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mhexc\Documents\Collateral - Assessments\QA Assessments\"/>
    </mc:Choice>
  </mc:AlternateContent>
  <xr:revisionPtr revIDLastSave="0" documentId="13_ncr:1_{9EC6479D-66F9-44CB-81DC-348F65175315}" xr6:coauthVersionLast="47" xr6:coauthVersionMax="47" xr10:uidLastSave="{00000000-0000-0000-0000-000000000000}"/>
  <bookViews>
    <workbookView xWindow="-110" yWindow="-110" windowWidth="25820" windowHeight="15620" tabRatio="928" firstSheet="1" activeTab="1" xr2:uid="{00000000-000D-0000-FFFF-FFFF00000000}"/>
  </bookViews>
  <sheets>
    <sheet name="Introduction" sheetId="30" r:id="rId1"/>
    <sheet name="GAP Assessment" sheetId="27" r:id="rId2"/>
    <sheet name="Chart" sheetId="49" r:id="rId3"/>
    <sheet name="Instructions" sheetId="2" r:id="rId4"/>
    <sheet name="Test" sheetId="42" r:id="rId5"/>
    <sheet name="Leaders" sheetId="37" r:id="rId6"/>
    <sheet name="Culture" sheetId="39" r:id="rId7"/>
    <sheet name="Strategy" sheetId="51" r:id="rId8"/>
    <sheet name="TestMngt" sheetId="47" r:id="rId9"/>
    <sheet name="TestAuto" sheetId="52" r:id="rId10"/>
    <sheet name="Tools" sheetId="32" r:id="rId11"/>
    <sheet name="Infra" sheetId="44" r:id="rId12"/>
    <sheet name="Scripts" sheetId="48" r:id="rId13"/>
    <sheet name="Monitor" sheetId="43" r:id="rId14"/>
    <sheet name="Security" sheetId="45" r:id="rId15"/>
    <sheet name="Design" sheetId="40" r:id="rId16"/>
    <sheet name="Integration" sheetId="41" r:id="rId17"/>
    <sheet name="PreProd" sheetId="53" r:id="rId18"/>
    <sheet name="Deploy" sheetId="46" r:id="rId19"/>
    <sheet name="Example" sheetId="50" r:id="rId20"/>
    <sheet name="Analysis" sheetId="56" r:id="rId21"/>
    <sheet name="Survey" sheetId="55" r:id="rId2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0" i="56" l="1"/>
  <c r="F40" i="56"/>
  <c r="G40" i="56"/>
  <c r="D17" i="56" l="1"/>
  <c r="D38" i="56"/>
  <c r="D37" i="56"/>
  <c r="D36" i="56"/>
  <c r="D35" i="56"/>
  <c r="D34" i="56"/>
  <c r="D33" i="56"/>
  <c r="D16" i="56"/>
  <c r="D32" i="56"/>
  <c r="D20" i="56"/>
  <c r="D19" i="56"/>
  <c r="D31" i="56"/>
  <c r="D30" i="56"/>
  <c r="D9" i="56"/>
  <c r="D18" i="56"/>
  <c r="D8" i="56"/>
  <c r="D29" i="56"/>
  <c r="D28" i="56"/>
  <c r="D13" i="56"/>
  <c r="D27" i="56"/>
  <c r="D7" i="56"/>
  <c r="D26" i="56"/>
  <c r="D25" i="56"/>
  <c r="D6" i="56"/>
  <c r="D15" i="56"/>
  <c r="D14" i="56"/>
  <c r="D24" i="56"/>
  <c r="D23" i="56"/>
  <c r="D5" i="56"/>
  <c r="D4" i="56"/>
  <c r="C40" i="56"/>
  <c r="B40" i="56"/>
  <c r="A40" i="56"/>
  <c r="D22" i="56"/>
  <c r="D12" i="56"/>
  <c r="D11" i="56"/>
  <c r="D10" i="56"/>
  <c r="D21" i="56"/>
  <c r="D8" i="46"/>
  <c r="D7" i="46"/>
  <c r="D6" i="46"/>
  <c r="D5" i="46"/>
  <c r="D4" i="45"/>
  <c r="D7" i="43"/>
  <c r="D11" i="44"/>
  <c r="D9" i="41"/>
  <c r="D14" i="32"/>
  <c r="D6" i="32"/>
  <c r="D8" i="41"/>
  <c r="D5" i="32"/>
  <c r="D4" i="43"/>
  <c r="D8" i="51"/>
  <c r="D7" i="47"/>
  <c r="D12" i="51"/>
  <c r="D11" i="51"/>
  <c r="D9" i="51"/>
  <c r="D4" i="51"/>
  <c r="D10" i="51"/>
  <c r="D6" i="51"/>
  <c r="D7" i="41"/>
  <c r="D10" i="40"/>
  <c r="D8" i="40"/>
  <c r="D40" i="56" l="1"/>
  <c r="D9" i="40"/>
  <c r="D5" i="43"/>
  <c r="D6" i="43"/>
  <c r="D8" i="43"/>
  <c r="D9" i="43"/>
  <c r="D10" i="43"/>
  <c r="D5" i="48"/>
  <c r="D6" i="48"/>
  <c r="D7" i="48"/>
  <c r="D8" i="48"/>
  <c r="D9" i="48"/>
  <c r="D10" i="48"/>
  <c r="D11" i="48"/>
  <c r="D12" i="48"/>
  <c r="D13" i="48"/>
  <c r="D14" i="48"/>
  <c r="D15" i="48"/>
  <c r="D4" i="44"/>
  <c r="D6" i="44"/>
  <c r="D7" i="44"/>
  <c r="D8" i="44"/>
  <c r="D9" i="44"/>
  <c r="D10" i="44"/>
  <c r="D4" i="46"/>
  <c r="D5" i="53"/>
  <c r="D6" i="53"/>
  <c r="D4" i="53"/>
  <c r="D5" i="41"/>
  <c r="D6" i="41"/>
  <c r="D4" i="41"/>
  <c r="D5" i="40"/>
  <c r="D6" i="40"/>
  <c r="D7" i="40"/>
  <c r="D11" i="40"/>
  <c r="D12" i="40"/>
  <c r="D13" i="40"/>
  <c r="D4" i="40"/>
  <c r="D6" i="45"/>
  <c r="D7" i="45"/>
  <c r="D8" i="45"/>
  <c r="D9" i="45"/>
  <c r="D10" i="45"/>
  <c r="D11" i="45"/>
  <c r="D5" i="45"/>
  <c r="D4" i="48"/>
  <c r="D5" i="44"/>
  <c r="D7" i="32"/>
  <c r="D8" i="32"/>
  <c r="D9" i="32"/>
  <c r="D10" i="32"/>
  <c r="D11" i="32"/>
  <c r="D12" i="32"/>
  <c r="D13" i="32"/>
  <c r="D15" i="32"/>
  <c r="D4" i="32"/>
  <c r="D5" i="52"/>
  <c r="D6" i="52"/>
  <c r="D7" i="52"/>
  <c r="D8" i="52"/>
  <c r="D4" i="52"/>
  <c r="D5" i="47"/>
  <c r="D6" i="47"/>
  <c r="D8" i="47"/>
  <c r="D4" i="47"/>
  <c r="D7" i="51"/>
  <c r="D5" i="51"/>
  <c r="D13" i="51"/>
  <c r="D5" i="39"/>
  <c r="D6" i="39"/>
  <c r="D7" i="39"/>
  <c r="D8" i="39"/>
  <c r="D9" i="39"/>
  <c r="D4" i="39"/>
  <c r="D5" i="37"/>
  <c r="D6" i="37"/>
  <c r="D7" i="37"/>
  <c r="D4" i="37"/>
  <c r="A10" i="46"/>
  <c r="A8" i="53"/>
  <c r="A11" i="41"/>
  <c r="A15" i="40"/>
  <c r="A13" i="45"/>
  <c r="A12" i="43"/>
  <c r="A17" i="48"/>
  <c r="A13" i="44"/>
  <c r="A17" i="32"/>
  <c r="A10" i="52"/>
  <c r="A10" i="47"/>
  <c r="A15" i="51"/>
  <c r="A11" i="39"/>
  <c r="E26" i="27"/>
  <c r="E25" i="27"/>
  <c r="E17" i="27"/>
  <c r="E16" i="27"/>
  <c r="E15" i="27"/>
  <c r="D5" i="42"/>
  <c r="D6" i="42"/>
  <c r="D7" i="42"/>
  <c r="D8" i="42"/>
  <c r="D4" i="42"/>
  <c r="A10" i="42"/>
  <c r="D9" i="37"/>
  <c r="D10" i="37"/>
  <c r="D11" i="37"/>
  <c r="D12" i="37"/>
  <c r="D13" i="37"/>
  <c r="D14" i="37"/>
  <c r="A16" i="37"/>
  <c r="D8" i="37"/>
  <c r="C8" i="53" l="1"/>
  <c r="C25" i="27" s="1"/>
  <c r="B8" i="53"/>
  <c r="B25" i="27" s="1"/>
  <c r="C10" i="52"/>
  <c r="C17" i="27" s="1"/>
  <c r="B10" i="52"/>
  <c r="B17" i="27" s="1"/>
  <c r="C15" i="51"/>
  <c r="C15" i="27" s="1"/>
  <c r="B15" i="51"/>
  <c r="B15" i="27" s="1"/>
  <c r="E20" i="27"/>
  <c r="E18" i="27"/>
  <c r="E22" i="27"/>
  <c r="E19" i="27"/>
  <c r="E21" i="27"/>
  <c r="E12" i="27"/>
  <c r="E24" i="27"/>
  <c r="E23" i="27"/>
  <c r="E14" i="27"/>
  <c r="E13" i="27"/>
  <c r="D10" i="52" l="1"/>
  <c r="D17" i="27" s="1"/>
  <c r="B5" i="49" s="1"/>
  <c r="D15" i="51"/>
  <c r="D15" i="27" s="1"/>
  <c r="B8" i="49" s="1"/>
  <c r="D8" i="53"/>
  <c r="D25" i="27" s="1"/>
  <c r="B12" i="49" s="1"/>
  <c r="E28" i="27"/>
  <c r="C17" i="48" l="1"/>
  <c r="C20" i="27" s="1"/>
  <c r="B17" i="48"/>
  <c r="B20" i="27" s="1"/>
  <c r="C10" i="47"/>
  <c r="C16" i="27" s="1"/>
  <c r="B10" i="47"/>
  <c r="B16" i="27" s="1"/>
  <c r="C10" i="46"/>
  <c r="C26" i="27" s="1"/>
  <c r="B10" i="46"/>
  <c r="B26" i="27" s="1"/>
  <c r="C13" i="45"/>
  <c r="C22" i="27" s="1"/>
  <c r="B13" i="45"/>
  <c r="B22" i="27" s="1"/>
  <c r="C13" i="44"/>
  <c r="C19" i="27" s="1"/>
  <c r="B13" i="44"/>
  <c r="B19" i="27" s="1"/>
  <c r="C12" i="43"/>
  <c r="C21" i="27" s="1"/>
  <c r="B12" i="43"/>
  <c r="B21" i="27" s="1"/>
  <c r="C10" i="42"/>
  <c r="C12" i="27" s="1"/>
  <c r="B10" i="42"/>
  <c r="B12" i="27" s="1"/>
  <c r="C11" i="41"/>
  <c r="C24" i="27" s="1"/>
  <c r="B11" i="41"/>
  <c r="B24" i="27" s="1"/>
  <c r="C15" i="40"/>
  <c r="C23" i="27" s="1"/>
  <c r="B15" i="40"/>
  <c r="B23" i="27" s="1"/>
  <c r="C11" i="39"/>
  <c r="C14" i="27" s="1"/>
  <c r="B11" i="39"/>
  <c r="B14" i="27" s="1"/>
  <c r="D17" i="48" l="1"/>
  <c r="D20" i="27" s="1"/>
  <c r="B17" i="49" s="1"/>
  <c r="D13" i="45"/>
  <c r="D22" i="27" s="1"/>
  <c r="B16" i="49" s="1"/>
  <c r="D10" i="47"/>
  <c r="D16" i="27" s="1"/>
  <c r="B6" i="49" s="1"/>
  <c r="D11" i="41"/>
  <c r="D24" i="27" s="1"/>
  <c r="B19" i="49" s="1"/>
  <c r="D10" i="46"/>
  <c r="D26" i="27" s="1"/>
  <c r="B9" i="49" s="1"/>
  <c r="D13" i="44"/>
  <c r="D19" i="27" s="1"/>
  <c r="B10" i="49" s="1"/>
  <c r="D10" i="42"/>
  <c r="D12" i="27" s="1"/>
  <c r="B18" i="49" s="1"/>
  <c r="D12" i="43"/>
  <c r="D21" i="27" s="1"/>
  <c r="B15" i="49" s="1"/>
  <c r="D11" i="39"/>
  <c r="D14" i="27" s="1"/>
  <c r="B14" i="49" s="1"/>
  <c r="D15" i="40"/>
  <c r="D23" i="27" s="1"/>
  <c r="B13" i="49" s="1"/>
  <c r="C16" i="37" l="1"/>
  <c r="C13" i="27" s="1"/>
  <c r="B16" i="37"/>
  <c r="B13" i="27" s="1"/>
  <c r="C17" i="32"/>
  <c r="C18" i="27" s="1"/>
  <c r="B17" i="32"/>
  <c r="B18" i="27" s="1"/>
  <c r="D16" i="37" l="1"/>
  <c r="D13" i="27" s="1"/>
  <c r="B7" i="49" s="1"/>
  <c r="D17" i="32"/>
  <c r="D18" i="27" s="1"/>
  <c r="B11" i="49" s="1"/>
  <c r="F25" i="27" l="1"/>
  <c r="F26" i="27"/>
  <c r="F17" i="27"/>
  <c r="F15" i="27"/>
  <c r="F20" i="27"/>
  <c r="F22" i="27"/>
  <c r="F24" i="27"/>
  <c r="F19" i="27"/>
  <c r="F23" i="27"/>
  <c r="F21" i="27"/>
  <c r="F14" i="27"/>
  <c r="F12" i="27"/>
  <c r="F16" i="27"/>
  <c r="F18" i="27"/>
  <c r="F13" i="27"/>
  <c r="B28" i="27"/>
  <c r="C28" i="27"/>
  <c r="D28" i="27" l="1"/>
</calcChain>
</file>

<file path=xl/sharedStrings.xml><?xml version="1.0" encoding="utf-8"?>
<sst xmlns="http://schemas.openxmlformats.org/spreadsheetml/2006/main" count="562" uniqueCount="204">
  <si>
    <t>Practice Level Average</t>
  </si>
  <si>
    <t xml:space="preserve">Name: </t>
  </si>
  <si>
    <t xml:space="preserve">Product: </t>
  </si>
  <si>
    <t xml:space="preserve">Date of Assessment: </t>
  </si>
  <si>
    <t>Explaination of fields and data</t>
  </si>
  <si>
    <t>&lt;date assessment data was entered&gt;</t>
  </si>
  <si>
    <t>Practice Area</t>
  </si>
  <si>
    <t xml:space="preserve">Overall Assessment </t>
  </si>
  <si>
    <t>Average GAP</t>
  </si>
  <si>
    <t>Average GAP Level</t>
  </si>
  <si>
    <t>&lt;person(s) entering data&gt;</t>
  </si>
  <si>
    <r>
      <t xml:space="preserve">(G) GAP Priority </t>
    </r>
    <r>
      <rPr>
        <sz val="11"/>
        <color theme="1"/>
        <rFont val="Calibri"/>
        <family val="2"/>
        <scheme val="minor"/>
      </rPr>
      <t xml:space="preserve">=f[(P),(I)] </t>
    </r>
    <r>
      <rPr>
        <b/>
        <sz val="11"/>
        <color theme="1"/>
        <rFont val="Calibri"/>
        <family val="2"/>
        <scheme val="minor"/>
      </rPr>
      <t>** THIS IS COMPUTED ** DO NOT ENTER DATA **</t>
    </r>
    <r>
      <rPr>
        <sz val="11"/>
        <color theme="1"/>
        <rFont val="Calibri"/>
        <family val="2"/>
        <scheme val="minor"/>
      </rPr>
      <t xml:space="preserve"> Computed result is 1-15.  A score 7.5 or higher indicates an important GAP. A GAP score of NA  indicates this practice was not scored or it is not important to the GAP analysis.  A GAP score of #VALUE! Indicates user input  value for (P) or (I)  is out of range.</t>
    </r>
  </si>
  <si>
    <r>
      <rPr>
        <b/>
        <sz val="11"/>
        <color theme="1"/>
        <rFont val="Calibri"/>
        <family val="2"/>
        <scheme val="minor"/>
      </rPr>
      <t>Practice Level Average</t>
    </r>
    <r>
      <rPr>
        <sz val="11"/>
        <color theme="1"/>
        <rFont val="Calibri"/>
        <family val="2"/>
        <scheme val="minor"/>
      </rPr>
      <t xml:space="preserve"> is the average practice level. </t>
    </r>
    <r>
      <rPr>
        <b/>
        <sz val="11"/>
        <color theme="1"/>
        <rFont val="Calibri"/>
        <family val="2"/>
        <scheme val="minor"/>
      </rPr>
      <t>** THIS IS COMPUTED ** DO NOT ENTER DATA **</t>
    </r>
    <r>
      <rPr>
        <sz val="11"/>
        <color theme="1"/>
        <rFont val="Calibri"/>
        <family val="2"/>
        <scheme val="minor"/>
      </rPr>
      <t xml:space="preserve"> Computed across all practices. Any "0" scores are not counted. INPUT ? indicates user did not enter data or  invalid data entry.</t>
    </r>
  </si>
  <si>
    <r>
      <rPr>
        <b/>
        <sz val="11"/>
        <color theme="1"/>
        <rFont val="Calibri"/>
        <family val="2"/>
        <scheme val="minor"/>
      </rPr>
      <t>Importance Level Average</t>
    </r>
    <r>
      <rPr>
        <sz val="11"/>
        <color theme="1"/>
        <rFont val="Calibri"/>
        <family val="2"/>
        <scheme val="minor"/>
      </rPr>
      <t xml:space="preserve"> is the average importance level. </t>
    </r>
    <r>
      <rPr>
        <b/>
        <sz val="11"/>
        <color theme="1"/>
        <rFont val="Calibri"/>
        <family val="2"/>
        <scheme val="minor"/>
      </rPr>
      <t>** THIS IS COMPUTED ** DO NOT ENTER DATA **</t>
    </r>
    <r>
      <rPr>
        <sz val="11"/>
        <color theme="1"/>
        <rFont val="Calibri"/>
        <family val="2"/>
        <scheme val="minor"/>
      </rPr>
      <t xml:space="preserve"> Computed across all practices. Any "0" scores are not counted. INPUT ? indicates user did not enter data or  invalid data entry.</t>
    </r>
  </si>
  <si>
    <r>
      <rPr>
        <b/>
        <sz val="11"/>
        <color theme="1"/>
        <rFont val="Calibri"/>
        <family val="2"/>
        <scheme val="minor"/>
      </rPr>
      <t xml:space="preserve">Average GAP Level </t>
    </r>
    <r>
      <rPr>
        <sz val="11"/>
        <color theme="1"/>
        <rFont val="Calibri"/>
        <family val="2"/>
        <scheme val="minor"/>
      </rPr>
      <t xml:space="preserve"> of the GAPs for this practice. *</t>
    </r>
    <r>
      <rPr>
        <b/>
        <sz val="11"/>
        <color theme="1"/>
        <rFont val="Calibri"/>
        <family val="2"/>
        <scheme val="minor"/>
      </rPr>
      <t>* THIS IS COMPUTED ** DO NOT ENTER DATA **</t>
    </r>
    <r>
      <rPr>
        <sz val="11"/>
        <color theme="1"/>
        <rFont val="Calibri"/>
        <family val="2"/>
        <scheme val="minor"/>
      </rPr>
      <t xml:space="preserve"> Computed across all practices. Any "NA" scores are not counted. NA indicates GAP not important.</t>
    </r>
  </si>
  <si>
    <t>See instructions on next sheet.</t>
  </si>
  <si>
    <t>Comments</t>
  </si>
  <si>
    <r>
      <rPr>
        <b/>
        <sz val="11"/>
        <color theme="1"/>
        <rFont val="Calibri"/>
        <family val="2"/>
        <scheme val="minor"/>
      </rPr>
      <t>Comments</t>
    </r>
    <r>
      <rPr>
        <sz val="11"/>
        <color theme="1"/>
        <rFont val="Calibri"/>
        <family val="2"/>
        <scheme val="minor"/>
      </rPr>
      <t>: Optional. Enter any comments they feel are important related to the practicse.</t>
    </r>
  </si>
  <si>
    <t>Only enter data in the YELLOW colored cells in the practices worksheets. Everything else is calculated  except the  optional Comments and Verified fields</t>
  </si>
  <si>
    <t>NOTE ! the tool does not detect if the user enters a Practice or Importance score value out of range or fractions!</t>
  </si>
  <si>
    <r>
      <t xml:space="preserve">There are multiple practices worksheets following this one.  Each worksheet lists practices for each practice category. For each practice enter the </t>
    </r>
    <r>
      <rPr>
        <b/>
        <sz val="11"/>
        <color theme="1"/>
        <rFont val="Calibri"/>
        <family val="2"/>
        <scheme val="minor"/>
      </rPr>
      <t>Practice Score</t>
    </r>
    <r>
      <rPr>
        <sz val="11"/>
        <color theme="1"/>
        <rFont val="Calibri"/>
        <family val="2"/>
        <scheme val="minor"/>
      </rPr>
      <t xml:space="preserve"> and </t>
    </r>
    <r>
      <rPr>
        <b/>
        <sz val="11"/>
        <color theme="1"/>
        <rFont val="Calibri"/>
        <family val="2"/>
        <scheme val="minor"/>
      </rPr>
      <t>Importance level</t>
    </r>
    <r>
      <rPr>
        <sz val="11"/>
        <color theme="1"/>
        <rFont val="Calibri"/>
        <family val="2"/>
        <scheme val="minor"/>
      </rPr>
      <t xml:space="preserve"> that most closely matches the lab being assessed.</t>
    </r>
  </si>
  <si>
    <t xml:space="preserve"> Best Practices Assessment (INSTRUCTIONS)</t>
  </si>
  <si>
    <r>
      <rPr>
        <b/>
        <sz val="11"/>
        <color theme="1"/>
        <rFont val="Calibri"/>
        <family val="2"/>
        <scheme val="minor"/>
      </rPr>
      <t xml:space="preserve">(I) Importance Score </t>
    </r>
    <r>
      <rPr>
        <sz val="11"/>
        <color theme="1"/>
        <rFont val="Calibri"/>
        <family val="2"/>
        <scheme val="minor"/>
      </rPr>
      <t xml:space="preserve">       </t>
    </r>
    <r>
      <rPr>
        <b/>
        <sz val="11"/>
        <color theme="1"/>
        <rFont val="Calibri"/>
        <family val="2"/>
        <scheme val="minor"/>
      </rPr>
      <t>**  ENTER DATA FOR THIS FIELD **</t>
    </r>
    <r>
      <rPr>
        <sz val="11"/>
        <color theme="1"/>
        <rFont val="Calibri"/>
        <family val="2"/>
        <scheme val="minor"/>
      </rPr>
      <t xml:space="preserve">  How important is this practice to the organization?  0=not relevant, 1=not important, 2=nice to have, 3=important,     4=very important, 5=critical</t>
    </r>
  </si>
  <si>
    <t>KPI Key Performance Indicators</t>
  </si>
  <si>
    <t>API  Application Programming Interface</t>
  </si>
  <si>
    <t>NA Not applivable or not available</t>
  </si>
  <si>
    <t>SLA  Service Level Agreement</t>
  </si>
  <si>
    <t>SUT System Under Test</t>
  </si>
  <si>
    <t>RFID  Radio Frequency Indentication  Devices</t>
  </si>
  <si>
    <t>Other abbreviations and acronyms used in this document.</t>
  </si>
  <si>
    <t>Products are architected to support modular independent packaging,  testing and releases. In other words the product itself is partitioned into modules with minimal dependencies between modules.  In this way the modules can be build and tested and released without requiring the entire product to be built, tested and releases all at once.</t>
  </si>
  <si>
    <t>Importance Average</t>
  </si>
  <si>
    <r>
      <rPr>
        <b/>
        <sz val="11"/>
        <color theme="1"/>
        <rFont val="Calibri"/>
        <family val="2"/>
        <scheme val="minor"/>
      </rPr>
      <t>Verified</t>
    </r>
    <r>
      <rPr>
        <sz val="11"/>
        <color theme="1"/>
        <rFont val="Calibri"/>
        <family val="2"/>
        <scheme val="minor"/>
      </rPr>
      <t>?  Optional. This column  may be helpful for tracking purposes, if the answers are to be verified by anyone other than the person who entered the data.</t>
    </r>
  </si>
  <si>
    <t>The results are automatically summarized on the GAP Assessment worksheet.</t>
  </si>
  <si>
    <t>More detailed instructions are given in the Instructions worksheet.</t>
  </si>
  <si>
    <r>
      <rPr>
        <b/>
        <sz val="11"/>
        <color theme="1"/>
        <rFont val="Calibri"/>
        <family val="2"/>
        <scheme val="minor"/>
      </rPr>
      <t>(P) Practice Level Score</t>
    </r>
    <r>
      <rPr>
        <sz val="11"/>
        <color theme="1"/>
        <rFont val="Calibri"/>
        <family val="2"/>
        <scheme val="minor"/>
      </rPr>
      <t xml:space="preserve">   </t>
    </r>
    <r>
      <rPr>
        <b/>
        <sz val="11"/>
        <color theme="1"/>
        <rFont val="Calibri"/>
        <family val="2"/>
        <scheme val="minor"/>
      </rPr>
      <t>**  ENTER DATA FOR THIS FIELD **</t>
    </r>
    <r>
      <rPr>
        <sz val="11"/>
        <color theme="1"/>
        <rFont val="Calibri"/>
        <family val="2"/>
        <scheme val="minor"/>
      </rPr>
      <t xml:space="preserve">  To what extent does the organization practice this? 0=not sure, 1=Rarely, if ever;  2= Sometimes; 3=Most of the time;  4=Always; 5=We are really good at this.   Unsure  enter NA. </t>
    </r>
  </si>
  <si>
    <t>&lt;name of organization being assessed&gt;</t>
  </si>
  <si>
    <t>Quality assurance goals include specific thresholds for test coverage prior to release such as Run-To-Plan (RTP) and Pass-To-Plan (PTP) minimum thresholds. RTP is a measure of how many tests of the total planned tests have completed. PTP is a measure of how many of the completed tests pass. 95% RTP and 90% PTP for example.</t>
  </si>
  <si>
    <t>Quality goals include a measurement and threshold for reliability. For example S-curves for pass rates can indicate reliability when the pass rate stabilizes for a period of time.  Example 95% pass rate for three consecutive test cycles.</t>
  </si>
  <si>
    <t>Test tool software versions are maintained in a source version management system.</t>
  </si>
  <si>
    <t>A common test automation framework is defined for the entire organization to ensure all test tools can integrate and be orchestrated with common test automation practices.</t>
  </si>
  <si>
    <t>Test authoring tools support input error checking and features which help encourage scripts development according to best practices.  Examples of such features include the ability to create and use a repository of known good test utilities for control and analysis of the system under test.</t>
  </si>
  <si>
    <t>Test Tools (Tools)</t>
  </si>
  <si>
    <t>Test script peer reviews are conducted to encourage collaboration and to ensure test script best practices are used.</t>
  </si>
  <si>
    <t>Test scripts are maintained in a software version management system.</t>
  </si>
  <si>
    <t>Test plans identify the test cases and all the supporting requirements to implement and execute the test cases as required satisfying the test strategy and test management goals.</t>
  </si>
  <si>
    <t>Leadership</t>
  </si>
  <si>
    <t xml:space="preserve">Software changes are tested incrementally by a cross-functional team over all stages of the continuous delivery pipeline. </t>
  </si>
  <si>
    <t xml:space="preserve">Prior to committing software changes into the integration or trunk branch pre-flight tests are conducted on the software change integrated with the tip of the integration branch within a private instance, to ensure the changes will not break the integration branch. </t>
  </si>
  <si>
    <t xml:space="preserve">Pre-Flight tests include unit testing, static code analysis scanning, functional, regression and performance tests.   During this stage feature flags or toggles may be installed in the software and each setting of the flag is verified to make sure the flags work. New automated tests that validate the changed software are created and tested, for use in later stages of the pipeline and subsequent  regression tests. </t>
  </si>
  <si>
    <t>During the code commit stage, assessments are conducted on the committed code to validate the pre-flight test results satisfy acceptance criteria for integration into the integration branch.</t>
  </si>
  <si>
    <t>During the build stage a select group of tests are run on each build to ensure the integrated build satisfies build integration acceptance testing criterion.</t>
  </si>
  <si>
    <t xml:space="preserve">Infrastructures for testing are "elastic", with the ability to stand-up and release (i.e. orchestrate) infrastructure configurations as needed for use with specific tests. Typical techniques that are employed to orchestrate test environments include dynamic infrastructure configuration tools, infrastructure-as-code strategies, cloud services, Test-as-a-Service providers and use of tools to stand-up and release applications and test resources packaged in immutable containers. </t>
  </si>
  <si>
    <t>Techniques used to accelerate the time for executing tests are used such as  vertical and horizontal scaling of test campaigns.</t>
  </si>
  <si>
    <t>From a testing point of view microservices introduce the requirement to validate the contract of each services with any other services that use it. The independence of the microservice or any inter-service dependencies need to be well tested. Performance and reliability considerations of operating services over a network need to be verified. If the application changes affected microservice, or dependent group of microservices need to be regression tested.</t>
  </si>
  <si>
    <t>Containers offer the opportunity to package test resources in special test containers so they can be conveniently and immutably invoked on-demand for testing changes with elastic scaling benefits.</t>
  </si>
  <si>
    <t xml:space="preserve">A strategy  ensures that changes to a database or changes to an application that uses a database perform as expected, during each stage in the continuous delivery pipeline. </t>
  </si>
  <si>
    <t>Database migration, replication and restore tools need to be tested also to ensure they can function quickly enough to keep up with the speed of the DevOps continuous deployment pipeline cadence.</t>
  </si>
  <si>
    <t xml:space="preserve">Technical and business metrics are designed to monitor the success of DevOps testing for technical continuous improvement and to justify business cases needed to implement those improvements. </t>
  </si>
  <si>
    <t>Input and output metrics and acceptance criterion exist for each stage in the value stream.</t>
  </si>
  <si>
    <t>© Engineering DevOps 2019-2020</t>
  </si>
  <si>
    <t xml:space="preserve">The tool is organized as a simple survey. </t>
  </si>
  <si>
    <t>The user simply enters a score for each practice , and an importance level, for each practice in a list of practices.</t>
  </si>
  <si>
    <t>The tool automatically calculates a GAP number for each practice that indicates where the most significant differences are between the organizations' current practice and the Best Practice.</t>
  </si>
  <si>
    <t>New features have a scheduled task to ensure test goals are met for each new feature.</t>
  </si>
  <si>
    <t>Leadership (Leaders)</t>
  </si>
  <si>
    <t>Culture (Culture)</t>
  </si>
  <si>
    <t>Guidelines for test scripts and test suites proactices are documented.</t>
  </si>
  <si>
    <t>Each test script has a unique  identification.</t>
  </si>
  <si>
    <t>Verdict  and assertions priorities are recorded or reported.</t>
  </si>
  <si>
    <t>Each test script is is tagged with a codified risk level.</t>
  </si>
  <si>
    <t>"Failure Verdicts"reported by the script  include a Tag for  risk priority.</t>
  </si>
  <si>
    <t>New security tests that are necessary to test a software change are created together with the code and integrated into the trunk branch at the same time the code is. The new tests are then used to test the code after integration.</t>
  </si>
  <si>
    <t>Security tests for each DevOps pipeline stage are automated and may be selected automatically according predefined criteria.</t>
  </si>
  <si>
    <t>Test results that indicate possible security concerns are tagged for security analysis.</t>
  </si>
  <si>
    <t>Dynamic or interactive application security tests exercise the application for security vulnerabilities. Results of these tests are delivered to developers through tools and feedback loops native to their organization.</t>
  </si>
  <si>
    <t>Test Management (TestMngt)</t>
  </si>
  <si>
    <t>Test Scripts (Scripts)</t>
  </si>
  <si>
    <t>#
Practices</t>
  </si>
  <si>
    <t>Rank</t>
  </si>
  <si>
    <t xml:space="preserve">Leaders proactively sponsor quality assurance testing as a strategic element of their budgets and operations rather than viewing testing as a cost to avoid. This includes budgeting time and money for DevOps test training, test resources, test frameworks, test tools, test management and establishing policies for assessments. </t>
  </si>
  <si>
    <t xml:space="preserve">Dev teams embrace the creation of good tests and analysis of test results.  </t>
  </si>
  <si>
    <t>Policies for test creation and test coverage are agreed by the cross-functional team includind Dev, QA, Security and Ops team members.</t>
  </si>
  <si>
    <t>GAP</t>
  </si>
  <si>
    <t>Culture</t>
  </si>
  <si>
    <t>Test Management</t>
  </si>
  <si>
    <t>Test Scripts</t>
  </si>
  <si>
    <t>Operational and Capital expense budgets are planned together with all stakeholders to ensure all stakeholders agree there is enough OpEx and CapEx budget for the organization to accomplish tquality goals for the budget period being planned.</t>
  </si>
  <si>
    <t>Standards for describing resources and topologies for test configurations are documented.</t>
  </si>
  <si>
    <t>Test resources and topology files are maintained in a software version management system.</t>
  </si>
  <si>
    <t>Orchestration and automation tests are conducted to verify the software that supports orchestration and automation layers satisfy their assessment criterion</t>
  </si>
  <si>
    <t>Attack patterns, abuse cases and tests are built according to application module profiles.</t>
  </si>
  <si>
    <t>Unit, functional and integration tests around—and especially outside—boundary conditions are tested.. Tests include error handling, exception handling logic and negative tests.</t>
  </si>
  <si>
    <t xml:space="preserve">Testing during deployment include dark launch strategies such as A/B testing. Feature-Flag Roll-outs, Green/Blue deployments, and Canary testing. </t>
  </si>
  <si>
    <t>Test automation tools are available for testing all features of an application that can be automated.</t>
  </si>
  <si>
    <t>Manual testing tools are available for testing features that must be tested manually.  These tools have the ability to report results to a common test management reporting system.</t>
  </si>
  <si>
    <t>Test Strategy and Plans</t>
  </si>
  <si>
    <t>Test Automation</t>
  </si>
  <si>
    <t>Test Tools</t>
  </si>
  <si>
    <t>Security Testing</t>
  </si>
  <si>
    <t>Test In Production</t>
  </si>
  <si>
    <t>Test Tenets (Test)</t>
  </si>
  <si>
    <t>Pre-Production Testing</t>
  </si>
  <si>
    <t>Test Environment Management (Infra)</t>
  </si>
  <si>
    <t>Test Results Analysis (Monitor)</t>
  </si>
  <si>
    <t>Security Testing (Security)</t>
  </si>
  <si>
    <t>Pre-Production Testing (Pre-Prod)</t>
  </si>
  <si>
    <t>Test Strategy and Plans (Strategy)</t>
  </si>
  <si>
    <t>Pre-Flight Testiing (Design)</t>
  </si>
  <si>
    <t>Test Automation (TestAuto)</t>
  </si>
  <si>
    <t>Integration Testing (Integration)</t>
  </si>
  <si>
    <t>Testing In Prduction (Deploy)</t>
  </si>
  <si>
    <t>Test Tenets</t>
  </si>
  <si>
    <t>Test Results</t>
  </si>
  <si>
    <t>Pre-Flight Testing</t>
  </si>
  <si>
    <t>Integration Testing</t>
  </si>
  <si>
    <t>Continuous Testing Practice</t>
  </si>
  <si>
    <t xml:space="preserve">The Continuous Testing principle "Shift Left" is practiced in which tests are conducted as early in the pipeline as possible.  </t>
  </si>
  <si>
    <t>The Continuous Testing principle "Fail Often" is practiced in which tests are run frequently and with many different conditions such as different variations of operating systems, production topologies, browsers and production versions of services.</t>
  </si>
  <si>
    <t>The Continuous Testing principle "Test Fast" is practiced in which tests are run in quick cycles to get to a verdict as quickly as possible.</t>
  </si>
  <si>
    <t>The Continuous Testing principle "Be Relevant" is practiced in which tests are focussed on the most important tests and results for each purpose and stakeholder.</t>
  </si>
  <si>
    <r>
      <t>(I)
Importance</t>
    </r>
    <r>
      <rPr>
        <b/>
        <sz val="11"/>
        <color theme="1"/>
        <rFont val="Calibri"/>
        <family val="2"/>
        <scheme val="minor"/>
      </rPr>
      <t/>
    </r>
  </si>
  <si>
    <t>(P)
Practice Level</t>
  </si>
  <si>
    <t>(G)
GAP</t>
  </si>
  <si>
    <t>How important is this practice to the organization?  0=not relevant, 1=not important, 2=nice to have, 3=important,     4=very important, 5=critical</t>
  </si>
  <si>
    <t>To what extent does the organization practice this? 0=not sure, 1=Rarely, if ever;  2= Sometimes; 3=Most of the time;  4=Always; 5=We are really good at this.   Unsure  enter NA.</t>
  </si>
  <si>
    <r>
      <t>Computed result is 1-15. =</t>
    </r>
    <r>
      <rPr>
        <b/>
        <sz val="8"/>
        <color theme="1"/>
        <rFont val="Calibri"/>
        <family val="2"/>
      </rPr>
      <t>ʄ([(</t>
    </r>
    <r>
      <rPr>
        <b/>
        <sz val="8"/>
        <color theme="1"/>
        <rFont val="Times New Roman"/>
        <family val="1"/>
      </rPr>
      <t>I</t>
    </r>
    <r>
      <rPr>
        <b/>
        <sz val="8"/>
        <color theme="1"/>
        <rFont val="Calibri"/>
        <family val="2"/>
        <scheme val="minor"/>
      </rPr>
      <t>),(P)]   A score 7.5 or higher indicates an important GAP.</t>
    </r>
  </si>
  <si>
    <t>Continuous Testing (CT) Practices</t>
  </si>
  <si>
    <t>Test Environmnent Management</t>
  </si>
  <si>
    <t>Leaders establish a definition and vision for software quality.</t>
  </si>
  <si>
    <t>Leaders clarify how everyone’s roles fit with the CT strategy.</t>
  </si>
  <si>
    <t>Leaders establish incentives for CT performance.</t>
  </si>
  <si>
    <t>Cost accounting practices ensure the CapEx and OpEx expenditures are tracked and made visible to stakeholders.</t>
  </si>
  <si>
    <t>Schedules for CT improvement projects are identified and tracked.</t>
  </si>
  <si>
    <t>The performance of continuous quality assurance programs are monitored  and made visible to stakeholders.</t>
  </si>
  <si>
    <t>Leaders particpate in creating and maintaining guidelines for codifying and tagging business risk priorities.</t>
  </si>
  <si>
    <t>Quality is everyone’s concern. Responsibility for attaining high quality software products is shared by everyone on a cross-functional team.</t>
  </si>
  <si>
    <t>Leaders establish a definition for test coverage.</t>
  </si>
  <si>
    <t xml:space="preserve">Ops team members contribute to test planning, test creation, test execution and test results analysis. </t>
  </si>
  <si>
    <t xml:space="preserve"> A test architect is a role in the organization. The role has an overall expertise for CT practices and helps cross-functional teams understand and apply them. </t>
  </si>
  <si>
    <t>The Continuous Testing principle "Fail Early" is practiced in which tests are arranged so that the most likely problems are found in the early stages of the pipeline.</t>
  </si>
  <si>
    <t>Cross-functional team members  collaborate for testing.  This reduces confrontation and friction between people whofind failures and those who fix the code.</t>
  </si>
  <si>
    <t>Skills development  programs  provide individuals and teams opportunities to learn CT practices.</t>
  </si>
  <si>
    <t>This spreadsheet is a Capability Assessment tool to help organizations  compare their current practices to best practices.</t>
  </si>
  <si>
    <t>The test strategy requires that changes to a database or changes to an application that uses a database have tests definedfor the database and he application use of the database.</t>
  </si>
  <si>
    <t>Test strategies and plans are created for each product or service and reviewed by cross-functional team including development, QA, Ops and Security teams.</t>
  </si>
  <si>
    <t>Test requirements and tasks are included in agile planning procedures for each theme, epic and user story.</t>
  </si>
  <si>
    <t>Test strategies and plans define a test coverage standard, test case standards, and  inputs/outputs  criterion for each pipeline gate.</t>
  </si>
  <si>
    <t>Test strategies and plans identify the approach for system and acceptance testing.</t>
  </si>
  <si>
    <t>Test strategies and plans identify any tests  that are to be conducted in production.</t>
  </si>
  <si>
    <t>Test strategies and plans identify any tests  that are to be conducted for security testing.</t>
  </si>
  <si>
    <t>Test strategies and plans identify the type of tests, and the extent of testing activities for each stage in the value stream.</t>
  </si>
  <si>
    <t>Test strategies and plans identify a target for test automation and manual testing for each type of testing.  For example 100% of all tests in the integration stage and 85% of test in Pre-Production stage is a typical goal.</t>
  </si>
  <si>
    <t xml:space="preserve"> Techniques to ensure test results analysis keeps up with accelerated tests are employed. Test design techniques, analysis tools built into test frameworks, test results dashboards, test results analysers that run in parallel with the tests are some good examples. </t>
  </si>
  <si>
    <t>Schedules for all test tasks are identified and tracked.</t>
  </si>
  <si>
    <t>Each test case  has associated attributes that can be used to find tests according to the attributes.  For eample an attribute could be type of test and the feature purpose of the test.</t>
  </si>
  <si>
    <t>Test environments and resources  needed to satisfy  requirements to run each test are identified and available programatically for scheduling purposes.</t>
  </si>
  <si>
    <t xml:space="preserve">All aspects of test management,  such as test planning, test guidelines, test code version management, and version management of test results, are handled by tools that are well integrated into the continuous delivery pipeline and any test framework being used for test automation. </t>
  </si>
  <si>
    <t>Automated test cases are compliant with test case standards for the product or service.</t>
  </si>
  <si>
    <t>Automated test cases are reviewed and tested to ensure they satisfy the purpose of the test.</t>
  </si>
  <si>
    <t>Continuous Testing Practices Assessment Summary</t>
  </si>
  <si>
    <t>** Do not enter any data in the table below. **  The values are automatically derived from the entries on the best practice worksheets.</t>
  </si>
  <si>
    <t>Test automation requirements are defined.</t>
  </si>
  <si>
    <t xml:space="preserve">Automaed test cases are designed to run independent of each other. </t>
  </si>
  <si>
    <t>All  testing tools in a pipeline are integrated into a common framework which enables orchestration of test resources and automation of test tasks.</t>
  </si>
  <si>
    <t xml:space="preserve">API contract testing is used to test microservices interfaces. </t>
  </si>
  <si>
    <t>A test framework supports supports automation of everything needed for testing including test cases, test tools, applications, test infrastructures, and test data.</t>
  </si>
  <si>
    <t xml:space="preserve"> A test framework can be invoked, controlled and released through an Application Programming Interface (API) so that it can be integrated into a DevOps continuous delivery toolchain.  </t>
  </si>
  <si>
    <t xml:space="preserve">Features provided by test frameworks include capabilities to orchestrate the test infrastructure, select tests, control the execution of tests, monitor tests in progress and report test results, logs and verdict data. </t>
  </si>
  <si>
    <t>A selection criterion is defined for test tools.  The criterion includes requirements for coverage, automation features, support, compatibility with the automation framework, compatibility with test progress reporting systems.</t>
  </si>
  <si>
    <t xml:space="preserve">DevOps-ready  test tools are employed that easily integrate into a test framework and toolchain and elastically scale on-demand vertically or horizontally, to match the varying capacity and workload demands of tests of software changes going through the continuous delivery pipeline. </t>
  </si>
  <si>
    <t xml:space="preserve">DevOps ready tools can be orchestrated, scaled, invoked, controlled, and monitored from a API. </t>
  </si>
  <si>
    <t>Test code and data for each application are stored and maintained in test containers so they can managed using the same container creation,  orchestration and monitoring capabilities as the application.</t>
  </si>
  <si>
    <t>The test infrastructure used for each stage in the pipeline is  a replica of production configuration variations, as much as is practical.</t>
  </si>
  <si>
    <t>Test utilities, tests and test suites follow guidelines for documentation, test results reporting, re-use and maintenance practices.</t>
  </si>
  <si>
    <t>Evidence, including an execution log, demonstrates that each verdict of tests work.</t>
  </si>
  <si>
    <t>Tests determine at least one  verdict which may be "Pass" or "Fail" or "Inconclusive".</t>
  </si>
  <si>
    <t>The "Test Type" of the script is identified (For example Sanity Test, Build Test, Smoke Test, Security, Acceptance Test, Conformance Test, Functional Test, Unit Test, Patch Test, Bug Fix Test, Integration Test, Regression Test, Performance Test, System Test, Other)</t>
  </si>
  <si>
    <t>Tests are data-drven. Data inputs control execution of the test.</t>
  </si>
  <si>
    <t>Health checks on the test evironment are used reduce the chance of false negative test verdicts that could be caused by test environment failures.</t>
  </si>
  <si>
    <t>Time to recover a failed service is routinely tested and used to calcular Mean-Time-To-Recover (MTTR)</t>
  </si>
  <si>
    <t xml:space="preserve">Monitoring and management tests are conducted to verify monitoring and management capabiliies of the pipeline satisfy their assessment criterion. </t>
  </si>
  <si>
    <t xml:space="preserve"> Customer sensitive data in application databases used for testing is obfuscated from misuse by people involved in testing.</t>
  </si>
  <si>
    <t>Credentials and secrets needed to operate any test are vaulted.</t>
  </si>
  <si>
    <t xml:space="preserve">Pre-Flight tests, conducted prior to integration, include unit testing, static code analysis scanning, functional, regression, performance and security tests.   During this stage feature flags or toggles may be installed in the software and each setting of the flag is verified to make sure the flags work. New automated tests that validate the changed software are created and tested, for use in later stages of the pipeline and subsequent  regression tests. </t>
  </si>
  <si>
    <t>After the integration and build stage,  functional,  performance, regression, customer acceptance and security tests are conducted to ensure the images resulting from the build or set of builds satisfy functional, performance, securty and delivery assessment criteria.</t>
  </si>
  <si>
    <t>Release assessment criteria are defined and use test results to decide whether a release meets relaase acceptance criterion.</t>
  </si>
  <si>
    <t>Fire Drills on applications, pipelines and infrastructures are used to test procedures for detection and recovery of appliations, pipelines and infrastructures.</t>
  </si>
  <si>
    <t xml:space="preserve">Testing during deployment use strategies that miniimize the impact of failures such as A/B testing. Feature-Flag Roll-outs, Green/Blue deployments, and Canary testing. </t>
  </si>
  <si>
    <t>Automated tests verify each deployment.</t>
  </si>
  <si>
    <t>Chaos Engineering Is used for testing the resiliency of applications, deployment infrastructure, and pipelines.</t>
  </si>
  <si>
    <t>Tests for disaster recovery and restoring services,  infrastructures and pipelines are conducted periodically.</t>
  </si>
  <si>
    <t>New automated tests are created for each new feature in compliance with the test strategies for the product or service.</t>
  </si>
  <si>
    <t>Requirements for testing are included in agile backlog planning procedures.</t>
  </si>
  <si>
    <t xml:space="preserve">Test-driven development (TDD) is used to ensure tests are created ahead of the code to be tested. TDD is most often applied for unit level tests but may also be applied for functional testing. A key advantage of TDD is that it ensures working tests are available for use in all pipeline stages. Without using TDD there is a tendency for the creation of tests to fall behind the code. Another advantage of TDD is that tests are created without the bias of knowing how the code was written…because it hasn’t been written yet. </t>
  </si>
  <si>
    <t>Survey</t>
  </si>
  <si>
    <t>Continuous Test Tenets</t>
  </si>
  <si>
    <t>Test Infrastructure Management</t>
  </si>
  <si>
    <t>Security Tests</t>
  </si>
  <si>
    <t>Pre-Prod Testing</t>
  </si>
  <si>
    <t>People</t>
  </si>
  <si>
    <t>Process</t>
  </si>
  <si>
    <t>Technology</t>
  </si>
  <si>
    <t># Practices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</si>
</sst>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4"/>
      <color theme="1"/>
      <name val="Calibri"/>
      <family val="2"/>
      <scheme val="minor"/>
    </font>
    <font>
      <b/>
      <sz val="11"/>
      <color theme="1"/>
      <name val="Calibri"/>
      <family val="2"/>
      <scheme val="minor"/>
    </font>
    <font>
      <u/>
      <sz val="22"/>
      <color theme="1"/>
      <name val="Calibri"/>
      <family val="2"/>
      <scheme val="minor"/>
    </font>
    <font>
      <sz val="10"/>
      <color theme="1"/>
      <name val="Calibri"/>
      <family val="2"/>
      <scheme val="minor"/>
    </font>
    <font>
      <b/>
      <sz val="8"/>
      <color theme="1"/>
      <name val="Calibri"/>
      <family val="2"/>
      <scheme val="minor"/>
    </font>
    <font>
      <sz val="11"/>
      <color rgb="FF3F3F76"/>
      <name val="Calibri"/>
      <family val="2"/>
      <scheme val="minor"/>
    </font>
    <font>
      <sz val="14"/>
      <color theme="1"/>
      <name val="Calibri"/>
      <family val="2"/>
      <scheme val="minor"/>
    </font>
    <font>
      <sz val="14"/>
      <color rgb="FF3F3F76"/>
      <name val="Calibri"/>
      <family val="2"/>
      <scheme val="minor"/>
    </font>
    <font>
      <b/>
      <sz val="18"/>
      <color theme="1"/>
      <name val="Calibri"/>
      <family val="2"/>
      <scheme val="minor"/>
    </font>
    <font>
      <sz val="18"/>
      <color theme="1"/>
      <name val="Calibri"/>
      <family val="2"/>
      <scheme val="minor"/>
    </font>
    <font>
      <sz val="8"/>
      <color theme="1"/>
      <name val="Calibri"/>
      <family val="2"/>
      <scheme val="minor"/>
    </font>
    <font>
      <b/>
      <sz val="8"/>
      <color theme="1"/>
      <name val="Calibri"/>
      <family val="2"/>
    </font>
    <font>
      <b/>
      <sz val="8"/>
      <color theme="1"/>
      <name val="Times New Roman"/>
      <family val="1"/>
    </font>
    <font>
      <b/>
      <sz val="16"/>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CC99"/>
      </patternFill>
    </fill>
    <fill>
      <patternFill patternType="solid">
        <fgColor theme="0" tint="-0.14999847407452621"/>
        <bgColor indexed="64"/>
      </patternFill>
    </fill>
    <fill>
      <patternFill patternType="solid">
        <fgColor theme="1" tint="0.49998474074526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0" fontId="6" fillId="4" borderId="2" applyNumberFormat="0" applyAlignment="0" applyProtection="0"/>
  </cellStyleXfs>
  <cellXfs count="71">
    <xf numFmtId="0" fontId="0" fillId="0" borderId="0" xfId="0"/>
    <xf numFmtId="0" fontId="4" fillId="0" borderId="0" xfId="0" applyFont="1"/>
    <xf numFmtId="0" fontId="0" fillId="0" borderId="0" xfId="0" applyAlignment="1">
      <alignment wrapText="1"/>
    </xf>
    <xf numFmtId="0" fontId="0" fillId="0" borderId="1" xfId="0" applyBorder="1" applyAlignment="1">
      <alignment wrapText="1"/>
    </xf>
    <xf numFmtId="1" fontId="0" fillId="0" borderId="1" xfId="0" applyNumberFormat="1" applyBorder="1" applyAlignment="1">
      <alignment horizontal="center" vertical="center"/>
    </xf>
    <xf numFmtId="0" fontId="0" fillId="3" borderId="1" xfId="0" applyFill="1" applyBorder="1" applyAlignment="1">
      <alignment wrapText="1"/>
    </xf>
    <xf numFmtId="0" fontId="0" fillId="3" borderId="1" xfId="0" applyFill="1" applyBorder="1" applyAlignment="1">
      <alignment horizontal="center" vertical="center"/>
    </xf>
    <xf numFmtId="0" fontId="0" fillId="0" borderId="1" xfId="0" applyBorder="1" applyAlignment="1">
      <alignment horizontal="center" wrapText="1"/>
    </xf>
    <xf numFmtId="0" fontId="2" fillId="0" borderId="1" xfId="0" applyFont="1" applyBorder="1" applyAlignment="1">
      <alignment wrapText="1"/>
    </xf>
    <xf numFmtId="0" fontId="2" fillId="0" borderId="1" xfId="0" applyFont="1" applyBorder="1" applyAlignment="1">
      <alignment horizontal="center"/>
    </xf>
    <xf numFmtId="0" fontId="0" fillId="0" borderId="1" xfId="0" applyFill="1" applyBorder="1" applyAlignment="1">
      <alignment wrapText="1"/>
    </xf>
    <xf numFmtId="164" fontId="0" fillId="0" borderId="1" xfId="0" applyNumberFormat="1" applyBorder="1" applyAlignment="1">
      <alignment horizontal="center" vertical="center"/>
    </xf>
    <xf numFmtId="0" fontId="2" fillId="0" borderId="0" xfId="0" applyFont="1" applyBorder="1" applyAlignment="1">
      <alignment wrapText="1"/>
    </xf>
    <xf numFmtId="0" fontId="3" fillId="0" borderId="0" xfId="0" applyFont="1" applyAlignment="1"/>
    <xf numFmtId="0" fontId="1" fillId="2" borderId="1" xfId="0" applyFont="1" applyFill="1" applyBorder="1" applyAlignment="1">
      <alignment wrapText="1"/>
    </xf>
    <xf numFmtId="0" fontId="7" fillId="0" borderId="0" xfId="0" applyFont="1" applyAlignment="1"/>
    <xf numFmtId="14" fontId="1" fillId="0" borderId="1" xfId="0" applyNumberFormat="1" applyFont="1" applyBorder="1" applyAlignment="1">
      <alignment horizontal="right" wrapText="1"/>
    </xf>
    <xf numFmtId="0" fontId="1" fillId="0" borderId="1" xfId="0" applyFont="1" applyBorder="1" applyAlignment="1">
      <alignment horizontal="right" wrapText="1"/>
    </xf>
    <xf numFmtId="0" fontId="7" fillId="5" borderId="0" xfId="0" applyFont="1" applyFill="1" applyAlignment="1">
      <alignment wrapText="1"/>
    </xf>
    <xf numFmtId="0" fontId="0" fillId="5" borderId="0" xfId="0" applyFill="1" applyAlignment="1">
      <alignment wrapText="1"/>
    </xf>
    <xf numFmtId="0" fontId="0" fillId="3" borderId="3" xfId="0" applyFill="1" applyBorder="1" applyAlignment="1">
      <alignment wrapText="1"/>
    </xf>
    <xf numFmtId="0" fontId="0" fillId="3" borderId="3" xfId="0" applyFill="1" applyBorder="1" applyAlignment="1">
      <alignment horizontal="center" vertical="center"/>
    </xf>
    <xf numFmtId="1" fontId="6" fillId="4" borderId="1" xfId="1" applyNumberFormat="1" applyBorder="1" applyAlignment="1">
      <alignment horizontal="center" vertical="center"/>
    </xf>
    <xf numFmtId="0" fontId="0" fillId="0" borderId="0" xfId="0" applyAlignment="1">
      <alignment horizontal="right" wrapText="1"/>
    </xf>
    <xf numFmtId="0" fontId="10"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1" xfId="0" applyFill="1" applyBorder="1" applyAlignment="1">
      <alignment horizontal="center" wrapText="1"/>
    </xf>
    <xf numFmtId="0" fontId="5" fillId="0" borderId="1" xfId="0" applyFont="1" applyBorder="1" applyAlignment="1">
      <alignment horizontal="center"/>
    </xf>
    <xf numFmtId="164" fontId="0" fillId="0" borderId="1" xfId="0" applyNumberFormat="1" applyBorder="1" applyAlignment="1">
      <alignment horizontal="center"/>
    </xf>
    <xf numFmtId="164" fontId="0" fillId="0" borderId="1" xfId="0" applyNumberFormat="1" applyBorder="1" applyAlignment="1">
      <alignment horizontal="center" wrapText="1"/>
    </xf>
    <xf numFmtId="0" fontId="9" fillId="0" borderId="1" xfId="0" applyFont="1" applyBorder="1" applyAlignment="1">
      <alignment horizontal="center" wrapText="1"/>
    </xf>
    <xf numFmtId="0" fontId="9" fillId="0" borderId="0" xfId="0" applyFont="1"/>
    <xf numFmtId="0" fontId="0" fillId="2" borderId="1" xfId="0" applyFill="1" applyBorder="1" applyAlignment="1">
      <alignment wrapText="1"/>
    </xf>
    <xf numFmtId="0" fontId="0" fillId="3" borderId="1" xfId="0" applyFill="1" applyBorder="1" applyAlignment="1">
      <alignment horizontal="center" vertical="center" wrapText="1"/>
    </xf>
    <xf numFmtId="0" fontId="11" fillId="0" borderId="1" xfId="0" applyFont="1" applyBorder="1" applyAlignment="1">
      <alignment wrapText="1"/>
    </xf>
    <xf numFmtId="0" fontId="2" fillId="0" borderId="0" xfId="0" applyFont="1" applyFill="1" applyBorder="1" applyAlignment="1">
      <alignment wrapText="1"/>
    </xf>
    <xf numFmtId="0" fontId="0" fillId="0" borderId="0" xfId="0" applyFont="1" applyAlignment="1">
      <alignment wrapText="1"/>
    </xf>
    <xf numFmtId="0" fontId="0" fillId="0" borderId="0" xfId="0" applyFill="1" applyBorder="1" applyAlignment="1">
      <alignment wrapText="1"/>
    </xf>
    <xf numFmtId="0" fontId="6" fillId="2" borderId="2" xfId="1" applyFill="1" applyAlignment="1">
      <alignment wrapText="1"/>
    </xf>
    <xf numFmtId="0" fontId="0" fillId="0" borderId="1" xfId="0" applyFont="1" applyBorder="1" applyAlignment="1">
      <alignment vertical="top" wrapText="1"/>
    </xf>
    <xf numFmtId="1" fontId="6" fillId="4" borderId="1" xfId="1" applyNumberFormat="1" applyBorder="1" applyAlignment="1" applyProtection="1">
      <alignment horizontal="center" vertical="center"/>
      <protection locked="0"/>
    </xf>
    <xf numFmtId="0" fontId="11" fillId="0" borderId="1" xfId="0" applyFont="1" applyBorder="1" applyAlignment="1" applyProtection="1">
      <alignment wrapText="1"/>
      <protection locked="0"/>
    </xf>
    <xf numFmtId="0" fontId="0" fillId="0" borderId="1" xfId="0" applyBorder="1" applyAlignment="1">
      <alignment vertical="top" wrapText="1"/>
    </xf>
    <xf numFmtId="0" fontId="4" fillId="2" borderId="1" xfId="0" applyFont="1" applyFill="1" applyBorder="1" applyAlignment="1" applyProtection="1">
      <alignment wrapText="1"/>
      <protection locked="0"/>
    </xf>
    <xf numFmtId="0" fontId="0" fillId="7" borderId="1" xfId="0" applyFill="1" applyBorder="1" applyAlignment="1">
      <alignment vertical="top" wrapText="1"/>
    </xf>
    <xf numFmtId="0" fontId="0" fillId="7" borderId="1" xfId="0" applyFill="1" applyBorder="1"/>
    <xf numFmtId="0" fontId="0" fillId="7" borderId="1" xfId="0" applyFill="1" applyBorder="1" applyAlignment="1">
      <alignment wrapText="1"/>
    </xf>
    <xf numFmtId="0" fontId="0" fillId="0" borderId="0" xfId="0" applyAlignment="1">
      <alignment horizontal="center"/>
    </xf>
    <xf numFmtId="0" fontId="7" fillId="0" borderId="0" xfId="0" applyFont="1" applyAlignment="1">
      <alignment horizontal="center"/>
    </xf>
    <xf numFmtId="0" fontId="7" fillId="5" borderId="0" xfId="0" applyFont="1" applyFill="1" applyAlignment="1">
      <alignment horizontal="center"/>
    </xf>
    <xf numFmtId="0" fontId="0" fillId="5" borderId="0" xfId="0" applyFill="1" applyAlignment="1">
      <alignment horizontal="center"/>
    </xf>
    <xf numFmtId="164" fontId="0" fillId="0" borderId="0" xfId="0" applyNumberFormat="1" applyAlignment="1">
      <alignment horizontal="center"/>
    </xf>
    <xf numFmtId="0" fontId="1" fillId="0" borderId="1" xfId="0" applyFont="1" applyBorder="1" applyAlignment="1">
      <alignment horizontal="center" wrapText="1"/>
    </xf>
    <xf numFmtId="0" fontId="1" fillId="0" borderId="1" xfId="0" applyFont="1" applyBorder="1" applyAlignment="1">
      <alignment horizontal="center"/>
    </xf>
    <xf numFmtId="0" fontId="0" fillId="0" borderId="1" xfId="0" applyBorder="1" applyAlignment="1">
      <alignment horizontal="center"/>
    </xf>
    <xf numFmtId="0" fontId="0" fillId="0" borderId="1" xfId="0" applyBorder="1"/>
    <xf numFmtId="0" fontId="0" fillId="0" borderId="0" xfId="0" applyAlignment="1">
      <alignment horizontal="center" wrapText="1"/>
    </xf>
    <xf numFmtId="0" fontId="9" fillId="0" borderId="4" xfId="0" applyFont="1" applyBorder="1" applyAlignment="1">
      <alignment horizontal="center" wrapText="1"/>
    </xf>
    <xf numFmtId="0" fontId="1" fillId="0" borderId="4" xfId="0" applyFont="1" applyBorder="1" applyAlignment="1">
      <alignment horizontal="center" wrapText="1"/>
    </xf>
    <xf numFmtId="0" fontId="5" fillId="0" borderId="1" xfId="0" applyFont="1" applyBorder="1" applyAlignment="1">
      <alignment horizontal="center" vertical="center" wrapText="1"/>
    </xf>
    <xf numFmtId="0" fontId="5" fillId="0" borderId="1" xfId="0" applyFont="1" applyBorder="1" applyAlignment="1">
      <alignment horizontal="center" wrapText="1"/>
    </xf>
    <xf numFmtId="0" fontId="9" fillId="0" borderId="1" xfId="0" applyFont="1" applyBorder="1" applyAlignment="1">
      <alignment horizontal="center"/>
    </xf>
    <xf numFmtId="0" fontId="9" fillId="0" borderId="1" xfId="0" applyFont="1" applyBorder="1" applyAlignment="1">
      <alignment horizontal="center" vertical="center" wrapText="1"/>
    </xf>
    <xf numFmtId="0" fontId="0" fillId="2" borderId="1" xfId="0" applyFill="1" applyBorder="1"/>
    <xf numFmtId="0" fontId="14" fillId="3" borderId="3" xfId="0" applyFont="1" applyFill="1" applyBorder="1" applyAlignment="1">
      <alignment horizontal="center" wrapText="1"/>
    </xf>
    <xf numFmtId="0" fontId="8" fillId="2" borderId="1" xfId="1" applyFont="1" applyFill="1" applyBorder="1" applyAlignment="1" applyProtection="1">
      <alignment wrapText="1"/>
      <protection locked="0"/>
    </xf>
    <xf numFmtId="0" fontId="0" fillId="2" borderId="1" xfId="0" applyFill="1" applyBorder="1" applyAlignment="1" applyProtection="1">
      <alignment wrapText="1"/>
      <protection locked="0"/>
    </xf>
    <xf numFmtId="0" fontId="2" fillId="5" borderId="5" xfId="0" applyFont="1" applyFill="1" applyBorder="1" applyAlignment="1">
      <alignment wrapText="1"/>
    </xf>
    <xf numFmtId="0" fontId="0" fillId="0" borderId="5" xfId="0" applyFont="1" applyBorder="1" applyAlignment="1"/>
    <xf numFmtId="0" fontId="1" fillId="0" borderId="1" xfId="0" applyFont="1" applyFill="1" applyBorder="1" applyAlignment="1">
      <alignment horizontal="center" wrapText="1"/>
    </xf>
  </cellXfs>
  <cellStyles count="2">
    <cellStyle name="Input" xfId="1" builtinId="20"/>
    <cellStyle name="Normal" xfId="0" builtinId="0"/>
  </cellStyles>
  <dxfs count="2273">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FF00"/>
        </patternFill>
      </fill>
    </dxf>
    <dxf>
      <font>
        <color rgb="FF006100"/>
      </font>
      <fill>
        <patternFill>
          <bgColor rgb="FFC6EFCE"/>
        </patternFill>
      </fill>
    </dxf>
    <dxf>
      <font>
        <color rgb="FF9C6500"/>
      </font>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Continuous Testing Practices GAP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Chart!$B$4</c:f>
              <c:strCache>
                <c:ptCount val="1"/>
                <c:pt idx="0">
                  <c:v>GAP</c:v>
                </c:pt>
              </c:strCache>
            </c:strRef>
          </c:tx>
          <c:spPr>
            <a:solidFill>
              <a:schemeClr val="accent1"/>
            </a:solidFill>
            <a:ln>
              <a:noFill/>
            </a:ln>
            <a:effectLst/>
          </c:spPr>
          <c:invertIfNegative val="0"/>
          <c:cat>
            <c:strRef>
              <c:f>Chart!$A$5:$A$19</c:f>
              <c:strCache>
                <c:ptCount val="15"/>
                <c:pt idx="0">
                  <c:v>Test Automation (TestAuto)</c:v>
                </c:pt>
                <c:pt idx="1">
                  <c:v>Test Management (TestMngt)</c:v>
                </c:pt>
                <c:pt idx="2">
                  <c:v>Leadership (Leaders)</c:v>
                </c:pt>
                <c:pt idx="3">
                  <c:v>Test Strategy and Plans (Strategy)</c:v>
                </c:pt>
                <c:pt idx="4">
                  <c:v>Testing In Prduction (Deploy)</c:v>
                </c:pt>
                <c:pt idx="5">
                  <c:v>Test Environment Management (Infra)</c:v>
                </c:pt>
                <c:pt idx="6">
                  <c:v>Test Tools (Tools)</c:v>
                </c:pt>
                <c:pt idx="7">
                  <c:v>Pre-Production Testing (Pre-Prod)</c:v>
                </c:pt>
                <c:pt idx="8">
                  <c:v>Pre-Flight Testiing (Design)</c:v>
                </c:pt>
                <c:pt idx="9">
                  <c:v>Culture (Culture)</c:v>
                </c:pt>
                <c:pt idx="10">
                  <c:v>Test Results Analysis (Monitor)</c:v>
                </c:pt>
                <c:pt idx="11">
                  <c:v>Security Testing (Security)</c:v>
                </c:pt>
                <c:pt idx="12">
                  <c:v>Test Scripts (Scripts)</c:v>
                </c:pt>
                <c:pt idx="13">
                  <c:v>Test Tenets (Test)</c:v>
                </c:pt>
                <c:pt idx="14">
                  <c:v>Integration Testing (Integration)</c:v>
                </c:pt>
              </c:strCache>
            </c:strRef>
          </c:cat>
          <c:val>
            <c:numRef>
              <c:f>Chart!$B$5:$B$19</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8575-4184-AC6A-A533CCEC219C}"/>
            </c:ext>
          </c:extLst>
        </c:ser>
        <c:dLbls>
          <c:showLegendKey val="0"/>
          <c:showVal val="0"/>
          <c:showCatName val="0"/>
          <c:showSerName val="0"/>
          <c:showPercent val="0"/>
          <c:showBubbleSize val="0"/>
        </c:dLbls>
        <c:gapWidth val="219"/>
        <c:overlap val="-27"/>
        <c:axId val="1548775615"/>
        <c:axId val="1548802655"/>
      </c:barChart>
      <c:catAx>
        <c:axId val="1548775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8802655"/>
        <c:crosses val="autoZero"/>
        <c:auto val="1"/>
        <c:lblAlgn val="ctr"/>
        <c:lblOffset val="100"/>
        <c:noMultiLvlLbl val="0"/>
      </c:catAx>
      <c:valAx>
        <c:axId val="154880265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87756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png"/><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xdr:col>
      <xdr:colOff>120650</xdr:colOff>
      <xdr:row>1</xdr:row>
      <xdr:rowOff>101600</xdr:rowOff>
    </xdr:from>
    <xdr:to>
      <xdr:col>3</xdr:col>
      <xdr:colOff>274007</xdr:colOff>
      <xdr:row>9</xdr:row>
      <xdr:rowOff>957</xdr:rowOff>
    </xdr:to>
    <xdr:pic>
      <xdr:nvPicPr>
        <xdr:cNvPr id="4" name="Picture 3">
          <a:extLst>
            <a:ext uri="{FF2B5EF4-FFF2-40B4-BE49-F238E27FC236}">
              <a16:creationId xmlns:a16="http://schemas.microsoft.com/office/drawing/2014/main" id="{1DA37F0F-8DD4-4002-A7EF-6D77B93CA4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0250" y="285750"/>
          <a:ext cx="1372557" cy="13725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511175</xdr:colOff>
      <xdr:row>1</xdr:row>
      <xdr:rowOff>146050</xdr:rowOff>
    </xdr:from>
    <xdr:to>
      <xdr:col>11</xdr:col>
      <xdr:colOff>206375</xdr:colOff>
      <xdr:row>20</xdr:row>
      <xdr:rowOff>139700</xdr:rowOff>
    </xdr:to>
    <xdr:graphicFrame macro="">
      <xdr:nvGraphicFramePr>
        <xdr:cNvPr id="11" name="Chart 10">
          <a:extLst>
            <a:ext uri="{FF2B5EF4-FFF2-40B4-BE49-F238E27FC236}">
              <a16:creationId xmlns:a16="http://schemas.microsoft.com/office/drawing/2014/main" id="{0EB9391B-4DA3-4EB1-9235-22F717C2DA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158750</xdr:colOff>
      <xdr:row>0</xdr:row>
      <xdr:rowOff>127000</xdr:rowOff>
    </xdr:from>
    <xdr:to>
      <xdr:col>20</xdr:col>
      <xdr:colOff>476139</xdr:colOff>
      <xdr:row>19</xdr:row>
      <xdr:rowOff>133654</xdr:rowOff>
    </xdr:to>
    <xdr:pic>
      <xdr:nvPicPr>
        <xdr:cNvPr id="8" name="Picture 7">
          <a:extLst>
            <a:ext uri="{FF2B5EF4-FFF2-40B4-BE49-F238E27FC236}">
              <a16:creationId xmlns:a16="http://schemas.microsoft.com/office/drawing/2014/main" id="{4BDB3B60-D594-44D8-AF2A-5FB14D65117D}"/>
            </a:ext>
          </a:extLst>
        </xdr:cNvPr>
        <xdr:cNvPicPr>
          <a:picLocks noChangeAspect="1"/>
        </xdr:cNvPicPr>
      </xdr:nvPicPr>
      <xdr:blipFill>
        <a:blip xmlns:r="http://schemas.openxmlformats.org/officeDocument/2006/relationships" r:embed="rId1"/>
        <a:stretch>
          <a:fillRect/>
        </a:stretch>
      </xdr:blipFill>
      <xdr:spPr>
        <a:xfrm>
          <a:off x="8083550" y="127000"/>
          <a:ext cx="4584589" cy="3505504"/>
        </a:xfrm>
        <a:prstGeom prst="rect">
          <a:avLst/>
        </a:prstGeom>
      </xdr:spPr>
    </xdr:pic>
    <xdr:clientData/>
  </xdr:twoCellAnchor>
  <xdr:twoCellAnchor editAs="oneCell">
    <xdr:from>
      <xdr:col>1</xdr:col>
      <xdr:colOff>412750</xdr:colOff>
      <xdr:row>19</xdr:row>
      <xdr:rowOff>44450</xdr:rowOff>
    </xdr:from>
    <xdr:to>
      <xdr:col>7</xdr:col>
      <xdr:colOff>0</xdr:colOff>
      <xdr:row>35</xdr:row>
      <xdr:rowOff>50800</xdr:rowOff>
    </xdr:to>
    <xdr:pic>
      <xdr:nvPicPr>
        <xdr:cNvPr id="9" name="Picture 8">
          <a:extLst>
            <a:ext uri="{FF2B5EF4-FFF2-40B4-BE49-F238E27FC236}">
              <a16:creationId xmlns:a16="http://schemas.microsoft.com/office/drawing/2014/main" id="{B925F9E8-04C8-40E9-9D9E-756410B281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2350" y="3543300"/>
          <a:ext cx="3244850" cy="295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596900</xdr:colOff>
      <xdr:row>21</xdr:row>
      <xdr:rowOff>66024</xdr:rowOff>
    </xdr:from>
    <xdr:to>
      <xdr:col>14</xdr:col>
      <xdr:colOff>146050</xdr:colOff>
      <xdr:row>29</xdr:row>
      <xdr:rowOff>107949</xdr:rowOff>
    </xdr:to>
    <xdr:pic>
      <xdr:nvPicPr>
        <xdr:cNvPr id="5" name="Picture 4">
          <a:extLst>
            <a:ext uri="{FF2B5EF4-FFF2-40B4-BE49-F238E27FC236}">
              <a16:creationId xmlns:a16="http://schemas.microsoft.com/office/drawing/2014/main" id="{0386F0FF-F6C5-4D0D-B058-3E01497C346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64100" y="3933174"/>
          <a:ext cx="3816350" cy="151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603250</xdr:colOff>
      <xdr:row>20</xdr:row>
      <xdr:rowOff>182402</xdr:rowOff>
    </xdr:from>
    <xdr:to>
      <xdr:col>21</xdr:col>
      <xdr:colOff>0</xdr:colOff>
      <xdr:row>29</xdr:row>
      <xdr:rowOff>38100</xdr:rowOff>
    </xdr:to>
    <xdr:pic>
      <xdr:nvPicPr>
        <xdr:cNvPr id="6" name="Picture 5">
          <a:extLst>
            <a:ext uri="{FF2B5EF4-FFF2-40B4-BE49-F238E27FC236}">
              <a16:creationId xmlns:a16="http://schemas.microsoft.com/office/drawing/2014/main" id="{66A71263-7474-48FF-98BF-8070AC53AE1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137650" y="3865402"/>
          <a:ext cx="3663950" cy="15130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19051</xdr:colOff>
      <xdr:row>31</xdr:row>
      <xdr:rowOff>170257</xdr:rowOff>
    </xdr:from>
    <xdr:to>
      <xdr:col>14</xdr:col>
      <xdr:colOff>31605</xdr:colOff>
      <xdr:row>43</xdr:row>
      <xdr:rowOff>88901</xdr:rowOff>
    </xdr:to>
    <xdr:pic>
      <xdr:nvPicPr>
        <xdr:cNvPr id="10" name="Picture 9">
          <a:extLst>
            <a:ext uri="{FF2B5EF4-FFF2-40B4-BE49-F238E27FC236}">
              <a16:creationId xmlns:a16="http://schemas.microsoft.com/office/drawing/2014/main" id="{0B3BFB17-F245-4096-8EF6-DA90A30684B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95851" y="5878907"/>
          <a:ext cx="3670154" cy="21284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xdr:row>
      <xdr:rowOff>1</xdr:rowOff>
    </xdr:from>
    <xdr:to>
      <xdr:col>8</xdr:col>
      <xdr:colOff>349250</xdr:colOff>
      <xdr:row>16</xdr:row>
      <xdr:rowOff>122223</xdr:rowOff>
    </xdr:to>
    <xdr:pic>
      <xdr:nvPicPr>
        <xdr:cNvPr id="12" name="Picture 11">
          <a:extLst>
            <a:ext uri="{FF2B5EF4-FFF2-40B4-BE49-F238E27FC236}">
              <a16:creationId xmlns:a16="http://schemas.microsoft.com/office/drawing/2014/main" id="{9E32C5B1-3D2D-47F6-A610-F0DFB1F49F17}"/>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09600" y="736601"/>
          <a:ext cx="4616450" cy="23320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190500</xdr:colOff>
      <xdr:row>13</xdr:row>
      <xdr:rowOff>115850</xdr:rowOff>
    </xdr:from>
    <xdr:to>
      <xdr:col>25</xdr:col>
      <xdr:colOff>457200</xdr:colOff>
      <xdr:row>34</xdr:row>
      <xdr:rowOff>184149</xdr:rowOff>
    </xdr:to>
    <xdr:pic>
      <xdr:nvPicPr>
        <xdr:cNvPr id="14" name="Picture 13">
          <a:extLst>
            <a:ext uri="{FF2B5EF4-FFF2-40B4-BE49-F238E27FC236}">
              <a16:creationId xmlns:a16="http://schemas.microsoft.com/office/drawing/2014/main" id="{39294BD0-3077-40C1-A2D9-B56B4DFDA46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1772900" y="2509800"/>
          <a:ext cx="3924300" cy="3935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8:E16"/>
  <sheetViews>
    <sheetView workbookViewId="0">
      <selection activeCell="B33" sqref="B33"/>
    </sheetView>
  </sheetViews>
  <sheetFormatPr defaultRowHeight="14.5" x14ac:dyDescent="0.35"/>
  <sheetData>
    <row r="8" spans="2:5" x14ac:dyDescent="0.35">
      <c r="E8" t="s">
        <v>60</v>
      </c>
    </row>
    <row r="11" spans="2:5" x14ac:dyDescent="0.35">
      <c r="B11" t="s">
        <v>143</v>
      </c>
    </row>
    <row r="12" spans="2:5" x14ac:dyDescent="0.35">
      <c r="B12" t="s">
        <v>61</v>
      </c>
    </row>
    <row r="13" spans="2:5" x14ac:dyDescent="0.35">
      <c r="B13" t="s">
        <v>62</v>
      </c>
    </row>
    <row r="14" spans="2:5" x14ac:dyDescent="0.35">
      <c r="B14" t="s">
        <v>63</v>
      </c>
    </row>
    <row r="15" spans="2:5" x14ac:dyDescent="0.35">
      <c r="B15" t="s">
        <v>33</v>
      </c>
    </row>
    <row r="16" spans="2:5" x14ac:dyDescent="0.35">
      <c r="B16" t="s">
        <v>34</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E0394-A3DB-4D41-857D-7E1CC5C276AD}">
  <dimension ref="A1:E11"/>
  <sheetViews>
    <sheetView zoomScale="120" zoomScaleNormal="120" workbookViewId="0">
      <pane ySplit="1" topLeftCell="A2" activePane="bottomLeft" state="frozen"/>
      <selection pane="bottomLeft" activeCell="E13" sqref="E13"/>
    </sheetView>
  </sheetViews>
  <sheetFormatPr defaultRowHeight="14.5" x14ac:dyDescent="0.35"/>
  <cols>
    <col min="1" max="1" width="75.26953125" style="2" customWidth="1"/>
    <col min="2" max="4" width="19.453125" customWidth="1"/>
    <col min="5" max="5" width="41.81640625" style="2" customWidth="1"/>
  </cols>
  <sheetData>
    <row r="1" spans="1:5" ht="43" customHeight="1" x14ac:dyDescent="0.55000000000000004">
      <c r="A1" s="58" t="s">
        <v>127</v>
      </c>
      <c r="B1" s="59" t="s">
        <v>121</v>
      </c>
      <c r="C1" s="59" t="s">
        <v>122</v>
      </c>
      <c r="D1" s="53" t="s">
        <v>123</v>
      </c>
      <c r="E1"/>
    </row>
    <row r="2" spans="1:5" ht="89" customHeight="1" x14ac:dyDescent="0.55000000000000004">
      <c r="A2" s="31" t="s">
        <v>97</v>
      </c>
      <c r="B2" s="60" t="s">
        <v>124</v>
      </c>
      <c r="C2" s="60" t="s">
        <v>125</v>
      </c>
      <c r="D2" s="61" t="s">
        <v>126</v>
      </c>
      <c r="E2" s="62" t="s">
        <v>16</v>
      </c>
    </row>
    <row r="3" spans="1:5" ht="13.5" customHeight="1" x14ac:dyDescent="0.35">
      <c r="A3" s="20"/>
      <c r="B3" s="21"/>
      <c r="C3" s="21"/>
      <c r="D3" s="21"/>
      <c r="E3" s="34"/>
    </row>
    <row r="4" spans="1:5" ht="17" customHeight="1" x14ac:dyDescent="0.35">
      <c r="A4" s="40" t="s">
        <v>162</v>
      </c>
      <c r="B4" s="41"/>
      <c r="C4" s="41"/>
      <c r="D4" s="4" t="str">
        <f t="shared" ref="D4:D8" si="0">IF((IF(C4=0,0,1)*IF(C4=1,3,1)*IF(C4=2,2,1)*IF(C4=3,1,1)*IF(C4=4,0,1)*IF(C4=5,0,1)*IF(C4&lt;0,"P out of range",1)*IF(C4&gt;5,"P out of range",1))*(IF(B4&lt;6,B4,0)*IF(B4&lt;0,"I out of range",1)*IF(B4&gt;5,"I out of range",1))=0,"NA",(IF(C4&lt;4,4-C4,0)*(IF(COUNTIF(C4,"NA")=1,0,1)))*((IF(COUNTIF(B4,"NA")=1,0,1))*IF(B4&lt;6,B4,0)))</f>
        <v>NA</v>
      </c>
      <c r="E4" s="42"/>
    </row>
    <row r="5" spans="1:5" ht="29.25" customHeight="1" x14ac:dyDescent="0.35">
      <c r="A5" s="40" t="s">
        <v>192</v>
      </c>
      <c r="B5" s="41"/>
      <c r="C5" s="41"/>
      <c r="D5" s="4" t="str">
        <f t="shared" si="0"/>
        <v>NA</v>
      </c>
      <c r="E5" s="42"/>
    </row>
    <row r="6" spans="1:5" ht="29.25" customHeight="1" x14ac:dyDescent="0.35">
      <c r="A6" s="40" t="s">
        <v>159</v>
      </c>
      <c r="B6" s="41"/>
      <c r="C6" s="41"/>
      <c r="D6" s="4" t="str">
        <f t="shared" si="0"/>
        <v>NA</v>
      </c>
      <c r="E6" s="42"/>
    </row>
    <row r="7" spans="1:5" ht="24" customHeight="1" x14ac:dyDescent="0.35">
      <c r="A7" s="40" t="s">
        <v>158</v>
      </c>
      <c r="B7" s="41"/>
      <c r="C7" s="41"/>
      <c r="D7" s="4" t="str">
        <f t="shared" si="0"/>
        <v>NA</v>
      </c>
      <c r="E7" s="42"/>
    </row>
    <row r="8" spans="1:5" x14ac:dyDescent="0.35">
      <c r="A8" s="40" t="s">
        <v>163</v>
      </c>
      <c r="B8" s="41"/>
      <c r="C8" s="41"/>
      <c r="D8" s="4" t="str">
        <f t="shared" si="0"/>
        <v>NA</v>
      </c>
      <c r="E8" s="42"/>
    </row>
    <row r="9" spans="1:5" x14ac:dyDescent="0.35">
      <c r="A9" s="5"/>
      <c r="B9" s="6"/>
      <c r="C9" s="6"/>
      <c r="D9" s="6"/>
      <c r="E9" s="34"/>
    </row>
    <row r="10" spans="1:5" ht="23.5" x14ac:dyDescent="0.55000000000000004">
      <c r="A10" s="31" t="str">
        <f>A2</f>
        <v>Test Automation</v>
      </c>
      <c r="B10" s="11" t="str">
        <f>IFERROR((IF((SUM(B$3:B9)/((COUNTA($A$3:$A9)-COUNTIF(B$3:B9,0)-(COUNTIF(B$3:B9,"")-2))))=0,"To Be Computed",((SUM(B$3:B9)/((COUNTA($A$3:$A9)-COUNTIF(B$3:B9,0)-(COUNTIF(B$3:B9,"")-2))))))),"INPUT ?")</f>
        <v>INPUT ?</v>
      </c>
      <c r="C10" s="11" t="str">
        <f>IFERROR((IF((SUM(C$3:C9)/((COUNTA($A$3:$A9)-COUNTIF(C$3:C9,0)-(COUNTIF(C$3:C9,"")-2))))=0,"To Be Computed",((SUM(C$3:C9)/((COUNTA($A$3:$A9)-COUNTIF(C$3:C9,0)-(COUNTIF(C$3:C9,"")-2))))))),"INPUT ?")</f>
        <v>INPUT ?</v>
      </c>
      <c r="D10" s="11" t="str">
        <f>IFERROR(SUM(D3:D9)/(COUNTA(A3:A9)-COUNTIF(D3:D9,"NA")),"NA")</f>
        <v>NA</v>
      </c>
    </row>
    <row r="11" spans="1:5" x14ac:dyDescent="0.35">
      <c r="B11" s="9" t="s">
        <v>0</v>
      </c>
      <c r="C11" s="9" t="s">
        <v>31</v>
      </c>
      <c r="D11" s="9" t="s">
        <v>8</v>
      </c>
    </row>
  </sheetData>
  <conditionalFormatting sqref="B8">
    <cfRule type="cellIs" dxfId="1822" priority="167" operator="equal">
      <formula>5</formula>
    </cfRule>
    <cfRule type="cellIs" dxfId="1821" priority="168" operator="equal">
      <formula>4</formula>
    </cfRule>
    <cfRule type="cellIs" dxfId="1820" priority="169" operator="equal">
      <formula>3</formula>
    </cfRule>
    <cfRule type="cellIs" dxfId="1819" priority="170" operator="equal">
      <formula>2</formula>
    </cfRule>
    <cfRule type="cellIs" dxfId="1818" priority="171" operator="equal">
      <formula>1</formula>
    </cfRule>
    <cfRule type="cellIs" dxfId="1817" priority="173" operator="equal">
      <formula>""</formula>
    </cfRule>
  </conditionalFormatting>
  <conditionalFormatting sqref="B8">
    <cfRule type="cellIs" dxfId="1816" priority="172" stopIfTrue="1" operator="equal">
      <formula>0</formula>
    </cfRule>
  </conditionalFormatting>
  <conditionalFormatting sqref="C8">
    <cfRule type="cellIs" dxfId="1815" priority="165" operator="between">
      <formula>0.1</formula>
      <formula>5.1</formula>
    </cfRule>
    <cfRule type="cellIs" dxfId="1814" priority="166" operator="equal">
      <formula>0</formula>
    </cfRule>
  </conditionalFormatting>
  <conditionalFormatting sqref="B4">
    <cfRule type="cellIs" dxfId="1813" priority="139" operator="equal">
      <formula>5</formula>
    </cfRule>
    <cfRule type="cellIs" dxfId="1812" priority="140" operator="equal">
      <formula>4</formula>
    </cfRule>
    <cfRule type="cellIs" dxfId="1811" priority="141" operator="equal">
      <formula>3</formula>
    </cfRule>
    <cfRule type="cellIs" dxfId="1810" priority="142" operator="equal">
      <formula>2</formula>
    </cfRule>
    <cfRule type="cellIs" dxfId="1809" priority="143" operator="equal">
      <formula>1</formula>
    </cfRule>
    <cfRule type="cellIs" dxfId="1808" priority="145" operator="equal">
      <formula>""</formula>
    </cfRule>
  </conditionalFormatting>
  <conditionalFormatting sqref="B4">
    <cfRule type="cellIs" dxfId="1807" priority="144" stopIfTrue="1" operator="equal">
      <formula>0</formula>
    </cfRule>
  </conditionalFormatting>
  <conditionalFormatting sqref="C4">
    <cfRule type="cellIs" dxfId="1806" priority="137" operator="between">
      <formula>0.1</formula>
      <formula>5.1</formula>
    </cfRule>
    <cfRule type="cellIs" dxfId="1805" priority="138" operator="equal">
      <formula>0</formula>
    </cfRule>
  </conditionalFormatting>
  <conditionalFormatting sqref="B5">
    <cfRule type="cellIs" dxfId="1804" priority="97" operator="equal">
      <formula>5</formula>
    </cfRule>
    <cfRule type="cellIs" dxfId="1803" priority="98" operator="equal">
      <formula>4</formula>
    </cfRule>
    <cfRule type="cellIs" dxfId="1802" priority="99" operator="equal">
      <formula>3</formula>
    </cfRule>
    <cfRule type="cellIs" dxfId="1801" priority="100" operator="equal">
      <formula>2</formula>
    </cfRule>
    <cfRule type="cellIs" dxfId="1800" priority="101" operator="equal">
      <formula>1</formula>
    </cfRule>
    <cfRule type="cellIs" dxfId="1799" priority="103" operator="equal">
      <formula>""</formula>
    </cfRule>
  </conditionalFormatting>
  <conditionalFormatting sqref="B5">
    <cfRule type="cellIs" dxfId="1798" priority="102" stopIfTrue="1" operator="equal">
      <formula>0</formula>
    </cfRule>
  </conditionalFormatting>
  <conditionalFormatting sqref="C5">
    <cfRule type="cellIs" dxfId="1797" priority="95" operator="between">
      <formula>0.1</formula>
      <formula>5.1</formula>
    </cfRule>
    <cfRule type="cellIs" dxfId="1796" priority="96" operator="equal">
      <formula>0</formula>
    </cfRule>
  </conditionalFormatting>
  <conditionalFormatting sqref="B6">
    <cfRule type="cellIs" dxfId="1795" priority="55" operator="equal">
      <formula>5</formula>
    </cfRule>
    <cfRule type="cellIs" dxfId="1794" priority="56" operator="equal">
      <formula>4</formula>
    </cfRule>
    <cfRule type="cellIs" dxfId="1793" priority="57" operator="equal">
      <formula>3</formula>
    </cfRule>
    <cfRule type="cellIs" dxfId="1792" priority="58" operator="equal">
      <formula>2</formula>
    </cfRule>
    <cfRule type="cellIs" dxfId="1791" priority="59" operator="equal">
      <formula>1</formula>
    </cfRule>
    <cfRule type="cellIs" dxfId="1790" priority="61" operator="equal">
      <formula>""</formula>
    </cfRule>
  </conditionalFormatting>
  <conditionalFormatting sqref="B6">
    <cfRule type="cellIs" dxfId="1789" priority="60" stopIfTrue="1" operator="equal">
      <formula>0</formula>
    </cfRule>
  </conditionalFormatting>
  <conditionalFormatting sqref="C6">
    <cfRule type="cellIs" dxfId="1788" priority="53" operator="between">
      <formula>0.1</formula>
      <formula>5.1</formula>
    </cfRule>
    <cfRule type="cellIs" dxfId="1787" priority="54" operator="equal">
      <formula>0</formula>
    </cfRule>
  </conditionalFormatting>
  <conditionalFormatting sqref="B7">
    <cfRule type="cellIs" dxfId="1786" priority="41" operator="equal">
      <formula>5</formula>
    </cfRule>
    <cfRule type="cellIs" dxfId="1785" priority="42" operator="equal">
      <formula>4</formula>
    </cfRule>
    <cfRule type="cellIs" dxfId="1784" priority="43" operator="equal">
      <formula>3</formula>
    </cfRule>
    <cfRule type="cellIs" dxfId="1783" priority="44" operator="equal">
      <formula>2</formula>
    </cfRule>
    <cfRule type="cellIs" dxfId="1782" priority="45" operator="equal">
      <formula>1</formula>
    </cfRule>
    <cfRule type="cellIs" dxfId="1781" priority="47" operator="equal">
      <formula>""</formula>
    </cfRule>
  </conditionalFormatting>
  <conditionalFormatting sqref="B7">
    <cfRule type="cellIs" dxfId="1780" priority="46" stopIfTrue="1" operator="equal">
      <formula>0</formula>
    </cfRule>
  </conditionalFormatting>
  <conditionalFormatting sqref="C7">
    <cfRule type="cellIs" dxfId="1779" priority="39" operator="between">
      <formula>0.1</formula>
      <formula>5.1</formula>
    </cfRule>
    <cfRule type="cellIs" dxfId="1778" priority="40" operator="equal">
      <formula>0</formula>
    </cfRule>
  </conditionalFormatting>
  <conditionalFormatting sqref="D4:D8">
    <cfRule type="cellIs" dxfId="1777" priority="15" operator="between">
      <formula>1</formula>
      <formula>3</formula>
    </cfRule>
    <cfRule type="cellIs" dxfId="1776" priority="16" operator="between">
      <formula>1</formula>
      <formula>3</formula>
    </cfRule>
    <cfRule type="cellIs" dxfId="1775" priority="17" operator="between">
      <formula>3.9</formula>
      <formula>6.899</formula>
    </cfRule>
    <cfRule type="cellIs" dxfId="1774" priority="18" operator="greaterThan">
      <formula>6.9</formula>
    </cfRule>
    <cfRule type="cellIs" dxfId="1773" priority="19" stopIfTrue="1" operator="equal">
      <formula>"NA"</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8"/>
  <sheetViews>
    <sheetView zoomScale="80" zoomScaleNormal="80" workbookViewId="0">
      <pane ySplit="1" topLeftCell="A3" activePane="bottomLeft" state="frozen"/>
      <selection pane="bottomLeft" activeCell="B4" sqref="B4:C15"/>
    </sheetView>
  </sheetViews>
  <sheetFormatPr defaultRowHeight="14.5" x14ac:dyDescent="0.35"/>
  <cols>
    <col min="1" max="1" width="75.26953125" style="2" customWidth="1"/>
    <col min="2" max="2" width="20.08984375" customWidth="1"/>
    <col min="3" max="3" width="19.6328125" customWidth="1"/>
    <col min="4" max="4" width="19.26953125" customWidth="1"/>
    <col min="5" max="5" width="41.81640625" style="2" customWidth="1"/>
  </cols>
  <sheetData>
    <row r="1" spans="1:5" ht="43" customHeight="1" x14ac:dyDescent="0.55000000000000004">
      <c r="A1" s="58" t="s">
        <v>127</v>
      </c>
      <c r="B1" s="59" t="s">
        <v>121</v>
      </c>
      <c r="C1" s="59" t="s">
        <v>122</v>
      </c>
      <c r="D1" s="53" t="s">
        <v>123</v>
      </c>
      <c r="E1"/>
    </row>
    <row r="2" spans="1:5" ht="89" customHeight="1" x14ac:dyDescent="0.55000000000000004">
      <c r="A2" s="31" t="s">
        <v>98</v>
      </c>
      <c r="B2" s="60" t="s">
        <v>124</v>
      </c>
      <c r="C2" s="60" t="s">
        <v>125</v>
      </c>
      <c r="D2" s="61" t="s">
        <v>126</v>
      </c>
      <c r="E2" s="62" t="s">
        <v>16</v>
      </c>
    </row>
    <row r="3" spans="1:5" ht="13.5" customHeight="1" x14ac:dyDescent="0.35">
      <c r="A3" s="20"/>
      <c r="B3" s="21"/>
      <c r="C3" s="21"/>
      <c r="D3" s="21"/>
      <c r="E3" s="34"/>
    </row>
    <row r="4" spans="1:5" ht="29" x14ac:dyDescent="0.35">
      <c r="A4" s="40" t="s">
        <v>164</v>
      </c>
      <c r="B4" s="41"/>
      <c r="C4" s="41"/>
      <c r="D4" s="4" t="str">
        <f t="shared" ref="D4:D15" si="0">IF((IF(C4=0,0,1)*IF(C4=1,3,1)*IF(C4=2,2,1)*IF(C4=3,1,1)*IF(C4=4,0,1)*IF(C4=5,0,1)*IF(C4&lt;0,"P out of range",1)*IF(C4&gt;5,"P out of range",1))*(IF(B4&lt;6,B4,0)*IF(B4&lt;0,"I out of range",1)*IF(B4&gt;5,"I out of range",1))=0,"NA",(IF(C4&lt;4,4-C4,0)*(IF(COUNTIF(C4,"NA")=1,0,1)))*((IF(COUNTIF(B4,"NA")=1,0,1))*IF(B4&lt;6,B4,0)))</f>
        <v>NA</v>
      </c>
      <c r="E4" s="42"/>
    </row>
    <row r="5" spans="1:5" ht="29" x14ac:dyDescent="0.35">
      <c r="A5" s="40" t="s">
        <v>166</v>
      </c>
      <c r="B5" s="41"/>
      <c r="C5" s="41"/>
      <c r="D5" s="4" t="str">
        <f t="shared" ref="D5:D6" si="1">IF((IF(C5=0,0,1)*IF(C5=1,3,1)*IF(C5=2,2,1)*IF(C5=3,1,1)*IF(C5=4,0,1)*IF(C5=5,0,1)*IF(C5&lt;0,"P out of range",1)*IF(C5&gt;5,"P out of range",1))*(IF(B5&lt;6,B5,0)*IF(B5&lt;0,"I out of range",1)*IF(B5&gt;5,"I out of range",1))=0,"NA",(IF(C5&lt;4,4-C5,0)*(IF(COUNTIF(C5,"NA")=1,0,1)))*((IF(COUNTIF(B5,"NA")=1,0,1))*IF(B5&lt;6,B5,0)))</f>
        <v>NA</v>
      </c>
      <c r="E5" s="42"/>
    </row>
    <row r="6" spans="1:5" ht="43.5" x14ac:dyDescent="0.35">
      <c r="A6" s="40" t="s">
        <v>167</v>
      </c>
      <c r="B6" s="41"/>
      <c r="C6" s="41"/>
      <c r="D6" s="4" t="str">
        <f t="shared" si="1"/>
        <v>NA</v>
      </c>
      <c r="E6" s="42"/>
    </row>
    <row r="7" spans="1:5" ht="43.5" x14ac:dyDescent="0.35">
      <c r="A7" s="40" t="s">
        <v>168</v>
      </c>
      <c r="B7" s="41"/>
      <c r="C7" s="41"/>
      <c r="D7" s="4" t="str">
        <f t="shared" si="0"/>
        <v>NA</v>
      </c>
      <c r="E7" s="42"/>
    </row>
    <row r="8" spans="1:5" ht="53.25" customHeight="1" x14ac:dyDescent="0.35">
      <c r="A8" s="40" t="s">
        <v>169</v>
      </c>
      <c r="B8" s="41"/>
      <c r="C8" s="41"/>
      <c r="D8" s="4" t="str">
        <f t="shared" si="0"/>
        <v>NA</v>
      </c>
      <c r="E8" s="42"/>
    </row>
    <row r="9" spans="1:5" ht="21.5" customHeight="1" x14ac:dyDescent="0.35">
      <c r="A9" s="40" t="s">
        <v>39</v>
      </c>
      <c r="B9" s="41"/>
      <c r="C9" s="41"/>
      <c r="D9" s="4" t="str">
        <f t="shared" si="0"/>
        <v>NA</v>
      </c>
      <c r="E9" s="42"/>
    </row>
    <row r="10" spans="1:5" ht="31.5" customHeight="1" x14ac:dyDescent="0.35">
      <c r="A10" s="40" t="s">
        <v>40</v>
      </c>
      <c r="B10" s="41"/>
      <c r="C10" s="41"/>
      <c r="D10" s="4" t="str">
        <f t="shared" si="0"/>
        <v>NA</v>
      </c>
      <c r="E10" s="42"/>
    </row>
    <row r="11" spans="1:5" ht="28.5" customHeight="1" x14ac:dyDescent="0.35">
      <c r="A11" s="40" t="s">
        <v>94</v>
      </c>
      <c r="B11" s="41"/>
      <c r="C11" s="41"/>
      <c r="D11" s="4" t="str">
        <f t="shared" si="0"/>
        <v>NA</v>
      </c>
      <c r="E11" s="42"/>
    </row>
    <row r="12" spans="1:5" ht="45" customHeight="1" x14ac:dyDescent="0.35">
      <c r="A12" s="40" t="s">
        <v>95</v>
      </c>
      <c r="B12" s="41"/>
      <c r="C12" s="41"/>
      <c r="D12" s="4" t="str">
        <f t="shared" si="0"/>
        <v>NA</v>
      </c>
      <c r="E12" s="42"/>
    </row>
    <row r="13" spans="1:5" ht="62.25" customHeight="1" x14ac:dyDescent="0.35">
      <c r="A13" s="40" t="s">
        <v>41</v>
      </c>
      <c r="B13" s="41"/>
      <c r="C13" s="41"/>
      <c r="D13" s="4" t="str">
        <f t="shared" si="0"/>
        <v>NA</v>
      </c>
      <c r="E13" s="42"/>
    </row>
    <row r="14" spans="1:5" ht="79.5" customHeight="1" x14ac:dyDescent="0.35">
      <c r="A14" s="40" t="s">
        <v>170</v>
      </c>
      <c r="B14" s="41"/>
      <c r="C14" s="41"/>
      <c r="D14" s="4" t="str">
        <f t="shared" ref="D14" si="2">IF((IF(C14=0,0,1)*IF(C14=1,3,1)*IF(C14=2,2,1)*IF(C14=3,1,1)*IF(C14=4,0,1)*IF(C14=5,0,1)*IF(C14&lt;0,"P out of range",1)*IF(C14&gt;5,"P out of range",1))*(IF(B14&lt;6,B14,0)*IF(B14&lt;0,"I out of range",1)*IF(B14&gt;5,"I out of range",1))=0,"NA",(IF(C14&lt;4,4-C14,0)*(IF(COUNTIF(C14,"NA")=1,0,1)))*((IF(COUNTIF(B14,"NA")=1,0,1))*IF(B14&lt;6,B14,0)))</f>
        <v>NA</v>
      </c>
      <c r="E14" s="42"/>
    </row>
    <row r="15" spans="1:5" ht="33" customHeight="1" x14ac:dyDescent="0.35">
      <c r="A15" s="40" t="s">
        <v>171</v>
      </c>
      <c r="B15" s="41"/>
      <c r="C15" s="41"/>
      <c r="D15" s="4" t="str">
        <f t="shared" si="0"/>
        <v>NA</v>
      </c>
      <c r="E15" s="42"/>
    </row>
    <row r="16" spans="1:5" x14ac:dyDescent="0.35">
      <c r="A16" s="5"/>
      <c r="B16" s="6"/>
      <c r="C16" s="6"/>
      <c r="D16" s="6"/>
      <c r="E16" s="34"/>
    </row>
    <row r="17" spans="1:4" ht="23.5" x14ac:dyDescent="0.55000000000000004">
      <c r="A17" s="31" t="str">
        <f>A2</f>
        <v>Test Tools</v>
      </c>
      <c r="B17" s="11" t="str">
        <f>IFERROR((IF((SUM(B$3:B16)/((COUNTA($A$3:$A16)-COUNTIF(B$3:B16,0)-(COUNTIF(B$3:B16,"")-2))))=0,"To Be Computed",((SUM(B$3:B16)/((COUNTA($A$3:$A16)-COUNTIF(B$3:B16,0)-(COUNTIF(B$3:B16,"")-2))))))),"INPUT ?")</f>
        <v>INPUT ?</v>
      </c>
      <c r="C17" s="11" t="str">
        <f>IFERROR((IF((SUM(C$3:C16)/((COUNTA($A$3:$A16)-COUNTIF(C$3:C16,0)-(COUNTIF(C$3:C16,"")-2))))=0,"To Be Computed",((SUM(C$3:C16)/((COUNTA($A$3:$A16)-COUNTIF(C$3:C16,0)-(COUNTIF(C$3:C16,"")-2))))))),"INPUT ?")</f>
        <v>INPUT ?</v>
      </c>
      <c r="D17" s="11" t="str">
        <f>IFERROR(SUM(D3:D16)/(COUNTA(A3:A16)-COUNTIF(D3:D16,"NA")),"NA")</f>
        <v>NA</v>
      </c>
    </row>
    <row r="18" spans="1:4" x14ac:dyDescent="0.35">
      <c r="B18" s="9" t="s">
        <v>0</v>
      </c>
      <c r="C18" s="9" t="s">
        <v>31</v>
      </c>
      <c r="D18" s="9" t="s">
        <v>8</v>
      </c>
    </row>
  </sheetData>
  <conditionalFormatting sqref="B9">
    <cfRule type="cellIs" dxfId="1772" priority="209" operator="equal">
      <formula>5</formula>
    </cfRule>
    <cfRule type="cellIs" dxfId="1771" priority="210" operator="equal">
      <formula>4</formula>
    </cfRule>
    <cfRule type="cellIs" dxfId="1770" priority="211" operator="equal">
      <formula>3</formula>
    </cfRule>
    <cfRule type="cellIs" dxfId="1769" priority="212" operator="equal">
      <formula>2</formula>
    </cfRule>
    <cfRule type="cellIs" dxfId="1768" priority="213" operator="equal">
      <formula>1</formula>
    </cfRule>
    <cfRule type="cellIs" dxfId="1767" priority="215" operator="equal">
      <formula>""</formula>
    </cfRule>
  </conditionalFormatting>
  <conditionalFormatting sqref="B9">
    <cfRule type="cellIs" dxfId="1766" priority="214" stopIfTrue="1" operator="equal">
      <formula>0</formula>
    </cfRule>
  </conditionalFormatting>
  <conditionalFormatting sqref="C9">
    <cfRule type="cellIs" dxfId="1765" priority="207" operator="between">
      <formula>0.1</formula>
      <formula>5.1</formula>
    </cfRule>
    <cfRule type="cellIs" dxfId="1764" priority="208" operator="equal">
      <formula>0</formula>
    </cfRule>
  </conditionalFormatting>
  <conditionalFormatting sqref="B8">
    <cfRule type="cellIs" dxfId="1763" priority="195" operator="equal">
      <formula>5</formula>
    </cfRule>
    <cfRule type="cellIs" dxfId="1762" priority="196" operator="equal">
      <formula>4</formula>
    </cfRule>
    <cfRule type="cellIs" dxfId="1761" priority="197" operator="equal">
      <formula>3</formula>
    </cfRule>
    <cfRule type="cellIs" dxfId="1760" priority="198" operator="equal">
      <formula>2</formula>
    </cfRule>
    <cfRule type="cellIs" dxfId="1759" priority="199" operator="equal">
      <formula>1</formula>
    </cfRule>
    <cfRule type="cellIs" dxfId="1758" priority="201" operator="equal">
      <formula>""</formula>
    </cfRule>
  </conditionalFormatting>
  <conditionalFormatting sqref="B8">
    <cfRule type="cellIs" dxfId="1757" priority="200" stopIfTrue="1" operator="equal">
      <formula>0</formula>
    </cfRule>
  </conditionalFormatting>
  <conditionalFormatting sqref="C8">
    <cfRule type="cellIs" dxfId="1756" priority="193" operator="between">
      <formula>0.1</formula>
      <formula>5.1</formula>
    </cfRule>
    <cfRule type="cellIs" dxfId="1755" priority="194" operator="equal">
      <formula>0</formula>
    </cfRule>
  </conditionalFormatting>
  <conditionalFormatting sqref="B10">
    <cfRule type="cellIs" dxfId="1754" priority="181" operator="equal">
      <formula>5</formula>
    </cfRule>
    <cfRule type="cellIs" dxfId="1753" priority="182" operator="equal">
      <formula>4</formula>
    </cfRule>
    <cfRule type="cellIs" dxfId="1752" priority="183" operator="equal">
      <formula>3</formula>
    </cfRule>
    <cfRule type="cellIs" dxfId="1751" priority="184" operator="equal">
      <formula>2</formula>
    </cfRule>
    <cfRule type="cellIs" dxfId="1750" priority="185" operator="equal">
      <formula>1</formula>
    </cfRule>
    <cfRule type="cellIs" dxfId="1749" priority="187" operator="equal">
      <formula>""</formula>
    </cfRule>
  </conditionalFormatting>
  <conditionalFormatting sqref="B10">
    <cfRule type="cellIs" dxfId="1748" priority="186" stopIfTrue="1" operator="equal">
      <formula>0</formula>
    </cfRule>
  </conditionalFormatting>
  <conditionalFormatting sqref="C10">
    <cfRule type="cellIs" dxfId="1747" priority="179" operator="between">
      <formula>0.1</formula>
      <formula>5.1</formula>
    </cfRule>
    <cfRule type="cellIs" dxfId="1746" priority="180" operator="equal">
      <formula>0</formula>
    </cfRule>
  </conditionalFormatting>
  <conditionalFormatting sqref="B11">
    <cfRule type="cellIs" dxfId="1745" priority="167" operator="equal">
      <formula>5</formula>
    </cfRule>
    <cfRule type="cellIs" dxfId="1744" priority="168" operator="equal">
      <formula>4</formula>
    </cfRule>
    <cfRule type="cellIs" dxfId="1743" priority="169" operator="equal">
      <formula>3</formula>
    </cfRule>
    <cfRule type="cellIs" dxfId="1742" priority="170" operator="equal">
      <formula>2</formula>
    </cfRule>
    <cfRule type="cellIs" dxfId="1741" priority="171" operator="equal">
      <formula>1</formula>
    </cfRule>
    <cfRule type="cellIs" dxfId="1740" priority="173" operator="equal">
      <formula>""</formula>
    </cfRule>
  </conditionalFormatting>
  <conditionalFormatting sqref="B11">
    <cfRule type="cellIs" dxfId="1739" priority="172" stopIfTrue="1" operator="equal">
      <formula>0</formula>
    </cfRule>
  </conditionalFormatting>
  <conditionalFormatting sqref="C11">
    <cfRule type="cellIs" dxfId="1738" priority="165" operator="between">
      <formula>0.1</formula>
      <formula>5.1</formula>
    </cfRule>
    <cfRule type="cellIs" dxfId="1737" priority="166" operator="equal">
      <formula>0</formula>
    </cfRule>
  </conditionalFormatting>
  <conditionalFormatting sqref="B12">
    <cfRule type="cellIs" dxfId="1736" priority="153" operator="equal">
      <formula>5</formula>
    </cfRule>
    <cfRule type="cellIs" dxfId="1735" priority="154" operator="equal">
      <formula>4</formula>
    </cfRule>
    <cfRule type="cellIs" dxfId="1734" priority="155" operator="equal">
      <formula>3</formula>
    </cfRule>
    <cfRule type="cellIs" dxfId="1733" priority="156" operator="equal">
      <formula>2</formula>
    </cfRule>
    <cfRule type="cellIs" dxfId="1732" priority="157" operator="equal">
      <formula>1</formula>
    </cfRule>
    <cfRule type="cellIs" dxfId="1731" priority="159" operator="equal">
      <formula>""</formula>
    </cfRule>
  </conditionalFormatting>
  <conditionalFormatting sqref="B12">
    <cfRule type="cellIs" dxfId="1730" priority="158" stopIfTrue="1" operator="equal">
      <formula>0</formula>
    </cfRule>
  </conditionalFormatting>
  <conditionalFormatting sqref="C12">
    <cfRule type="cellIs" dxfId="1729" priority="151" operator="between">
      <formula>0.1</formula>
      <formula>5.1</formula>
    </cfRule>
    <cfRule type="cellIs" dxfId="1728" priority="152" operator="equal">
      <formula>0</formula>
    </cfRule>
  </conditionalFormatting>
  <conditionalFormatting sqref="B13">
    <cfRule type="cellIs" dxfId="1727" priority="139" operator="equal">
      <formula>5</formula>
    </cfRule>
    <cfRule type="cellIs" dxfId="1726" priority="140" operator="equal">
      <formula>4</formula>
    </cfRule>
    <cfRule type="cellIs" dxfId="1725" priority="141" operator="equal">
      <formula>3</formula>
    </cfRule>
    <cfRule type="cellIs" dxfId="1724" priority="142" operator="equal">
      <formula>2</formula>
    </cfRule>
    <cfRule type="cellIs" dxfId="1723" priority="143" operator="equal">
      <formula>1</formula>
    </cfRule>
    <cfRule type="cellIs" dxfId="1722" priority="145" operator="equal">
      <formula>""</formula>
    </cfRule>
  </conditionalFormatting>
  <conditionalFormatting sqref="B13">
    <cfRule type="cellIs" dxfId="1721" priority="144" stopIfTrue="1" operator="equal">
      <formula>0</formula>
    </cfRule>
  </conditionalFormatting>
  <conditionalFormatting sqref="C13">
    <cfRule type="cellIs" dxfId="1720" priority="137" operator="between">
      <formula>0.1</formula>
      <formula>5.1</formula>
    </cfRule>
    <cfRule type="cellIs" dxfId="1719" priority="138" operator="equal">
      <formula>0</formula>
    </cfRule>
  </conditionalFormatting>
  <conditionalFormatting sqref="B7">
    <cfRule type="cellIs" dxfId="1718" priority="83" operator="equal">
      <formula>5</formula>
    </cfRule>
    <cfRule type="cellIs" dxfId="1717" priority="84" operator="equal">
      <formula>4</formula>
    </cfRule>
    <cfRule type="cellIs" dxfId="1716" priority="85" operator="equal">
      <formula>3</formula>
    </cfRule>
    <cfRule type="cellIs" dxfId="1715" priority="86" operator="equal">
      <formula>2</formula>
    </cfRule>
    <cfRule type="cellIs" dxfId="1714" priority="87" operator="equal">
      <formula>1</formula>
    </cfRule>
    <cfRule type="cellIs" dxfId="1713" priority="89" operator="equal">
      <formula>""</formula>
    </cfRule>
  </conditionalFormatting>
  <conditionalFormatting sqref="B7">
    <cfRule type="cellIs" dxfId="1712" priority="88" stopIfTrue="1" operator="equal">
      <formula>0</formula>
    </cfRule>
  </conditionalFormatting>
  <conditionalFormatting sqref="C7">
    <cfRule type="cellIs" dxfId="1711" priority="81" operator="between">
      <formula>0.1</formula>
      <formula>5.1</formula>
    </cfRule>
    <cfRule type="cellIs" dxfId="1710" priority="82" operator="equal">
      <formula>0</formula>
    </cfRule>
  </conditionalFormatting>
  <conditionalFormatting sqref="B4">
    <cfRule type="cellIs" dxfId="1709" priority="69" operator="equal">
      <formula>5</formula>
    </cfRule>
    <cfRule type="cellIs" dxfId="1708" priority="70" operator="equal">
      <formula>4</formula>
    </cfRule>
    <cfRule type="cellIs" dxfId="1707" priority="71" operator="equal">
      <formula>3</formula>
    </cfRule>
    <cfRule type="cellIs" dxfId="1706" priority="72" operator="equal">
      <formula>2</formula>
    </cfRule>
    <cfRule type="cellIs" dxfId="1705" priority="73" operator="equal">
      <formula>1</formula>
    </cfRule>
    <cfRule type="cellIs" dxfId="1704" priority="75" operator="equal">
      <formula>""</formula>
    </cfRule>
  </conditionalFormatting>
  <conditionalFormatting sqref="B4">
    <cfRule type="cellIs" dxfId="1703" priority="74" stopIfTrue="1" operator="equal">
      <formula>0</formula>
    </cfRule>
  </conditionalFormatting>
  <conditionalFormatting sqref="C4">
    <cfRule type="cellIs" dxfId="1702" priority="67" operator="between">
      <formula>0.1</formula>
      <formula>5.1</formula>
    </cfRule>
    <cfRule type="cellIs" dxfId="1701" priority="68" operator="equal">
      <formula>0</formula>
    </cfRule>
  </conditionalFormatting>
  <conditionalFormatting sqref="B15">
    <cfRule type="cellIs" dxfId="1700" priority="55" operator="equal">
      <formula>5</formula>
    </cfRule>
    <cfRule type="cellIs" dxfId="1699" priority="56" operator="equal">
      <formula>4</formula>
    </cfRule>
    <cfRule type="cellIs" dxfId="1698" priority="57" operator="equal">
      <formula>3</formula>
    </cfRule>
    <cfRule type="cellIs" dxfId="1697" priority="58" operator="equal">
      <formula>2</formula>
    </cfRule>
    <cfRule type="cellIs" dxfId="1696" priority="59" operator="equal">
      <formula>1</formula>
    </cfRule>
    <cfRule type="cellIs" dxfId="1695" priority="61" operator="equal">
      <formula>""</formula>
    </cfRule>
  </conditionalFormatting>
  <conditionalFormatting sqref="B15">
    <cfRule type="cellIs" dxfId="1694" priority="60" stopIfTrue="1" operator="equal">
      <formula>0</formula>
    </cfRule>
  </conditionalFormatting>
  <conditionalFormatting sqref="C15">
    <cfRule type="cellIs" dxfId="1693" priority="53" operator="between">
      <formula>0.1</formula>
      <formula>5.1</formula>
    </cfRule>
    <cfRule type="cellIs" dxfId="1692" priority="54" operator="equal">
      <formula>0</formula>
    </cfRule>
  </conditionalFormatting>
  <conditionalFormatting sqref="D4 D7:D13 D15">
    <cfRule type="cellIs" dxfId="1691" priority="43" operator="between">
      <formula>1</formula>
      <formula>3</formula>
    </cfRule>
    <cfRule type="cellIs" dxfId="1690" priority="44" operator="between">
      <formula>1</formula>
      <formula>3</formula>
    </cfRule>
    <cfRule type="cellIs" dxfId="1689" priority="45" operator="between">
      <formula>3.9</formula>
      <formula>6.899</formula>
    </cfRule>
    <cfRule type="cellIs" dxfId="1688" priority="46" operator="greaterThan">
      <formula>6.9</formula>
    </cfRule>
    <cfRule type="cellIs" dxfId="1687" priority="47" stopIfTrue="1" operator="equal">
      <formula>"NA"</formula>
    </cfRule>
  </conditionalFormatting>
  <conditionalFormatting sqref="B5">
    <cfRule type="cellIs" dxfId="1686" priority="36" operator="equal">
      <formula>5</formula>
    </cfRule>
    <cfRule type="cellIs" dxfId="1685" priority="37" operator="equal">
      <formula>4</formula>
    </cfRule>
    <cfRule type="cellIs" dxfId="1684" priority="38" operator="equal">
      <formula>3</formula>
    </cfRule>
    <cfRule type="cellIs" dxfId="1683" priority="39" operator="equal">
      <formula>2</formula>
    </cfRule>
    <cfRule type="cellIs" dxfId="1682" priority="40" operator="equal">
      <formula>1</formula>
    </cfRule>
    <cfRule type="cellIs" dxfId="1681" priority="42" operator="equal">
      <formula>""</formula>
    </cfRule>
  </conditionalFormatting>
  <conditionalFormatting sqref="B5">
    <cfRule type="cellIs" dxfId="1680" priority="41" stopIfTrue="1" operator="equal">
      <formula>0</formula>
    </cfRule>
  </conditionalFormatting>
  <conditionalFormatting sqref="C5">
    <cfRule type="cellIs" dxfId="1679" priority="34" operator="between">
      <formula>0.1</formula>
      <formula>5.1</formula>
    </cfRule>
    <cfRule type="cellIs" dxfId="1678" priority="35" operator="equal">
      <formula>0</formula>
    </cfRule>
  </conditionalFormatting>
  <conditionalFormatting sqref="D5">
    <cfRule type="cellIs" dxfId="1677" priority="29" operator="between">
      <formula>1</formula>
      <formula>3</formula>
    </cfRule>
    <cfRule type="cellIs" dxfId="1676" priority="30" operator="between">
      <formula>1</formula>
      <formula>3</formula>
    </cfRule>
    <cfRule type="cellIs" dxfId="1675" priority="31" operator="between">
      <formula>3.9</formula>
      <formula>6.899</formula>
    </cfRule>
    <cfRule type="cellIs" dxfId="1674" priority="32" operator="greaterThan">
      <formula>6.9</formula>
    </cfRule>
    <cfRule type="cellIs" dxfId="1673" priority="33" stopIfTrue="1" operator="equal">
      <formula>"NA"</formula>
    </cfRule>
  </conditionalFormatting>
  <conditionalFormatting sqref="B6">
    <cfRule type="cellIs" dxfId="1672" priority="22" operator="equal">
      <formula>5</formula>
    </cfRule>
    <cfRule type="cellIs" dxfId="1671" priority="23" operator="equal">
      <formula>4</formula>
    </cfRule>
    <cfRule type="cellIs" dxfId="1670" priority="24" operator="equal">
      <formula>3</formula>
    </cfRule>
    <cfRule type="cellIs" dxfId="1669" priority="25" operator="equal">
      <formula>2</formula>
    </cfRule>
    <cfRule type="cellIs" dxfId="1668" priority="26" operator="equal">
      <formula>1</formula>
    </cfRule>
    <cfRule type="cellIs" dxfId="1667" priority="28" operator="equal">
      <formula>""</formula>
    </cfRule>
  </conditionalFormatting>
  <conditionalFormatting sqref="B6">
    <cfRule type="cellIs" dxfId="1666" priority="27" stopIfTrue="1" operator="equal">
      <formula>0</formula>
    </cfRule>
  </conditionalFormatting>
  <conditionalFormatting sqref="C6">
    <cfRule type="cellIs" dxfId="1665" priority="20" operator="between">
      <formula>0.1</formula>
      <formula>5.1</formula>
    </cfRule>
    <cfRule type="cellIs" dxfId="1664" priority="21" operator="equal">
      <formula>0</formula>
    </cfRule>
  </conditionalFormatting>
  <conditionalFormatting sqref="D6">
    <cfRule type="cellIs" dxfId="1663" priority="15" operator="between">
      <formula>1</formula>
      <formula>3</formula>
    </cfRule>
    <cfRule type="cellIs" dxfId="1662" priority="16" operator="between">
      <formula>1</formula>
      <formula>3</formula>
    </cfRule>
    <cfRule type="cellIs" dxfId="1661" priority="17" operator="between">
      <formula>3.9</formula>
      <formula>6.899</formula>
    </cfRule>
    <cfRule type="cellIs" dxfId="1660" priority="18" operator="greaterThan">
      <formula>6.9</formula>
    </cfRule>
    <cfRule type="cellIs" dxfId="1659" priority="19" stopIfTrue="1" operator="equal">
      <formula>"NA"</formula>
    </cfRule>
  </conditionalFormatting>
  <conditionalFormatting sqref="B14">
    <cfRule type="cellIs" dxfId="1658" priority="8" operator="equal">
      <formula>5</formula>
    </cfRule>
    <cfRule type="cellIs" dxfId="1657" priority="9" operator="equal">
      <formula>4</formula>
    </cfRule>
    <cfRule type="cellIs" dxfId="1656" priority="10" operator="equal">
      <formula>3</formula>
    </cfRule>
    <cfRule type="cellIs" dxfId="1655" priority="11" operator="equal">
      <formula>2</formula>
    </cfRule>
    <cfRule type="cellIs" dxfId="1654" priority="12" operator="equal">
      <formula>1</formula>
    </cfRule>
    <cfRule type="cellIs" dxfId="1653" priority="14" operator="equal">
      <formula>""</formula>
    </cfRule>
  </conditionalFormatting>
  <conditionalFormatting sqref="B14">
    <cfRule type="cellIs" dxfId="1652" priority="13" stopIfTrue="1" operator="equal">
      <formula>0</formula>
    </cfRule>
  </conditionalFormatting>
  <conditionalFormatting sqref="C14">
    <cfRule type="cellIs" dxfId="1651" priority="6" operator="between">
      <formula>0.1</formula>
      <formula>5.1</formula>
    </cfRule>
    <cfRule type="cellIs" dxfId="1650" priority="7" operator="equal">
      <formula>0</formula>
    </cfRule>
  </conditionalFormatting>
  <conditionalFormatting sqref="D14">
    <cfRule type="cellIs" dxfId="1649" priority="1" operator="between">
      <formula>1</formula>
      <formula>3</formula>
    </cfRule>
    <cfRule type="cellIs" dxfId="1648" priority="2" operator="between">
      <formula>1</formula>
      <formula>3</formula>
    </cfRule>
    <cfRule type="cellIs" dxfId="1647" priority="3" operator="between">
      <formula>3.9</formula>
      <formula>6.899</formula>
    </cfRule>
    <cfRule type="cellIs" dxfId="1646" priority="4" operator="greaterThan">
      <formula>6.9</formula>
    </cfRule>
    <cfRule type="cellIs" dxfId="1645" priority="5" stopIfTrue="1" operator="equal">
      <formula>"NA"</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D1CBB-0273-45C9-B6C2-9074B9F96DF6}">
  <dimension ref="A1:E14"/>
  <sheetViews>
    <sheetView zoomScale="90" zoomScaleNormal="90" workbookViewId="0">
      <pane ySplit="1" topLeftCell="A2" activePane="bottomLeft" state="frozen"/>
      <selection pane="bottomLeft" activeCell="J10" sqref="J10"/>
    </sheetView>
  </sheetViews>
  <sheetFormatPr defaultRowHeight="14.5" x14ac:dyDescent="0.35"/>
  <cols>
    <col min="1" max="1" width="75.26953125" style="2" customWidth="1"/>
    <col min="2" max="4" width="19.08984375" customWidth="1"/>
    <col min="5" max="5" width="41.81640625" style="2" customWidth="1"/>
  </cols>
  <sheetData>
    <row r="1" spans="1:5" ht="43" customHeight="1" x14ac:dyDescent="0.55000000000000004">
      <c r="A1" s="58" t="s">
        <v>127</v>
      </c>
      <c r="B1" s="59" t="s">
        <v>121</v>
      </c>
      <c r="C1" s="59" t="s">
        <v>122</v>
      </c>
      <c r="D1" s="53" t="s">
        <v>123</v>
      </c>
      <c r="E1"/>
    </row>
    <row r="2" spans="1:5" ht="89" customHeight="1" x14ac:dyDescent="0.55000000000000004">
      <c r="A2" s="31" t="s">
        <v>128</v>
      </c>
      <c r="B2" s="60" t="s">
        <v>124</v>
      </c>
      <c r="C2" s="60" t="s">
        <v>125</v>
      </c>
      <c r="D2" s="61" t="s">
        <v>126</v>
      </c>
      <c r="E2" s="62" t="s">
        <v>16</v>
      </c>
    </row>
    <row r="3" spans="1:5" ht="13.5" customHeight="1" x14ac:dyDescent="0.35">
      <c r="A3" s="20"/>
      <c r="B3" s="21"/>
      <c r="C3" s="21"/>
      <c r="D3" s="21"/>
      <c r="E3" s="34"/>
    </row>
    <row r="4" spans="1:5" ht="30" customHeight="1" x14ac:dyDescent="0.35">
      <c r="A4" s="40" t="s">
        <v>88</v>
      </c>
      <c r="B4" s="41"/>
      <c r="C4" s="41"/>
      <c r="D4" s="4" t="str">
        <f t="shared" ref="D4:D10" si="0">IF((IF(C4=0,0,1)*IF(C4=1,3,1)*IF(C4=2,2,1)*IF(C4=3,1,1)*IF(C4=4,0,1)*IF(C4=5,0,1)*IF(C4&lt;0,"P out of range",1)*IF(C4&gt;5,"P out of range",1))*(IF(B4&lt;6,B4,0)*IF(B4&lt;0,"I out of range",1)*IF(B4&gt;5,"I out of range",1))=0,"NA",(IF(C4&lt;4,4-C4,0)*(IF(COUNTIF(C4,"NA")=1,0,1)))*((IF(COUNTIF(B4,"NA")=1,0,1))*IF(B4&lt;6,B4,0)))</f>
        <v>NA</v>
      </c>
      <c r="E4" s="42"/>
    </row>
    <row r="5" spans="1:5" ht="30" customHeight="1" x14ac:dyDescent="0.35">
      <c r="A5" s="40" t="s">
        <v>53</v>
      </c>
      <c r="B5" s="41"/>
      <c r="C5" s="41"/>
      <c r="D5" s="4" t="str">
        <f t="shared" si="0"/>
        <v>NA</v>
      </c>
      <c r="E5" s="42"/>
    </row>
    <row r="6" spans="1:5" ht="31.5" customHeight="1" x14ac:dyDescent="0.35">
      <c r="A6" s="40" t="s">
        <v>89</v>
      </c>
      <c r="B6" s="41"/>
      <c r="C6" s="41"/>
      <c r="D6" s="4" t="str">
        <f t="shared" si="0"/>
        <v>NA</v>
      </c>
      <c r="E6" s="42"/>
    </row>
    <row r="7" spans="1:5" ht="29" x14ac:dyDescent="0.35">
      <c r="A7" s="40" t="s">
        <v>90</v>
      </c>
      <c r="B7" s="41"/>
      <c r="C7" s="41"/>
      <c r="D7" s="4" t="str">
        <f t="shared" si="0"/>
        <v>NA</v>
      </c>
      <c r="E7" s="42"/>
    </row>
    <row r="8" spans="1:5" ht="34" customHeight="1" x14ac:dyDescent="0.35">
      <c r="A8" s="40" t="s">
        <v>173</v>
      </c>
      <c r="B8" s="41"/>
      <c r="C8" s="41"/>
      <c r="D8" s="4" t="str">
        <f t="shared" si="0"/>
        <v>NA</v>
      </c>
      <c r="E8" s="42"/>
    </row>
    <row r="9" spans="1:5" ht="87" x14ac:dyDescent="0.35">
      <c r="A9" s="40" t="s">
        <v>52</v>
      </c>
      <c r="B9" s="41"/>
      <c r="C9" s="41"/>
      <c r="D9" s="4" t="str">
        <f t="shared" si="0"/>
        <v>NA</v>
      </c>
      <c r="E9" s="42"/>
    </row>
    <row r="10" spans="1:5" ht="46.5" customHeight="1" x14ac:dyDescent="0.35">
      <c r="A10" s="40" t="s">
        <v>57</v>
      </c>
      <c r="B10" s="41"/>
      <c r="C10" s="41"/>
      <c r="D10" s="4" t="str">
        <f t="shared" si="0"/>
        <v>NA</v>
      </c>
      <c r="E10" s="42"/>
    </row>
    <row r="11" spans="1:5" ht="46.5" customHeight="1" x14ac:dyDescent="0.35">
      <c r="A11" s="40" t="s">
        <v>179</v>
      </c>
      <c r="B11" s="41"/>
      <c r="C11" s="41"/>
      <c r="D11" s="4" t="str">
        <f t="shared" ref="D11" si="1">IF((IF(C11=0,0,1)*IF(C11=1,3,1)*IF(C11=2,2,1)*IF(C11=3,1,1)*IF(C11=4,0,1)*IF(C11=5,0,1)*IF(C11&lt;0,"P out of range",1)*IF(C11&gt;5,"P out of range",1))*(IF(B11&lt;6,B11,0)*IF(B11&lt;0,"I out of range",1)*IF(B11&gt;5,"I out of range",1))=0,"NA",(IF(C11&lt;4,4-C11,0)*(IF(COUNTIF(C11,"NA")=1,0,1)))*((IF(COUNTIF(B11,"NA")=1,0,1))*IF(B11&lt;6,B11,0)))</f>
        <v>NA</v>
      </c>
      <c r="E11" s="42"/>
    </row>
    <row r="12" spans="1:5" x14ac:dyDescent="0.35">
      <c r="A12" s="5"/>
      <c r="B12" s="6"/>
      <c r="C12" s="6"/>
      <c r="D12" s="6"/>
      <c r="E12" s="34"/>
    </row>
    <row r="13" spans="1:5" ht="23.5" x14ac:dyDescent="0.55000000000000004">
      <c r="A13" s="31" t="str">
        <f>A2</f>
        <v>Test Environmnent Management</v>
      </c>
      <c r="B13" s="11" t="str">
        <f>IFERROR((IF((SUM(B$3:B12)/((COUNTA($A$3:$A12)-COUNTIF(B$3:B12,0)-(COUNTIF(B$3:B12,"")-2))))=0,"To Be Computed",((SUM(B$3:B12)/((COUNTA($A$3:$A12)-COUNTIF(B$3:B12,0)-(COUNTIF(B$3:B12,"")-2))))))),"INPUT ?")</f>
        <v>INPUT ?</v>
      </c>
      <c r="C13" s="11" t="str">
        <f>IFERROR((IF((SUM(C$3:C12)/((COUNTA($A$3:$A12)-COUNTIF(C$3:C12,0)-(COUNTIF(C$3:C12,"")-2))))=0,"To Be Computed",((SUM(C$3:C12)/((COUNTA($A$3:$A12)-COUNTIF(C$3:C12,0)-(COUNTIF(C$3:C12,"")-2))))))),"INPUT ?")</f>
        <v>INPUT ?</v>
      </c>
      <c r="D13" s="11" t="str">
        <f>IFERROR(SUM(D3:D12)/(COUNTA(A3:A12)-COUNTIF(D3:D12,"NA")),"NA")</f>
        <v>NA</v>
      </c>
    </row>
    <row r="14" spans="1:5" x14ac:dyDescent="0.35">
      <c r="B14" s="9" t="s">
        <v>0</v>
      </c>
      <c r="C14" s="9" t="s">
        <v>31</v>
      </c>
      <c r="D14" s="9" t="s">
        <v>8</v>
      </c>
    </row>
  </sheetData>
  <conditionalFormatting sqref="B4:B5">
    <cfRule type="cellIs" dxfId="1644" priority="153" operator="equal">
      <formula>5</formula>
    </cfRule>
    <cfRule type="cellIs" dxfId="1643" priority="154" operator="equal">
      <formula>4</formula>
    </cfRule>
    <cfRule type="cellIs" dxfId="1642" priority="155" operator="equal">
      <formula>3</formula>
    </cfRule>
    <cfRule type="cellIs" dxfId="1641" priority="156" operator="equal">
      <formula>2</formula>
    </cfRule>
    <cfRule type="cellIs" dxfId="1640" priority="157" operator="equal">
      <formula>1</formula>
    </cfRule>
    <cfRule type="cellIs" dxfId="1639" priority="159" operator="equal">
      <formula>""</formula>
    </cfRule>
  </conditionalFormatting>
  <conditionalFormatting sqref="B4:B5">
    <cfRule type="cellIs" dxfId="1638" priority="158" stopIfTrue="1" operator="equal">
      <formula>0</formula>
    </cfRule>
  </conditionalFormatting>
  <conditionalFormatting sqref="C4:C5">
    <cfRule type="cellIs" dxfId="1637" priority="151" operator="between">
      <formula>0.1</formula>
      <formula>5.1</formula>
    </cfRule>
    <cfRule type="cellIs" dxfId="1636" priority="152" operator="equal">
      <formula>0</formula>
    </cfRule>
  </conditionalFormatting>
  <conditionalFormatting sqref="B6">
    <cfRule type="cellIs" dxfId="1635" priority="139" operator="equal">
      <formula>5</formula>
    </cfRule>
    <cfRule type="cellIs" dxfId="1634" priority="140" operator="equal">
      <formula>4</formula>
    </cfRule>
    <cfRule type="cellIs" dxfId="1633" priority="141" operator="equal">
      <formula>3</formula>
    </cfRule>
    <cfRule type="cellIs" dxfId="1632" priority="142" operator="equal">
      <formula>2</formula>
    </cfRule>
    <cfRule type="cellIs" dxfId="1631" priority="143" operator="equal">
      <formula>1</formula>
    </cfRule>
    <cfRule type="cellIs" dxfId="1630" priority="145" operator="equal">
      <formula>""</formula>
    </cfRule>
  </conditionalFormatting>
  <conditionalFormatting sqref="B6">
    <cfRule type="cellIs" dxfId="1629" priority="144" stopIfTrue="1" operator="equal">
      <formula>0</formula>
    </cfRule>
  </conditionalFormatting>
  <conditionalFormatting sqref="C6">
    <cfRule type="cellIs" dxfId="1628" priority="137" operator="between">
      <formula>0.1</formula>
      <formula>5.1</formula>
    </cfRule>
    <cfRule type="cellIs" dxfId="1627" priority="138" operator="equal">
      <formula>0</formula>
    </cfRule>
  </conditionalFormatting>
  <conditionalFormatting sqref="B7">
    <cfRule type="cellIs" dxfId="1626" priority="125" operator="equal">
      <formula>5</formula>
    </cfRule>
    <cfRule type="cellIs" dxfId="1625" priority="126" operator="equal">
      <formula>4</formula>
    </cfRule>
    <cfRule type="cellIs" dxfId="1624" priority="127" operator="equal">
      <formula>3</formula>
    </cfRule>
    <cfRule type="cellIs" dxfId="1623" priority="128" operator="equal">
      <formula>2</formula>
    </cfRule>
    <cfRule type="cellIs" dxfId="1622" priority="129" operator="equal">
      <formula>1</formula>
    </cfRule>
    <cfRule type="cellIs" dxfId="1621" priority="131" operator="equal">
      <formula>""</formula>
    </cfRule>
  </conditionalFormatting>
  <conditionalFormatting sqref="B7">
    <cfRule type="cellIs" dxfId="1620" priority="130" stopIfTrue="1" operator="equal">
      <formula>0</formula>
    </cfRule>
  </conditionalFormatting>
  <conditionalFormatting sqref="C7">
    <cfRule type="cellIs" dxfId="1619" priority="123" operator="between">
      <formula>0.1</formula>
      <formula>5.1</formula>
    </cfRule>
    <cfRule type="cellIs" dxfId="1618" priority="124" operator="equal">
      <formula>0</formula>
    </cfRule>
  </conditionalFormatting>
  <conditionalFormatting sqref="B9">
    <cfRule type="cellIs" dxfId="1617" priority="97" operator="equal">
      <formula>5</formula>
    </cfRule>
    <cfRule type="cellIs" dxfId="1616" priority="98" operator="equal">
      <formula>4</formula>
    </cfRule>
    <cfRule type="cellIs" dxfId="1615" priority="99" operator="equal">
      <formula>3</formula>
    </cfRule>
    <cfRule type="cellIs" dxfId="1614" priority="100" operator="equal">
      <formula>2</formula>
    </cfRule>
    <cfRule type="cellIs" dxfId="1613" priority="101" operator="equal">
      <formula>1</formula>
    </cfRule>
    <cfRule type="cellIs" dxfId="1612" priority="103" operator="equal">
      <formula>""</formula>
    </cfRule>
  </conditionalFormatting>
  <conditionalFormatting sqref="B9">
    <cfRule type="cellIs" dxfId="1611" priority="102" stopIfTrue="1" operator="equal">
      <formula>0</formula>
    </cfRule>
  </conditionalFormatting>
  <conditionalFormatting sqref="C9">
    <cfRule type="cellIs" dxfId="1610" priority="95" operator="between">
      <formula>0.1</formula>
      <formula>5.1</formula>
    </cfRule>
    <cfRule type="cellIs" dxfId="1609" priority="96" operator="equal">
      <formula>0</formula>
    </cfRule>
  </conditionalFormatting>
  <conditionalFormatting sqref="B8">
    <cfRule type="cellIs" dxfId="1608" priority="69" operator="equal">
      <formula>5</formula>
    </cfRule>
    <cfRule type="cellIs" dxfId="1607" priority="70" operator="equal">
      <formula>4</formula>
    </cfRule>
    <cfRule type="cellIs" dxfId="1606" priority="71" operator="equal">
      <formula>3</formula>
    </cfRule>
    <cfRule type="cellIs" dxfId="1605" priority="72" operator="equal">
      <formula>2</formula>
    </cfRule>
    <cfRule type="cellIs" dxfId="1604" priority="73" operator="equal">
      <formula>1</formula>
    </cfRule>
    <cfRule type="cellIs" dxfId="1603" priority="75" operator="equal">
      <formula>""</formula>
    </cfRule>
  </conditionalFormatting>
  <conditionalFormatting sqref="B8">
    <cfRule type="cellIs" dxfId="1602" priority="74" stopIfTrue="1" operator="equal">
      <formula>0</formula>
    </cfRule>
  </conditionalFormatting>
  <conditionalFormatting sqref="C8">
    <cfRule type="cellIs" dxfId="1601" priority="67" operator="between">
      <formula>0.1</formula>
      <formula>5.1</formula>
    </cfRule>
    <cfRule type="cellIs" dxfId="1600" priority="68" operator="equal">
      <formula>0</formula>
    </cfRule>
  </conditionalFormatting>
  <conditionalFormatting sqref="B10">
    <cfRule type="cellIs" dxfId="1599" priority="55" operator="equal">
      <formula>5</formula>
    </cfRule>
    <cfRule type="cellIs" dxfId="1598" priority="56" operator="equal">
      <formula>4</formula>
    </cfRule>
    <cfRule type="cellIs" dxfId="1597" priority="57" operator="equal">
      <formula>3</formula>
    </cfRule>
    <cfRule type="cellIs" dxfId="1596" priority="58" operator="equal">
      <formula>2</formula>
    </cfRule>
    <cfRule type="cellIs" dxfId="1595" priority="59" operator="equal">
      <formula>1</formula>
    </cfRule>
    <cfRule type="cellIs" dxfId="1594" priority="61" operator="equal">
      <formula>""</formula>
    </cfRule>
  </conditionalFormatting>
  <conditionalFormatting sqref="B10">
    <cfRule type="cellIs" dxfId="1593" priority="60" stopIfTrue="1" operator="equal">
      <formula>0</formula>
    </cfRule>
  </conditionalFormatting>
  <conditionalFormatting sqref="C10">
    <cfRule type="cellIs" dxfId="1592" priority="53" operator="between">
      <formula>0.1</formula>
      <formula>5.1</formula>
    </cfRule>
    <cfRule type="cellIs" dxfId="1591" priority="54" operator="equal">
      <formula>0</formula>
    </cfRule>
  </conditionalFormatting>
  <conditionalFormatting sqref="D4:D10">
    <cfRule type="cellIs" dxfId="1590" priority="29" operator="between">
      <formula>1</formula>
      <formula>3</formula>
    </cfRule>
    <cfRule type="cellIs" dxfId="1589" priority="30" operator="between">
      <formula>1</formula>
      <formula>3</formula>
    </cfRule>
    <cfRule type="cellIs" dxfId="1588" priority="31" operator="between">
      <formula>3.9</formula>
      <formula>6.899</formula>
    </cfRule>
    <cfRule type="cellIs" dxfId="1587" priority="32" operator="greaterThan">
      <formula>6.9</formula>
    </cfRule>
    <cfRule type="cellIs" dxfId="1586" priority="33" stopIfTrue="1" operator="equal">
      <formula>"NA"</formula>
    </cfRule>
  </conditionalFormatting>
  <conditionalFormatting sqref="B5">
    <cfRule type="cellIs" dxfId="1585" priority="41" operator="equal">
      <formula>5</formula>
    </cfRule>
    <cfRule type="cellIs" dxfId="1584" priority="42" operator="equal">
      <formula>4</formula>
    </cfRule>
    <cfRule type="cellIs" dxfId="1583" priority="43" operator="equal">
      <formula>3</formula>
    </cfRule>
    <cfRule type="cellIs" dxfId="1582" priority="44" operator="equal">
      <formula>2</formula>
    </cfRule>
    <cfRule type="cellIs" dxfId="1581" priority="45" operator="equal">
      <formula>1</formula>
    </cfRule>
    <cfRule type="cellIs" dxfId="1580" priority="47" operator="equal">
      <formula>""</formula>
    </cfRule>
  </conditionalFormatting>
  <conditionalFormatting sqref="B5">
    <cfRule type="cellIs" dxfId="1579" priority="46" stopIfTrue="1" operator="equal">
      <formula>0</formula>
    </cfRule>
  </conditionalFormatting>
  <conditionalFormatting sqref="C5">
    <cfRule type="cellIs" dxfId="1578" priority="39" operator="between">
      <formula>0.1</formula>
      <formula>5.1</formula>
    </cfRule>
    <cfRule type="cellIs" dxfId="1577" priority="40" operator="equal">
      <formula>0</formula>
    </cfRule>
  </conditionalFormatting>
  <conditionalFormatting sqref="B11">
    <cfRule type="cellIs" dxfId="1576" priority="8" operator="equal">
      <formula>5</formula>
    </cfRule>
    <cfRule type="cellIs" dxfId="1575" priority="9" operator="equal">
      <formula>4</formula>
    </cfRule>
    <cfRule type="cellIs" dxfId="1574" priority="10" operator="equal">
      <formula>3</formula>
    </cfRule>
    <cfRule type="cellIs" dxfId="1573" priority="11" operator="equal">
      <formula>2</formula>
    </cfRule>
    <cfRule type="cellIs" dxfId="1572" priority="12" operator="equal">
      <formula>1</formula>
    </cfRule>
    <cfRule type="cellIs" dxfId="1571" priority="14" operator="equal">
      <formula>""</formula>
    </cfRule>
  </conditionalFormatting>
  <conditionalFormatting sqref="B11">
    <cfRule type="cellIs" dxfId="1570" priority="13" stopIfTrue="1" operator="equal">
      <formula>0</formula>
    </cfRule>
  </conditionalFormatting>
  <conditionalFormatting sqref="C11">
    <cfRule type="cellIs" dxfId="1569" priority="6" operator="between">
      <formula>0.1</formula>
      <formula>5.1</formula>
    </cfRule>
    <cfRule type="cellIs" dxfId="1568" priority="7" operator="equal">
      <formula>0</formula>
    </cfRule>
  </conditionalFormatting>
  <conditionalFormatting sqref="D11">
    <cfRule type="cellIs" dxfId="1567" priority="1" operator="between">
      <formula>1</formula>
      <formula>3</formula>
    </cfRule>
    <cfRule type="cellIs" dxfId="1566" priority="2" operator="between">
      <formula>1</formula>
      <formula>3</formula>
    </cfRule>
    <cfRule type="cellIs" dxfId="1565" priority="3" operator="between">
      <formula>3.9</formula>
      <formula>6.899</formula>
    </cfRule>
    <cfRule type="cellIs" dxfId="1564" priority="4" operator="greaterThan">
      <formula>6.9</formula>
    </cfRule>
    <cfRule type="cellIs" dxfId="1563" priority="5" stopIfTrue="1" operator="equal">
      <formula>"NA"</formula>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DE885-C060-4282-989F-E122667EF931}">
  <dimension ref="A1:E18"/>
  <sheetViews>
    <sheetView zoomScaleNormal="100" workbookViewId="0">
      <pane ySplit="1" topLeftCell="A2" activePane="bottomLeft" state="frozen"/>
      <selection pane="bottomLeft" activeCell="G18" sqref="G18"/>
    </sheetView>
  </sheetViews>
  <sheetFormatPr defaultRowHeight="14.5" x14ac:dyDescent="0.35"/>
  <cols>
    <col min="1" max="1" width="75.26953125" style="2" customWidth="1"/>
    <col min="2" max="4" width="18.54296875" customWidth="1"/>
    <col min="5" max="5" width="41.81640625" style="2" customWidth="1"/>
  </cols>
  <sheetData>
    <row r="1" spans="1:5" ht="43" customHeight="1" x14ac:dyDescent="0.55000000000000004">
      <c r="A1" s="58" t="s">
        <v>127</v>
      </c>
      <c r="B1" s="59" t="s">
        <v>121</v>
      </c>
      <c r="C1" s="59" t="s">
        <v>122</v>
      </c>
      <c r="D1" s="53" t="s">
        <v>123</v>
      </c>
      <c r="E1"/>
    </row>
    <row r="2" spans="1:5" ht="89" customHeight="1" x14ac:dyDescent="0.55000000000000004">
      <c r="A2" s="31" t="s">
        <v>86</v>
      </c>
      <c r="B2" s="60" t="s">
        <v>124</v>
      </c>
      <c r="C2" s="60" t="s">
        <v>125</v>
      </c>
      <c r="D2" s="61" t="s">
        <v>126</v>
      </c>
      <c r="E2" s="62" t="s">
        <v>16</v>
      </c>
    </row>
    <row r="3" spans="1:5" ht="13.5" customHeight="1" x14ac:dyDescent="0.35">
      <c r="A3" s="20"/>
      <c r="B3" s="21"/>
      <c r="C3" s="21"/>
      <c r="D3" s="21"/>
      <c r="E3" s="34"/>
    </row>
    <row r="4" spans="1:5" ht="19.5" customHeight="1" x14ac:dyDescent="0.35">
      <c r="A4" s="40" t="s">
        <v>44</v>
      </c>
      <c r="B4" s="41"/>
      <c r="C4" s="41"/>
      <c r="D4" s="4" t="str">
        <f t="shared" ref="D4:D15" si="0">IF((IF(C4=0,0,1)*IF(C4=1,3,1)*IF(C4=2,2,1)*IF(C4=3,1,1)*IF(C4=4,0,1)*IF(C4=5,0,1)*IF(C4&lt;0,"P out of range",1)*IF(C4&gt;5,"P out of range",1))*(IF(B4&lt;6,B4,0)*IF(B4&lt;0,"I out of range",1)*IF(B4&gt;5,"I out of range",1))=0,"NA",(IF(C4&lt;4,4-C4,0)*(IF(COUNTIF(C4,"NA")=1,0,1)))*((IF(COUNTIF(B4,"NA")=1,0,1))*IF(B4&lt;6,B4,0)))</f>
        <v>NA</v>
      </c>
      <c r="E4" s="42"/>
    </row>
    <row r="5" spans="1:5" ht="19.5" customHeight="1" x14ac:dyDescent="0.35">
      <c r="A5" s="40" t="s">
        <v>67</v>
      </c>
      <c r="B5" s="41"/>
      <c r="C5" s="41"/>
      <c r="D5" s="4" t="str">
        <f t="shared" si="0"/>
        <v>NA</v>
      </c>
      <c r="E5" s="42"/>
    </row>
    <row r="6" spans="1:5" ht="50" customHeight="1" x14ac:dyDescent="0.35">
      <c r="A6" s="40" t="s">
        <v>174</v>
      </c>
      <c r="B6" s="41"/>
      <c r="C6" s="41"/>
      <c r="D6" s="4" t="str">
        <f t="shared" si="0"/>
        <v>NA</v>
      </c>
      <c r="E6" s="42"/>
    </row>
    <row r="7" spans="1:5" ht="31.5" customHeight="1" x14ac:dyDescent="0.35">
      <c r="A7" s="40" t="s">
        <v>43</v>
      </c>
      <c r="B7" s="41"/>
      <c r="C7" s="41"/>
      <c r="D7" s="4" t="str">
        <f t="shared" si="0"/>
        <v>NA</v>
      </c>
      <c r="E7" s="42"/>
    </row>
    <row r="8" spans="1:5" x14ac:dyDescent="0.35">
      <c r="A8" s="3" t="s">
        <v>68</v>
      </c>
      <c r="B8" s="41"/>
      <c r="C8" s="41"/>
      <c r="D8" s="4" t="str">
        <f t="shared" si="0"/>
        <v>NA</v>
      </c>
      <c r="E8" s="42"/>
    </row>
    <row r="9" spans="1:5" ht="45.75" customHeight="1" x14ac:dyDescent="0.35">
      <c r="A9" s="3" t="s">
        <v>177</v>
      </c>
      <c r="B9" s="41"/>
      <c r="C9" s="41"/>
      <c r="D9" s="4" t="str">
        <f t="shared" si="0"/>
        <v>NA</v>
      </c>
      <c r="E9" s="42"/>
    </row>
    <row r="10" spans="1:5" ht="29.25" customHeight="1" x14ac:dyDescent="0.35">
      <c r="A10" s="3" t="s">
        <v>175</v>
      </c>
      <c r="B10" s="41"/>
      <c r="C10" s="41"/>
      <c r="D10" s="4" t="str">
        <f t="shared" si="0"/>
        <v>NA</v>
      </c>
      <c r="E10" s="42"/>
    </row>
    <row r="11" spans="1:5" x14ac:dyDescent="0.35">
      <c r="A11" s="3" t="s">
        <v>176</v>
      </c>
      <c r="B11" s="41"/>
      <c r="C11" s="41"/>
      <c r="D11" s="4" t="str">
        <f t="shared" si="0"/>
        <v>NA</v>
      </c>
      <c r="E11" s="42"/>
    </row>
    <row r="12" spans="1:5" ht="18.75" customHeight="1" x14ac:dyDescent="0.35">
      <c r="A12" s="3" t="s">
        <v>69</v>
      </c>
      <c r="B12" s="41"/>
      <c r="C12" s="41"/>
      <c r="D12" s="4" t="str">
        <f t="shared" si="0"/>
        <v>NA</v>
      </c>
      <c r="E12" s="42"/>
    </row>
    <row r="13" spans="1:5" x14ac:dyDescent="0.35">
      <c r="A13" s="3" t="s">
        <v>178</v>
      </c>
      <c r="B13" s="41"/>
      <c r="C13" s="41"/>
      <c r="D13" s="4" t="str">
        <f t="shared" si="0"/>
        <v>NA</v>
      </c>
      <c r="E13" s="42"/>
    </row>
    <row r="14" spans="1:5" ht="21" customHeight="1" x14ac:dyDescent="0.35">
      <c r="A14" s="3" t="s">
        <v>70</v>
      </c>
      <c r="B14" s="41"/>
      <c r="C14" s="41"/>
      <c r="D14" s="4" t="str">
        <f t="shared" si="0"/>
        <v>NA</v>
      </c>
      <c r="E14" s="42"/>
    </row>
    <row r="15" spans="1:5" ht="33" customHeight="1" x14ac:dyDescent="0.35">
      <c r="A15" s="43" t="s">
        <v>71</v>
      </c>
      <c r="B15" s="41"/>
      <c r="C15" s="41"/>
      <c r="D15" s="4" t="str">
        <f t="shared" si="0"/>
        <v>NA</v>
      </c>
      <c r="E15" s="42"/>
    </row>
    <row r="16" spans="1:5" x14ac:dyDescent="0.35">
      <c r="A16" s="5"/>
      <c r="B16" s="6"/>
      <c r="C16" s="6"/>
      <c r="D16" s="6"/>
      <c r="E16" s="34"/>
    </row>
    <row r="17" spans="1:4" ht="23.5" x14ac:dyDescent="0.55000000000000004">
      <c r="A17" s="31" t="str">
        <f>A2</f>
        <v>Test Scripts</v>
      </c>
      <c r="B17" s="11" t="str">
        <f>IFERROR((IF((SUM(B$3:B16)/((COUNTA($A$3:$A16)-COUNTIF(B$3:B16,0)-(COUNTIF(B$3:B16,"")-2))))=0,"To Be Computed",((SUM(B$3:B16)/((COUNTA($A$3:$A16)-COUNTIF(B$3:B16,0)-(COUNTIF(B$3:B16,"")-2))))))),"INPUT ?")</f>
        <v>INPUT ?</v>
      </c>
      <c r="C17" s="11" t="str">
        <f>IFERROR((IF((SUM(C$3:C16)/((COUNTA($A$3:$A16)-COUNTIF(C$3:C16,0)-(COUNTIF(C$3:C16,"")-2))))=0,"To Be Computed",((SUM(C$3:C16)/((COUNTA($A$3:$A16)-COUNTIF(C$3:C16,0)-(COUNTIF(C$3:C16,"")-2))))))),"INPUT ?")</f>
        <v>INPUT ?</v>
      </c>
      <c r="D17" s="11" t="str">
        <f>IFERROR(SUM(D3:D16)/(COUNTA(A3:A16)-COUNTIF(D3:D16,"NA")),"NA")</f>
        <v>NA</v>
      </c>
    </row>
    <row r="18" spans="1:4" x14ac:dyDescent="0.35">
      <c r="B18" s="9" t="s">
        <v>0</v>
      </c>
      <c r="C18" s="9" t="s">
        <v>31</v>
      </c>
      <c r="D18" s="9" t="s">
        <v>8</v>
      </c>
    </row>
  </sheetData>
  <conditionalFormatting sqref="B6">
    <cfRule type="cellIs" dxfId="1562" priority="167" operator="equal">
      <formula>5</formula>
    </cfRule>
    <cfRule type="cellIs" dxfId="1561" priority="168" operator="equal">
      <formula>4</formula>
    </cfRule>
    <cfRule type="cellIs" dxfId="1560" priority="169" operator="equal">
      <formula>3</formula>
    </cfRule>
    <cfRule type="cellIs" dxfId="1559" priority="170" operator="equal">
      <formula>2</formula>
    </cfRule>
    <cfRule type="cellIs" dxfId="1558" priority="171" operator="equal">
      <formula>1</formula>
    </cfRule>
    <cfRule type="cellIs" dxfId="1557" priority="173" operator="equal">
      <formula>""</formula>
    </cfRule>
  </conditionalFormatting>
  <conditionalFormatting sqref="B6">
    <cfRule type="cellIs" dxfId="1556" priority="172" stopIfTrue="1" operator="equal">
      <formula>0</formula>
    </cfRule>
  </conditionalFormatting>
  <conditionalFormatting sqref="C6">
    <cfRule type="cellIs" dxfId="1555" priority="165" operator="between">
      <formula>0.1</formula>
      <formula>5.1</formula>
    </cfRule>
    <cfRule type="cellIs" dxfId="1554" priority="166" operator="equal">
      <formula>0</formula>
    </cfRule>
  </conditionalFormatting>
  <conditionalFormatting sqref="B5">
    <cfRule type="cellIs" dxfId="1553" priority="153" operator="equal">
      <formula>5</formula>
    </cfRule>
    <cfRule type="cellIs" dxfId="1552" priority="154" operator="equal">
      <formula>4</formula>
    </cfRule>
    <cfRule type="cellIs" dxfId="1551" priority="155" operator="equal">
      <formula>3</formula>
    </cfRule>
    <cfRule type="cellIs" dxfId="1550" priority="156" operator="equal">
      <formula>2</formula>
    </cfRule>
    <cfRule type="cellIs" dxfId="1549" priority="157" operator="equal">
      <formula>1</formula>
    </cfRule>
    <cfRule type="cellIs" dxfId="1548" priority="159" operator="equal">
      <formula>""</formula>
    </cfRule>
  </conditionalFormatting>
  <conditionalFormatting sqref="B5">
    <cfRule type="cellIs" dxfId="1547" priority="158" stopIfTrue="1" operator="equal">
      <formula>0</formula>
    </cfRule>
  </conditionalFormatting>
  <conditionalFormatting sqref="C5">
    <cfRule type="cellIs" dxfId="1546" priority="151" operator="between">
      <formula>0.1</formula>
      <formula>5.1</formula>
    </cfRule>
    <cfRule type="cellIs" dxfId="1545" priority="152" operator="equal">
      <formula>0</formula>
    </cfRule>
  </conditionalFormatting>
  <conditionalFormatting sqref="B7">
    <cfRule type="cellIs" dxfId="1544" priority="139" operator="equal">
      <formula>5</formula>
    </cfRule>
    <cfRule type="cellIs" dxfId="1543" priority="140" operator="equal">
      <formula>4</formula>
    </cfRule>
    <cfRule type="cellIs" dxfId="1542" priority="141" operator="equal">
      <formula>3</formula>
    </cfRule>
    <cfRule type="cellIs" dxfId="1541" priority="142" operator="equal">
      <formula>2</formula>
    </cfRule>
    <cfRule type="cellIs" dxfId="1540" priority="143" operator="equal">
      <formula>1</formula>
    </cfRule>
    <cfRule type="cellIs" dxfId="1539" priority="145" operator="equal">
      <formula>""</formula>
    </cfRule>
  </conditionalFormatting>
  <conditionalFormatting sqref="B7">
    <cfRule type="cellIs" dxfId="1538" priority="144" stopIfTrue="1" operator="equal">
      <formula>0</formula>
    </cfRule>
  </conditionalFormatting>
  <conditionalFormatting sqref="C7">
    <cfRule type="cellIs" dxfId="1537" priority="137" operator="between">
      <formula>0.1</formula>
      <formula>5.1</formula>
    </cfRule>
    <cfRule type="cellIs" dxfId="1536" priority="138" operator="equal">
      <formula>0</formula>
    </cfRule>
  </conditionalFormatting>
  <conditionalFormatting sqref="B8">
    <cfRule type="cellIs" dxfId="1535" priority="125" operator="equal">
      <formula>5</formula>
    </cfRule>
    <cfRule type="cellIs" dxfId="1534" priority="126" operator="equal">
      <formula>4</formula>
    </cfRule>
    <cfRule type="cellIs" dxfId="1533" priority="127" operator="equal">
      <formula>3</formula>
    </cfRule>
    <cfRule type="cellIs" dxfId="1532" priority="128" operator="equal">
      <formula>2</formula>
    </cfRule>
    <cfRule type="cellIs" dxfId="1531" priority="129" operator="equal">
      <formula>1</formula>
    </cfRule>
    <cfRule type="cellIs" dxfId="1530" priority="131" operator="equal">
      <formula>""</formula>
    </cfRule>
  </conditionalFormatting>
  <conditionalFormatting sqref="B8">
    <cfRule type="cellIs" dxfId="1529" priority="130" stopIfTrue="1" operator="equal">
      <formula>0</formula>
    </cfRule>
  </conditionalFormatting>
  <conditionalFormatting sqref="C8">
    <cfRule type="cellIs" dxfId="1528" priority="123" operator="between">
      <formula>0.1</formula>
      <formula>5.1</formula>
    </cfRule>
    <cfRule type="cellIs" dxfId="1527" priority="124" operator="equal">
      <formula>0</formula>
    </cfRule>
  </conditionalFormatting>
  <conditionalFormatting sqref="B9">
    <cfRule type="cellIs" dxfId="1526" priority="111" operator="equal">
      <formula>5</formula>
    </cfRule>
    <cfRule type="cellIs" dxfId="1525" priority="112" operator="equal">
      <formula>4</formula>
    </cfRule>
    <cfRule type="cellIs" dxfId="1524" priority="113" operator="equal">
      <formula>3</formula>
    </cfRule>
    <cfRule type="cellIs" dxfId="1523" priority="114" operator="equal">
      <formula>2</formula>
    </cfRule>
    <cfRule type="cellIs" dxfId="1522" priority="115" operator="equal">
      <formula>1</formula>
    </cfRule>
    <cfRule type="cellIs" dxfId="1521" priority="117" operator="equal">
      <formula>""</formula>
    </cfRule>
  </conditionalFormatting>
  <conditionalFormatting sqref="B9">
    <cfRule type="cellIs" dxfId="1520" priority="116" stopIfTrue="1" operator="equal">
      <formula>0</formula>
    </cfRule>
  </conditionalFormatting>
  <conditionalFormatting sqref="C9">
    <cfRule type="cellIs" dxfId="1519" priority="109" operator="between">
      <formula>0.1</formula>
      <formula>5.1</formula>
    </cfRule>
    <cfRule type="cellIs" dxfId="1518" priority="110" operator="equal">
      <formula>0</formula>
    </cfRule>
  </conditionalFormatting>
  <conditionalFormatting sqref="B10">
    <cfRule type="cellIs" dxfId="1517" priority="97" operator="equal">
      <formula>5</formula>
    </cfRule>
    <cfRule type="cellIs" dxfId="1516" priority="98" operator="equal">
      <formula>4</formula>
    </cfRule>
    <cfRule type="cellIs" dxfId="1515" priority="99" operator="equal">
      <formula>3</formula>
    </cfRule>
    <cfRule type="cellIs" dxfId="1514" priority="100" operator="equal">
      <formula>2</formula>
    </cfRule>
    <cfRule type="cellIs" dxfId="1513" priority="101" operator="equal">
      <formula>1</formula>
    </cfRule>
    <cfRule type="cellIs" dxfId="1512" priority="103" operator="equal">
      <formula>""</formula>
    </cfRule>
  </conditionalFormatting>
  <conditionalFormatting sqref="B10">
    <cfRule type="cellIs" dxfId="1511" priority="102" stopIfTrue="1" operator="equal">
      <formula>0</formula>
    </cfRule>
  </conditionalFormatting>
  <conditionalFormatting sqref="C10">
    <cfRule type="cellIs" dxfId="1510" priority="95" operator="between">
      <formula>0.1</formula>
      <formula>5.1</formula>
    </cfRule>
    <cfRule type="cellIs" dxfId="1509" priority="96" operator="equal">
      <formula>0</formula>
    </cfRule>
  </conditionalFormatting>
  <conditionalFormatting sqref="B11">
    <cfRule type="cellIs" dxfId="1508" priority="83" operator="equal">
      <formula>5</formula>
    </cfRule>
    <cfRule type="cellIs" dxfId="1507" priority="84" operator="equal">
      <formula>4</formula>
    </cfRule>
    <cfRule type="cellIs" dxfId="1506" priority="85" operator="equal">
      <formula>3</formula>
    </cfRule>
    <cfRule type="cellIs" dxfId="1505" priority="86" operator="equal">
      <formula>2</formula>
    </cfRule>
    <cfRule type="cellIs" dxfId="1504" priority="87" operator="equal">
      <formula>1</formula>
    </cfRule>
    <cfRule type="cellIs" dxfId="1503" priority="89" operator="equal">
      <formula>""</formula>
    </cfRule>
  </conditionalFormatting>
  <conditionalFormatting sqref="B11">
    <cfRule type="cellIs" dxfId="1502" priority="88" stopIfTrue="1" operator="equal">
      <formula>0</formula>
    </cfRule>
  </conditionalFormatting>
  <conditionalFormatting sqref="C11">
    <cfRule type="cellIs" dxfId="1501" priority="81" operator="between">
      <formula>0.1</formula>
      <formula>5.1</formula>
    </cfRule>
    <cfRule type="cellIs" dxfId="1500" priority="82" operator="equal">
      <formula>0</formula>
    </cfRule>
  </conditionalFormatting>
  <conditionalFormatting sqref="B12">
    <cfRule type="cellIs" dxfId="1499" priority="69" operator="equal">
      <formula>5</formula>
    </cfRule>
    <cfRule type="cellIs" dxfId="1498" priority="70" operator="equal">
      <formula>4</formula>
    </cfRule>
    <cfRule type="cellIs" dxfId="1497" priority="71" operator="equal">
      <formula>3</formula>
    </cfRule>
    <cfRule type="cellIs" dxfId="1496" priority="72" operator="equal">
      <formula>2</formula>
    </cfRule>
    <cfRule type="cellIs" dxfId="1495" priority="73" operator="equal">
      <formula>1</formula>
    </cfRule>
    <cfRule type="cellIs" dxfId="1494" priority="75" operator="equal">
      <formula>""</formula>
    </cfRule>
  </conditionalFormatting>
  <conditionalFormatting sqref="B12">
    <cfRule type="cellIs" dxfId="1493" priority="74" stopIfTrue="1" operator="equal">
      <formula>0</formula>
    </cfRule>
  </conditionalFormatting>
  <conditionalFormatting sqref="C12">
    <cfRule type="cellIs" dxfId="1492" priority="67" operator="between">
      <formula>0.1</formula>
      <formula>5.1</formula>
    </cfRule>
    <cfRule type="cellIs" dxfId="1491" priority="68" operator="equal">
      <formula>0</formula>
    </cfRule>
  </conditionalFormatting>
  <conditionalFormatting sqref="B13">
    <cfRule type="cellIs" dxfId="1490" priority="55" operator="equal">
      <formula>5</formula>
    </cfRule>
    <cfRule type="cellIs" dxfId="1489" priority="56" operator="equal">
      <formula>4</formula>
    </cfRule>
    <cfRule type="cellIs" dxfId="1488" priority="57" operator="equal">
      <formula>3</formula>
    </cfRule>
    <cfRule type="cellIs" dxfId="1487" priority="58" operator="equal">
      <formula>2</formula>
    </cfRule>
    <cfRule type="cellIs" dxfId="1486" priority="59" operator="equal">
      <formula>1</formula>
    </cfRule>
    <cfRule type="cellIs" dxfId="1485" priority="61" operator="equal">
      <formula>""</formula>
    </cfRule>
  </conditionalFormatting>
  <conditionalFormatting sqref="B13">
    <cfRule type="cellIs" dxfId="1484" priority="60" stopIfTrue="1" operator="equal">
      <formula>0</formula>
    </cfRule>
  </conditionalFormatting>
  <conditionalFormatting sqref="C13">
    <cfRule type="cellIs" dxfId="1483" priority="53" operator="between">
      <formula>0.1</formula>
      <formula>5.1</formula>
    </cfRule>
    <cfRule type="cellIs" dxfId="1482" priority="54" operator="equal">
      <formula>0</formula>
    </cfRule>
  </conditionalFormatting>
  <conditionalFormatting sqref="B15">
    <cfRule type="cellIs" dxfId="1481" priority="41" operator="equal">
      <formula>5</formula>
    </cfRule>
    <cfRule type="cellIs" dxfId="1480" priority="42" operator="equal">
      <formula>4</formula>
    </cfRule>
    <cfRule type="cellIs" dxfId="1479" priority="43" operator="equal">
      <formula>3</formula>
    </cfRule>
    <cfRule type="cellIs" dxfId="1478" priority="44" operator="equal">
      <formula>2</formula>
    </cfRule>
    <cfRule type="cellIs" dxfId="1477" priority="45" operator="equal">
      <formula>1</formula>
    </cfRule>
    <cfRule type="cellIs" dxfId="1476" priority="47" operator="equal">
      <formula>""</formula>
    </cfRule>
  </conditionalFormatting>
  <conditionalFormatting sqref="B15">
    <cfRule type="cellIs" dxfId="1475" priority="46" stopIfTrue="1" operator="equal">
      <formula>0</formula>
    </cfRule>
  </conditionalFormatting>
  <conditionalFormatting sqref="C15">
    <cfRule type="cellIs" dxfId="1474" priority="39" operator="between">
      <formula>0.1</formula>
      <formula>5.1</formula>
    </cfRule>
    <cfRule type="cellIs" dxfId="1473" priority="40" operator="equal">
      <formula>0</formula>
    </cfRule>
  </conditionalFormatting>
  <conditionalFormatting sqref="B14">
    <cfRule type="cellIs" dxfId="1472" priority="27" operator="equal">
      <formula>5</formula>
    </cfRule>
    <cfRule type="cellIs" dxfId="1471" priority="28" operator="equal">
      <formula>4</formula>
    </cfRule>
    <cfRule type="cellIs" dxfId="1470" priority="29" operator="equal">
      <formula>3</formula>
    </cfRule>
    <cfRule type="cellIs" dxfId="1469" priority="30" operator="equal">
      <formula>2</formula>
    </cfRule>
    <cfRule type="cellIs" dxfId="1468" priority="31" operator="equal">
      <formula>1</formula>
    </cfRule>
    <cfRule type="cellIs" dxfId="1467" priority="33" operator="equal">
      <formula>""</formula>
    </cfRule>
  </conditionalFormatting>
  <conditionalFormatting sqref="B14">
    <cfRule type="cellIs" dxfId="1466" priority="32" stopIfTrue="1" operator="equal">
      <formula>0</formula>
    </cfRule>
  </conditionalFormatting>
  <conditionalFormatting sqref="C14">
    <cfRule type="cellIs" dxfId="1465" priority="25" operator="between">
      <formula>0.1</formula>
      <formula>5.1</formula>
    </cfRule>
    <cfRule type="cellIs" dxfId="1464" priority="26" operator="equal">
      <formula>0</formula>
    </cfRule>
  </conditionalFormatting>
  <conditionalFormatting sqref="D4:D15">
    <cfRule type="cellIs" dxfId="1463" priority="1" operator="between">
      <formula>1</formula>
      <formula>3</formula>
    </cfRule>
    <cfRule type="cellIs" dxfId="1462" priority="2" operator="between">
      <formula>1</formula>
      <formula>3</formula>
    </cfRule>
    <cfRule type="cellIs" dxfId="1461" priority="3" operator="between">
      <formula>3.9</formula>
      <formula>6.899</formula>
    </cfRule>
    <cfRule type="cellIs" dxfId="1460" priority="4" operator="greaterThan">
      <formula>6.9</formula>
    </cfRule>
    <cfRule type="cellIs" dxfId="1459" priority="5" stopIfTrue="1" operator="equal">
      <formula>"NA"</formula>
    </cfRule>
  </conditionalFormatting>
  <conditionalFormatting sqref="B4">
    <cfRule type="cellIs" dxfId="1458" priority="13" operator="equal">
      <formula>5</formula>
    </cfRule>
    <cfRule type="cellIs" dxfId="1457" priority="14" operator="equal">
      <formula>4</formula>
    </cfRule>
    <cfRule type="cellIs" dxfId="1456" priority="15" operator="equal">
      <formula>3</formula>
    </cfRule>
    <cfRule type="cellIs" dxfId="1455" priority="16" operator="equal">
      <formula>2</formula>
    </cfRule>
    <cfRule type="cellIs" dxfId="1454" priority="17" operator="equal">
      <formula>1</formula>
    </cfRule>
    <cfRule type="cellIs" dxfId="1453" priority="19" operator="equal">
      <formula>""</formula>
    </cfRule>
  </conditionalFormatting>
  <conditionalFormatting sqref="B4">
    <cfRule type="cellIs" dxfId="1452" priority="18" stopIfTrue="1" operator="equal">
      <formula>0</formula>
    </cfRule>
  </conditionalFormatting>
  <conditionalFormatting sqref="C4">
    <cfRule type="cellIs" dxfId="1451" priority="11" operator="between">
      <formula>0.1</formula>
      <formula>5.1</formula>
    </cfRule>
    <cfRule type="cellIs" dxfId="1450" priority="12" operator="equal">
      <formula>0</formula>
    </cfRule>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ACE8A-96DE-4528-B6D1-9293042CC2D0}">
  <dimension ref="A1:E13"/>
  <sheetViews>
    <sheetView zoomScale="90" zoomScaleNormal="90" workbookViewId="0">
      <pane ySplit="1" topLeftCell="A2" activePane="bottomLeft" state="frozen"/>
      <selection pane="bottomLeft" activeCell="H14" sqref="H14"/>
    </sheetView>
  </sheetViews>
  <sheetFormatPr defaultRowHeight="14.5" x14ac:dyDescent="0.35"/>
  <cols>
    <col min="1" max="1" width="75.26953125" style="2" customWidth="1"/>
    <col min="2" max="4" width="19.6328125" customWidth="1"/>
    <col min="5" max="5" width="41.81640625" style="2" customWidth="1"/>
  </cols>
  <sheetData>
    <row r="1" spans="1:5" ht="43" customHeight="1" x14ac:dyDescent="0.55000000000000004">
      <c r="A1" s="58" t="s">
        <v>127</v>
      </c>
      <c r="B1" s="59" t="s">
        <v>121</v>
      </c>
      <c r="C1" s="59" t="s">
        <v>122</v>
      </c>
      <c r="D1" s="53" t="s">
        <v>123</v>
      </c>
      <c r="E1"/>
    </row>
    <row r="2" spans="1:5" ht="89" customHeight="1" x14ac:dyDescent="0.55000000000000004">
      <c r="A2" s="31" t="s">
        <v>113</v>
      </c>
      <c r="B2" s="60" t="s">
        <v>124</v>
      </c>
      <c r="C2" s="60" t="s">
        <v>125</v>
      </c>
      <c r="D2" s="61" t="s">
        <v>126</v>
      </c>
      <c r="E2" s="62" t="s">
        <v>16</v>
      </c>
    </row>
    <row r="3" spans="1:5" ht="13.5" customHeight="1" x14ac:dyDescent="0.35">
      <c r="A3" s="20"/>
      <c r="B3" s="21"/>
      <c r="C3" s="21"/>
      <c r="D3" s="21"/>
      <c r="E3" s="34"/>
    </row>
    <row r="4" spans="1:5" ht="58" x14ac:dyDescent="0.35">
      <c r="A4" s="40" t="s">
        <v>153</v>
      </c>
      <c r="B4" s="41"/>
      <c r="C4" s="41"/>
      <c r="D4" s="4" t="str">
        <f>IF((IF(C4=0,0,1)*IF(C4=1,3,1)*IF(C4=2,2,1)*IF(C4=3,1,1)*IF(C4=4,0,1)*IF(C4=5,0,1)*IF(C4&lt;0,"P out of range",1)*IF(C4&gt;5,"P out of range",1))*(IF(B4&lt;6,B4,0)*IF(B4&lt;0,"I out of range",1)*IF(B4&gt;5,"I out of range",1))=0,"NA",(IF(C4&lt;4,4-C4,0)*(IF(COUNTIF(C4,"NA")=1,0,1)))*((IF(COUNTIF(B4,"NA")=1,0,1))*IF(B4&lt;6,B4,0)))</f>
        <v>NA</v>
      </c>
      <c r="E4" s="42"/>
    </row>
    <row r="5" spans="1:5" ht="63" customHeight="1" x14ac:dyDescent="0.35">
      <c r="A5" s="40" t="s">
        <v>37</v>
      </c>
      <c r="B5" s="41"/>
      <c r="C5" s="41"/>
      <c r="D5" s="4" t="str">
        <f t="shared" ref="D5:D10" si="0">IF((IF(C5=0,0,1)*IF(C5=1,3,1)*IF(C5=2,2,1)*IF(C5=3,1,1)*IF(C5=4,0,1)*IF(C5=5,0,1)*IF(C5&lt;0,"P out of range",1)*IF(C5&gt;5,"P out of range",1))*(IF(B5&lt;6,B5,0)*IF(B5&lt;0,"I out of range",1)*IF(B5&gt;5,"I out of range",1))=0,"NA",(IF(C5&lt;4,4-C5,0)*(IF(COUNTIF(C5,"NA")=1,0,1)))*((IF(COUNTIF(B5,"NA")=1,0,1))*IF(B5&lt;6,B5,0)))</f>
        <v>NA</v>
      </c>
      <c r="E5" s="42"/>
    </row>
    <row r="6" spans="1:5" ht="48.5" customHeight="1" x14ac:dyDescent="0.35">
      <c r="A6" s="40" t="s">
        <v>38</v>
      </c>
      <c r="B6" s="41"/>
      <c r="C6" s="41"/>
      <c r="D6" s="4" t="str">
        <f t="shared" si="0"/>
        <v>NA</v>
      </c>
      <c r="E6" s="42"/>
    </row>
    <row r="7" spans="1:5" ht="48.5" customHeight="1" x14ac:dyDescent="0.35">
      <c r="A7" s="40" t="s">
        <v>180</v>
      </c>
      <c r="B7" s="41"/>
      <c r="C7" s="41"/>
      <c r="D7" s="4" t="str">
        <f t="shared" ref="D7" si="1">IF((IF(C7=0,0,1)*IF(C7=1,3,1)*IF(C7=2,2,1)*IF(C7=3,1,1)*IF(C7=4,0,1)*IF(C7=5,0,1)*IF(C7&lt;0,"P out of range",1)*IF(C7&gt;5,"P out of range",1))*(IF(B7&lt;6,B7,0)*IF(B7&lt;0,"I out of range",1)*IF(B7&gt;5,"I out of range",1))=0,"NA",(IF(C7&lt;4,4-C7,0)*(IF(COUNTIF(C7,"NA")=1,0,1)))*((IF(COUNTIF(B7,"NA")=1,0,1))*IF(B7&lt;6,B7,0)))</f>
        <v>NA</v>
      </c>
      <c r="E7" s="42"/>
    </row>
    <row r="8" spans="1:5" ht="29" x14ac:dyDescent="0.35">
      <c r="A8" s="40" t="s">
        <v>181</v>
      </c>
      <c r="B8" s="41"/>
      <c r="C8" s="41"/>
      <c r="D8" s="4" t="str">
        <f t="shared" si="0"/>
        <v>NA</v>
      </c>
      <c r="E8" s="42"/>
    </row>
    <row r="9" spans="1:5" ht="43.5" x14ac:dyDescent="0.35">
      <c r="A9" s="40" t="s">
        <v>58</v>
      </c>
      <c r="B9" s="41"/>
      <c r="C9" s="41"/>
      <c r="D9" s="4" t="str">
        <f t="shared" si="0"/>
        <v>NA</v>
      </c>
      <c r="E9" s="42"/>
    </row>
    <row r="10" spans="1:5" ht="29" x14ac:dyDescent="0.35">
      <c r="A10" s="40" t="s">
        <v>59</v>
      </c>
      <c r="B10" s="41"/>
      <c r="C10" s="41"/>
      <c r="D10" s="4" t="str">
        <f t="shared" si="0"/>
        <v>NA</v>
      </c>
      <c r="E10" s="42"/>
    </row>
    <row r="11" spans="1:5" x14ac:dyDescent="0.35">
      <c r="A11" s="5"/>
      <c r="B11" s="6"/>
      <c r="C11" s="6"/>
      <c r="D11" s="6"/>
      <c r="E11" s="34"/>
    </row>
    <row r="12" spans="1:5" ht="23.5" x14ac:dyDescent="0.55000000000000004">
      <c r="A12" s="31" t="str">
        <f>A2</f>
        <v>Test Results</v>
      </c>
      <c r="B12" s="11" t="str">
        <f>IFERROR((IF((SUM(B$3:B11)/((COUNTA($A$3:$A11)-COUNTIF(B$3:B11,0)-(COUNTIF(B$3:B11,"")-2))))=0,"To Be Computed",((SUM(B$3:B11)/((COUNTA($A$3:$A11)-COUNTIF(B$3:B11,0)-(COUNTIF(B$3:B11,"")-2))))))),"INPUT ?")</f>
        <v>INPUT ?</v>
      </c>
      <c r="C12" s="11" t="str">
        <f>IFERROR((IF((SUM(C$3:C11)/((COUNTA($A$3:$A11)-COUNTIF(C$3:C11,0)-(COUNTIF(C$3:C11,"")-2))))=0,"To Be Computed",((SUM(C$3:C11)/((COUNTA($A$3:$A11)-COUNTIF(C$3:C11,0)-(COUNTIF(C$3:C11,"")-2))))))),"INPUT ?")</f>
        <v>INPUT ?</v>
      </c>
      <c r="D12" s="11" t="str">
        <f>IFERROR(SUM(D3:D11)/(COUNTA(A3:A11)-COUNTIF(D3:D11,"NA")),"NA")</f>
        <v>NA</v>
      </c>
    </row>
    <row r="13" spans="1:5" x14ac:dyDescent="0.35">
      <c r="B13" s="9" t="s">
        <v>0</v>
      </c>
      <c r="C13" s="9" t="s">
        <v>31</v>
      </c>
      <c r="D13" s="9" t="s">
        <v>8</v>
      </c>
    </row>
  </sheetData>
  <conditionalFormatting sqref="B5">
    <cfRule type="cellIs" dxfId="1449" priority="111" operator="equal">
      <formula>5</formula>
    </cfRule>
    <cfRule type="cellIs" dxfId="1448" priority="112" operator="equal">
      <formula>4</formula>
    </cfRule>
    <cfRule type="cellIs" dxfId="1447" priority="113" operator="equal">
      <formula>3</formula>
    </cfRule>
    <cfRule type="cellIs" dxfId="1446" priority="114" operator="equal">
      <formula>2</formula>
    </cfRule>
    <cfRule type="cellIs" dxfId="1445" priority="115" operator="equal">
      <formula>1</formula>
    </cfRule>
    <cfRule type="cellIs" dxfId="1444" priority="117" operator="equal">
      <formula>""</formula>
    </cfRule>
  </conditionalFormatting>
  <conditionalFormatting sqref="B5">
    <cfRule type="cellIs" dxfId="1443" priority="116" stopIfTrue="1" operator="equal">
      <formula>0</formula>
    </cfRule>
  </conditionalFormatting>
  <conditionalFormatting sqref="C5">
    <cfRule type="cellIs" dxfId="1442" priority="109" operator="between">
      <formula>0.1</formula>
      <formula>5.1</formula>
    </cfRule>
    <cfRule type="cellIs" dxfId="1441" priority="110" operator="equal">
      <formula>0</formula>
    </cfRule>
  </conditionalFormatting>
  <conditionalFormatting sqref="B6">
    <cfRule type="cellIs" dxfId="1440" priority="97" operator="equal">
      <formula>5</formula>
    </cfRule>
    <cfRule type="cellIs" dxfId="1439" priority="98" operator="equal">
      <formula>4</formula>
    </cfRule>
    <cfRule type="cellIs" dxfId="1438" priority="99" operator="equal">
      <formula>3</formula>
    </cfRule>
    <cfRule type="cellIs" dxfId="1437" priority="100" operator="equal">
      <formula>2</formula>
    </cfRule>
    <cfRule type="cellIs" dxfId="1436" priority="101" operator="equal">
      <formula>1</formula>
    </cfRule>
    <cfRule type="cellIs" dxfId="1435" priority="103" operator="equal">
      <formula>""</formula>
    </cfRule>
  </conditionalFormatting>
  <conditionalFormatting sqref="B6">
    <cfRule type="cellIs" dxfId="1434" priority="102" stopIfTrue="1" operator="equal">
      <formula>0</formula>
    </cfRule>
  </conditionalFormatting>
  <conditionalFormatting sqref="C6">
    <cfRule type="cellIs" dxfId="1433" priority="95" operator="between">
      <formula>0.1</formula>
      <formula>5.1</formula>
    </cfRule>
    <cfRule type="cellIs" dxfId="1432" priority="96" operator="equal">
      <formula>0</formula>
    </cfRule>
  </conditionalFormatting>
  <conditionalFormatting sqref="B8">
    <cfRule type="cellIs" dxfId="1431" priority="69" operator="equal">
      <formula>5</formula>
    </cfRule>
    <cfRule type="cellIs" dxfId="1430" priority="70" operator="equal">
      <formula>4</formula>
    </cfRule>
    <cfRule type="cellIs" dxfId="1429" priority="71" operator="equal">
      <formula>3</formula>
    </cfRule>
    <cfRule type="cellIs" dxfId="1428" priority="72" operator="equal">
      <formula>2</formula>
    </cfRule>
    <cfRule type="cellIs" dxfId="1427" priority="73" operator="equal">
      <formula>1</formula>
    </cfRule>
    <cfRule type="cellIs" dxfId="1426" priority="75" operator="equal">
      <formula>""</formula>
    </cfRule>
  </conditionalFormatting>
  <conditionalFormatting sqref="B8">
    <cfRule type="cellIs" dxfId="1425" priority="74" stopIfTrue="1" operator="equal">
      <formula>0</formula>
    </cfRule>
  </conditionalFormatting>
  <conditionalFormatting sqref="C8">
    <cfRule type="cellIs" dxfId="1424" priority="67" operator="between">
      <formula>0.1</formula>
      <formula>5.1</formula>
    </cfRule>
    <cfRule type="cellIs" dxfId="1423" priority="68" operator="equal">
      <formula>0</formula>
    </cfRule>
  </conditionalFormatting>
  <conditionalFormatting sqref="B9">
    <cfRule type="cellIs" dxfId="1422" priority="55" operator="equal">
      <formula>5</formula>
    </cfRule>
    <cfRule type="cellIs" dxfId="1421" priority="56" operator="equal">
      <formula>4</formula>
    </cfRule>
    <cfRule type="cellIs" dxfId="1420" priority="57" operator="equal">
      <formula>3</formula>
    </cfRule>
    <cfRule type="cellIs" dxfId="1419" priority="58" operator="equal">
      <formula>2</formula>
    </cfRule>
    <cfRule type="cellIs" dxfId="1418" priority="59" operator="equal">
      <formula>1</formula>
    </cfRule>
    <cfRule type="cellIs" dxfId="1417" priority="61" operator="equal">
      <formula>""</formula>
    </cfRule>
  </conditionalFormatting>
  <conditionalFormatting sqref="B9">
    <cfRule type="cellIs" dxfId="1416" priority="60" stopIfTrue="1" operator="equal">
      <formula>0</formula>
    </cfRule>
  </conditionalFormatting>
  <conditionalFormatting sqref="C9">
    <cfRule type="cellIs" dxfId="1415" priority="53" operator="between">
      <formula>0.1</formula>
      <formula>5.1</formula>
    </cfRule>
    <cfRule type="cellIs" dxfId="1414" priority="54" operator="equal">
      <formula>0</formula>
    </cfRule>
  </conditionalFormatting>
  <conditionalFormatting sqref="B10">
    <cfRule type="cellIs" dxfId="1413" priority="41" operator="equal">
      <formula>5</formula>
    </cfRule>
    <cfRule type="cellIs" dxfId="1412" priority="42" operator="equal">
      <formula>4</formula>
    </cfRule>
    <cfRule type="cellIs" dxfId="1411" priority="43" operator="equal">
      <formula>3</formula>
    </cfRule>
    <cfRule type="cellIs" dxfId="1410" priority="44" operator="equal">
      <formula>2</formula>
    </cfRule>
    <cfRule type="cellIs" dxfId="1409" priority="45" operator="equal">
      <formula>1</formula>
    </cfRule>
    <cfRule type="cellIs" dxfId="1408" priority="47" operator="equal">
      <formula>""</formula>
    </cfRule>
  </conditionalFormatting>
  <conditionalFormatting sqref="B10">
    <cfRule type="cellIs" dxfId="1407" priority="46" stopIfTrue="1" operator="equal">
      <formula>0</formula>
    </cfRule>
  </conditionalFormatting>
  <conditionalFormatting sqref="C10">
    <cfRule type="cellIs" dxfId="1406" priority="39" operator="between">
      <formula>0.1</formula>
      <formula>5.1</formula>
    </cfRule>
    <cfRule type="cellIs" dxfId="1405" priority="40" operator="equal">
      <formula>0</formula>
    </cfRule>
  </conditionalFormatting>
  <conditionalFormatting sqref="D5:D6 D8:D10">
    <cfRule type="cellIs" dxfId="1404" priority="29" operator="between">
      <formula>1</formula>
      <formula>3</formula>
    </cfRule>
    <cfRule type="cellIs" dxfId="1403" priority="30" operator="between">
      <formula>1</formula>
      <formula>3</formula>
    </cfRule>
    <cfRule type="cellIs" dxfId="1402" priority="31" operator="between">
      <formula>3.9</formula>
      <formula>6.899</formula>
    </cfRule>
    <cfRule type="cellIs" dxfId="1401" priority="32" operator="greaterThan">
      <formula>6.9</formula>
    </cfRule>
    <cfRule type="cellIs" dxfId="1400" priority="33" stopIfTrue="1" operator="equal">
      <formula>"NA"</formula>
    </cfRule>
  </conditionalFormatting>
  <conditionalFormatting sqref="B4">
    <cfRule type="cellIs" dxfId="1399" priority="22" operator="equal">
      <formula>5</formula>
    </cfRule>
    <cfRule type="cellIs" dxfId="1398" priority="23" operator="equal">
      <formula>4</formula>
    </cfRule>
    <cfRule type="cellIs" dxfId="1397" priority="24" operator="equal">
      <formula>3</formula>
    </cfRule>
    <cfRule type="cellIs" dxfId="1396" priority="25" operator="equal">
      <formula>2</formula>
    </cfRule>
    <cfRule type="cellIs" dxfId="1395" priority="26" operator="equal">
      <formula>1</formula>
    </cfRule>
    <cfRule type="cellIs" dxfId="1394" priority="28" operator="equal">
      <formula>""</formula>
    </cfRule>
  </conditionalFormatting>
  <conditionalFormatting sqref="B4">
    <cfRule type="cellIs" dxfId="1393" priority="27" stopIfTrue="1" operator="equal">
      <formula>0</formula>
    </cfRule>
  </conditionalFormatting>
  <conditionalFormatting sqref="C4">
    <cfRule type="cellIs" dxfId="1392" priority="20" operator="between">
      <formula>0.1</formula>
      <formula>5.1</formula>
    </cfRule>
    <cfRule type="cellIs" dxfId="1391" priority="21" operator="equal">
      <formula>0</formula>
    </cfRule>
  </conditionalFormatting>
  <conditionalFormatting sqref="D4">
    <cfRule type="cellIs" dxfId="1390" priority="15" operator="between">
      <formula>1</formula>
      <formula>3</formula>
    </cfRule>
    <cfRule type="cellIs" dxfId="1389" priority="16" operator="between">
      <formula>1</formula>
      <formula>3</formula>
    </cfRule>
    <cfRule type="cellIs" dxfId="1388" priority="17" operator="between">
      <formula>3.9</formula>
      <formula>6.899</formula>
    </cfRule>
    <cfRule type="cellIs" dxfId="1387" priority="18" operator="greaterThan">
      <formula>6.9</formula>
    </cfRule>
    <cfRule type="cellIs" dxfId="1386" priority="19" stopIfTrue="1" operator="equal">
      <formula>"NA"</formula>
    </cfRule>
  </conditionalFormatting>
  <conditionalFormatting sqref="B7">
    <cfRule type="cellIs" dxfId="1385" priority="8" operator="equal">
      <formula>5</formula>
    </cfRule>
    <cfRule type="cellIs" dxfId="1384" priority="9" operator="equal">
      <formula>4</formula>
    </cfRule>
    <cfRule type="cellIs" dxfId="1383" priority="10" operator="equal">
      <formula>3</formula>
    </cfRule>
    <cfRule type="cellIs" dxfId="1382" priority="11" operator="equal">
      <formula>2</formula>
    </cfRule>
    <cfRule type="cellIs" dxfId="1381" priority="12" operator="equal">
      <formula>1</formula>
    </cfRule>
    <cfRule type="cellIs" dxfId="1380" priority="14" operator="equal">
      <formula>""</formula>
    </cfRule>
  </conditionalFormatting>
  <conditionalFormatting sqref="B7">
    <cfRule type="cellIs" dxfId="1379" priority="13" stopIfTrue="1" operator="equal">
      <formula>0</formula>
    </cfRule>
  </conditionalFormatting>
  <conditionalFormatting sqref="C7">
    <cfRule type="cellIs" dxfId="1378" priority="6" operator="between">
      <formula>0.1</formula>
      <formula>5.1</formula>
    </cfRule>
    <cfRule type="cellIs" dxfId="1377" priority="7" operator="equal">
      <formula>0</formula>
    </cfRule>
  </conditionalFormatting>
  <conditionalFormatting sqref="D7">
    <cfRule type="cellIs" dxfId="1376" priority="1" operator="between">
      <formula>1</formula>
      <formula>3</formula>
    </cfRule>
    <cfRule type="cellIs" dxfId="1375" priority="2" operator="between">
      <formula>1</formula>
      <formula>3</formula>
    </cfRule>
    <cfRule type="cellIs" dxfId="1374" priority="3" operator="between">
      <formula>3.9</formula>
      <formula>6.899</formula>
    </cfRule>
    <cfRule type="cellIs" dxfId="1373" priority="4" operator="greaterThan">
      <formula>6.9</formula>
    </cfRule>
    <cfRule type="cellIs" dxfId="1372" priority="5" stopIfTrue="1" operator="equal">
      <formula>"NA"</formula>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9A7D7-933F-4389-97A6-582C6233FB49}">
  <dimension ref="A1:E14"/>
  <sheetViews>
    <sheetView zoomScale="90" zoomScaleNormal="90" workbookViewId="0">
      <pane ySplit="1" topLeftCell="A2" activePane="bottomLeft" state="frozen"/>
      <selection pane="bottomLeft" activeCell="F20" sqref="F20"/>
    </sheetView>
  </sheetViews>
  <sheetFormatPr defaultRowHeight="14.5" x14ac:dyDescent="0.35"/>
  <cols>
    <col min="1" max="1" width="75.26953125" style="2" customWidth="1"/>
    <col min="2" max="4" width="20" customWidth="1"/>
    <col min="5" max="5" width="41.81640625" style="2" customWidth="1"/>
  </cols>
  <sheetData>
    <row r="1" spans="1:5" ht="43" customHeight="1" x14ac:dyDescent="0.55000000000000004">
      <c r="A1" s="58" t="s">
        <v>127</v>
      </c>
      <c r="B1" s="59" t="s">
        <v>121</v>
      </c>
      <c r="C1" s="59" t="s">
        <v>122</v>
      </c>
      <c r="D1" s="53" t="s">
        <v>123</v>
      </c>
      <c r="E1"/>
    </row>
    <row r="2" spans="1:5" ht="89" customHeight="1" x14ac:dyDescent="0.55000000000000004">
      <c r="A2" s="31" t="s">
        <v>99</v>
      </c>
      <c r="B2" s="60" t="s">
        <v>124</v>
      </c>
      <c r="C2" s="60" t="s">
        <v>125</v>
      </c>
      <c r="D2" s="61" t="s">
        <v>126</v>
      </c>
      <c r="E2" s="62" t="s">
        <v>16</v>
      </c>
    </row>
    <row r="3" spans="1:5" ht="13.5" customHeight="1" x14ac:dyDescent="0.35">
      <c r="A3" s="20"/>
      <c r="B3" s="21"/>
      <c r="C3" s="21"/>
      <c r="D3" s="21"/>
      <c r="E3" s="34"/>
    </row>
    <row r="4" spans="1:5" ht="29.5" customHeight="1" x14ac:dyDescent="0.35">
      <c r="A4" s="40" t="s">
        <v>183</v>
      </c>
      <c r="B4" s="41"/>
      <c r="C4" s="41"/>
      <c r="D4" s="4" t="str">
        <f t="shared" ref="D4" si="0">IF((IF(C4=0,0,1)*IF(C4=1,3,1)*IF(C4=2,2,1)*IF(C4=3,1,1)*IF(C4=4,0,1)*IF(C4=5,0,1)*IF(C4&lt;0,"P out of range",1)*IF(C4&gt;5,"P out of range",1))*(IF(B4&lt;6,B4,0)*IF(B4&lt;0,"I out of range",1)*IF(B4&gt;5,"I out of range",1))=0,"NA",(IF(C4&lt;4,4-C4,0)*(IF(COUNTIF(C4,"NA")=1,0,1)))*((IF(COUNTIF(B4,"NA")=1,0,1))*IF(B4&lt;6,B4,0)))</f>
        <v>NA</v>
      </c>
      <c r="E4" s="42"/>
    </row>
    <row r="5" spans="1:5" ht="29.5" customHeight="1" x14ac:dyDescent="0.35">
      <c r="A5" s="40" t="s">
        <v>182</v>
      </c>
      <c r="B5" s="41"/>
      <c r="C5" s="41"/>
      <c r="D5" s="4" t="str">
        <f t="shared" ref="D5:D11" si="1">IF((IF(C5=0,0,1)*IF(C5=1,3,1)*IF(C5=2,2,1)*IF(C5=3,1,1)*IF(C5=4,0,1)*IF(C5=5,0,1)*IF(C5&lt;0,"P out of range",1)*IF(C5&gt;5,"P out of range",1))*(IF(B5&lt;6,B5,0)*IF(B5&lt;0,"I out of range",1)*IF(B5&gt;5,"I out of range",1))=0,"NA",(IF(C5&lt;4,4-C5,0)*(IF(COUNTIF(C5,"NA")=1,0,1)))*((IF(COUNTIF(B5,"NA")=1,0,1))*IF(B5&lt;6,B5,0)))</f>
        <v>NA</v>
      </c>
      <c r="E5" s="42"/>
    </row>
    <row r="6" spans="1:5" ht="50.65" customHeight="1" x14ac:dyDescent="0.35">
      <c r="A6" s="43" t="s">
        <v>72</v>
      </c>
      <c r="B6" s="41"/>
      <c r="C6" s="41"/>
      <c r="D6" s="4" t="str">
        <f t="shared" si="1"/>
        <v>NA</v>
      </c>
      <c r="E6" s="44"/>
    </row>
    <row r="7" spans="1:5" ht="29" x14ac:dyDescent="0.35">
      <c r="A7" s="45" t="s">
        <v>73</v>
      </c>
      <c r="B7" s="41"/>
      <c r="C7" s="41"/>
      <c r="D7" s="4" t="str">
        <f t="shared" si="1"/>
        <v>NA</v>
      </c>
      <c r="E7" s="44"/>
    </row>
    <row r="8" spans="1:5" ht="24" customHeight="1" x14ac:dyDescent="0.35">
      <c r="A8" s="43" t="s">
        <v>74</v>
      </c>
      <c r="B8" s="41"/>
      <c r="C8" s="41"/>
      <c r="D8" s="4" t="str">
        <f t="shared" si="1"/>
        <v>NA</v>
      </c>
      <c r="E8" s="44"/>
    </row>
    <row r="9" spans="1:5" ht="43.5" x14ac:dyDescent="0.35">
      <c r="A9" s="45" t="s">
        <v>75</v>
      </c>
      <c r="B9" s="41"/>
      <c r="C9" s="41"/>
      <c r="D9" s="4" t="str">
        <f t="shared" si="1"/>
        <v>NA</v>
      </c>
      <c r="E9" s="44"/>
    </row>
    <row r="10" spans="1:5" x14ac:dyDescent="0.35">
      <c r="A10" s="46" t="s">
        <v>91</v>
      </c>
      <c r="B10" s="41"/>
      <c r="C10" s="41"/>
      <c r="D10" s="4" t="str">
        <f t="shared" si="1"/>
        <v>NA</v>
      </c>
      <c r="E10" s="44"/>
    </row>
    <row r="11" spans="1:5" ht="43.5" x14ac:dyDescent="0.35">
      <c r="A11" s="47" t="s">
        <v>92</v>
      </c>
      <c r="B11" s="41"/>
      <c r="C11" s="41"/>
      <c r="D11" s="4" t="str">
        <f t="shared" si="1"/>
        <v>NA</v>
      </c>
      <c r="E11" s="44"/>
    </row>
    <row r="12" spans="1:5" x14ac:dyDescent="0.35">
      <c r="A12" s="5"/>
      <c r="B12" s="6"/>
      <c r="C12" s="6"/>
      <c r="D12" s="6"/>
      <c r="E12" s="34"/>
    </row>
    <row r="13" spans="1:5" ht="23.5" x14ac:dyDescent="0.55000000000000004">
      <c r="A13" s="31" t="str">
        <f>A2</f>
        <v>Security Testing</v>
      </c>
      <c r="B13" s="11" t="str">
        <f>IFERROR((IF((SUM(B$3:B12)/((COUNTA($A$3:$A12)-COUNTIF(B$3:B12,0)-(COUNTIF(B$3:B12,"")-2))))=0,"To Be Computed",((SUM(B$3:B12)/((COUNTA($A$3:$A12)-COUNTIF(B$3:B12,0)-(COUNTIF(B$3:B12,"")-2))))))),"INPUT ?")</f>
        <v>INPUT ?</v>
      </c>
      <c r="C13" s="11" t="str">
        <f>IFERROR((IF((SUM(C$3:C12)/((COUNTA($A$3:$A12)-COUNTIF(C$3:C12,0)-(COUNTIF(C$3:C12,"")-2))))=0,"To Be Computed",((SUM(C$3:C12)/((COUNTA($A$3:$A12)-COUNTIF(C$3:C12,0)-(COUNTIF(C$3:C12,"")-2))))))),"INPUT ?")</f>
        <v>INPUT ?</v>
      </c>
      <c r="D13" s="11" t="str">
        <f>IFERROR(SUM(D3:D12)/(COUNTA(A3:A12)-COUNTIF(D3:D12,"NA")),"NA")</f>
        <v>NA</v>
      </c>
    </row>
    <row r="14" spans="1:5" x14ac:dyDescent="0.35">
      <c r="B14" s="9" t="s">
        <v>0</v>
      </c>
      <c r="C14" s="9" t="s">
        <v>31</v>
      </c>
      <c r="D14" s="9" t="s">
        <v>8</v>
      </c>
    </row>
  </sheetData>
  <conditionalFormatting sqref="B5">
    <cfRule type="cellIs" dxfId="1371" priority="111" operator="equal">
      <formula>5</formula>
    </cfRule>
    <cfRule type="cellIs" dxfId="1370" priority="112" operator="equal">
      <formula>4</formula>
    </cfRule>
    <cfRule type="cellIs" dxfId="1369" priority="113" operator="equal">
      <formula>3</formula>
    </cfRule>
    <cfRule type="cellIs" dxfId="1368" priority="114" operator="equal">
      <formula>2</formula>
    </cfRule>
    <cfRule type="cellIs" dxfId="1367" priority="115" operator="equal">
      <formula>1</formula>
    </cfRule>
    <cfRule type="cellIs" dxfId="1366" priority="117" operator="equal">
      <formula>""</formula>
    </cfRule>
  </conditionalFormatting>
  <conditionalFormatting sqref="B5">
    <cfRule type="cellIs" dxfId="1365" priority="116" stopIfTrue="1" operator="equal">
      <formula>0</formula>
    </cfRule>
  </conditionalFormatting>
  <conditionalFormatting sqref="C5">
    <cfRule type="cellIs" dxfId="1364" priority="109" operator="between">
      <formula>0.1</formula>
      <formula>5.1</formula>
    </cfRule>
    <cfRule type="cellIs" dxfId="1363" priority="110" operator="equal">
      <formula>0</formula>
    </cfRule>
  </conditionalFormatting>
  <conditionalFormatting sqref="C8">
    <cfRule type="cellIs" dxfId="1362" priority="55" operator="equal">
      <formula>5</formula>
    </cfRule>
    <cfRule type="cellIs" dxfId="1361" priority="56" operator="equal">
      <formula>4</formula>
    </cfRule>
    <cfRule type="cellIs" dxfId="1360" priority="57" operator="equal">
      <formula>3</formula>
    </cfRule>
    <cfRule type="cellIs" dxfId="1359" priority="58" operator="equal">
      <formula>2</formula>
    </cfRule>
    <cfRule type="cellIs" dxfId="1358" priority="59" operator="equal">
      <formula>1</formula>
    </cfRule>
    <cfRule type="cellIs" dxfId="1357" priority="61" operator="equal">
      <formula>""</formula>
    </cfRule>
  </conditionalFormatting>
  <conditionalFormatting sqref="C8">
    <cfRule type="cellIs" dxfId="1356" priority="60" stopIfTrue="1" operator="equal">
      <formula>0</formula>
    </cfRule>
  </conditionalFormatting>
  <conditionalFormatting sqref="B8">
    <cfRule type="cellIs" dxfId="1355" priority="53" operator="between">
      <formula>0.1</formula>
      <formula>5.1</formula>
    </cfRule>
    <cfRule type="cellIs" dxfId="1354" priority="54" operator="equal">
      <formula>0</formula>
    </cfRule>
  </conditionalFormatting>
  <conditionalFormatting sqref="C9">
    <cfRule type="cellIs" dxfId="1353" priority="97" operator="equal">
      <formula>5</formula>
    </cfRule>
    <cfRule type="cellIs" dxfId="1352" priority="98" operator="equal">
      <formula>4</formula>
    </cfRule>
    <cfRule type="cellIs" dxfId="1351" priority="99" operator="equal">
      <formula>3</formula>
    </cfRule>
    <cfRule type="cellIs" dxfId="1350" priority="100" operator="equal">
      <formula>2</formula>
    </cfRule>
    <cfRule type="cellIs" dxfId="1349" priority="101" operator="equal">
      <formula>1</formula>
    </cfRule>
    <cfRule type="cellIs" dxfId="1348" priority="103" operator="equal">
      <formula>""</formula>
    </cfRule>
  </conditionalFormatting>
  <conditionalFormatting sqref="C9">
    <cfRule type="cellIs" dxfId="1347" priority="102" stopIfTrue="1" operator="equal">
      <formula>0</formula>
    </cfRule>
  </conditionalFormatting>
  <conditionalFormatting sqref="B9">
    <cfRule type="cellIs" dxfId="1346" priority="95" operator="between">
      <formula>0.1</formula>
      <formula>5.1</formula>
    </cfRule>
    <cfRule type="cellIs" dxfId="1345" priority="96" operator="equal">
      <formula>0</formula>
    </cfRule>
  </conditionalFormatting>
  <conditionalFormatting sqref="C6:C7">
    <cfRule type="cellIs" dxfId="1344" priority="83" operator="equal">
      <formula>5</formula>
    </cfRule>
    <cfRule type="cellIs" dxfId="1343" priority="84" operator="equal">
      <formula>4</formula>
    </cfRule>
    <cfRule type="cellIs" dxfId="1342" priority="85" operator="equal">
      <formula>3</formula>
    </cfRule>
    <cfRule type="cellIs" dxfId="1341" priority="86" operator="equal">
      <formula>2</formula>
    </cfRule>
    <cfRule type="cellIs" dxfId="1340" priority="87" operator="equal">
      <formula>1</formula>
    </cfRule>
    <cfRule type="cellIs" dxfId="1339" priority="89" operator="equal">
      <formula>""</formula>
    </cfRule>
  </conditionalFormatting>
  <conditionalFormatting sqref="C6:C7">
    <cfRule type="cellIs" dxfId="1338" priority="88" stopIfTrue="1" operator="equal">
      <formula>0</formula>
    </cfRule>
  </conditionalFormatting>
  <conditionalFormatting sqref="B6:B7">
    <cfRule type="cellIs" dxfId="1337" priority="81" operator="between">
      <formula>0.1</formula>
      <formula>5.1</formula>
    </cfRule>
    <cfRule type="cellIs" dxfId="1336" priority="82" operator="equal">
      <formula>0</formula>
    </cfRule>
  </conditionalFormatting>
  <conditionalFormatting sqref="C7">
    <cfRule type="cellIs" dxfId="1335" priority="69" operator="equal">
      <formula>5</formula>
    </cfRule>
    <cfRule type="cellIs" dxfId="1334" priority="70" operator="equal">
      <formula>4</formula>
    </cfRule>
    <cfRule type="cellIs" dxfId="1333" priority="71" operator="equal">
      <formula>3</formula>
    </cfRule>
    <cfRule type="cellIs" dxfId="1332" priority="72" operator="equal">
      <formula>2</formula>
    </cfRule>
    <cfRule type="cellIs" dxfId="1331" priority="73" operator="equal">
      <formula>1</formula>
    </cfRule>
    <cfRule type="cellIs" dxfId="1330" priority="75" operator="equal">
      <formula>""</formula>
    </cfRule>
  </conditionalFormatting>
  <conditionalFormatting sqref="C7">
    <cfRule type="cellIs" dxfId="1329" priority="74" stopIfTrue="1" operator="equal">
      <formula>0</formula>
    </cfRule>
  </conditionalFormatting>
  <conditionalFormatting sqref="B7">
    <cfRule type="cellIs" dxfId="1328" priority="67" operator="between">
      <formula>0.1</formula>
      <formula>5.1</formula>
    </cfRule>
    <cfRule type="cellIs" dxfId="1327" priority="68" operator="equal">
      <formula>0</formula>
    </cfRule>
  </conditionalFormatting>
  <conditionalFormatting sqref="C11">
    <cfRule type="cellIs" dxfId="1326" priority="41" operator="equal">
      <formula>5</formula>
    </cfRule>
    <cfRule type="cellIs" dxfId="1325" priority="42" operator="equal">
      <formula>4</formula>
    </cfRule>
    <cfRule type="cellIs" dxfId="1324" priority="43" operator="equal">
      <formula>3</formula>
    </cfRule>
    <cfRule type="cellIs" dxfId="1323" priority="44" operator="equal">
      <formula>2</formula>
    </cfRule>
    <cfRule type="cellIs" dxfId="1322" priority="45" operator="equal">
      <formula>1</formula>
    </cfRule>
    <cfRule type="cellIs" dxfId="1321" priority="47" operator="equal">
      <formula>""</formula>
    </cfRule>
  </conditionalFormatting>
  <conditionalFormatting sqref="C11">
    <cfRule type="cellIs" dxfId="1320" priority="46" stopIfTrue="1" operator="equal">
      <formula>0</formula>
    </cfRule>
  </conditionalFormatting>
  <conditionalFormatting sqref="B11">
    <cfRule type="cellIs" dxfId="1319" priority="39" operator="between">
      <formula>0.1</formula>
      <formula>5.1</formula>
    </cfRule>
    <cfRule type="cellIs" dxfId="1318" priority="40" operator="equal">
      <formula>0</formula>
    </cfRule>
  </conditionalFormatting>
  <conditionalFormatting sqref="C10">
    <cfRule type="cellIs" dxfId="1317" priority="27" operator="equal">
      <formula>5</formula>
    </cfRule>
    <cfRule type="cellIs" dxfId="1316" priority="28" operator="equal">
      <formula>4</formula>
    </cfRule>
    <cfRule type="cellIs" dxfId="1315" priority="29" operator="equal">
      <formula>3</formula>
    </cfRule>
    <cfRule type="cellIs" dxfId="1314" priority="30" operator="equal">
      <formula>2</formula>
    </cfRule>
    <cfRule type="cellIs" dxfId="1313" priority="31" operator="equal">
      <formula>1</formula>
    </cfRule>
    <cfRule type="cellIs" dxfId="1312" priority="33" operator="equal">
      <formula>""</formula>
    </cfRule>
  </conditionalFormatting>
  <conditionalFormatting sqref="C10">
    <cfRule type="cellIs" dxfId="1311" priority="32" stopIfTrue="1" operator="equal">
      <formula>0</formula>
    </cfRule>
  </conditionalFormatting>
  <conditionalFormatting sqref="B10">
    <cfRule type="cellIs" dxfId="1310" priority="25" operator="between">
      <formula>0.1</formula>
      <formula>5.1</formula>
    </cfRule>
    <cfRule type="cellIs" dxfId="1309" priority="26" operator="equal">
      <formula>0</formula>
    </cfRule>
  </conditionalFormatting>
  <conditionalFormatting sqref="D5:D11">
    <cfRule type="cellIs" dxfId="1308" priority="15" operator="between">
      <formula>1</formula>
      <formula>3</formula>
    </cfRule>
    <cfRule type="cellIs" dxfId="1307" priority="16" operator="between">
      <formula>1</formula>
      <formula>3</formula>
    </cfRule>
    <cfRule type="cellIs" dxfId="1306" priority="17" operator="between">
      <formula>3.9</formula>
      <formula>6.899</formula>
    </cfRule>
    <cfRule type="cellIs" dxfId="1305" priority="18" operator="greaterThan">
      <formula>6.9</formula>
    </cfRule>
    <cfRule type="cellIs" dxfId="1304" priority="19" stopIfTrue="1" operator="equal">
      <formula>"NA"</formula>
    </cfRule>
  </conditionalFormatting>
  <conditionalFormatting sqref="B4">
    <cfRule type="cellIs" dxfId="1303" priority="8" operator="equal">
      <formula>5</formula>
    </cfRule>
    <cfRule type="cellIs" dxfId="1302" priority="9" operator="equal">
      <formula>4</formula>
    </cfRule>
    <cfRule type="cellIs" dxfId="1301" priority="10" operator="equal">
      <formula>3</formula>
    </cfRule>
    <cfRule type="cellIs" dxfId="1300" priority="11" operator="equal">
      <formula>2</formula>
    </cfRule>
    <cfRule type="cellIs" dxfId="1299" priority="12" operator="equal">
      <formula>1</formula>
    </cfRule>
    <cfRule type="cellIs" dxfId="1298" priority="14" operator="equal">
      <formula>""</formula>
    </cfRule>
  </conditionalFormatting>
  <conditionalFormatting sqref="B4">
    <cfRule type="cellIs" dxfId="1297" priority="13" stopIfTrue="1" operator="equal">
      <formula>0</formula>
    </cfRule>
  </conditionalFormatting>
  <conditionalFormatting sqref="C4">
    <cfRule type="cellIs" dxfId="1296" priority="6" operator="between">
      <formula>0.1</formula>
      <formula>5.1</formula>
    </cfRule>
    <cfRule type="cellIs" dxfId="1295" priority="7" operator="equal">
      <formula>0</formula>
    </cfRule>
  </conditionalFormatting>
  <conditionalFormatting sqref="D4">
    <cfRule type="cellIs" dxfId="1294" priority="1" operator="between">
      <formula>1</formula>
      <formula>3</formula>
    </cfRule>
    <cfRule type="cellIs" dxfId="1293" priority="2" operator="between">
      <formula>1</formula>
      <formula>3</formula>
    </cfRule>
    <cfRule type="cellIs" dxfId="1292" priority="3" operator="between">
      <formula>3.9</formula>
      <formula>6.899</formula>
    </cfRule>
    <cfRule type="cellIs" dxfId="1291" priority="4" operator="greaterThan">
      <formula>6.9</formula>
    </cfRule>
    <cfRule type="cellIs" dxfId="1290" priority="5" stopIfTrue="1" operator="equal">
      <formula>"NA"</formula>
    </cfRule>
  </conditionalFormatting>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63584-8EEE-444B-8BC5-A4C88EC13B1E}">
  <dimension ref="A1:E16"/>
  <sheetViews>
    <sheetView zoomScale="80" zoomScaleNormal="80" workbookViewId="0">
      <pane ySplit="1" topLeftCell="A5" activePane="bottomLeft" state="frozen"/>
      <selection pane="bottomLeft" activeCell="B10" sqref="B10"/>
    </sheetView>
  </sheetViews>
  <sheetFormatPr defaultRowHeight="14.5" x14ac:dyDescent="0.35"/>
  <cols>
    <col min="1" max="1" width="75.26953125" style="2" customWidth="1"/>
    <col min="2" max="4" width="20.1796875" customWidth="1"/>
    <col min="5" max="5" width="41.81640625" style="2" customWidth="1"/>
  </cols>
  <sheetData>
    <row r="1" spans="1:5" ht="43" customHeight="1" x14ac:dyDescent="0.55000000000000004">
      <c r="A1" s="58" t="s">
        <v>127</v>
      </c>
      <c r="B1" s="59" t="s">
        <v>121</v>
      </c>
      <c r="C1" s="59" t="s">
        <v>122</v>
      </c>
      <c r="D1" s="53" t="s">
        <v>123</v>
      </c>
      <c r="E1"/>
    </row>
    <row r="2" spans="1:5" ht="89" customHeight="1" x14ac:dyDescent="0.55000000000000004">
      <c r="A2" s="31" t="s">
        <v>114</v>
      </c>
      <c r="B2" s="60" t="s">
        <v>124</v>
      </c>
      <c r="C2" s="60" t="s">
        <v>125</v>
      </c>
      <c r="D2" s="61" t="s">
        <v>126</v>
      </c>
      <c r="E2" s="62" t="s">
        <v>16</v>
      </c>
    </row>
    <row r="3" spans="1:5" ht="13.5" customHeight="1" x14ac:dyDescent="0.35">
      <c r="A3" s="20"/>
      <c r="B3" s="21"/>
      <c r="C3" s="21"/>
      <c r="D3" s="21"/>
      <c r="E3" s="34"/>
    </row>
    <row r="4" spans="1:5" ht="67" customHeight="1" x14ac:dyDescent="0.35">
      <c r="A4" s="40" t="s">
        <v>30</v>
      </c>
      <c r="B4" s="22"/>
      <c r="C4" s="22"/>
      <c r="D4" s="4" t="str">
        <f t="shared" ref="D4:D13" si="0">IF((IF(C4=0,0,1)*IF(C4=1,3,1)*IF(C4=2,2,1)*IF(C4=3,1,1)*IF(C4=4,0,1)*IF(C4=5,0,1)*IF(C4&lt;0,"P out of range",1)*IF(C4&gt;5,"P out of range",1))*(IF(B4&lt;6,B4,0)*IF(B4&lt;0,"I out of range",1)*IF(B4&gt;5,"I out of range",1))=0,"NA",(IF(C4&lt;4,4-C4,0)*(IF(COUNTIF(C4,"NA")=1,0,1)))*((IF(COUNTIF(B4,"NA")=1,0,1))*IF(B4&lt;6,B4,0)))</f>
        <v>NA</v>
      </c>
      <c r="E4" s="35"/>
    </row>
    <row r="5" spans="1:5" ht="68" customHeight="1" x14ac:dyDescent="0.35">
      <c r="A5" s="40" t="s">
        <v>48</v>
      </c>
      <c r="B5" s="41"/>
      <c r="C5" s="41"/>
      <c r="D5" s="4" t="str">
        <f t="shared" si="0"/>
        <v>NA</v>
      </c>
      <c r="E5" s="42"/>
    </row>
    <row r="6" spans="1:5" ht="16" customHeight="1" x14ac:dyDescent="0.35">
      <c r="A6" s="40" t="s">
        <v>193</v>
      </c>
      <c r="B6" s="41"/>
      <c r="C6" s="41"/>
      <c r="D6" s="4" t="str">
        <f t="shared" si="0"/>
        <v>NA</v>
      </c>
      <c r="E6" s="42"/>
    </row>
    <row r="7" spans="1:5" ht="76.5" customHeight="1" x14ac:dyDescent="0.35">
      <c r="A7" s="40" t="s">
        <v>49</v>
      </c>
      <c r="B7" s="41"/>
      <c r="C7" s="41"/>
      <c r="D7" s="4" t="str">
        <f t="shared" si="0"/>
        <v>NA</v>
      </c>
      <c r="E7" s="42"/>
    </row>
    <row r="8" spans="1:5" ht="88" customHeight="1" x14ac:dyDescent="0.35">
      <c r="A8" s="40" t="s">
        <v>184</v>
      </c>
      <c r="B8" s="41"/>
      <c r="C8" s="41"/>
      <c r="D8" s="4" t="str">
        <f>IF((IF(C8=0,0,1)*IF(C8=1,3,1)*IF(C8=2,2,1)*IF(C8=3,1,1)*IF(C8=4,0,1)*IF(C8=5,0,1)*IF(C8&lt;0,"P out of range",1)*IF(C8&gt;5,"P out of range",1))*(IF(B8&lt;6,B8,0)*IF(B8&lt;0,"I out of range",1)*IF(B8&gt;5,"I out of range",1))=0,"NA",(IF(C8&lt;4,4-C8,0)*(IF(COUNTIF(C8,"NA")=1,0,1)))*((IF(COUNTIF(B8,"NA")=1,0,1))*IF(B8&lt;6,B8,0)))</f>
        <v>NA</v>
      </c>
      <c r="E8" s="42"/>
    </row>
    <row r="9" spans="1:5" ht="48.5" customHeight="1" x14ac:dyDescent="0.35">
      <c r="A9" s="40" t="s">
        <v>48</v>
      </c>
      <c r="B9" s="41"/>
      <c r="C9" s="41"/>
      <c r="D9" s="4" t="str">
        <f>IF((IF(C9=0,0,1)*IF(C9=1,3,1)*IF(C9=2,2,1)*IF(C9=3,1,1)*IF(C9=4,0,1)*IF(C9=5,0,1)*IF(C9&lt;0,"P out of range",1)*IF(C9&gt;5,"P out of range",1))*(IF(B9&lt;6,B9,0)*IF(B9&lt;0,"I out of range",1)*IF(B9&gt;5,"I out of range",1))=0,"NA",(IF(C9&lt;4,4-C9,0)*(IF(COUNTIF(C9,"NA")=1,0,1)))*((IF(COUNTIF(B9,"NA")=1,0,1))*IF(B9&lt;6,B9,0)))</f>
        <v>NA</v>
      </c>
      <c r="E9" s="42"/>
    </row>
    <row r="10" spans="1:5" ht="87" x14ac:dyDescent="0.35">
      <c r="A10" s="40" t="s">
        <v>194</v>
      </c>
      <c r="B10" s="41"/>
      <c r="C10" s="41"/>
      <c r="D10" s="4" t="str">
        <f>IF((IF(C10=0,0,1)*IF(C10=1,3,1)*IF(C10=2,2,1)*IF(C10=3,1,1)*IF(C10=4,0,1)*IF(C10=5,0,1)*IF(C10&lt;0,"P out of range",1)*IF(C10&gt;5,"P out of range",1))*(IF(B10&lt;6,B10,0)*IF(B10&lt;0,"I out of range",1)*IF(B10&gt;5,"I out of range",1))=0,"NA",(IF(C10&lt;4,4-C10,0)*(IF(COUNTIF(C10,"NA")=1,0,1)))*((IF(COUNTIF(B10,"NA")=1,0,1))*IF(B10&lt;6,B10,0)))</f>
        <v>NA</v>
      </c>
      <c r="E10" s="42"/>
    </row>
    <row r="11" spans="1:5" ht="87" x14ac:dyDescent="0.35">
      <c r="A11" s="40" t="s">
        <v>54</v>
      </c>
      <c r="B11" s="41"/>
      <c r="C11" s="41"/>
      <c r="D11" s="4" t="str">
        <f t="shared" si="0"/>
        <v>NA</v>
      </c>
      <c r="E11" s="42"/>
    </row>
    <row r="12" spans="1:5" ht="51" customHeight="1" x14ac:dyDescent="0.35">
      <c r="A12" s="40" t="s">
        <v>55</v>
      </c>
      <c r="B12" s="41"/>
      <c r="C12" s="41"/>
      <c r="D12" s="4" t="str">
        <f t="shared" si="0"/>
        <v>NA</v>
      </c>
      <c r="E12" s="42"/>
    </row>
    <row r="13" spans="1:5" ht="39" customHeight="1" x14ac:dyDescent="0.35">
      <c r="A13" s="40" t="s">
        <v>56</v>
      </c>
      <c r="B13" s="41"/>
      <c r="C13" s="41"/>
      <c r="D13" s="4" t="str">
        <f t="shared" si="0"/>
        <v>NA</v>
      </c>
      <c r="E13" s="42"/>
    </row>
    <row r="14" spans="1:5" x14ac:dyDescent="0.35">
      <c r="A14" s="5"/>
      <c r="B14" s="6"/>
      <c r="C14" s="6"/>
      <c r="D14" s="6"/>
      <c r="E14" s="34"/>
    </row>
    <row r="15" spans="1:5" ht="23.5" x14ac:dyDescent="0.55000000000000004">
      <c r="A15" s="31" t="str">
        <f>A2</f>
        <v>Pre-Flight Testing</v>
      </c>
      <c r="B15" s="11" t="str">
        <f>IFERROR((IF((SUM(B$3:B14)/((COUNTA($A$3:$A14)-COUNTIF(B$3:B14,0)-(COUNTIF(B$3:B14,"")-2))))=0,"To Be Computed",((SUM(B$3:B14)/((COUNTA($A$3:$A14)-COUNTIF(B$3:B14,0)-(COUNTIF(B$3:B14,"")-2))))))),"INPUT ?")</f>
        <v>INPUT ?</v>
      </c>
      <c r="C15" s="11" t="str">
        <f>IFERROR((IF((SUM(C$3:C14)/((COUNTA($A$3:$A14)-COUNTIF(C$3:C14,0)-(COUNTIF(C$3:C14,"")-2))))=0,"To Be Computed",((SUM(C$3:C14)/((COUNTA($A$3:$A14)-COUNTIF(C$3:C14,0)-(COUNTIF(C$3:C14,"")-2))))))),"INPUT ?")</f>
        <v>INPUT ?</v>
      </c>
      <c r="D15" s="11" t="str">
        <f>IFERROR(SUM(D3:D14)/(COUNTA(A3:A14)-COUNTIF(D3:D14,"NA")),"NA")</f>
        <v>NA</v>
      </c>
    </row>
    <row r="16" spans="1:5" x14ac:dyDescent="0.35">
      <c r="B16" s="9" t="s">
        <v>0</v>
      </c>
      <c r="C16" s="9" t="s">
        <v>31</v>
      </c>
      <c r="D16" s="9" t="s">
        <v>8</v>
      </c>
    </row>
  </sheetData>
  <conditionalFormatting sqref="B4">
    <cfRule type="cellIs" dxfId="1289" priority="158" operator="equal">
      <formula>5</formula>
    </cfRule>
    <cfRule type="cellIs" dxfId="1288" priority="159" operator="equal">
      <formula>4</formula>
    </cfRule>
    <cfRule type="cellIs" dxfId="1287" priority="160" operator="equal">
      <formula>3</formula>
    </cfRule>
    <cfRule type="cellIs" dxfId="1286" priority="161" operator="equal">
      <formula>2</formula>
    </cfRule>
    <cfRule type="cellIs" dxfId="1285" priority="162" operator="equal">
      <formula>1</formula>
    </cfRule>
    <cfRule type="cellIs" dxfId="1284" priority="164" operator="equal">
      <formula>""</formula>
    </cfRule>
  </conditionalFormatting>
  <conditionalFormatting sqref="B4">
    <cfRule type="cellIs" dxfId="1283" priority="163" stopIfTrue="1" operator="equal">
      <formula>0</formula>
    </cfRule>
  </conditionalFormatting>
  <conditionalFormatting sqref="C4">
    <cfRule type="cellIs" dxfId="1282" priority="156" operator="between">
      <formula>0.1</formula>
      <formula>5.1</formula>
    </cfRule>
    <cfRule type="cellIs" dxfId="1281" priority="157" operator="equal">
      <formula>0</formula>
    </cfRule>
  </conditionalFormatting>
  <conditionalFormatting sqref="B5">
    <cfRule type="cellIs" dxfId="1280" priority="144" operator="equal">
      <formula>5</formula>
    </cfRule>
    <cfRule type="cellIs" dxfId="1279" priority="145" operator="equal">
      <formula>4</formula>
    </cfRule>
    <cfRule type="cellIs" dxfId="1278" priority="146" operator="equal">
      <formula>3</formula>
    </cfRule>
    <cfRule type="cellIs" dxfId="1277" priority="147" operator="equal">
      <formula>2</formula>
    </cfRule>
    <cfRule type="cellIs" dxfId="1276" priority="148" operator="equal">
      <formula>1</formula>
    </cfRule>
    <cfRule type="cellIs" dxfId="1275" priority="150" operator="equal">
      <formula>""</formula>
    </cfRule>
  </conditionalFormatting>
  <conditionalFormatting sqref="B5">
    <cfRule type="cellIs" dxfId="1274" priority="149" stopIfTrue="1" operator="equal">
      <formula>0</formula>
    </cfRule>
  </conditionalFormatting>
  <conditionalFormatting sqref="C5">
    <cfRule type="cellIs" dxfId="1273" priority="142" operator="between">
      <formula>0.1</formula>
      <formula>5.1</formula>
    </cfRule>
    <cfRule type="cellIs" dxfId="1272" priority="143" operator="equal">
      <formula>0</formula>
    </cfRule>
  </conditionalFormatting>
  <conditionalFormatting sqref="B7">
    <cfRule type="cellIs" dxfId="1271" priority="130" operator="equal">
      <formula>5</formula>
    </cfRule>
    <cfRule type="cellIs" dxfId="1270" priority="131" operator="equal">
      <formula>4</formula>
    </cfRule>
    <cfRule type="cellIs" dxfId="1269" priority="132" operator="equal">
      <formula>3</formula>
    </cfRule>
    <cfRule type="cellIs" dxfId="1268" priority="133" operator="equal">
      <formula>2</formula>
    </cfRule>
    <cfRule type="cellIs" dxfId="1267" priority="134" operator="equal">
      <formula>1</formula>
    </cfRule>
    <cfRule type="cellIs" dxfId="1266" priority="136" operator="equal">
      <formula>""</formula>
    </cfRule>
  </conditionalFormatting>
  <conditionalFormatting sqref="B7">
    <cfRule type="cellIs" dxfId="1265" priority="135" stopIfTrue="1" operator="equal">
      <formula>0</formula>
    </cfRule>
  </conditionalFormatting>
  <conditionalFormatting sqref="C7">
    <cfRule type="cellIs" dxfId="1264" priority="128" operator="between">
      <formula>0.1</formula>
      <formula>5.1</formula>
    </cfRule>
    <cfRule type="cellIs" dxfId="1263" priority="129" operator="equal">
      <formula>0</formula>
    </cfRule>
  </conditionalFormatting>
  <conditionalFormatting sqref="B11">
    <cfRule type="cellIs" dxfId="1262" priority="102" operator="equal">
      <formula>5</formula>
    </cfRule>
    <cfRule type="cellIs" dxfId="1261" priority="103" operator="equal">
      <formula>4</formula>
    </cfRule>
    <cfRule type="cellIs" dxfId="1260" priority="104" operator="equal">
      <formula>3</formula>
    </cfRule>
    <cfRule type="cellIs" dxfId="1259" priority="105" operator="equal">
      <formula>2</formula>
    </cfRule>
    <cfRule type="cellIs" dxfId="1258" priority="106" operator="equal">
      <formula>1</formula>
    </cfRule>
    <cfRule type="cellIs" dxfId="1257" priority="108" operator="equal">
      <formula>""</formula>
    </cfRule>
  </conditionalFormatting>
  <conditionalFormatting sqref="B11">
    <cfRule type="cellIs" dxfId="1256" priority="107" stopIfTrue="1" operator="equal">
      <formula>0</formula>
    </cfRule>
  </conditionalFormatting>
  <conditionalFormatting sqref="C11">
    <cfRule type="cellIs" dxfId="1255" priority="100" operator="between">
      <formula>0.1</formula>
      <formula>5.1</formula>
    </cfRule>
    <cfRule type="cellIs" dxfId="1254" priority="101" operator="equal">
      <formula>0</formula>
    </cfRule>
  </conditionalFormatting>
  <conditionalFormatting sqref="B12">
    <cfRule type="cellIs" dxfId="1253" priority="88" operator="equal">
      <formula>5</formula>
    </cfRule>
    <cfRule type="cellIs" dxfId="1252" priority="89" operator="equal">
      <formula>4</formula>
    </cfRule>
    <cfRule type="cellIs" dxfId="1251" priority="90" operator="equal">
      <formula>3</formula>
    </cfRule>
    <cfRule type="cellIs" dxfId="1250" priority="91" operator="equal">
      <formula>2</formula>
    </cfRule>
    <cfRule type="cellIs" dxfId="1249" priority="92" operator="equal">
      <formula>1</formula>
    </cfRule>
    <cfRule type="cellIs" dxfId="1248" priority="94" operator="equal">
      <formula>""</formula>
    </cfRule>
  </conditionalFormatting>
  <conditionalFormatting sqref="B12">
    <cfRule type="cellIs" dxfId="1247" priority="93" stopIfTrue="1" operator="equal">
      <formula>0</formula>
    </cfRule>
  </conditionalFormatting>
  <conditionalFormatting sqref="C12">
    <cfRule type="cellIs" dxfId="1246" priority="86" operator="between">
      <formula>0.1</formula>
      <formula>5.1</formula>
    </cfRule>
    <cfRule type="cellIs" dxfId="1245" priority="87" operator="equal">
      <formula>0</formula>
    </cfRule>
  </conditionalFormatting>
  <conditionalFormatting sqref="B13">
    <cfRule type="cellIs" dxfId="1244" priority="74" operator="equal">
      <formula>5</formula>
    </cfRule>
    <cfRule type="cellIs" dxfId="1243" priority="75" operator="equal">
      <formula>4</formula>
    </cfRule>
    <cfRule type="cellIs" dxfId="1242" priority="76" operator="equal">
      <formula>3</formula>
    </cfRule>
    <cfRule type="cellIs" dxfId="1241" priority="77" operator="equal">
      <formula>2</formula>
    </cfRule>
    <cfRule type="cellIs" dxfId="1240" priority="78" operator="equal">
      <formula>1</formula>
    </cfRule>
    <cfRule type="cellIs" dxfId="1239" priority="80" operator="equal">
      <formula>""</formula>
    </cfRule>
  </conditionalFormatting>
  <conditionalFormatting sqref="B13">
    <cfRule type="cellIs" dxfId="1238" priority="79" stopIfTrue="1" operator="equal">
      <formula>0</formula>
    </cfRule>
  </conditionalFormatting>
  <conditionalFormatting sqref="C13">
    <cfRule type="cellIs" dxfId="1237" priority="72" operator="between">
      <formula>0.1</formula>
      <formula>5.1</formula>
    </cfRule>
    <cfRule type="cellIs" dxfId="1236" priority="73" operator="equal">
      <formula>0</formula>
    </cfRule>
  </conditionalFormatting>
  <conditionalFormatting sqref="B6">
    <cfRule type="cellIs" dxfId="1235" priority="60" operator="equal">
      <formula>5</formula>
    </cfRule>
    <cfRule type="cellIs" dxfId="1234" priority="61" operator="equal">
      <formula>4</formula>
    </cfRule>
    <cfRule type="cellIs" dxfId="1233" priority="62" operator="equal">
      <formula>3</formula>
    </cfRule>
    <cfRule type="cellIs" dxfId="1232" priority="63" operator="equal">
      <formula>2</formula>
    </cfRule>
    <cfRule type="cellIs" dxfId="1231" priority="64" operator="equal">
      <formula>1</formula>
    </cfRule>
    <cfRule type="cellIs" dxfId="1230" priority="66" operator="equal">
      <formula>""</formula>
    </cfRule>
  </conditionalFormatting>
  <conditionalFormatting sqref="B6">
    <cfRule type="cellIs" dxfId="1229" priority="65" stopIfTrue="1" operator="equal">
      <formula>0</formula>
    </cfRule>
  </conditionalFormatting>
  <conditionalFormatting sqref="C6">
    <cfRule type="cellIs" dxfId="1228" priority="58" operator="between">
      <formula>0.1</formula>
      <formula>5.1</formula>
    </cfRule>
    <cfRule type="cellIs" dxfId="1227" priority="59" operator="equal">
      <formula>0</formula>
    </cfRule>
  </conditionalFormatting>
  <conditionalFormatting sqref="D4:D7 D11:D13">
    <cfRule type="cellIs" dxfId="1226" priority="43" operator="between">
      <formula>1</formula>
      <formula>3</formula>
    </cfRule>
    <cfRule type="cellIs" dxfId="1225" priority="44" operator="between">
      <formula>1</formula>
      <formula>3</formula>
    </cfRule>
    <cfRule type="cellIs" dxfId="1224" priority="45" operator="between">
      <formula>3.9</formula>
      <formula>6.899</formula>
    </cfRule>
    <cfRule type="cellIs" dxfId="1223" priority="46" operator="greaterThan">
      <formula>6.9</formula>
    </cfRule>
    <cfRule type="cellIs" dxfId="1222" priority="47" stopIfTrue="1" operator="equal">
      <formula>"NA"</formula>
    </cfRule>
  </conditionalFormatting>
  <conditionalFormatting sqref="D9">
    <cfRule type="cellIs" dxfId="1221" priority="33" operator="between">
      <formula>1</formula>
      <formula>3</formula>
    </cfRule>
    <cfRule type="cellIs" dxfId="1220" priority="34" operator="between">
      <formula>1</formula>
      <formula>3</formula>
    </cfRule>
    <cfRule type="cellIs" dxfId="1219" priority="35" operator="between">
      <formula>3.9</formula>
      <formula>6.899</formula>
    </cfRule>
    <cfRule type="cellIs" dxfId="1218" priority="36" operator="greaterThan">
      <formula>6.9</formula>
    </cfRule>
    <cfRule type="cellIs" dxfId="1217" priority="37" stopIfTrue="1" operator="equal">
      <formula>"NA"</formula>
    </cfRule>
  </conditionalFormatting>
  <conditionalFormatting sqref="C9">
    <cfRule type="cellIs" dxfId="1214" priority="29" operator="between">
      <formula>0.1</formula>
      <formula>5.1</formula>
    </cfRule>
    <cfRule type="cellIs" dxfId="1213" priority="30" operator="equal">
      <formula>0</formula>
    </cfRule>
  </conditionalFormatting>
  <conditionalFormatting sqref="D8">
    <cfRule type="cellIs" dxfId="1212" priority="15" operator="between">
      <formula>1</formula>
      <formula>3</formula>
    </cfRule>
    <cfRule type="cellIs" dxfId="1211" priority="16" operator="between">
      <formula>1</formula>
      <formula>3</formula>
    </cfRule>
    <cfRule type="cellIs" dxfId="1210" priority="17" operator="between">
      <formula>3.9</formula>
      <formula>6.899</formula>
    </cfRule>
    <cfRule type="cellIs" dxfId="1209" priority="18" operator="greaterThan">
      <formula>6.9</formula>
    </cfRule>
    <cfRule type="cellIs" dxfId="1208" priority="19" stopIfTrue="1" operator="equal">
      <formula>"NA"</formula>
    </cfRule>
  </conditionalFormatting>
  <conditionalFormatting sqref="B8:B9">
    <cfRule type="cellIs" dxfId="1207" priority="22" operator="equal">
      <formula>5</formula>
    </cfRule>
    <cfRule type="cellIs" dxfId="1206" priority="23" operator="equal">
      <formula>4</formula>
    </cfRule>
    <cfRule type="cellIs" dxfId="1205" priority="24" operator="equal">
      <formula>3</formula>
    </cfRule>
    <cfRule type="cellIs" dxfId="1204" priority="25" operator="equal">
      <formula>2</formula>
    </cfRule>
    <cfRule type="cellIs" dxfId="1203" priority="26" operator="equal">
      <formula>1</formula>
    </cfRule>
    <cfRule type="cellIs" dxfId="1202" priority="28" operator="equal">
      <formula>""</formula>
    </cfRule>
  </conditionalFormatting>
  <conditionalFormatting sqref="B8:B9">
    <cfRule type="cellIs" dxfId="1201" priority="27" stopIfTrue="1" operator="equal">
      <formula>0</formula>
    </cfRule>
  </conditionalFormatting>
  <conditionalFormatting sqref="C8">
    <cfRule type="cellIs" dxfId="1200" priority="20" operator="between">
      <formula>0.1</formula>
      <formula>5.1</formula>
    </cfRule>
    <cfRule type="cellIs" dxfId="1199" priority="21" operator="equal">
      <formula>0</formula>
    </cfRule>
  </conditionalFormatting>
  <conditionalFormatting sqref="D10">
    <cfRule type="cellIs" dxfId="1198" priority="1" operator="between">
      <formula>1</formula>
      <formula>3</formula>
    </cfRule>
    <cfRule type="cellIs" dxfId="1197" priority="2" operator="between">
      <formula>1</formula>
      <formula>3</formula>
    </cfRule>
    <cfRule type="cellIs" dxfId="1196" priority="3" operator="between">
      <formula>3.9</formula>
      <formula>6.899</formula>
    </cfRule>
    <cfRule type="cellIs" dxfId="1195" priority="4" operator="greaterThan">
      <formula>6.9</formula>
    </cfRule>
    <cfRule type="cellIs" dxfId="1194" priority="5" stopIfTrue="1" operator="equal">
      <formula>"NA"</formula>
    </cfRule>
  </conditionalFormatting>
  <conditionalFormatting sqref="B10">
    <cfRule type="cellIs" dxfId="1193" priority="8" operator="equal">
      <formula>5</formula>
    </cfRule>
    <cfRule type="cellIs" dxfId="1192" priority="9" operator="equal">
      <formula>4</formula>
    </cfRule>
    <cfRule type="cellIs" dxfId="1191" priority="10" operator="equal">
      <formula>3</formula>
    </cfRule>
    <cfRule type="cellIs" dxfId="1190" priority="11" operator="equal">
      <formula>2</formula>
    </cfRule>
    <cfRule type="cellIs" dxfId="1189" priority="12" operator="equal">
      <formula>1</formula>
    </cfRule>
    <cfRule type="cellIs" dxfId="1188" priority="14" operator="equal">
      <formula>""</formula>
    </cfRule>
  </conditionalFormatting>
  <conditionalFormatting sqref="B10">
    <cfRule type="cellIs" dxfId="1187" priority="13" stopIfTrue="1" operator="equal">
      <formula>0</formula>
    </cfRule>
  </conditionalFormatting>
  <conditionalFormatting sqref="C10">
    <cfRule type="cellIs" dxfId="1186" priority="6" operator="between">
      <formula>0.1</formula>
      <formula>5.1</formula>
    </cfRule>
    <cfRule type="cellIs" dxfId="1185" priority="7" operator="equal">
      <formula>0</formula>
    </cfRule>
  </conditionalFormatting>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05F33-2F94-4986-99E3-330FAEBCDB9B}">
  <dimension ref="A1:E12"/>
  <sheetViews>
    <sheetView zoomScaleNormal="100" workbookViewId="0">
      <pane ySplit="1" topLeftCell="A2" activePane="bottomLeft" state="frozen"/>
      <selection pane="bottomLeft" activeCell="B4" sqref="B4:C9"/>
    </sheetView>
  </sheetViews>
  <sheetFormatPr defaultRowHeight="14.5" x14ac:dyDescent="0.35"/>
  <cols>
    <col min="1" max="1" width="75.26953125" style="2" customWidth="1"/>
    <col min="2" max="4" width="19.6328125" customWidth="1"/>
    <col min="5" max="5" width="41.81640625" style="2" customWidth="1"/>
  </cols>
  <sheetData>
    <row r="1" spans="1:5" ht="43" customHeight="1" x14ac:dyDescent="0.55000000000000004">
      <c r="A1" s="58" t="s">
        <v>127</v>
      </c>
      <c r="B1" s="59" t="s">
        <v>121</v>
      </c>
      <c r="C1" s="59" t="s">
        <v>122</v>
      </c>
      <c r="D1" s="53" t="s">
        <v>123</v>
      </c>
      <c r="E1"/>
    </row>
    <row r="2" spans="1:5" ht="89" customHeight="1" x14ac:dyDescent="0.55000000000000004">
      <c r="A2" s="31" t="s">
        <v>115</v>
      </c>
      <c r="B2" s="60" t="s">
        <v>124</v>
      </c>
      <c r="C2" s="60" t="s">
        <v>125</v>
      </c>
      <c r="D2" s="61" t="s">
        <v>126</v>
      </c>
      <c r="E2" s="62" t="s">
        <v>16</v>
      </c>
    </row>
    <row r="3" spans="1:5" ht="13.5" customHeight="1" x14ac:dyDescent="0.35">
      <c r="A3" s="20"/>
      <c r="B3" s="21"/>
      <c r="C3" s="21"/>
      <c r="D3" s="21"/>
      <c r="E3" s="34"/>
    </row>
    <row r="4" spans="1:5" ht="28.5" customHeight="1" x14ac:dyDescent="0.35">
      <c r="A4" s="40" t="s">
        <v>47</v>
      </c>
      <c r="B4" s="41"/>
      <c r="C4" s="41"/>
      <c r="D4" s="4" t="str">
        <f t="shared" ref="D4:D6" si="0">IF((IF(C4=0,0,1)*IF(C4=1,3,1)*IF(C4=2,2,1)*IF(C4=3,1,1)*IF(C4=4,0,1)*IF(C4=5,0,1)*IF(C4&lt;0,"P out of range",1)*IF(C4&gt;5,"P out of range",1))*(IF(B4&lt;6,B4,0)*IF(B4&lt;0,"I out of range",1)*IF(B4&gt;5,"I out of range",1))=0,"NA",(IF(C4&lt;4,4-C4,0)*(IF(COUNTIF(C4,"NA")=1,0,1)))*((IF(COUNTIF(B4,"NA")=1,0,1))*IF(B4&lt;6,B4,0)))</f>
        <v>NA</v>
      </c>
      <c r="E4" s="42"/>
    </row>
    <row r="5" spans="1:5" ht="50" customHeight="1" x14ac:dyDescent="0.35">
      <c r="A5" s="40" t="s">
        <v>50</v>
      </c>
      <c r="B5" s="41"/>
      <c r="C5" s="41"/>
      <c r="D5" s="4" t="str">
        <f t="shared" si="0"/>
        <v>NA</v>
      </c>
      <c r="E5" s="42"/>
    </row>
    <row r="6" spans="1:5" ht="41" customHeight="1" x14ac:dyDescent="0.35">
      <c r="A6" s="40" t="s">
        <v>51</v>
      </c>
      <c r="B6" s="41"/>
      <c r="C6" s="41"/>
      <c r="D6" s="4" t="str">
        <f t="shared" si="0"/>
        <v>NA</v>
      </c>
      <c r="E6" s="42"/>
    </row>
    <row r="7" spans="1:5" ht="51" customHeight="1" x14ac:dyDescent="0.35">
      <c r="A7" s="40" t="s">
        <v>55</v>
      </c>
      <c r="B7" s="41"/>
      <c r="C7" s="41"/>
      <c r="D7" s="4" t="str">
        <f>IF((IF(C7=0,0,1)*IF(C7=1,3,1)*IF(C7=2,2,1)*IF(C7=3,1,1)*IF(C7=4,0,1)*IF(C7=5,0,1)*IF(C7&lt;0,"P out of range",1)*IF(C7&gt;5,"P out of range",1))*(IF(B7&lt;6,B7,0)*IF(B7&lt;0,"I out of range",1)*IF(B7&gt;5,"I out of range",1))=0,"NA",(IF(C7&lt;4,4-C7,0)*(IF(COUNTIF(C7,"NA")=1,0,1)))*((IF(COUNTIF(B7,"NA")=1,0,1))*IF(B7&lt;6,B7,0)))</f>
        <v>NA</v>
      </c>
      <c r="E7" s="42"/>
    </row>
    <row r="8" spans="1:5" ht="22" customHeight="1" x14ac:dyDescent="0.35">
      <c r="A8" s="40" t="s">
        <v>165</v>
      </c>
      <c r="B8" s="41"/>
      <c r="C8" s="41"/>
      <c r="D8" s="4" t="str">
        <f>IF((IF(C8=0,0,1)*IF(C8=1,3,1)*IF(C8=2,2,1)*IF(C8=3,1,1)*IF(C8=4,0,1)*IF(C8=5,0,1)*IF(C8&lt;0,"P out of range",1)*IF(C8&gt;5,"P out of range",1))*(IF(B8&lt;6,B8,0)*IF(B8&lt;0,"I out of range",1)*IF(B8&gt;5,"I out of range",1))=0,"NA",(IF(C8&lt;4,4-C8,0)*(IF(COUNTIF(C8,"NA")=1,0,1)))*((IF(COUNTIF(B8,"NA")=1,0,1))*IF(B8&lt;6,B8,0)))</f>
        <v>NA</v>
      </c>
      <c r="E8" s="42"/>
    </row>
    <row r="9" spans="1:5" ht="51" customHeight="1" x14ac:dyDescent="0.35">
      <c r="A9" s="40" t="s">
        <v>172</v>
      </c>
      <c r="B9" s="41"/>
      <c r="C9" s="41"/>
      <c r="D9" s="4" t="str">
        <f>IF((IF(C9=0,0,1)*IF(C9=1,3,1)*IF(C9=2,2,1)*IF(C9=3,1,1)*IF(C9=4,0,1)*IF(C9=5,0,1)*IF(C9&lt;0,"P out of range",1)*IF(C9&gt;5,"P out of range",1))*(IF(B9&lt;6,B9,0)*IF(B9&lt;0,"I out of range",1)*IF(B9&gt;5,"I out of range",1))=0,"NA",(IF(C9&lt;4,4-C9,0)*(IF(COUNTIF(C9,"NA")=1,0,1)))*((IF(COUNTIF(B9,"NA")=1,0,1))*IF(B9&lt;6,B9,0)))</f>
        <v>NA</v>
      </c>
      <c r="E9" s="42"/>
    </row>
    <row r="10" spans="1:5" x14ac:dyDescent="0.35">
      <c r="A10" s="5"/>
      <c r="B10" s="6"/>
      <c r="C10" s="6"/>
      <c r="D10" s="6"/>
      <c r="E10" s="34"/>
    </row>
    <row r="11" spans="1:5" ht="23.5" x14ac:dyDescent="0.55000000000000004">
      <c r="A11" s="31" t="str">
        <f>A2</f>
        <v>Integration Testing</v>
      </c>
      <c r="B11" s="11" t="str">
        <f>IFERROR((IF((SUM(B$3:B10)/((COUNTA($A$3:$A10)-COUNTIF(B$3:B10,0)-(COUNTIF(B$3:B10,"")-2))))=0,"To Be Computed",((SUM(B$3:B10)/((COUNTA($A$3:$A10)-COUNTIF(B$3:B10,0)-(COUNTIF(B$3:B10,"")-2))))))),"INPUT ?")</f>
        <v>INPUT ?</v>
      </c>
      <c r="C11" s="11" t="str">
        <f>IFERROR((IF((SUM(C$3:C10)/((COUNTA($A$3:$A10)-COUNTIF(C$3:C10,0)-(COUNTIF(C$3:C10,"")-2))))=0,"To Be Computed",((SUM(C$3:C10)/((COUNTA($A$3:$A10)-COUNTIF(C$3:C10,0)-(COUNTIF(C$3:C10,"")-2))))))),"INPUT ?")</f>
        <v>INPUT ?</v>
      </c>
      <c r="D11" s="11" t="str">
        <f>IFERROR(SUM(D3:D10)/(COUNTA(A3:A10)-COUNTIF(D3:D10,"NA")),"NA")</f>
        <v>NA</v>
      </c>
    </row>
    <row r="12" spans="1:5" x14ac:dyDescent="0.35">
      <c r="B12" s="9" t="s">
        <v>0</v>
      </c>
      <c r="C12" s="9" t="s">
        <v>31</v>
      </c>
      <c r="D12" s="9" t="s">
        <v>8</v>
      </c>
    </row>
  </sheetData>
  <conditionalFormatting sqref="B6">
    <cfRule type="cellIs" dxfId="1184" priority="83" operator="equal">
      <formula>5</formula>
    </cfRule>
    <cfRule type="cellIs" dxfId="1183" priority="84" operator="equal">
      <formula>4</formula>
    </cfRule>
    <cfRule type="cellIs" dxfId="1182" priority="85" operator="equal">
      <formula>3</formula>
    </cfRule>
    <cfRule type="cellIs" dxfId="1181" priority="86" operator="equal">
      <formula>2</formula>
    </cfRule>
    <cfRule type="cellIs" dxfId="1180" priority="87" operator="equal">
      <formula>1</formula>
    </cfRule>
    <cfRule type="cellIs" dxfId="1179" priority="89" operator="equal">
      <formula>""</formula>
    </cfRule>
  </conditionalFormatting>
  <conditionalFormatting sqref="B6">
    <cfRule type="cellIs" dxfId="1178" priority="88" stopIfTrue="1" operator="equal">
      <formula>0</formula>
    </cfRule>
  </conditionalFormatting>
  <conditionalFormatting sqref="C6">
    <cfRule type="cellIs" dxfId="1177" priority="81" operator="between">
      <formula>0.1</formula>
      <formula>5.1</formula>
    </cfRule>
    <cfRule type="cellIs" dxfId="1176" priority="82" operator="equal">
      <formula>0</formula>
    </cfRule>
  </conditionalFormatting>
  <conditionalFormatting sqref="B5">
    <cfRule type="cellIs" dxfId="1175" priority="69" operator="equal">
      <formula>5</formula>
    </cfRule>
    <cfRule type="cellIs" dxfId="1174" priority="70" operator="equal">
      <formula>4</formula>
    </cfRule>
    <cfRule type="cellIs" dxfId="1173" priority="71" operator="equal">
      <formula>3</formula>
    </cfRule>
    <cfRule type="cellIs" dxfId="1172" priority="72" operator="equal">
      <formula>2</formula>
    </cfRule>
    <cfRule type="cellIs" dxfId="1171" priority="73" operator="equal">
      <formula>1</formula>
    </cfRule>
    <cfRule type="cellIs" dxfId="1170" priority="75" operator="equal">
      <formula>""</formula>
    </cfRule>
  </conditionalFormatting>
  <conditionalFormatting sqref="B5">
    <cfRule type="cellIs" dxfId="1169" priority="74" stopIfTrue="1" operator="equal">
      <formula>0</formula>
    </cfRule>
  </conditionalFormatting>
  <conditionalFormatting sqref="C5">
    <cfRule type="cellIs" dxfId="1168" priority="67" operator="between">
      <formula>0.1</formula>
      <formula>5.1</formula>
    </cfRule>
    <cfRule type="cellIs" dxfId="1167" priority="68" operator="equal">
      <formula>0</formula>
    </cfRule>
  </conditionalFormatting>
  <conditionalFormatting sqref="D4:D6">
    <cfRule type="cellIs" dxfId="1166" priority="43" operator="between">
      <formula>1</formula>
      <formula>3</formula>
    </cfRule>
    <cfRule type="cellIs" dxfId="1165" priority="44" operator="between">
      <formula>1</formula>
      <formula>3</formula>
    </cfRule>
    <cfRule type="cellIs" dxfId="1164" priority="45" operator="between">
      <formula>3.9</formula>
      <formula>6.899</formula>
    </cfRule>
    <cfRule type="cellIs" dxfId="1163" priority="46" operator="greaterThan">
      <formula>6.9</formula>
    </cfRule>
    <cfRule type="cellIs" dxfId="1162" priority="47" stopIfTrue="1" operator="equal">
      <formula>"NA"</formula>
    </cfRule>
  </conditionalFormatting>
  <conditionalFormatting sqref="B4">
    <cfRule type="cellIs" dxfId="1161" priority="55" operator="equal">
      <formula>5</formula>
    </cfRule>
    <cfRule type="cellIs" dxfId="1160" priority="56" operator="equal">
      <formula>4</formula>
    </cfRule>
    <cfRule type="cellIs" dxfId="1159" priority="57" operator="equal">
      <formula>3</formula>
    </cfRule>
    <cfRule type="cellIs" dxfId="1158" priority="58" operator="equal">
      <formula>2</formula>
    </cfRule>
    <cfRule type="cellIs" dxfId="1157" priority="59" operator="equal">
      <formula>1</formula>
    </cfRule>
    <cfRule type="cellIs" dxfId="1156" priority="61" operator="equal">
      <formula>""</formula>
    </cfRule>
  </conditionalFormatting>
  <conditionalFormatting sqref="B4">
    <cfRule type="cellIs" dxfId="1155" priority="60" stopIfTrue="1" operator="equal">
      <formula>0</formula>
    </cfRule>
  </conditionalFormatting>
  <conditionalFormatting sqref="C4">
    <cfRule type="cellIs" dxfId="1154" priority="53" operator="between">
      <formula>0.1</formula>
      <formula>5.1</formula>
    </cfRule>
    <cfRule type="cellIs" dxfId="1153" priority="54" operator="equal">
      <formula>0</formula>
    </cfRule>
  </conditionalFormatting>
  <conditionalFormatting sqref="D7">
    <cfRule type="cellIs" dxfId="1152" priority="38" operator="between">
      <formula>1</formula>
      <formula>3</formula>
    </cfRule>
    <cfRule type="cellIs" dxfId="1151" priority="39" operator="between">
      <formula>1</formula>
      <formula>3</formula>
    </cfRule>
    <cfRule type="cellIs" dxfId="1150" priority="40" operator="between">
      <formula>3.9</formula>
      <formula>6.899</formula>
    </cfRule>
    <cfRule type="cellIs" dxfId="1149" priority="41" operator="greaterThan">
      <formula>6.9</formula>
    </cfRule>
    <cfRule type="cellIs" dxfId="1148" priority="42" stopIfTrue="1" operator="equal">
      <formula>"NA"</formula>
    </cfRule>
  </conditionalFormatting>
  <conditionalFormatting sqref="B7">
    <cfRule type="cellIs" dxfId="1147" priority="31" operator="equal">
      <formula>5</formula>
    </cfRule>
    <cfRule type="cellIs" dxfId="1146" priority="32" operator="equal">
      <formula>4</formula>
    </cfRule>
    <cfRule type="cellIs" dxfId="1145" priority="33" operator="equal">
      <formula>3</formula>
    </cfRule>
    <cfRule type="cellIs" dxfId="1144" priority="34" operator="equal">
      <formula>2</formula>
    </cfRule>
    <cfRule type="cellIs" dxfId="1143" priority="35" operator="equal">
      <formula>1</formula>
    </cfRule>
    <cfRule type="cellIs" dxfId="1142" priority="37" operator="equal">
      <formula>""</formula>
    </cfRule>
  </conditionalFormatting>
  <conditionalFormatting sqref="B7">
    <cfRule type="cellIs" dxfId="1141" priority="36" stopIfTrue="1" operator="equal">
      <formula>0</formula>
    </cfRule>
  </conditionalFormatting>
  <conditionalFormatting sqref="C7">
    <cfRule type="cellIs" dxfId="1140" priority="29" operator="between">
      <formula>0.1</formula>
      <formula>5.1</formula>
    </cfRule>
    <cfRule type="cellIs" dxfId="1139" priority="30" operator="equal">
      <formula>0</formula>
    </cfRule>
  </conditionalFormatting>
  <conditionalFormatting sqref="D8">
    <cfRule type="cellIs" dxfId="1138" priority="24" operator="between">
      <formula>1</formula>
      <formula>3</formula>
    </cfRule>
    <cfRule type="cellIs" dxfId="1137" priority="25" operator="between">
      <formula>1</formula>
      <formula>3</formula>
    </cfRule>
    <cfRule type="cellIs" dxfId="1136" priority="26" operator="between">
      <formula>3.9</formula>
      <formula>6.899</formula>
    </cfRule>
    <cfRule type="cellIs" dxfId="1135" priority="27" operator="greaterThan">
      <formula>6.9</formula>
    </cfRule>
    <cfRule type="cellIs" dxfId="1134" priority="28" stopIfTrue="1" operator="equal">
      <formula>"NA"</formula>
    </cfRule>
  </conditionalFormatting>
  <conditionalFormatting sqref="B8">
    <cfRule type="cellIs" dxfId="1133" priority="17" operator="equal">
      <formula>5</formula>
    </cfRule>
    <cfRule type="cellIs" dxfId="1132" priority="18" operator="equal">
      <formula>4</formula>
    </cfRule>
    <cfRule type="cellIs" dxfId="1131" priority="19" operator="equal">
      <formula>3</formula>
    </cfRule>
    <cfRule type="cellIs" dxfId="1130" priority="20" operator="equal">
      <formula>2</formula>
    </cfRule>
    <cfRule type="cellIs" dxfId="1129" priority="21" operator="equal">
      <formula>1</formula>
    </cfRule>
    <cfRule type="cellIs" dxfId="1128" priority="23" operator="equal">
      <formula>""</formula>
    </cfRule>
  </conditionalFormatting>
  <conditionalFormatting sqref="B8">
    <cfRule type="cellIs" dxfId="1127" priority="22" stopIfTrue="1" operator="equal">
      <formula>0</formula>
    </cfRule>
  </conditionalFormatting>
  <conditionalFormatting sqref="C8">
    <cfRule type="cellIs" dxfId="1126" priority="15" operator="between">
      <formula>0.1</formula>
      <formula>5.1</formula>
    </cfRule>
    <cfRule type="cellIs" dxfId="1125" priority="16" operator="equal">
      <formula>0</formula>
    </cfRule>
  </conditionalFormatting>
  <conditionalFormatting sqref="D9">
    <cfRule type="cellIs" dxfId="1124" priority="10" operator="between">
      <formula>1</formula>
      <formula>3</formula>
    </cfRule>
    <cfRule type="cellIs" dxfId="1123" priority="11" operator="between">
      <formula>1</formula>
      <formula>3</formula>
    </cfRule>
    <cfRule type="cellIs" dxfId="1122" priority="12" operator="between">
      <formula>3.9</formula>
      <formula>6.899</formula>
    </cfRule>
    <cfRule type="cellIs" dxfId="1121" priority="13" operator="greaterThan">
      <formula>6.9</formula>
    </cfRule>
    <cfRule type="cellIs" dxfId="1120" priority="14" stopIfTrue="1" operator="equal">
      <formula>"NA"</formula>
    </cfRule>
  </conditionalFormatting>
  <conditionalFormatting sqref="B9">
    <cfRule type="cellIs" dxfId="1119" priority="3" operator="equal">
      <formula>5</formula>
    </cfRule>
    <cfRule type="cellIs" dxfId="1118" priority="4" operator="equal">
      <formula>4</formula>
    </cfRule>
    <cfRule type="cellIs" dxfId="1117" priority="5" operator="equal">
      <formula>3</formula>
    </cfRule>
    <cfRule type="cellIs" dxfId="1116" priority="6" operator="equal">
      <formula>2</formula>
    </cfRule>
    <cfRule type="cellIs" dxfId="1115" priority="7" operator="equal">
      <formula>1</formula>
    </cfRule>
    <cfRule type="cellIs" dxfId="1114" priority="9" operator="equal">
      <formula>""</formula>
    </cfRule>
  </conditionalFormatting>
  <conditionalFormatting sqref="B9">
    <cfRule type="cellIs" dxfId="1113" priority="8" stopIfTrue="1" operator="equal">
      <formula>0</formula>
    </cfRule>
  </conditionalFormatting>
  <conditionalFormatting sqref="C9">
    <cfRule type="cellIs" dxfId="1112" priority="1" operator="between">
      <formula>0.1</formula>
      <formula>5.1</formula>
    </cfRule>
    <cfRule type="cellIs" dxfId="1111" priority="2" operator="equal">
      <formula>0</formula>
    </cfRule>
  </conditionalFormatting>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464DA-71B2-4984-9924-54DA1E2188CA}">
  <dimension ref="A1:E9"/>
  <sheetViews>
    <sheetView zoomScale="90" zoomScaleNormal="90" workbookViewId="0">
      <pane ySplit="1" topLeftCell="A2" activePane="bottomLeft" state="frozen"/>
      <selection pane="bottomLeft" activeCell="B4" sqref="B4:C6"/>
    </sheetView>
  </sheetViews>
  <sheetFormatPr defaultRowHeight="14.5" x14ac:dyDescent="0.35"/>
  <cols>
    <col min="1" max="1" width="75.26953125" style="2" customWidth="1"/>
    <col min="2" max="4" width="20" customWidth="1"/>
    <col min="5" max="5" width="41.81640625" style="2" customWidth="1"/>
  </cols>
  <sheetData>
    <row r="1" spans="1:5" ht="43" customHeight="1" x14ac:dyDescent="0.55000000000000004">
      <c r="A1" s="58" t="s">
        <v>127</v>
      </c>
      <c r="B1" s="59" t="s">
        <v>121</v>
      </c>
      <c r="C1" s="59" t="s">
        <v>122</v>
      </c>
      <c r="D1" s="53" t="s">
        <v>123</v>
      </c>
      <c r="E1"/>
    </row>
    <row r="2" spans="1:5" ht="89" customHeight="1" x14ac:dyDescent="0.55000000000000004">
      <c r="A2" s="31" t="s">
        <v>102</v>
      </c>
      <c r="B2" s="60" t="s">
        <v>124</v>
      </c>
      <c r="C2" s="60" t="s">
        <v>125</v>
      </c>
      <c r="D2" s="61" t="s">
        <v>126</v>
      </c>
      <c r="E2" s="62" t="s">
        <v>16</v>
      </c>
    </row>
    <row r="3" spans="1:5" ht="13.5" customHeight="1" x14ac:dyDescent="0.35">
      <c r="A3" s="20"/>
      <c r="B3" s="21"/>
      <c r="C3" s="21"/>
      <c r="D3" s="21"/>
      <c r="E3" s="34"/>
    </row>
    <row r="4" spans="1:5" ht="49.5" customHeight="1" x14ac:dyDescent="0.35">
      <c r="A4" s="40" t="s">
        <v>185</v>
      </c>
      <c r="B4" s="41"/>
      <c r="C4" s="41"/>
      <c r="D4" s="4" t="str">
        <f>IF((IF(C4=0,0,1)*IF(C4=1,3,1)*IF(C4=2,2,1)*IF(C4=3,1,1)*IF(C4=4,0,1)*IF(C4=5,0,1)*IF(C4&lt;0,"P out of range",1)*IF(C4&gt;5,"P out of range",1))*(IF(B4&lt;6,B4,0)*IF(B4&lt;0,"I out of range",1)*IF(B4&gt;5,"I out of range",1))=0,"NA",(IF(C4&lt;4,4-C4,0)*(IF(COUNTIF(C4,"NA")=1,0,1)))*((IF(COUNTIF(B4,"NA")=1,0,1))*IF(B4&lt;6,B4,0)))</f>
        <v>NA</v>
      </c>
      <c r="E4" s="42"/>
    </row>
    <row r="5" spans="1:5" ht="49.5" customHeight="1" x14ac:dyDescent="0.35">
      <c r="A5" s="40" t="s">
        <v>93</v>
      </c>
      <c r="B5" s="41"/>
      <c r="C5" s="41"/>
      <c r="D5" s="4" t="str">
        <f>IF((IF(C5=0,0,1)*IF(C5=1,3,1)*IF(C5=2,2,1)*IF(C5=3,1,1)*IF(C5=4,0,1)*IF(C5=5,0,1)*IF(C5&lt;0,"P out of range",1)*IF(C5&gt;5,"P out of range",1))*(IF(B5&lt;6,B5,0)*IF(B5&lt;0,"I out of range",1)*IF(B5&gt;5,"I out of range",1))=0,"NA",(IF(C5&lt;4,4-C5,0)*(IF(COUNTIF(C5,"NA")=1,0,1)))*((IF(COUNTIF(B5,"NA")=1,0,1))*IF(B5&lt;6,B5,0)))</f>
        <v>NA</v>
      </c>
      <c r="E5" s="42"/>
    </row>
    <row r="6" spans="1:5" ht="29.25" customHeight="1" x14ac:dyDescent="0.35">
      <c r="A6" s="40" t="s">
        <v>186</v>
      </c>
      <c r="B6" s="41"/>
      <c r="C6" s="41"/>
      <c r="D6" s="4" t="str">
        <f>IF((IF(C6=0,0,1)*IF(C6=1,3,1)*IF(C6=2,2,1)*IF(C6=3,1,1)*IF(C6=4,0,1)*IF(C6=5,0,1)*IF(C6&lt;0,"P out of range",1)*IF(C6&gt;5,"P out of range",1))*(IF(B6&lt;6,B6,0)*IF(B6&lt;0,"I out of range",1)*IF(B6&gt;5,"I out of range",1))=0,"NA",(IF(C6&lt;4,4-C6,0)*(IF(COUNTIF(C6,"NA")=1,0,1)))*((IF(COUNTIF(B6,"NA")=1,0,1))*IF(B6&lt;6,B6,0)))</f>
        <v>NA</v>
      </c>
      <c r="E6" s="42"/>
    </row>
    <row r="7" spans="1:5" x14ac:dyDescent="0.35">
      <c r="A7" s="5"/>
      <c r="B7" s="6"/>
      <c r="C7" s="6"/>
      <c r="D7" s="6"/>
      <c r="E7" s="34"/>
    </row>
    <row r="8" spans="1:5" ht="23.5" x14ac:dyDescent="0.55000000000000004">
      <c r="A8" s="31" t="str">
        <f>A2</f>
        <v>Pre-Production Testing</v>
      </c>
      <c r="B8" s="11" t="str">
        <f>IFERROR((IF((SUM(B$3:B7)/((COUNTA($A$3:$A7)-COUNTIF(B$3:B7,0)-(COUNTIF(B$3:B7,"")-2))))=0,"To Be Computed",((SUM(B$3:B7)/((COUNTA($A$3:$A7)-COUNTIF(B$3:B7,0)-(COUNTIF(B$3:B7,"")-2))))))),"INPUT ?")</f>
        <v>INPUT ?</v>
      </c>
      <c r="C8" s="11" t="str">
        <f>IFERROR((IF((SUM(C$3:C7)/((COUNTA($A$3:$A7)-COUNTIF(C$3:C7,0)-(COUNTIF(C$3:C7,"")-2))))=0,"To Be Computed",((SUM(C$3:C7)/((COUNTA($A$3:$A7)-COUNTIF(C$3:C7,0)-(COUNTIF(C$3:C7,"")-2))))))),"INPUT ?")</f>
        <v>INPUT ?</v>
      </c>
      <c r="D8" s="11" t="str">
        <f>IFERROR(SUM(D3:D7)/(COUNTA(A3:A7)-COUNTIF(D3:D7,"NA")),"NA")</f>
        <v>NA</v>
      </c>
    </row>
    <row r="9" spans="1:5" x14ac:dyDescent="0.35">
      <c r="B9" s="9" t="s">
        <v>0</v>
      </c>
      <c r="C9" s="9" t="s">
        <v>31</v>
      </c>
      <c r="D9" s="9" t="s">
        <v>8</v>
      </c>
    </row>
  </sheetData>
  <conditionalFormatting sqref="B5">
    <cfRule type="cellIs" dxfId="1110" priority="41" operator="equal">
      <formula>5</formula>
    </cfRule>
    <cfRule type="cellIs" dxfId="1109" priority="42" operator="equal">
      <formula>4</formula>
    </cfRule>
    <cfRule type="cellIs" dxfId="1108" priority="43" operator="equal">
      <formula>3</formula>
    </cfRule>
    <cfRule type="cellIs" dxfId="1107" priority="44" operator="equal">
      <formula>2</formula>
    </cfRule>
    <cfRule type="cellIs" dxfId="1106" priority="45" operator="equal">
      <formula>1</formula>
    </cfRule>
    <cfRule type="cellIs" dxfId="1105" priority="47" operator="equal">
      <formula>""</formula>
    </cfRule>
  </conditionalFormatting>
  <conditionalFormatting sqref="B5">
    <cfRule type="cellIs" dxfId="1104" priority="46" stopIfTrue="1" operator="equal">
      <formula>0</formula>
    </cfRule>
  </conditionalFormatting>
  <conditionalFormatting sqref="C5">
    <cfRule type="cellIs" dxfId="1103" priority="39" operator="between">
      <formula>0.1</formula>
      <formula>5.1</formula>
    </cfRule>
    <cfRule type="cellIs" dxfId="1102" priority="40" operator="equal">
      <formula>0</formula>
    </cfRule>
  </conditionalFormatting>
  <conditionalFormatting sqref="B6">
    <cfRule type="cellIs" dxfId="1101" priority="27" operator="equal">
      <formula>5</formula>
    </cfRule>
    <cfRule type="cellIs" dxfId="1100" priority="28" operator="equal">
      <formula>4</formula>
    </cfRule>
    <cfRule type="cellIs" dxfId="1099" priority="29" operator="equal">
      <formula>3</formula>
    </cfRule>
    <cfRule type="cellIs" dxfId="1098" priority="30" operator="equal">
      <formula>2</formula>
    </cfRule>
    <cfRule type="cellIs" dxfId="1097" priority="31" operator="equal">
      <formula>1</formula>
    </cfRule>
    <cfRule type="cellIs" dxfId="1096" priority="33" operator="equal">
      <formula>""</formula>
    </cfRule>
  </conditionalFormatting>
  <conditionalFormatting sqref="B6">
    <cfRule type="cellIs" dxfId="1095" priority="32" stopIfTrue="1" operator="equal">
      <formula>0</formula>
    </cfRule>
  </conditionalFormatting>
  <conditionalFormatting sqref="C6">
    <cfRule type="cellIs" dxfId="1094" priority="25" operator="between">
      <formula>0.1</formula>
      <formula>5.1</formula>
    </cfRule>
    <cfRule type="cellIs" dxfId="1093" priority="26" operator="equal">
      <formula>0</formula>
    </cfRule>
  </conditionalFormatting>
  <conditionalFormatting sqref="D4:D6">
    <cfRule type="cellIs" dxfId="1092" priority="1" operator="between">
      <formula>1</formula>
      <formula>3</formula>
    </cfRule>
    <cfRule type="cellIs" dxfId="1091" priority="2" operator="between">
      <formula>1</formula>
      <formula>3</formula>
    </cfRule>
    <cfRule type="cellIs" dxfId="1090" priority="3" operator="between">
      <formula>3.9</formula>
      <formula>6.899</formula>
    </cfRule>
    <cfRule type="cellIs" dxfId="1089" priority="4" operator="greaterThan">
      <formula>6.9</formula>
    </cfRule>
    <cfRule type="cellIs" dxfId="1088" priority="5" stopIfTrue="1" operator="equal">
      <formula>"NA"</formula>
    </cfRule>
  </conditionalFormatting>
  <conditionalFormatting sqref="B4">
    <cfRule type="cellIs" dxfId="1087" priority="13" operator="equal">
      <formula>5</formula>
    </cfRule>
    <cfRule type="cellIs" dxfId="1086" priority="14" operator="equal">
      <formula>4</formula>
    </cfRule>
    <cfRule type="cellIs" dxfId="1085" priority="15" operator="equal">
      <formula>3</formula>
    </cfRule>
    <cfRule type="cellIs" dxfId="1084" priority="16" operator="equal">
      <formula>2</formula>
    </cfRule>
    <cfRule type="cellIs" dxfId="1083" priority="17" operator="equal">
      <formula>1</formula>
    </cfRule>
    <cfRule type="cellIs" dxfId="1082" priority="19" operator="equal">
      <formula>""</formula>
    </cfRule>
  </conditionalFormatting>
  <conditionalFormatting sqref="B4">
    <cfRule type="cellIs" dxfId="1081" priority="18" stopIfTrue="1" operator="equal">
      <formula>0</formula>
    </cfRule>
  </conditionalFormatting>
  <conditionalFormatting sqref="C4">
    <cfRule type="cellIs" dxfId="1080" priority="11" operator="between">
      <formula>0.1</formula>
      <formula>5.1</formula>
    </cfRule>
    <cfRule type="cellIs" dxfId="1079" priority="12" operator="equal">
      <formula>0</formula>
    </cfRule>
  </conditionalFormatting>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806F3-79ED-4198-AF10-DF0F7A197369}">
  <dimension ref="A1:E11"/>
  <sheetViews>
    <sheetView zoomScale="90" zoomScaleNormal="90" workbookViewId="0">
      <pane ySplit="1" topLeftCell="A2" activePane="bottomLeft" state="frozen"/>
      <selection pane="bottomLeft" activeCell="B4" sqref="B4:C8"/>
    </sheetView>
  </sheetViews>
  <sheetFormatPr defaultRowHeight="14.5" x14ac:dyDescent="0.35"/>
  <cols>
    <col min="1" max="1" width="75.26953125" style="2" customWidth="1"/>
    <col min="2" max="4" width="20" customWidth="1"/>
    <col min="5" max="5" width="41.81640625" style="2" customWidth="1"/>
  </cols>
  <sheetData>
    <row r="1" spans="1:5" ht="43" customHeight="1" x14ac:dyDescent="0.55000000000000004">
      <c r="A1" s="58" t="s">
        <v>127</v>
      </c>
      <c r="B1" s="59" t="s">
        <v>121</v>
      </c>
      <c r="C1" s="59" t="s">
        <v>122</v>
      </c>
      <c r="D1" s="53" t="s">
        <v>123</v>
      </c>
      <c r="E1"/>
    </row>
    <row r="2" spans="1:5" ht="89" customHeight="1" x14ac:dyDescent="0.55000000000000004">
      <c r="A2" s="31" t="s">
        <v>100</v>
      </c>
      <c r="B2" s="60" t="s">
        <v>124</v>
      </c>
      <c r="C2" s="60" t="s">
        <v>125</v>
      </c>
      <c r="D2" s="61" t="s">
        <v>126</v>
      </c>
      <c r="E2" s="62" t="s">
        <v>16</v>
      </c>
    </row>
    <row r="3" spans="1:5" ht="13.5" customHeight="1" x14ac:dyDescent="0.35">
      <c r="A3" s="20"/>
      <c r="B3" s="21"/>
      <c r="C3" s="21"/>
      <c r="D3" s="21"/>
      <c r="E3" s="34"/>
    </row>
    <row r="4" spans="1:5" ht="49.5" customHeight="1" x14ac:dyDescent="0.35">
      <c r="A4" s="40" t="s">
        <v>188</v>
      </c>
      <c r="B4" s="41"/>
      <c r="C4" s="41"/>
      <c r="D4" s="4" t="str">
        <f t="shared" ref="D4" si="0">IF((IF(C4=0,0,1)*IF(C4=1,3,1)*IF(C4=2,2,1)*IF(C4=3,1,1)*IF(C4=4,0,1)*IF(C4=5,0,1)*IF(C4&lt;0,"P out of range",1)*IF(C4&gt;5,"P out of range",1))*(IF(B4&lt;6,B4,0)*IF(B4&lt;0,"I out of range",1)*IF(B4&gt;5,"I out of range",1))=0,"NA",(IF(C4&lt;4,4-C4,0)*(IF(COUNTIF(C4,"NA")=1,0,1)))*((IF(COUNTIF(B4,"NA")=1,0,1))*IF(B4&lt;6,B4,0)))</f>
        <v>NA</v>
      </c>
      <c r="E4" s="42"/>
    </row>
    <row r="5" spans="1:5" ht="26.5" customHeight="1" x14ac:dyDescent="0.35">
      <c r="A5" s="40" t="s">
        <v>189</v>
      </c>
      <c r="B5" s="41"/>
      <c r="C5" s="41"/>
      <c r="D5" s="4" t="str">
        <f t="shared" ref="D5" si="1">IF((IF(C5=0,0,1)*IF(C5=1,3,1)*IF(C5=2,2,1)*IF(C5=3,1,1)*IF(C5=4,0,1)*IF(C5=5,0,1)*IF(C5&lt;0,"P out of range",1)*IF(C5&gt;5,"P out of range",1))*(IF(B5&lt;6,B5,0)*IF(B5&lt;0,"I out of range",1)*IF(B5&gt;5,"I out of range",1))=0,"NA",(IF(C5&lt;4,4-C5,0)*(IF(COUNTIF(C5,"NA")=1,0,1)))*((IF(COUNTIF(B5,"NA")=1,0,1))*IF(B5&lt;6,B5,0)))</f>
        <v>NA</v>
      </c>
      <c r="E5" s="42"/>
    </row>
    <row r="6" spans="1:5" ht="29.25" customHeight="1" x14ac:dyDescent="0.35">
      <c r="A6" s="40" t="s">
        <v>190</v>
      </c>
      <c r="B6" s="41"/>
      <c r="C6" s="41"/>
      <c r="D6" s="4" t="str">
        <f>IF((IF(C6=0,0,1)*IF(C6=1,3,1)*IF(C6=2,2,1)*IF(C6=3,1,1)*IF(C6=4,0,1)*IF(C6=5,0,1)*IF(C6&lt;0,"P out of range",1)*IF(C6&gt;5,"P out of range",1))*(IF(B6&lt;6,B6,0)*IF(B6&lt;0,"I out of range",1)*IF(B6&gt;5,"I out of range",1))=0,"NA",(IF(C6&lt;4,4-C6,0)*(IF(COUNTIF(C6,"NA")=1,0,1)))*((IF(COUNTIF(B6,"NA")=1,0,1))*IF(B6&lt;6,B6,0)))</f>
        <v>NA</v>
      </c>
      <c r="E6" s="42"/>
    </row>
    <row r="7" spans="1:5" ht="36.5" customHeight="1" x14ac:dyDescent="0.35">
      <c r="A7" s="40" t="s">
        <v>191</v>
      </c>
      <c r="B7" s="41"/>
      <c r="C7" s="41"/>
      <c r="D7" s="4" t="str">
        <f>IF((IF(C7=0,0,1)*IF(C7=1,3,1)*IF(C7=2,2,1)*IF(C7=3,1,1)*IF(C7=4,0,1)*IF(C7=5,0,1)*IF(C7&lt;0,"P out of range",1)*IF(C7&gt;5,"P out of range",1))*(IF(B7&lt;6,B7,0)*IF(B7&lt;0,"I out of range",1)*IF(B7&gt;5,"I out of range",1))=0,"NA",(IF(C7&lt;4,4-C7,0)*(IF(COUNTIF(C7,"NA")=1,0,1)))*((IF(COUNTIF(B7,"NA")=1,0,1))*IF(B7&lt;6,B7,0)))</f>
        <v>NA</v>
      </c>
      <c r="E7" s="42"/>
    </row>
    <row r="8" spans="1:5" ht="49.5" customHeight="1" x14ac:dyDescent="0.35">
      <c r="A8" s="40" t="s">
        <v>187</v>
      </c>
      <c r="B8" s="41"/>
      <c r="C8" s="41"/>
      <c r="D8" s="4" t="str">
        <f t="shared" ref="D8" si="2">IF((IF(C8=0,0,1)*IF(C8=1,3,1)*IF(C8=2,2,1)*IF(C8=3,1,1)*IF(C8=4,0,1)*IF(C8=5,0,1)*IF(C8&lt;0,"P out of range",1)*IF(C8&gt;5,"P out of range",1))*(IF(B8&lt;6,B8,0)*IF(B8&lt;0,"I out of range",1)*IF(B8&gt;5,"I out of range",1))=0,"NA",(IF(C8&lt;4,4-C8,0)*(IF(COUNTIF(C8,"NA")=1,0,1)))*((IF(COUNTIF(B8,"NA")=1,0,1))*IF(B8&lt;6,B8,0)))</f>
        <v>NA</v>
      </c>
      <c r="E8" s="42"/>
    </row>
    <row r="9" spans="1:5" ht="26.5" customHeight="1" x14ac:dyDescent="0.35">
      <c r="A9" s="5"/>
      <c r="B9" s="6"/>
      <c r="C9" s="6"/>
      <c r="D9" s="6"/>
      <c r="E9" s="34"/>
    </row>
    <row r="10" spans="1:5" ht="23.5" x14ac:dyDescent="0.55000000000000004">
      <c r="A10" s="31" t="str">
        <f>A2</f>
        <v>Test In Production</v>
      </c>
      <c r="B10" s="11" t="str">
        <f>IFERROR((IF((SUM(B$3:B9)/((COUNTA($A$3:$A9)-COUNTIF(B$3:B9,0)-(COUNTIF(B$3:B9,"")-2))))=0,"To Be Computed",((SUM(B$3:B9)/((COUNTA($A$3:$A9)-COUNTIF(B$3:B9,0)-(COUNTIF(B$3:B9,"")-2))))))),"INPUT ?")</f>
        <v>INPUT ?</v>
      </c>
      <c r="C10" s="11" t="str">
        <f>IFERROR((IF((SUM(C$3:C9)/((COUNTA($A$3:$A9)-COUNTIF(C$3:C9,0)-(COUNTIF(C$3:C9,"")-2))))=0,"To Be Computed",((SUM(C$3:C9)/((COUNTA($A$3:$A9)-COUNTIF(C$3:C9,0)-(COUNTIF(C$3:C9,"")-2))))))),"INPUT ?")</f>
        <v>INPUT ?</v>
      </c>
      <c r="D10" s="11" t="str">
        <f>IFERROR(SUM(D3:D9)/(COUNTA(A3:A9)-COUNTIF(D3:D9,"NA")),"NA")</f>
        <v>NA</v>
      </c>
    </row>
    <row r="11" spans="1:5" x14ac:dyDescent="0.35">
      <c r="B11" s="9" t="s">
        <v>0</v>
      </c>
      <c r="C11" s="9" t="s">
        <v>31</v>
      </c>
      <c r="D11" s="9" t="s">
        <v>8</v>
      </c>
    </row>
  </sheetData>
  <conditionalFormatting sqref="B4">
    <cfRule type="cellIs" dxfId="1078" priority="97" operator="equal">
      <formula>5</formula>
    </cfRule>
    <cfRule type="cellIs" dxfId="1077" priority="98" operator="equal">
      <formula>4</formula>
    </cfRule>
    <cfRule type="cellIs" dxfId="1076" priority="99" operator="equal">
      <formula>3</formula>
    </cfRule>
    <cfRule type="cellIs" dxfId="1075" priority="100" operator="equal">
      <formula>2</formula>
    </cfRule>
    <cfRule type="cellIs" dxfId="1074" priority="101" operator="equal">
      <formula>1</formula>
    </cfRule>
    <cfRule type="cellIs" dxfId="1073" priority="103" operator="equal">
      <formula>""</formula>
    </cfRule>
  </conditionalFormatting>
  <conditionalFormatting sqref="B4">
    <cfRule type="cellIs" dxfId="1072" priority="102" stopIfTrue="1" operator="equal">
      <formula>0</formula>
    </cfRule>
  </conditionalFormatting>
  <conditionalFormatting sqref="C4">
    <cfRule type="cellIs" dxfId="1071" priority="95" operator="between">
      <formula>0.1</formula>
      <formula>5.1</formula>
    </cfRule>
    <cfRule type="cellIs" dxfId="1070" priority="96" operator="equal">
      <formula>0</formula>
    </cfRule>
  </conditionalFormatting>
  <conditionalFormatting sqref="D4">
    <cfRule type="cellIs" dxfId="1069" priority="71" operator="between">
      <formula>1</formula>
      <formula>3</formula>
    </cfRule>
    <cfRule type="cellIs" dxfId="1068" priority="72" operator="between">
      <formula>1</formula>
      <formula>3</formula>
    </cfRule>
    <cfRule type="cellIs" dxfId="1067" priority="73" operator="between">
      <formula>3.9</formula>
      <formula>6.899</formula>
    </cfRule>
    <cfRule type="cellIs" dxfId="1066" priority="74" operator="greaterThan">
      <formula>6.9</formula>
    </cfRule>
    <cfRule type="cellIs" dxfId="1065" priority="75" stopIfTrue="1" operator="equal">
      <formula>"NA"</formula>
    </cfRule>
  </conditionalFormatting>
  <conditionalFormatting sqref="B5">
    <cfRule type="cellIs" dxfId="1064" priority="64" operator="equal">
      <formula>5</formula>
    </cfRule>
    <cfRule type="cellIs" dxfId="1063" priority="65" operator="equal">
      <formula>4</formula>
    </cfRule>
    <cfRule type="cellIs" dxfId="1062" priority="66" operator="equal">
      <formula>3</formula>
    </cfRule>
    <cfRule type="cellIs" dxfId="1061" priority="67" operator="equal">
      <formula>2</formula>
    </cfRule>
    <cfRule type="cellIs" dxfId="1060" priority="68" operator="equal">
      <formula>1</formula>
    </cfRule>
    <cfRule type="cellIs" dxfId="1059" priority="70" operator="equal">
      <formula>""</formula>
    </cfRule>
  </conditionalFormatting>
  <conditionalFormatting sqref="B5">
    <cfRule type="cellIs" dxfId="1058" priority="69" stopIfTrue="1" operator="equal">
      <formula>0</formula>
    </cfRule>
  </conditionalFormatting>
  <conditionalFormatting sqref="C5">
    <cfRule type="cellIs" dxfId="1057" priority="62" operator="between">
      <formula>0.1</formula>
      <formula>5.1</formula>
    </cfRule>
    <cfRule type="cellIs" dxfId="1056" priority="63" operator="equal">
      <formula>0</formula>
    </cfRule>
  </conditionalFormatting>
  <conditionalFormatting sqref="D5">
    <cfRule type="cellIs" dxfId="1055" priority="57" operator="between">
      <formula>1</formula>
      <formula>3</formula>
    </cfRule>
    <cfRule type="cellIs" dxfId="1054" priority="58" operator="between">
      <formula>1</formula>
      <formula>3</formula>
    </cfRule>
    <cfRule type="cellIs" dxfId="1053" priority="59" operator="between">
      <formula>3.9</formula>
      <formula>6.899</formula>
    </cfRule>
    <cfRule type="cellIs" dxfId="1052" priority="60" operator="greaterThan">
      <formula>6.9</formula>
    </cfRule>
    <cfRule type="cellIs" dxfId="1051" priority="61" stopIfTrue="1" operator="equal">
      <formula>"NA"</formula>
    </cfRule>
  </conditionalFormatting>
  <conditionalFormatting sqref="B7">
    <cfRule type="cellIs" dxfId="1050" priority="8" operator="equal">
      <formula>5</formula>
    </cfRule>
    <cfRule type="cellIs" dxfId="1049" priority="9" operator="equal">
      <formula>4</formula>
    </cfRule>
    <cfRule type="cellIs" dxfId="1048" priority="10" operator="equal">
      <formula>3</formula>
    </cfRule>
    <cfRule type="cellIs" dxfId="1047" priority="11" operator="equal">
      <formula>2</formula>
    </cfRule>
    <cfRule type="cellIs" dxfId="1046" priority="12" operator="equal">
      <formula>1</formula>
    </cfRule>
    <cfRule type="cellIs" dxfId="1045" priority="14" operator="equal">
      <formula>""</formula>
    </cfRule>
  </conditionalFormatting>
  <conditionalFormatting sqref="B7">
    <cfRule type="cellIs" dxfId="1044" priority="13" stopIfTrue="1" operator="equal">
      <formula>0</formula>
    </cfRule>
  </conditionalFormatting>
  <conditionalFormatting sqref="C7">
    <cfRule type="cellIs" dxfId="1043" priority="6" operator="between">
      <formula>0.1</formula>
      <formula>5.1</formula>
    </cfRule>
    <cfRule type="cellIs" dxfId="1042" priority="7" operator="equal">
      <formula>0</formula>
    </cfRule>
  </conditionalFormatting>
  <conditionalFormatting sqref="D7">
    <cfRule type="cellIs" dxfId="1041" priority="1" operator="between">
      <formula>1</formula>
      <formula>3</formula>
    </cfRule>
    <cfRule type="cellIs" dxfId="1040" priority="2" operator="between">
      <formula>1</formula>
      <formula>3</formula>
    </cfRule>
    <cfRule type="cellIs" dxfId="1039" priority="3" operator="between">
      <formula>3.9</formula>
      <formula>6.899</formula>
    </cfRule>
    <cfRule type="cellIs" dxfId="1038" priority="4" operator="greaterThan">
      <formula>6.9</formula>
    </cfRule>
    <cfRule type="cellIs" dxfId="1037" priority="5" stopIfTrue="1" operator="equal">
      <formula>"NA"</formula>
    </cfRule>
  </conditionalFormatting>
  <conditionalFormatting sqref="B8">
    <cfRule type="cellIs" dxfId="1036" priority="36" operator="equal">
      <formula>5</formula>
    </cfRule>
    <cfRule type="cellIs" dxfId="1035" priority="37" operator="equal">
      <formula>4</formula>
    </cfRule>
    <cfRule type="cellIs" dxfId="1034" priority="38" operator="equal">
      <formula>3</formula>
    </cfRule>
    <cfRule type="cellIs" dxfId="1033" priority="39" operator="equal">
      <formula>2</formula>
    </cfRule>
    <cfRule type="cellIs" dxfId="1032" priority="40" operator="equal">
      <formula>1</formula>
    </cfRule>
    <cfRule type="cellIs" dxfId="1031" priority="42" operator="equal">
      <formula>""</formula>
    </cfRule>
  </conditionalFormatting>
  <conditionalFormatting sqref="B8">
    <cfRule type="cellIs" dxfId="1030" priority="41" stopIfTrue="1" operator="equal">
      <formula>0</formula>
    </cfRule>
  </conditionalFormatting>
  <conditionalFormatting sqref="C8">
    <cfRule type="cellIs" dxfId="1029" priority="34" operator="between">
      <formula>0.1</formula>
      <formula>5.1</formula>
    </cfRule>
    <cfRule type="cellIs" dxfId="1028" priority="35" operator="equal">
      <formula>0</formula>
    </cfRule>
  </conditionalFormatting>
  <conditionalFormatting sqref="D8">
    <cfRule type="cellIs" dxfId="1027" priority="29" operator="between">
      <formula>1</formula>
      <formula>3</formula>
    </cfRule>
    <cfRule type="cellIs" dxfId="1026" priority="30" operator="between">
      <formula>1</formula>
      <formula>3</formula>
    </cfRule>
    <cfRule type="cellIs" dxfId="1025" priority="31" operator="between">
      <formula>3.9</formula>
      <formula>6.899</formula>
    </cfRule>
    <cfRule type="cellIs" dxfId="1024" priority="32" operator="greaterThan">
      <formula>6.9</formula>
    </cfRule>
    <cfRule type="cellIs" dxfId="1023" priority="33" stopIfTrue="1" operator="equal">
      <formula>"NA"</formula>
    </cfRule>
  </conditionalFormatting>
  <conditionalFormatting sqref="B6">
    <cfRule type="cellIs" dxfId="1022" priority="22" operator="equal">
      <formula>5</formula>
    </cfRule>
    <cfRule type="cellIs" dxfId="1021" priority="23" operator="equal">
      <formula>4</formula>
    </cfRule>
    <cfRule type="cellIs" dxfId="1020" priority="24" operator="equal">
      <formula>3</formula>
    </cfRule>
    <cfRule type="cellIs" dxfId="1019" priority="25" operator="equal">
      <formula>2</formula>
    </cfRule>
    <cfRule type="cellIs" dxfId="1018" priority="26" operator="equal">
      <formula>1</formula>
    </cfRule>
    <cfRule type="cellIs" dxfId="1017" priority="28" operator="equal">
      <formula>""</formula>
    </cfRule>
  </conditionalFormatting>
  <conditionalFormatting sqref="B6">
    <cfRule type="cellIs" dxfId="1016" priority="27" stopIfTrue="1" operator="equal">
      <formula>0</formula>
    </cfRule>
  </conditionalFormatting>
  <conditionalFormatting sqref="C6">
    <cfRule type="cellIs" dxfId="1015" priority="20" operator="between">
      <formula>0.1</formula>
      <formula>5.1</formula>
    </cfRule>
    <cfRule type="cellIs" dxfId="1014" priority="21" operator="equal">
      <formula>0</formula>
    </cfRule>
  </conditionalFormatting>
  <conditionalFormatting sqref="D6">
    <cfRule type="cellIs" dxfId="1013" priority="15" operator="between">
      <formula>1</formula>
      <formula>3</formula>
    </cfRule>
    <cfRule type="cellIs" dxfId="1012" priority="16" operator="between">
      <formula>1</formula>
      <formula>3</formula>
    </cfRule>
    <cfRule type="cellIs" dxfId="1011" priority="17" operator="between">
      <formula>3.9</formula>
      <formula>6.899</formula>
    </cfRule>
    <cfRule type="cellIs" dxfId="1010" priority="18" operator="greaterThan">
      <formula>6.9</formula>
    </cfRule>
    <cfRule type="cellIs" dxfId="1009" priority="19" stopIfTrue="1" operator="equal">
      <formula>"NA"</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2"/>
  <sheetViews>
    <sheetView tabSelected="1" zoomScaleNormal="100" workbookViewId="0">
      <selection activeCell="K30" sqref="K30"/>
    </sheetView>
  </sheetViews>
  <sheetFormatPr defaultRowHeight="14.5" x14ac:dyDescent="0.35"/>
  <cols>
    <col min="1" max="1" width="43.6328125" style="2" customWidth="1"/>
    <col min="2" max="2" width="13.1796875" style="48" customWidth="1"/>
    <col min="3" max="4" width="13.1796875" style="2" customWidth="1"/>
    <col min="5" max="5" width="11.1796875" customWidth="1"/>
    <col min="6" max="6" width="11.36328125" customWidth="1"/>
    <col min="7" max="7" width="34.6328125" customWidth="1"/>
  </cols>
  <sheetData>
    <row r="1" spans="1:7" ht="28.5" x14ac:dyDescent="0.65">
      <c r="A1" s="13" t="s">
        <v>160</v>
      </c>
    </row>
    <row r="2" spans="1:7" ht="18.5" x14ac:dyDescent="0.45">
      <c r="A2" s="15"/>
      <c r="B2" s="49"/>
    </row>
    <row r="3" spans="1:7" ht="18.5" x14ac:dyDescent="0.45">
      <c r="A3" s="39" t="s">
        <v>15</v>
      </c>
      <c r="B3" s="49"/>
    </row>
    <row r="4" spans="1:7" ht="11.25" customHeight="1" x14ac:dyDescent="0.45">
      <c r="A4" s="18"/>
      <c r="B4" s="50"/>
      <c r="C4" s="19"/>
      <c r="D4" s="19"/>
      <c r="E4" s="1"/>
      <c r="F4" s="1"/>
    </row>
    <row r="5" spans="1:7" s="1" customFormat="1" ht="21" customHeight="1" x14ac:dyDescent="0.45">
      <c r="A5" s="16" t="s">
        <v>3</v>
      </c>
      <c r="B5" s="66" t="s">
        <v>5</v>
      </c>
      <c r="C5" s="67"/>
      <c r="D5" s="67"/>
    </row>
    <row r="6" spans="1:7" s="1" customFormat="1" ht="21" customHeight="1" x14ac:dyDescent="0.45">
      <c r="A6" s="17" t="s">
        <v>2</v>
      </c>
      <c r="B6" s="66" t="s">
        <v>36</v>
      </c>
      <c r="C6" s="67"/>
      <c r="D6" s="67"/>
    </row>
    <row r="7" spans="1:7" s="1" customFormat="1" ht="21" customHeight="1" x14ac:dyDescent="0.45">
      <c r="A7" s="17" t="s">
        <v>1</v>
      </c>
      <c r="B7" s="66" t="s">
        <v>10</v>
      </c>
      <c r="C7" s="67"/>
      <c r="D7" s="67"/>
    </row>
    <row r="8" spans="1:7" s="1" customFormat="1" ht="30" customHeight="1" x14ac:dyDescent="0.35">
      <c r="A8" s="68" t="s">
        <v>161</v>
      </c>
      <c r="B8" s="69"/>
      <c r="C8" s="69"/>
      <c r="D8" s="69"/>
    </row>
    <row r="9" spans="1:7" ht="43" customHeight="1" x14ac:dyDescent="0.55000000000000004">
      <c r="A9" s="31" t="s">
        <v>127</v>
      </c>
      <c r="B9" s="53" t="s">
        <v>121</v>
      </c>
      <c r="C9" s="53" t="s">
        <v>122</v>
      </c>
      <c r="D9" s="53" t="s">
        <v>123</v>
      </c>
      <c r="E9" s="70" t="s">
        <v>203</v>
      </c>
      <c r="F9" s="70" t="s">
        <v>79</v>
      </c>
    </row>
    <row r="10" spans="1:7" ht="89" hidden="1" customHeight="1" x14ac:dyDescent="0.55000000000000004">
      <c r="A10" s="63" t="s">
        <v>6</v>
      </c>
      <c r="B10" s="60" t="s">
        <v>124</v>
      </c>
      <c r="C10" s="60" t="s">
        <v>125</v>
      </c>
      <c r="D10" s="61" t="s">
        <v>126</v>
      </c>
      <c r="E10" s="53" t="s">
        <v>78</v>
      </c>
      <c r="F10" s="54" t="s">
        <v>79</v>
      </c>
      <c r="G10" s="62" t="s">
        <v>16</v>
      </c>
    </row>
    <row r="11" spans="1:7" ht="9.75" customHeight="1" x14ac:dyDescent="0.35">
      <c r="A11" s="24"/>
      <c r="B11" s="25"/>
      <c r="C11" s="26"/>
      <c r="D11" s="26"/>
      <c r="E11" s="26"/>
      <c r="F11" s="26"/>
      <c r="G11" s="26"/>
    </row>
    <row r="12" spans="1:7" x14ac:dyDescent="0.35">
      <c r="A12" s="7" t="s">
        <v>101</v>
      </c>
      <c r="B12" s="29" t="str">
        <f>Test!B10</f>
        <v>INPUT ?</v>
      </c>
      <c r="C12" s="29" t="str">
        <f>Test!C10</f>
        <v>INPUT ?</v>
      </c>
      <c r="D12" s="29" t="str">
        <f>Test!D10</f>
        <v>NA</v>
      </c>
      <c r="E12" s="55">
        <f>COUNTA(Test!A3:A9)</f>
        <v>5</v>
      </c>
      <c r="F12" s="55" t="e">
        <f t="shared" ref="F12:F26" si="0">RANK(D12,D$11:D$27)</f>
        <v>#VALUE!</v>
      </c>
      <c r="G12" s="56"/>
    </row>
    <row r="13" spans="1:7" x14ac:dyDescent="0.35">
      <c r="A13" s="7" t="s">
        <v>65</v>
      </c>
      <c r="B13" s="29" t="str">
        <f>Leaders!B16</f>
        <v>INPUT ?</v>
      </c>
      <c r="C13" s="29" t="str">
        <f>Leaders!C16</f>
        <v>INPUT ?</v>
      </c>
      <c r="D13" s="29" t="str">
        <f>Leaders!D16</f>
        <v>NA</v>
      </c>
      <c r="E13" s="55">
        <f>COUNTA(Leaders!A3:A15)</f>
        <v>11</v>
      </c>
      <c r="F13" s="55" t="e">
        <f t="shared" si="0"/>
        <v>#VALUE!</v>
      </c>
      <c r="G13" s="56"/>
    </row>
    <row r="14" spans="1:7" x14ac:dyDescent="0.35">
      <c r="A14" s="7" t="s">
        <v>66</v>
      </c>
      <c r="B14" s="29" t="str">
        <f>Culture!B11</f>
        <v>INPUT ?</v>
      </c>
      <c r="C14" s="29" t="str">
        <f>Culture!C11</f>
        <v>INPUT ?</v>
      </c>
      <c r="D14" s="29" t="str">
        <f>Culture!D11</f>
        <v>NA</v>
      </c>
      <c r="E14" s="55">
        <f>COUNTA(Culture!A3:A10)</f>
        <v>6</v>
      </c>
      <c r="F14" s="55" t="e">
        <f t="shared" si="0"/>
        <v>#VALUE!</v>
      </c>
      <c r="G14" s="56"/>
    </row>
    <row r="15" spans="1:7" x14ac:dyDescent="0.35">
      <c r="A15" s="57" t="s">
        <v>107</v>
      </c>
      <c r="B15" s="29" t="str">
        <f>Strategy!B15</f>
        <v>INPUT ?</v>
      </c>
      <c r="C15" s="29" t="str">
        <f>Strategy!C15</f>
        <v>INPUT ?</v>
      </c>
      <c r="D15" s="29" t="str">
        <f>Strategy!D15</f>
        <v>NA</v>
      </c>
      <c r="E15" s="55">
        <f>COUNTA(Strategy!A3:A14)</f>
        <v>10</v>
      </c>
      <c r="F15" s="55" t="e">
        <f t="shared" si="0"/>
        <v>#VALUE!</v>
      </c>
      <c r="G15" s="56"/>
    </row>
    <row r="16" spans="1:7" ht="15" customHeight="1" x14ac:dyDescent="0.35">
      <c r="A16" s="7" t="s">
        <v>76</v>
      </c>
      <c r="B16" s="29" t="str">
        <f>TestMngt!B10</f>
        <v>INPUT ?</v>
      </c>
      <c r="C16" s="29" t="str">
        <f>TestMngt!C10</f>
        <v>INPUT ?</v>
      </c>
      <c r="D16" s="29" t="str">
        <f>TestMngt!D10</f>
        <v>NA</v>
      </c>
      <c r="E16" s="55">
        <f>COUNTA(TestMngt!A3:A9)</f>
        <v>5</v>
      </c>
      <c r="F16" s="55" t="e">
        <f t="shared" si="0"/>
        <v>#VALUE!</v>
      </c>
      <c r="G16" s="56"/>
    </row>
    <row r="17" spans="1:7" x14ac:dyDescent="0.35">
      <c r="A17" s="7" t="s">
        <v>109</v>
      </c>
      <c r="B17" s="29" t="str">
        <f>TestAuto!B10</f>
        <v>INPUT ?</v>
      </c>
      <c r="C17" s="29" t="str">
        <f>TestAuto!C10</f>
        <v>INPUT ?</v>
      </c>
      <c r="D17" s="29" t="str">
        <f>TestAuto!D10</f>
        <v>NA</v>
      </c>
      <c r="E17" s="55">
        <f>COUNTA(TestAuto!A3:A9)</f>
        <v>5</v>
      </c>
      <c r="F17" s="55" t="e">
        <f t="shared" si="0"/>
        <v>#VALUE!</v>
      </c>
      <c r="G17" s="56"/>
    </row>
    <row r="18" spans="1:7" x14ac:dyDescent="0.35">
      <c r="A18" s="7" t="s">
        <v>42</v>
      </c>
      <c r="B18" s="29" t="str">
        <f>Tools!B17</f>
        <v>INPUT ?</v>
      </c>
      <c r="C18" s="29" t="str">
        <f>Tools!C17</f>
        <v>INPUT ?</v>
      </c>
      <c r="D18" s="29" t="str">
        <f>Tools!D17</f>
        <v>NA</v>
      </c>
      <c r="E18" s="55">
        <f>COUNTA(Tools!A3:A16)</f>
        <v>12</v>
      </c>
      <c r="F18" s="55" t="e">
        <f t="shared" si="0"/>
        <v>#VALUE!</v>
      </c>
      <c r="G18" s="56"/>
    </row>
    <row r="19" spans="1:7" x14ac:dyDescent="0.35">
      <c r="A19" s="7" t="s">
        <v>103</v>
      </c>
      <c r="B19" s="29" t="str">
        <f>Infra!B13</f>
        <v>INPUT ?</v>
      </c>
      <c r="C19" s="29" t="str">
        <f>Infra!C13</f>
        <v>INPUT ?</v>
      </c>
      <c r="D19" s="29" t="str">
        <f>Infra!D13</f>
        <v>NA</v>
      </c>
      <c r="E19" s="55">
        <f>COUNTA(Infra!A3:A12)</f>
        <v>8</v>
      </c>
      <c r="F19" s="55" t="e">
        <f t="shared" si="0"/>
        <v>#VALUE!</v>
      </c>
      <c r="G19" s="56"/>
    </row>
    <row r="20" spans="1:7" x14ac:dyDescent="0.35">
      <c r="A20" s="7" t="s">
        <v>77</v>
      </c>
      <c r="B20" s="29" t="str">
        <f>Scripts!B17</f>
        <v>INPUT ?</v>
      </c>
      <c r="C20" s="29" t="str">
        <f>Scripts!C17</f>
        <v>INPUT ?</v>
      </c>
      <c r="D20" s="29" t="str">
        <f>Scripts!D17</f>
        <v>NA</v>
      </c>
      <c r="E20" s="55">
        <f>COUNTA(Scripts!A3:A16)</f>
        <v>12</v>
      </c>
      <c r="F20" s="55" t="e">
        <f t="shared" si="0"/>
        <v>#VALUE!</v>
      </c>
      <c r="G20" s="56"/>
    </row>
    <row r="21" spans="1:7" ht="15" customHeight="1" x14ac:dyDescent="0.35">
      <c r="A21" s="7" t="s">
        <v>104</v>
      </c>
      <c r="B21" s="29" t="str">
        <f>Monitor!B12</f>
        <v>INPUT ?</v>
      </c>
      <c r="C21" s="29" t="str">
        <f>Monitor!C12</f>
        <v>INPUT ?</v>
      </c>
      <c r="D21" s="29" t="str">
        <f>Monitor!D12</f>
        <v>NA</v>
      </c>
      <c r="E21" s="55">
        <f>COUNTA(Monitor!A3:A11)</f>
        <v>7</v>
      </c>
      <c r="F21" s="55" t="e">
        <f t="shared" si="0"/>
        <v>#VALUE!</v>
      </c>
      <c r="G21" s="56"/>
    </row>
    <row r="22" spans="1:7" x14ac:dyDescent="0.35">
      <c r="A22" s="7" t="s">
        <v>105</v>
      </c>
      <c r="B22" s="29" t="str">
        <f>Security!B13</f>
        <v>INPUT ?</v>
      </c>
      <c r="C22" s="29" t="str">
        <f>Security!C13</f>
        <v>INPUT ?</v>
      </c>
      <c r="D22" s="29" t="str">
        <f>Security!D13</f>
        <v>NA</v>
      </c>
      <c r="E22" s="55">
        <f>COUNTA(Security!A3:A12)</f>
        <v>8</v>
      </c>
      <c r="F22" s="55" t="e">
        <f t="shared" si="0"/>
        <v>#VALUE!</v>
      </c>
      <c r="G22" s="56"/>
    </row>
    <row r="23" spans="1:7" x14ac:dyDescent="0.35">
      <c r="A23" s="7" t="s">
        <v>108</v>
      </c>
      <c r="B23" s="29" t="str">
        <f>Design!B15</f>
        <v>INPUT ?</v>
      </c>
      <c r="C23" s="29" t="str">
        <f>Design!C15</f>
        <v>INPUT ?</v>
      </c>
      <c r="D23" s="29" t="str">
        <f>Design!D15</f>
        <v>NA</v>
      </c>
      <c r="E23" s="55">
        <f>COUNTA(Design!A3:A14)</f>
        <v>10</v>
      </c>
      <c r="F23" s="55" t="e">
        <f t="shared" si="0"/>
        <v>#VALUE!</v>
      </c>
      <c r="G23" s="56"/>
    </row>
    <row r="24" spans="1:7" x14ac:dyDescent="0.35">
      <c r="A24" s="7" t="s">
        <v>110</v>
      </c>
      <c r="B24" s="29" t="str">
        <f>Integration!B11</f>
        <v>INPUT ?</v>
      </c>
      <c r="C24" s="29" t="str">
        <f>Integration!C11</f>
        <v>INPUT ?</v>
      </c>
      <c r="D24" s="29" t="str">
        <f>Integration!D11</f>
        <v>NA</v>
      </c>
      <c r="E24" s="55">
        <f>COUNTA(Integration!A3:A10)</f>
        <v>6</v>
      </c>
      <c r="F24" s="55" t="e">
        <f t="shared" si="0"/>
        <v>#VALUE!</v>
      </c>
      <c r="G24" s="56"/>
    </row>
    <row r="25" spans="1:7" x14ac:dyDescent="0.35">
      <c r="A25" s="7" t="s">
        <v>106</v>
      </c>
      <c r="B25" s="29" t="str">
        <f>PreProd!B8</f>
        <v>INPUT ?</v>
      </c>
      <c r="C25" s="29" t="str">
        <f>PreProd!C8</f>
        <v>INPUT ?</v>
      </c>
      <c r="D25" s="29" t="str">
        <f>PreProd!D8</f>
        <v>NA</v>
      </c>
      <c r="E25" s="55">
        <f>COUNTA(PreProd!A3:A7)</f>
        <v>3</v>
      </c>
      <c r="F25" s="55" t="e">
        <f t="shared" si="0"/>
        <v>#VALUE!</v>
      </c>
      <c r="G25" s="56"/>
    </row>
    <row r="26" spans="1:7" x14ac:dyDescent="0.35">
      <c r="A26" s="7" t="s">
        <v>111</v>
      </c>
      <c r="B26" s="29" t="str">
        <f>Deploy!B10</f>
        <v>INPUT ?</v>
      </c>
      <c r="C26" s="29" t="str">
        <f>Deploy!C10</f>
        <v>INPUT ?</v>
      </c>
      <c r="D26" s="29" t="str">
        <f>Deploy!D10</f>
        <v>NA</v>
      </c>
      <c r="E26" s="55">
        <f>COUNTA(Deploy!A3:A9)</f>
        <v>5</v>
      </c>
      <c r="F26" s="55" t="e">
        <f t="shared" si="0"/>
        <v>#VALUE!</v>
      </c>
      <c r="G26" s="56"/>
    </row>
    <row r="27" spans="1:7" ht="8.25" customHeight="1" x14ac:dyDescent="0.35">
      <c r="A27" s="27"/>
      <c r="B27" s="27"/>
      <c r="C27" s="27"/>
      <c r="D27" s="27"/>
      <c r="E27" s="26"/>
      <c r="F27" s="26"/>
      <c r="G27" s="26"/>
    </row>
    <row r="28" spans="1:7" x14ac:dyDescent="0.35">
      <c r="A28" s="23" t="s">
        <v>7</v>
      </c>
      <c r="B28" s="29" t="str">
        <f>IFERROR((IF((SUM(B11:B27)/((COUNTA(A11:A27)-COUNTIF(B11:B27,0)-COUNTIF(B11:B27,"INPUT ?"))))=0,"INPUT ?",((SUM(B11:B27)/((COUNTA(A11:A27)-COUNTIF(B11:B27,0)-COUNTIF(B11:B27,"INPUT ?"))))))),"INPUT ?")</f>
        <v>INPUT ?</v>
      </c>
      <c r="C28" s="29" t="str">
        <f>IFERROR((IF((SUM(C11:C27)/((COUNTA(B11:B27)-COUNTIF(C11:C27,0)-COUNTIF(C11:C27,"INPUT ?"))))=0,"INPUT ?",((SUM(C11:C27)/((COUNTA(B11:B27)-COUNTIF(C11:C27,0)-COUNTIF(C11:C27,"INPUT ?"))))))),"INPUT ?")</f>
        <v>INPUT ?</v>
      </c>
      <c r="D28" s="30" t="str">
        <f>IFERROR(SUM(D11:D27)/(COUNTA(A11:A27)-COUNTIF(D11:D27,"NA")),"NA")</f>
        <v>NA</v>
      </c>
      <c r="E28" s="55">
        <f>SUM(E11:E27)</f>
        <v>113</v>
      </c>
      <c r="F28" s="56"/>
      <c r="G28" s="56"/>
    </row>
    <row r="29" spans="1:7" x14ac:dyDescent="0.35">
      <c r="A29" s="19"/>
      <c r="B29" s="28" t="s">
        <v>0</v>
      </c>
      <c r="C29" s="28" t="s">
        <v>31</v>
      </c>
      <c r="D29" s="28" t="s">
        <v>9</v>
      </c>
    </row>
    <row r="30" spans="1:7" x14ac:dyDescent="0.35">
      <c r="A30" s="19"/>
      <c r="B30" s="51"/>
      <c r="C30" s="19"/>
      <c r="D30" s="19"/>
    </row>
    <row r="32" spans="1:7" x14ac:dyDescent="0.35">
      <c r="B32" s="52"/>
    </row>
  </sheetData>
  <mergeCells count="4">
    <mergeCell ref="B5:D5"/>
    <mergeCell ref="B6:D6"/>
    <mergeCell ref="B7:D7"/>
    <mergeCell ref="A8:D8"/>
  </mergeCells>
  <conditionalFormatting sqref="B28">
    <cfRule type="cellIs" dxfId="2272" priority="67" operator="equal">
      <formula>0</formula>
    </cfRule>
  </conditionalFormatting>
  <conditionalFormatting sqref="B28">
    <cfRule type="containsText" dxfId="2271" priority="55" operator="containsText" text="INPUT ?">
      <formula>NOT(ISERROR(SEARCH("INPUT ?",B28)))</formula>
    </cfRule>
    <cfRule type="cellIs" dxfId="2270" priority="61" operator="greaterThan">
      <formula>4</formula>
    </cfRule>
    <cfRule type="cellIs" dxfId="2269" priority="64" stopIfTrue="1" operator="lessThan">
      <formula>4</formula>
    </cfRule>
    <cfRule type="containsText" dxfId="2268" priority="65" operator="containsText" text="INPUT ?">
      <formula>NOT(ISERROR(SEARCH("INPUT ?",B28)))</formula>
    </cfRule>
  </conditionalFormatting>
  <conditionalFormatting sqref="C28">
    <cfRule type="containsText" dxfId="2267" priority="56" operator="containsText" text="INPUT ?">
      <formula>NOT(ISERROR(SEARCH("INPUT ?",C28)))</formula>
    </cfRule>
    <cfRule type="cellIs" dxfId="2266" priority="59" operator="greaterThan">
      <formula>3.9</formula>
    </cfRule>
    <cfRule type="containsText" dxfId="2265" priority="60" operator="containsText" text="INPUT ?">
      <formula>NOT(ISERROR(SEARCH("INPUT ?",C28)))</formula>
    </cfRule>
  </conditionalFormatting>
  <conditionalFormatting sqref="D28 D12:D14 D16 D18:D24">
    <cfRule type="cellIs" dxfId="2264" priority="23" operator="lessThan">
      <formula>6</formula>
    </cfRule>
    <cfRule type="cellIs" dxfId="2263" priority="24" operator="between">
      <formula>6</formula>
      <formula>7.5</formula>
    </cfRule>
    <cfRule type="cellIs" dxfId="2262" priority="25" operator="greaterThan">
      <formula>7.4</formula>
    </cfRule>
  </conditionalFormatting>
  <conditionalFormatting sqref="F12:F14 F16 F18:F24">
    <cfRule type="cellIs" dxfId="2261" priority="21" operator="lessThan">
      <formula>4</formula>
    </cfRule>
  </conditionalFormatting>
  <conditionalFormatting sqref="D15:D16 D19:D22">
    <cfRule type="cellIs" dxfId="2260" priority="18" operator="lessThan">
      <formula>6</formula>
    </cfRule>
    <cfRule type="cellIs" dxfId="2259" priority="19" operator="between">
      <formula>6</formula>
      <formula>7.5</formula>
    </cfRule>
    <cfRule type="cellIs" dxfId="2258" priority="20" operator="greaterThan">
      <formula>7.4</formula>
    </cfRule>
  </conditionalFormatting>
  <conditionalFormatting sqref="F15:F16 F19:F22">
    <cfRule type="cellIs" dxfId="2257" priority="17" operator="lessThan">
      <formula>4</formula>
    </cfRule>
  </conditionalFormatting>
  <conditionalFormatting sqref="D17:D18">
    <cfRule type="cellIs" dxfId="2256" priority="14" operator="lessThan">
      <formula>6</formula>
    </cfRule>
    <cfRule type="cellIs" dxfId="2255" priority="15" operator="between">
      <formula>6</formula>
      <formula>7.5</formula>
    </cfRule>
    <cfRule type="cellIs" dxfId="2254" priority="16" operator="greaterThan">
      <formula>7.4</formula>
    </cfRule>
  </conditionalFormatting>
  <conditionalFormatting sqref="F17:F18">
    <cfRule type="cellIs" dxfId="2253" priority="13" operator="lessThan">
      <formula>4</formula>
    </cfRule>
  </conditionalFormatting>
  <conditionalFormatting sqref="D17:D18">
    <cfRule type="cellIs" dxfId="2252" priority="10" operator="lessThan">
      <formula>6</formula>
    </cfRule>
    <cfRule type="cellIs" dxfId="2251" priority="11" operator="between">
      <formula>6</formula>
      <formula>7.5</formula>
    </cfRule>
    <cfRule type="cellIs" dxfId="2250" priority="12" operator="greaterThan">
      <formula>7.4</formula>
    </cfRule>
  </conditionalFormatting>
  <conditionalFormatting sqref="F17:F18">
    <cfRule type="cellIs" dxfId="2249" priority="9" operator="lessThan">
      <formula>4</formula>
    </cfRule>
  </conditionalFormatting>
  <conditionalFormatting sqref="D25">
    <cfRule type="cellIs" dxfId="2248" priority="6" operator="lessThan">
      <formula>6</formula>
    </cfRule>
    <cfRule type="cellIs" dxfId="2247" priority="7" operator="between">
      <formula>6</formula>
      <formula>7.5</formula>
    </cfRule>
    <cfRule type="cellIs" dxfId="2246" priority="8" operator="greaterThan">
      <formula>7.4</formula>
    </cfRule>
  </conditionalFormatting>
  <conditionalFormatting sqref="F25">
    <cfRule type="cellIs" dxfId="2245" priority="5" operator="lessThan">
      <formula>4</formula>
    </cfRule>
  </conditionalFormatting>
  <conditionalFormatting sqref="D26">
    <cfRule type="cellIs" dxfId="2244" priority="2" operator="lessThan">
      <formula>6</formula>
    </cfRule>
    <cfRule type="cellIs" dxfId="2243" priority="3" operator="between">
      <formula>6</formula>
      <formula>7.5</formula>
    </cfRule>
    <cfRule type="cellIs" dxfId="2242" priority="4" operator="greaterThan">
      <formula>7.4</formula>
    </cfRule>
  </conditionalFormatting>
  <conditionalFormatting sqref="F26">
    <cfRule type="cellIs" dxfId="2241" priority="1" operator="lessThan">
      <formula>4</formula>
    </cfRule>
  </conditionalFormatting>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9558B-D913-49B4-95F6-22A0EE946C80}">
  <dimension ref="A1"/>
  <sheetViews>
    <sheetView topLeftCell="A3" workbookViewId="0">
      <selection activeCell="V13" sqref="V13"/>
    </sheetView>
  </sheetViews>
  <sheetFormatPr defaultRowHeight="14.5" x14ac:dyDescent="0.35"/>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5F7D3-8C06-4C3E-BFE3-96CA7300C076}">
  <dimension ref="A1:G41"/>
  <sheetViews>
    <sheetView zoomScale="90" zoomScaleNormal="90" workbookViewId="0">
      <pane ySplit="1" topLeftCell="A2" activePane="bottomLeft" state="frozen"/>
      <selection pane="bottomLeft" sqref="A1:G15"/>
    </sheetView>
  </sheetViews>
  <sheetFormatPr defaultRowHeight="14.5" x14ac:dyDescent="0.35"/>
  <cols>
    <col min="1" max="1" width="75.26953125" style="2" customWidth="1"/>
    <col min="2" max="4" width="18" customWidth="1"/>
    <col min="5" max="5" width="8.7265625" style="48"/>
    <col min="6" max="6" width="9.453125" style="48" customWidth="1"/>
    <col min="7" max="7" width="8.7265625" style="48"/>
  </cols>
  <sheetData>
    <row r="1" spans="1:7" ht="43" customHeight="1" x14ac:dyDescent="0.55000000000000004">
      <c r="A1" s="58" t="s">
        <v>127</v>
      </c>
      <c r="B1" s="59" t="s">
        <v>121</v>
      </c>
      <c r="C1" s="59" t="s">
        <v>122</v>
      </c>
      <c r="D1" s="53" t="s">
        <v>123</v>
      </c>
    </row>
    <row r="2" spans="1:7" ht="89" customHeight="1" x14ac:dyDescent="0.55000000000000004">
      <c r="A2" s="31" t="s">
        <v>46</v>
      </c>
      <c r="B2" s="60" t="s">
        <v>124</v>
      </c>
      <c r="C2" s="60" t="s">
        <v>125</v>
      </c>
      <c r="D2" s="61" t="s">
        <v>126</v>
      </c>
      <c r="E2" s="9" t="s">
        <v>201</v>
      </c>
      <c r="F2" s="9" t="s">
        <v>202</v>
      </c>
      <c r="G2" s="9" t="s">
        <v>200</v>
      </c>
    </row>
    <row r="3" spans="1:7" ht="13.5" customHeight="1" x14ac:dyDescent="0.35">
      <c r="A3" s="20"/>
      <c r="B3" s="21"/>
      <c r="C3" s="21"/>
      <c r="D3" s="21"/>
      <c r="E3" s="6"/>
      <c r="F3" s="6"/>
      <c r="G3" s="6"/>
    </row>
    <row r="4" spans="1:7" ht="37" customHeight="1" x14ac:dyDescent="0.35">
      <c r="A4" s="40" t="s">
        <v>145</v>
      </c>
      <c r="B4" s="41">
        <v>5</v>
      </c>
      <c r="C4" s="41">
        <v>1</v>
      </c>
      <c r="D4" s="4">
        <f>IF((IF(C4=0,0,1)*IF(C4=1,3,1)*IF(C4=2,2,1)*IF(C4=3,1,1)*IF(C4=4,0,1)*IF(C4=5,0,1)*IF(C4&lt;0,"P out of range",1)*IF(C4&gt;5,"P out of range",1))*(IF(B4&lt;6,B4,0)*IF(B4&lt;0,"I out of range",1)*IF(B4&gt;5,"I out of range",1))=0,"NA",(IF(C4&lt;4,4-C4,0)*(IF(COUNTIF(C4,"NA")=1,0,1)))*((IF(COUNTIF(B4,"NA")=1,0,1))*IF(B4&lt;6,B4,0)))</f>
        <v>15</v>
      </c>
      <c r="E4" s="55">
        <v>1</v>
      </c>
      <c r="F4" s="55"/>
      <c r="G4" s="55"/>
    </row>
    <row r="5" spans="1:7" ht="33" customHeight="1" x14ac:dyDescent="0.35">
      <c r="A5" s="40" t="s">
        <v>151</v>
      </c>
      <c r="B5" s="41">
        <v>5</v>
      </c>
      <c r="C5" s="41">
        <v>1</v>
      </c>
      <c r="D5" s="4">
        <f>IF((IF(C5=0,0,1)*IF(C5=1,3,1)*IF(C5=2,2,1)*IF(C5=3,1,1)*IF(C5=4,0,1)*IF(C5=5,0,1)*IF(C5&lt;0,"P out of range",1)*IF(C5&gt;5,"P out of range",1))*(IF(B5&lt;6,B5,0)*IF(B5&lt;0,"I out of range",1)*IF(B5&gt;5,"I out of range",1))=0,"NA",(IF(C5&lt;4,4-C5,0)*(IF(COUNTIF(C5,"NA")=1,0,1)))*((IF(COUNTIF(B5,"NA")=1,0,1))*IF(B5&lt;6,B5,0)))</f>
        <v>15</v>
      </c>
      <c r="E5" s="55">
        <v>1</v>
      </c>
      <c r="F5" s="55"/>
      <c r="G5" s="55"/>
    </row>
    <row r="6" spans="1:7" ht="19" customHeight="1" x14ac:dyDescent="0.35">
      <c r="A6" s="40" t="s">
        <v>154</v>
      </c>
      <c r="B6" s="41">
        <v>5</v>
      </c>
      <c r="C6" s="41">
        <v>1</v>
      </c>
      <c r="D6" s="4">
        <f>IF((IF(C6=0,0,1)*IF(C6=1,3,1)*IF(C6=2,2,1)*IF(C6=3,1,1)*IF(C6=4,0,1)*IF(C6=5,0,1)*IF(C6&lt;0,"P out of range",1)*IF(C6&gt;5,"P out of range",1))*(IF(B6&lt;6,B6,0)*IF(B6&lt;0,"I out of range",1)*IF(B6&gt;5,"I out of range",1))=0,"NA",(IF(C6&lt;4,4-C6,0)*(IF(COUNTIF(C6,"NA")=1,0,1)))*((IF(COUNTIF(B6,"NA")=1,0,1))*IF(B6&lt;6,B6,0)))</f>
        <v>15</v>
      </c>
      <c r="E6" s="55">
        <v>1</v>
      </c>
      <c r="F6" s="55"/>
      <c r="G6" s="55"/>
    </row>
    <row r="7" spans="1:7" ht="20.5" customHeight="1" x14ac:dyDescent="0.35">
      <c r="A7" s="40" t="s">
        <v>162</v>
      </c>
      <c r="B7" s="41">
        <v>5</v>
      </c>
      <c r="C7" s="41">
        <v>1</v>
      </c>
      <c r="D7" s="4">
        <f>IF((IF(C7=0,0,1)*IF(C7=1,3,1)*IF(C7=2,2,1)*IF(C7=3,1,1)*IF(C7=4,0,1)*IF(C7=5,0,1)*IF(C7&lt;0,"P out of range",1)*IF(C7&gt;5,"P out of range",1))*(IF(B7&lt;6,B7,0)*IF(B7&lt;0,"I out of range",1)*IF(B7&gt;5,"I out of range",1))=0,"NA",(IF(C7&lt;4,4-C7,0)*(IF(COUNTIF(C7,"NA")=1,0,1)))*((IF(COUNTIF(B7,"NA")=1,0,1))*IF(B7&lt;6,B7,0)))</f>
        <v>15</v>
      </c>
      <c r="E7" s="55">
        <v>1</v>
      </c>
      <c r="F7" s="55"/>
      <c r="G7" s="55"/>
    </row>
    <row r="8" spans="1:7" ht="22" customHeight="1" x14ac:dyDescent="0.35">
      <c r="A8" s="40" t="s">
        <v>39</v>
      </c>
      <c r="B8" s="41">
        <v>5</v>
      </c>
      <c r="C8" s="41">
        <v>1</v>
      </c>
      <c r="D8" s="4">
        <f>IF((IF(C8=0,0,1)*IF(C8=1,3,1)*IF(C8=2,2,1)*IF(C8=3,1,1)*IF(C8=4,0,1)*IF(C8=5,0,1)*IF(C8&lt;0,"P out of range",1)*IF(C8&gt;5,"P out of range",1))*(IF(B8&lt;6,B8,0)*IF(B8&lt;0,"I out of range",1)*IF(B8&gt;5,"I out of range",1))=0,"NA",(IF(C8&lt;4,4-C8,0)*(IF(COUNTIF(C8,"NA")=1,0,1)))*((IF(COUNTIF(B8,"NA")=1,0,1))*IF(B8&lt;6,B8,0)))</f>
        <v>15</v>
      </c>
      <c r="E8" s="55">
        <v>1</v>
      </c>
      <c r="F8" s="55">
        <v>1</v>
      </c>
      <c r="G8" s="55"/>
    </row>
    <row r="9" spans="1:7" ht="29" x14ac:dyDescent="0.35">
      <c r="A9" s="40" t="s">
        <v>53</v>
      </c>
      <c r="B9" s="41">
        <v>5</v>
      </c>
      <c r="C9" s="41">
        <v>1</v>
      </c>
      <c r="D9" s="4">
        <f>IF((IF(C9=0,0,1)*IF(C9=1,3,1)*IF(C9=2,2,1)*IF(C9=3,1,1)*IF(C9=4,0,1)*IF(C9=5,0,1)*IF(C9&lt;0,"P out of range",1)*IF(C9&gt;5,"P out of range",1))*(IF(B9&lt;6,B9,0)*IF(B9&lt;0,"I out of range",1)*IF(B9&gt;5,"I out of range",1))=0,"NA",(IF(C9&lt;4,4-C9,0)*(IF(COUNTIF(C9,"NA")=1,0,1)))*((IF(COUNTIF(B9,"NA")=1,0,1))*IF(B9&lt;6,B9,0)))</f>
        <v>15</v>
      </c>
      <c r="E9" s="55"/>
      <c r="F9" s="55">
        <v>1</v>
      </c>
      <c r="G9" s="55"/>
    </row>
    <row r="10" spans="1:7" x14ac:dyDescent="0.35">
      <c r="A10" s="40" t="s">
        <v>137</v>
      </c>
      <c r="B10" s="41">
        <v>4</v>
      </c>
      <c r="C10" s="41">
        <v>1</v>
      </c>
      <c r="D10" s="4">
        <f>IF((IF(C10=0,0,1)*IF(C10=1,3,1)*IF(C10=2,2,1)*IF(C10=3,1,1)*IF(C10=4,0,1)*IF(C10=5,0,1)*IF(C10&lt;0,"P out of range",1)*IF(C10&gt;5,"P out of range",1))*(IF(B10&lt;6,B10,0)*IF(B10&lt;0,"I out of range",1)*IF(B10&gt;5,"I out of range",1))=0,"NA",(IF(C10&lt;4,4-C10,0)*(IF(COUNTIF(C10,"NA")=1,0,1)))*((IF(COUNTIF(B10,"NA")=1,0,1))*IF(B10&lt;6,B10,0)))</f>
        <v>12</v>
      </c>
      <c r="E10" s="55">
        <v>1</v>
      </c>
      <c r="F10" s="55"/>
      <c r="G10" s="55">
        <v>1</v>
      </c>
    </row>
    <row r="11" spans="1:7" ht="22.5" customHeight="1" x14ac:dyDescent="0.35">
      <c r="A11" s="40" t="s">
        <v>130</v>
      </c>
      <c r="B11" s="41">
        <v>4</v>
      </c>
      <c r="C11" s="41">
        <v>1</v>
      </c>
      <c r="D11" s="4">
        <f>IF((IF(C11=0,0,1)*IF(C11=1,3,1)*IF(C11=2,2,1)*IF(C11=3,1,1)*IF(C11=4,0,1)*IF(C11=5,0,1)*IF(C11&lt;0,"P out of range",1)*IF(C11&gt;5,"P out of range",1))*(IF(B11&lt;6,B11,0)*IF(B11&lt;0,"I out of range",1)*IF(B11&gt;5,"I out of range",1))=0,"NA",(IF(C11&lt;4,4-C11,0)*(IF(COUNTIF(C11,"NA")=1,0,1)))*((IF(COUNTIF(B11,"NA")=1,0,1))*IF(B11&lt;6,B11,0)))</f>
        <v>12</v>
      </c>
      <c r="E11" s="55"/>
      <c r="F11" s="55"/>
      <c r="G11" s="55">
        <v>1</v>
      </c>
    </row>
    <row r="12" spans="1:7" ht="17" customHeight="1" x14ac:dyDescent="0.35">
      <c r="A12" s="40" t="s">
        <v>131</v>
      </c>
      <c r="B12" s="41">
        <v>4</v>
      </c>
      <c r="C12" s="41">
        <v>1</v>
      </c>
      <c r="D12" s="4">
        <f>IF((IF(C12=0,0,1)*IF(C12=1,3,1)*IF(C12=2,2,1)*IF(C12=3,1,1)*IF(C12=4,0,1)*IF(C12=5,0,1)*IF(C12&lt;0,"P out of range",1)*IF(C12&gt;5,"P out of range",1))*(IF(B12&lt;6,B12,0)*IF(B12&lt;0,"I out of range",1)*IF(B12&gt;5,"I out of range",1))=0,"NA",(IF(C12&lt;4,4-C12,0)*(IF(COUNTIF(C12,"NA")=1,0,1)))*((IF(COUNTIF(B12,"NA")=1,0,1))*IF(B12&lt;6,B12,0)))</f>
        <v>12</v>
      </c>
      <c r="E12" s="55"/>
      <c r="F12" s="55"/>
      <c r="G12" s="55">
        <v>1</v>
      </c>
    </row>
    <row r="13" spans="1:7" ht="20" customHeight="1" x14ac:dyDescent="0.35">
      <c r="A13" s="40" t="s">
        <v>163</v>
      </c>
      <c r="B13" s="41">
        <v>4</v>
      </c>
      <c r="C13" s="41">
        <v>1</v>
      </c>
      <c r="D13" s="4">
        <f>IF((IF(C13=0,0,1)*IF(C13=1,3,1)*IF(C13=2,2,1)*IF(C13=3,1,1)*IF(C13=4,0,1)*IF(C13=5,0,1)*IF(C13&lt;0,"P out of range",1)*IF(C13&gt;5,"P out of range",1))*(IF(B13&lt;6,B13,0)*IF(B13&lt;0,"I out of range",1)*IF(B13&gt;5,"I out of range",1))=0,"NA",(IF(C13&lt;4,4-C13,0)*(IF(COUNTIF(C13,"NA")=1,0,1)))*((IF(COUNTIF(B13,"NA")=1,0,1))*IF(B13&lt;6,B13,0)))</f>
        <v>12</v>
      </c>
      <c r="E13" s="55">
        <v>1</v>
      </c>
      <c r="F13" s="55">
        <v>1</v>
      </c>
      <c r="G13" s="55"/>
    </row>
    <row r="14" spans="1:7" ht="43.5" x14ac:dyDescent="0.35">
      <c r="A14" s="40" t="s">
        <v>152</v>
      </c>
      <c r="B14" s="41">
        <v>5</v>
      </c>
      <c r="C14" s="41">
        <v>2</v>
      </c>
      <c r="D14" s="4">
        <f>IF((IF(C14=0,0,1)*IF(C14=1,3,1)*IF(C14=2,2,1)*IF(C14=3,1,1)*IF(C14=4,0,1)*IF(C14=5,0,1)*IF(C14&lt;0,"P out of range",1)*IF(C14&gt;5,"P out of range",1))*(IF(B14&lt;6,B14,0)*IF(B14&lt;0,"I out of range",1)*IF(B14&gt;5,"I out of range",1))=0,"NA",(IF(C14&lt;4,4-C14,0)*(IF(COUNTIF(C14,"NA")=1,0,1)))*((IF(COUNTIF(B14,"NA")=1,0,1))*IF(B14&lt;6,B14,0)))</f>
        <v>10</v>
      </c>
      <c r="E14" s="55">
        <v>1</v>
      </c>
      <c r="F14" s="55"/>
      <c r="G14" s="55"/>
    </row>
    <row r="15" spans="1:7" ht="58.5" customHeight="1" x14ac:dyDescent="0.35">
      <c r="A15" s="40" t="s">
        <v>157</v>
      </c>
      <c r="B15" s="41">
        <v>5</v>
      </c>
      <c r="C15" s="41">
        <v>2</v>
      </c>
      <c r="D15" s="4">
        <f>IF((IF(C15=0,0,1)*IF(C15=1,3,1)*IF(C15=2,2,1)*IF(C15=3,1,1)*IF(C15=4,0,1)*IF(C15=5,0,1)*IF(C15&lt;0,"P out of range",1)*IF(C15&gt;5,"P out of range",1))*(IF(B15&lt;6,B15,0)*IF(B15&lt;0,"I out of range",1)*IF(B15&gt;5,"I out of range",1))=0,"NA",(IF(C15&lt;4,4-C15,0)*(IF(COUNTIF(C15,"NA")=1,0,1)))*((IF(COUNTIF(B15,"NA")=1,0,1))*IF(B15&lt;6,B15,0)))</f>
        <v>10</v>
      </c>
      <c r="E15" s="55"/>
      <c r="F15" s="55">
        <v>1</v>
      </c>
      <c r="G15" s="55"/>
    </row>
    <row r="16" spans="1:7" ht="33.5" customHeight="1" x14ac:dyDescent="0.35">
      <c r="A16" s="40" t="s">
        <v>181</v>
      </c>
      <c r="B16" s="41">
        <v>5</v>
      </c>
      <c r="C16" s="41">
        <v>2</v>
      </c>
      <c r="D16" s="4">
        <f>IF((IF(C16=0,0,1)*IF(C16=1,3,1)*IF(C16=2,2,1)*IF(C16=3,1,1)*IF(C16=4,0,1)*IF(C16=5,0,1)*IF(C16&lt;0,"P out of range",1)*IF(C16&gt;5,"P out of range",1))*(IF(B16&lt;6,B16,0)*IF(B16&lt;0,"I out of range",1)*IF(B16&gt;5,"I out of range",1))=0,"NA",(IF(C16&lt;4,4-C16,0)*(IF(COUNTIF(C16,"NA")=1,0,1)))*((IF(COUNTIF(B16,"NA")=1,0,1))*IF(B16&lt;6,B16,0)))</f>
        <v>10</v>
      </c>
      <c r="E16" s="55">
        <v>1</v>
      </c>
      <c r="F16" s="55">
        <v>1</v>
      </c>
      <c r="G16" s="55"/>
    </row>
    <row r="17" spans="1:7" ht="29.25" customHeight="1" x14ac:dyDescent="0.35">
      <c r="A17" s="40" t="s">
        <v>188</v>
      </c>
      <c r="B17" s="41">
        <v>5</v>
      </c>
      <c r="C17" s="41">
        <v>2</v>
      </c>
      <c r="D17" s="4">
        <f>IF((IF(C17=0,0,1)*IF(C17=1,3,1)*IF(C17=2,2,1)*IF(C17=3,1,1)*IF(C17=4,0,1)*IF(C17=5,0,1)*IF(C17&lt;0,"P out of range",1)*IF(C17&gt;5,"P out of range",1))*(IF(B17&lt;6,B17,0)*IF(B17&lt;0,"I out of range",1)*IF(B17&gt;5,"I out of range",1))=0,"NA",(IF(C17&lt;4,4-C17,0)*(IF(COUNTIF(C17,"NA")=1,0,1)))*((IF(COUNTIF(B17,"NA")=1,0,1))*IF(B17&lt;6,B17,0)))</f>
        <v>10</v>
      </c>
      <c r="E17" s="55">
        <v>1</v>
      </c>
      <c r="F17" s="55">
        <v>1</v>
      </c>
      <c r="G17" s="55"/>
    </row>
    <row r="18" spans="1:7" ht="32.5" customHeight="1" x14ac:dyDescent="0.35">
      <c r="A18" s="40" t="s">
        <v>94</v>
      </c>
      <c r="B18" s="41">
        <v>3</v>
      </c>
      <c r="C18" s="41">
        <v>1</v>
      </c>
      <c r="D18" s="4">
        <f>IF((IF(C18=0,0,1)*IF(C18=1,3,1)*IF(C18=2,2,1)*IF(C18=3,1,1)*IF(C18=4,0,1)*IF(C18=5,0,1)*IF(C18&lt;0,"P out of range",1)*IF(C18&gt;5,"P out of range",1))*(IF(B18&lt;6,B18,0)*IF(B18&lt;0,"I out of range",1)*IF(B18&gt;5,"I out of range",1))=0,"NA",(IF(C18&lt;4,4-C18,0)*(IF(COUNTIF(C18,"NA")=1,0,1)))*((IF(COUNTIF(B18,"NA")=1,0,1))*IF(B18&lt;6,B18,0)))</f>
        <v>9</v>
      </c>
      <c r="E18" s="55"/>
      <c r="F18" s="55">
        <v>1</v>
      </c>
      <c r="G18" s="55"/>
    </row>
    <row r="19" spans="1:7" ht="18.5" customHeight="1" x14ac:dyDescent="0.35">
      <c r="A19" s="3" t="s">
        <v>175</v>
      </c>
      <c r="B19" s="41">
        <v>3</v>
      </c>
      <c r="C19" s="41">
        <v>1</v>
      </c>
      <c r="D19" s="4">
        <f>IF((IF(C19=0,0,1)*IF(C19=1,3,1)*IF(C19=2,2,1)*IF(C19=3,1,1)*IF(C19=4,0,1)*IF(C19=5,0,1)*IF(C19&lt;0,"P out of range",1)*IF(C19&gt;5,"P out of range",1))*(IF(B19&lt;6,B19,0)*IF(B19&lt;0,"I out of range",1)*IF(B19&gt;5,"I out of range",1))=0,"NA",(IF(C19&lt;4,4-C19,0)*(IF(COUNTIF(C19,"NA")=1,0,1)))*((IF(COUNTIF(B19,"NA")=1,0,1))*IF(B19&lt;6,B19,0)))</f>
        <v>9</v>
      </c>
      <c r="E19" s="55">
        <v>1</v>
      </c>
      <c r="F19" s="55">
        <v>1</v>
      </c>
      <c r="G19" s="55"/>
    </row>
    <row r="20" spans="1:7" x14ac:dyDescent="0.35">
      <c r="A20" s="3" t="s">
        <v>176</v>
      </c>
      <c r="B20" s="41">
        <v>3</v>
      </c>
      <c r="C20" s="41">
        <v>1</v>
      </c>
      <c r="D20" s="4">
        <f>IF((IF(C20=0,0,1)*IF(C20=1,3,1)*IF(C20=2,2,1)*IF(C20=3,1,1)*IF(C20=4,0,1)*IF(C20=5,0,1)*IF(C20&lt;0,"P out of range",1)*IF(C20&gt;5,"P out of range",1))*(IF(B20&lt;6,B20,0)*IF(B20&lt;0,"I out of range",1)*IF(B20&gt;5,"I out of range",1))=0,"NA",(IF(C20&lt;4,4-C20,0)*(IF(COUNTIF(C20,"NA")=1,0,1)))*((IF(COUNTIF(B20,"NA")=1,0,1))*IF(B20&lt;6,B20,0)))</f>
        <v>9</v>
      </c>
      <c r="E20" s="55">
        <v>1</v>
      </c>
      <c r="F20" s="55">
        <v>1</v>
      </c>
      <c r="G20" s="55"/>
    </row>
    <row r="21" spans="1:7" x14ac:dyDescent="0.35">
      <c r="A21" s="40" t="s">
        <v>129</v>
      </c>
      <c r="B21" s="41">
        <v>4</v>
      </c>
      <c r="C21" s="41">
        <v>2</v>
      </c>
      <c r="D21" s="4">
        <f>IF((IF(C21=0,0,1)*IF(C21=1,3,1)*IF(C21=2,2,1)*IF(C21=3,1,1)*IF(C21=4,0,1)*IF(C21=5,0,1)*IF(C21&lt;0,"P out of range",1)*IF(C21&gt;5,"P out of range",1))*(IF(B21&lt;6,B21,0)*IF(B21&lt;0,"I out of range",1)*IF(B21&gt;5,"I out of range",1))=0,"NA",(IF(C21&lt;4,4-C21,0)*(IF(COUNTIF(C21,"NA")=1,0,1)))*((IF(COUNTIF(B21,"NA")=1,0,1))*IF(B21&lt;6,B21,0)))</f>
        <v>8</v>
      </c>
      <c r="E21" s="55">
        <v>1</v>
      </c>
      <c r="F21" s="55"/>
      <c r="G21" s="55">
        <v>1</v>
      </c>
    </row>
    <row r="22" spans="1:7" ht="66.5" customHeight="1" x14ac:dyDescent="0.35">
      <c r="A22" s="40" t="s">
        <v>80</v>
      </c>
      <c r="B22" s="41">
        <v>4</v>
      </c>
      <c r="C22" s="41">
        <v>2</v>
      </c>
      <c r="D22" s="4">
        <f>IF((IF(C22=0,0,1)*IF(C22=1,3,1)*IF(C22=2,2,1)*IF(C22=3,1,1)*IF(C22=4,0,1)*IF(C22=5,0,1)*IF(C22&lt;0,"P out of range",1)*IF(C22&gt;5,"P out of range",1))*(IF(B22&lt;6,B22,0)*IF(B22&lt;0,"I out of range",1)*IF(B22&gt;5,"I out of range",1))=0,"NA",(IF(C22&lt;4,4-C22,0)*(IF(COUNTIF(C22,"NA")=1,0,1)))*((IF(COUNTIF(B22,"NA")=1,0,1))*IF(B22&lt;6,B22,0)))</f>
        <v>8</v>
      </c>
      <c r="E22" s="55">
        <v>1</v>
      </c>
      <c r="F22" s="55"/>
      <c r="G22" s="55">
        <v>1</v>
      </c>
    </row>
    <row r="23" spans="1:7" ht="36" customHeight="1" x14ac:dyDescent="0.35">
      <c r="A23" s="40" t="s">
        <v>146</v>
      </c>
      <c r="B23" s="41">
        <v>4</v>
      </c>
      <c r="C23" s="41">
        <v>2</v>
      </c>
      <c r="D23" s="4">
        <f>IF((IF(C23=0,0,1)*IF(C23=1,3,1)*IF(C23=2,2,1)*IF(C23=3,1,1)*IF(C23=4,0,1)*IF(C23=5,0,1)*IF(C23&lt;0,"P out of range",1)*IF(C23&gt;5,"P out of range",1))*(IF(B23&lt;6,B23,0)*IF(B23&lt;0,"I out of range",1)*IF(B23&gt;5,"I out of range",1))=0,"NA",(IF(C23&lt;4,4-C23,0)*(IF(COUNTIF(C23,"NA")=1,0,1)))*((IF(COUNTIF(B23,"NA")=1,0,1))*IF(B23&lt;6,B23,0)))</f>
        <v>8</v>
      </c>
      <c r="E23" s="55">
        <v>1</v>
      </c>
      <c r="F23" s="55"/>
      <c r="G23" s="55"/>
    </row>
    <row r="24" spans="1:7" ht="21.5" customHeight="1" x14ac:dyDescent="0.35">
      <c r="A24" s="40" t="s">
        <v>148</v>
      </c>
      <c r="B24" s="41">
        <v>4</v>
      </c>
      <c r="C24" s="41">
        <v>2</v>
      </c>
      <c r="D24" s="4">
        <f>IF((IF(C24=0,0,1)*IF(C24=1,3,1)*IF(C24=2,2,1)*IF(C24=3,1,1)*IF(C24=4,0,1)*IF(C24=5,0,1)*IF(C24&lt;0,"P out of range",1)*IF(C24&gt;5,"P out of range",1))*(IF(B24&lt;6,B24,0)*IF(B24&lt;0,"I out of range",1)*IF(B24&gt;5,"I out of range",1))=0,"NA",(IF(C24&lt;4,4-C24,0)*(IF(COUNTIF(C24,"NA")=1,0,1)))*((IF(COUNTIF(B24,"NA")=1,0,1))*IF(B24&lt;6,B24,0)))</f>
        <v>8</v>
      </c>
      <c r="E24" s="55">
        <v>1</v>
      </c>
      <c r="F24" s="55"/>
      <c r="G24" s="55"/>
    </row>
    <row r="25" spans="1:7" ht="18" customHeight="1" x14ac:dyDescent="0.35">
      <c r="A25" s="40" t="s">
        <v>64</v>
      </c>
      <c r="B25" s="41">
        <v>4</v>
      </c>
      <c r="C25" s="41">
        <v>2</v>
      </c>
      <c r="D25" s="4">
        <f>IF((IF(C25=0,0,1)*IF(C25=1,3,1)*IF(C25=2,2,1)*IF(C25=3,1,1)*IF(C25=4,0,1)*IF(C25=5,0,1)*IF(C25&lt;0,"P out of range",1)*IF(C25&gt;5,"P out of range",1))*(IF(B25&lt;6,B25,0)*IF(B25&lt;0,"I out of range",1)*IF(B25&gt;5,"I out of range",1))=0,"NA",(IF(C25&lt;4,4-C25,0)*(IF(COUNTIF(C25,"NA")=1,0,1)))*((IF(COUNTIF(B25,"NA")=1,0,1))*IF(B25&lt;6,B25,0)))</f>
        <v>8</v>
      </c>
      <c r="E25" s="55"/>
      <c r="F25" s="55"/>
      <c r="G25" s="55"/>
    </row>
    <row r="26" spans="1:7" ht="31.5" customHeight="1" x14ac:dyDescent="0.35">
      <c r="A26" s="40" t="s">
        <v>155</v>
      </c>
      <c r="B26" s="41">
        <v>4</v>
      </c>
      <c r="C26" s="41">
        <v>2</v>
      </c>
      <c r="D26" s="4">
        <f>IF((IF(C26=0,0,1)*IF(C26=1,3,1)*IF(C26=2,2,1)*IF(C26=3,1,1)*IF(C26=4,0,1)*IF(C26=5,0,1)*IF(C26&lt;0,"P out of range",1)*IF(C26&gt;5,"P out of range",1))*(IF(B26&lt;6,B26,0)*IF(B26&lt;0,"I out of range",1)*IF(B26&gt;5,"I out of range",1))=0,"NA",(IF(C26&lt;4,4-C26,0)*(IF(COUNTIF(C26,"NA")=1,0,1)))*((IF(COUNTIF(B26,"NA")=1,0,1))*IF(B26&lt;6,B26,0)))</f>
        <v>8</v>
      </c>
      <c r="E26" s="55">
        <v>1</v>
      </c>
      <c r="F26" s="55">
        <v>1</v>
      </c>
      <c r="G26" s="55"/>
    </row>
    <row r="27" spans="1:7" ht="34" customHeight="1" x14ac:dyDescent="0.35">
      <c r="A27" s="40" t="s">
        <v>192</v>
      </c>
      <c r="B27" s="41">
        <v>4</v>
      </c>
      <c r="C27" s="41">
        <v>2</v>
      </c>
      <c r="D27" s="4">
        <f>IF((IF(C27=0,0,1)*IF(C27=1,3,1)*IF(C27=2,2,1)*IF(C27=3,1,1)*IF(C27=4,0,1)*IF(C27=5,0,1)*IF(C27&lt;0,"P out of range",1)*IF(C27&gt;5,"P out of range",1))*(IF(B27&lt;6,B27,0)*IF(B27&lt;0,"I out of range",1)*IF(B27&gt;5,"I out of range",1))=0,"NA",(IF(C27&lt;4,4-C27,0)*(IF(COUNTIF(C27,"NA")=1,0,1)))*((IF(COUNTIF(B27,"NA")=1,0,1))*IF(B27&lt;6,B27,0)))</f>
        <v>8</v>
      </c>
      <c r="E27" s="55">
        <v>1</v>
      </c>
      <c r="F27" s="55">
        <v>1</v>
      </c>
      <c r="G27" s="55"/>
    </row>
    <row r="28" spans="1:7" ht="29.25" customHeight="1" x14ac:dyDescent="0.35">
      <c r="A28" s="40" t="s">
        <v>168</v>
      </c>
      <c r="B28" s="41">
        <v>4</v>
      </c>
      <c r="C28" s="41">
        <v>2</v>
      </c>
      <c r="D28" s="4">
        <f>IF((IF(C28=0,0,1)*IF(C28=1,3,1)*IF(C28=2,2,1)*IF(C28=3,1,1)*IF(C28=4,0,1)*IF(C28=5,0,1)*IF(C28&lt;0,"P out of range",1)*IF(C28&gt;5,"P out of range",1))*(IF(B28&lt;6,B28,0)*IF(B28&lt;0,"I out of range",1)*IF(B28&gt;5,"I out of range",1))=0,"NA",(IF(C28&lt;4,4-C28,0)*(IF(COUNTIF(C28,"NA")=1,0,1)))*((IF(COUNTIF(B28,"NA")=1,0,1))*IF(B28&lt;6,B28,0)))</f>
        <v>8</v>
      </c>
      <c r="E28" s="55"/>
      <c r="F28" s="55">
        <v>1</v>
      </c>
      <c r="G28" s="55"/>
    </row>
    <row r="29" spans="1:7" ht="43.5" x14ac:dyDescent="0.35">
      <c r="A29" s="40" t="s">
        <v>169</v>
      </c>
      <c r="B29" s="41">
        <v>4</v>
      </c>
      <c r="C29" s="41">
        <v>2</v>
      </c>
      <c r="D29" s="4">
        <f>IF((IF(C29=0,0,1)*IF(C29=1,3,1)*IF(C29=2,2,1)*IF(C29=3,1,1)*IF(C29=4,0,1)*IF(C29=5,0,1)*IF(C29&lt;0,"P out of range",1)*IF(C29&gt;5,"P out of range",1))*(IF(B29&lt;6,B29,0)*IF(B29&lt;0,"I out of range",1)*IF(B29&gt;5,"I out of range",1))=0,"NA",(IF(C29&lt;4,4-C29,0)*(IF(COUNTIF(C29,"NA")=1,0,1)))*((IF(COUNTIF(B29,"NA")=1,0,1))*IF(B29&lt;6,B29,0)))</f>
        <v>8</v>
      </c>
      <c r="E29" s="55">
        <v>1</v>
      </c>
      <c r="F29" s="55"/>
      <c r="G29" s="55"/>
    </row>
    <row r="30" spans="1:7" ht="33" customHeight="1" x14ac:dyDescent="0.35">
      <c r="A30" s="40" t="s">
        <v>89</v>
      </c>
      <c r="B30" s="41">
        <v>4</v>
      </c>
      <c r="C30" s="41">
        <v>2</v>
      </c>
      <c r="D30" s="4">
        <f>IF((IF(C30=0,0,1)*IF(C30=1,3,1)*IF(C30=2,2,1)*IF(C30=3,1,1)*IF(C30=4,0,1)*IF(C30=5,0,1)*IF(C30&lt;0,"P out of range",1)*IF(C30&gt;5,"P out of range",1))*(IF(B30&lt;6,B30,0)*IF(B30&lt;0,"I out of range",1)*IF(B30&gt;5,"I out of range",1))=0,"NA",(IF(C30&lt;4,4-C30,0)*(IF(COUNTIF(C30,"NA")=1,0,1)))*((IF(COUNTIF(B30,"NA")=1,0,1))*IF(B30&lt;6,B30,0)))</f>
        <v>8</v>
      </c>
      <c r="E30" s="55">
        <v>1</v>
      </c>
      <c r="F30" s="55">
        <v>1</v>
      </c>
      <c r="G30" s="55"/>
    </row>
    <row r="31" spans="1:7" ht="29" x14ac:dyDescent="0.35">
      <c r="A31" s="40" t="s">
        <v>173</v>
      </c>
      <c r="B31" s="41">
        <v>4</v>
      </c>
      <c r="C31" s="41">
        <v>2</v>
      </c>
      <c r="D31" s="4">
        <f>IF((IF(C31=0,0,1)*IF(C31=1,3,1)*IF(C31=2,2,1)*IF(C31=3,1,1)*IF(C31=4,0,1)*IF(C31=5,0,1)*IF(C31&lt;0,"P out of range",1)*IF(C31&gt;5,"P out of range",1))*(IF(B31&lt;6,B31,0)*IF(B31&lt;0,"I out of range",1)*IF(B31&gt;5,"I out of range",1))=0,"NA",(IF(C31&lt;4,4-C31,0)*(IF(COUNTIF(C31,"NA")=1,0,1)))*((IF(COUNTIF(B31,"NA")=1,0,1))*IF(B31&lt;6,B31,0)))</f>
        <v>8</v>
      </c>
      <c r="E31" s="55">
        <v>1</v>
      </c>
      <c r="F31" s="55">
        <v>1</v>
      </c>
      <c r="G31" s="55"/>
    </row>
    <row r="32" spans="1:7" ht="43.5" x14ac:dyDescent="0.35">
      <c r="A32" s="40" t="s">
        <v>38</v>
      </c>
      <c r="B32" s="41">
        <v>4</v>
      </c>
      <c r="C32" s="41">
        <v>2</v>
      </c>
      <c r="D32" s="4">
        <f>IF((IF(C32=0,0,1)*IF(C32=1,3,1)*IF(C32=2,2,1)*IF(C32=3,1,1)*IF(C32=4,0,1)*IF(C32=5,0,1)*IF(C32&lt;0,"P out of range",1)*IF(C32&gt;5,"P out of range",1))*(IF(B32&lt;6,B32,0)*IF(B32&lt;0,"I out of range",1)*IF(B32&gt;5,"I out of range",1))=0,"NA",(IF(C32&lt;4,4-C32,0)*(IF(COUNTIF(C32,"NA")=1,0,1)))*((IF(COUNTIF(B32,"NA")=1,0,1))*IF(B32&lt;6,B32,0)))</f>
        <v>8</v>
      </c>
      <c r="E32" s="55">
        <v>1</v>
      </c>
      <c r="F32" s="55"/>
      <c r="G32" s="55">
        <v>1</v>
      </c>
    </row>
    <row r="33" spans="1:7" ht="43.5" x14ac:dyDescent="0.35">
      <c r="A33" s="45" t="s">
        <v>75</v>
      </c>
      <c r="B33" s="41">
        <v>4</v>
      </c>
      <c r="C33" s="41">
        <v>2</v>
      </c>
      <c r="D33" s="4">
        <f>IF((IF(C33=0,0,1)*IF(C33=1,3,1)*IF(C33=2,2,1)*IF(C33=3,1,1)*IF(C33=4,0,1)*IF(C33=5,0,1)*IF(C33&lt;0,"P out of range",1)*IF(C33&gt;5,"P out of range",1))*(IF(B33&lt;6,B33,0)*IF(B33&lt;0,"I out of range",1)*IF(B33&gt;5,"I out of range",1))=0,"NA",(IF(C33&lt;4,4-C33,0)*(IF(COUNTIF(C33,"NA")=1,0,1)))*((IF(COUNTIF(B33,"NA")=1,0,1))*IF(B33&lt;6,B33,0)))</f>
        <v>8</v>
      </c>
      <c r="E33" s="55">
        <v>1</v>
      </c>
      <c r="F33" s="55">
        <v>1</v>
      </c>
      <c r="G33" s="55"/>
    </row>
    <row r="34" spans="1:7" x14ac:dyDescent="0.35">
      <c r="A34" s="46" t="s">
        <v>91</v>
      </c>
      <c r="B34" s="41">
        <v>4</v>
      </c>
      <c r="C34" s="41">
        <v>2</v>
      </c>
      <c r="D34" s="4">
        <f>IF((IF(C34=0,0,1)*IF(C34=1,3,1)*IF(C34=2,2,1)*IF(C34=3,1,1)*IF(C34=4,0,1)*IF(C34=5,0,1)*IF(C34&lt;0,"P out of range",1)*IF(C34&gt;5,"P out of range",1))*(IF(B34&lt;6,B34,0)*IF(B34&lt;0,"I out of range",1)*IF(B34&gt;5,"I out of range",1))=0,"NA",(IF(C34&lt;4,4-C34,0)*(IF(COUNTIF(C34,"NA")=1,0,1)))*((IF(COUNTIF(B34,"NA")=1,0,1))*IF(B34&lt;6,B34,0)))</f>
        <v>8</v>
      </c>
      <c r="E34" s="55">
        <v>1</v>
      </c>
      <c r="F34" s="55">
        <v>1</v>
      </c>
      <c r="G34" s="55"/>
    </row>
    <row r="35" spans="1:7" ht="87" x14ac:dyDescent="0.35">
      <c r="A35" s="40" t="s">
        <v>194</v>
      </c>
      <c r="B35" s="41">
        <v>4</v>
      </c>
      <c r="C35" s="41">
        <v>2</v>
      </c>
      <c r="D35" s="4">
        <f>IF((IF(C35=0,0,1)*IF(C35=1,3,1)*IF(C35=2,2,1)*IF(C35=3,1,1)*IF(C35=4,0,1)*IF(C35=5,0,1)*IF(C35&lt;0,"P out of range",1)*IF(C35&gt;5,"P out of range",1))*(IF(B35&lt;6,B35,0)*IF(B35&lt;0,"I out of range",1)*IF(B35&gt;5,"I out of range",1))=0,"NA",(IF(C35&lt;4,4-C35,0)*(IF(COUNTIF(C35,"NA")=1,0,1)))*((IF(COUNTIF(B35,"NA")=1,0,1))*IF(B35&lt;6,B35,0)))</f>
        <v>8</v>
      </c>
      <c r="E35" s="55">
        <v>1</v>
      </c>
      <c r="F35" s="55"/>
      <c r="G35" s="55"/>
    </row>
    <row r="36" spans="1:7" ht="51" customHeight="1" x14ac:dyDescent="0.35">
      <c r="A36" s="40" t="s">
        <v>54</v>
      </c>
      <c r="B36" s="41">
        <v>4</v>
      </c>
      <c r="C36" s="41">
        <v>2</v>
      </c>
      <c r="D36" s="4">
        <f>IF((IF(C36=0,0,1)*IF(C36=1,3,1)*IF(C36=2,2,1)*IF(C36=3,1,1)*IF(C36=4,0,1)*IF(C36=5,0,1)*IF(C36&lt;0,"P out of range",1)*IF(C36&gt;5,"P out of range",1))*(IF(B36&lt;6,B36,0)*IF(B36&lt;0,"I out of range",1)*IF(B36&gt;5,"I out of range",1))=0,"NA",(IF(C36&lt;4,4-C36,0)*(IF(COUNTIF(C36,"NA")=1,0,1)))*((IF(COUNTIF(B36,"NA")=1,0,1))*IF(B36&lt;6,B36,0)))</f>
        <v>8</v>
      </c>
      <c r="E36" s="55">
        <v>1</v>
      </c>
      <c r="F36" s="55">
        <v>1</v>
      </c>
      <c r="G36" s="55"/>
    </row>
    <row r="37" spans="1:7" ht="49.5" customHeight="1" x14ac:dyDescent="0.35">
      <c r="A37" s="40" t="s">
        <v>55</v>
      </c>
      <c r="B37" s="41">
        <v>4</v>
      </c>
      <c r="C37" s="41">
        <v>2</v>
      </c>
      <c r="D37" s="4">
        <f>IF((IF(C37=0,0,1)*IF(C37=1,3,1)*IF(C37=2,2,1)*IF(C37=3,1,1)*IF(C37=4,0,1)*IF(C37=5,0,1)*IF(C37&lt;0,"P out of range",1)*IF(C37&gt;5,"P out of range",1))*(IF(B37&lt;6,B37,0)*IF(B37&lt;0,"I out of range",1)*IF(B37&gt;5,"I out of range",1))=0,"NA",(IF(C37&lt;4,4-C37,0)*(IF(COUNTIF(C37,"NA")=1,0,1)))*((IF(COUNTIF(B37,"NA")=1,0,1))*IF(B37&lt;6,B37,0)))</f>
        <v>8</v>
      </c>
      <c r="E37" s="55"/>
      <c r="F37" s="55">
        <v>1</v>
      </c>
      <c r="G37" s="55"/>
    </row>
    <row r="38" spans="1:7" ht="38.5" customHeight="1" x14ac:dyDescent="0.35">
      <c r="A38" s="40" t="s">
        <v>93</v>
      </c>
      <c r="B38" s="41">
        <v>4</v>
      </c>
      <c r="C38" s="41">
        <v>2</v>
      </c>
      <c r="D38" s="4">
        <f>IF((IF(C38=0,0,1)*IF(C38=1,3,1)*IF(C38=2,2,1)*IF(C38=3,1,1)*IF(C38=4,0,1)*IF(C38=5,0,1)*IF(C38&lt;0,"P out of range",1)*IF(C38&gt;5,"P out of range",1))*(IF(B38&lt;6,B38,0)*IF(B38&lt;0,"I out of range",1)*IF(B38&gt;5,"I out of range",1))=0,"NA",(IF(C38&lt;4,4-C38,0)*(IF(COUNTIF(C38,"NA")=1,0,1)))*((IF(COUNTIF(B38,"NA")=1,0,1))*IF(B38&lt;6,B38,0)))</f>
        <v>8</v>
      </c>
      <c r="E38" s="55">
        <v>1</v>
      </c>
      <c r="F38" s="55">
        <v>1</v>
      </c>
      <c r="G38" s="55"/>
    </row>
    <row r="39" spans="1:7" x14ac:dyDescent="0.35">
      <c r="A39" s="5"/>
      <c r="B39" s="6"/>
      <c r="C39" s="6"/>
      <c r="D39" s="6"/>
      <c r="E39" s="55"/>
      <c r="F39" s="55"/>
      <c r="G39" s="55"/>
    </row>
    <row r="40" spans="1:7" ht="23.5" x14ac:dyDescent="0.55000000000000004">
      <c r="A40" s="31" t="str">
        <f>A2</f>
        <v>Leadership</v>
      </c>
      <c r="B40" s="11">
        <f>IFERROR((IF((SUM(B$3:B39)/((COUNTA($A$3:$A39)-COUNTIF(B$3:B39,0)-(COUNTIF(B$3:B39,"")-2))))=0,"To Be Computed",((SUM(B$3:B39)/((COUNTA($A$3:$A39)-COUNTIF(B$3:B39,0)-(COUNTIF(B$3:B39,"")-2))))))),"INPUT ?")</f>
        <v>4.2</v>
      </c>
      <c r="C40" s="11">
        <f>IFERROR((IF((SUM(C$3:C39)/((COUNTA($A$3:$A39)-COUNTIF(C$3:C39,0)-(COUNTIF(C$3:C39,"")-2))))=0,"To Be Computed",((SUM(C$3:C39)/((COUNTA($A$3:$A39)-COUNTIF(C$3:C39,0)-(COUNTIF(C$3:C39,"")-2))))))),"INPUT ?")</f>
        <v>1.6285714285714286</v>
      </c>
      <c r="D40" s="11">
        <f>IFERROR(SUM(D3:D39)/(COUNTA(A3:A39)-COUNTIF(D3:D39,"NA")),"NA")</f>
        <v>9.9714285714285715</v>
      </c>
      <c r="E40" s="55">
        <f t="shared" ref="E40:F40" si="0">SUM(E3:E39)</f>
        <v>27</v>
      </c>
      <c r="F40" s="55">
        <f t="shared" si="0"/>
        <v>19</v>
      </c>
      <c r="G40" s="55">
        <f>SUM(G3:G39)</f>
        <v>6</v>
      </c>
    </row>
    <row r="41" spans="1:7" s="2" customFormat="1" x14ac:dyDescent="0.35">
      <c r="B41" s="9" t="s">
        <v>0</v>
      </c>
      <c r="C41" s="9" t="s">
        <v>31</v>
      </c>
      <c r="D41" s="9" t="s">
        <v>8</v>
      </c>
      <c r="E41" s="57"/>
      <c r="F41" s="57"/>
      <c r="G41" s="57"/>
    </row>
  </sheetData>
  <sortState xmlns:xlrd2="http://schemas.microsoft.com/office/spreadsheetml/2017/richdata2" ref="A4:F38">
    <sortCondition descending="1" ref="D4:D38"/>
  </sortState>
  <conditionalFormatting sqref="B8">
    <cfRule type="cellIs" dxfId="1008" priority="556" operator="equal">
      <formula>5</formula>
    </cfRule>
    <cfRule type="cellIs" dxfId="1007" priority="557" operator="equal">
      <formula>4</formula>
    </cfRule>
    <cfRule type="cellIs" dxfId="1006" priority="558" operator="equal">
      <formula>3</formula>
    </cfRule>
    <cfRule type="cellIs" dxfId="1005" priority="559" operator="equal">
      <formula>2</formula>
    </cfRule>
    <cfRule type="cellIs" dxfId="1004" priority="560" operator="equal">
      <formula>1</formula>
    </cfRule>
    <cfRule type="cellIs" dxfId="1003" priority="562" operator="equal">
      <formula>""</formula>
    </cfRule>
  </conditionalFormatting>
  <conditionalFormatting sqref="B8">
    <cfRule type="cellIs" dxfId="1002" priority="561" stopIfTrue="1" operator="equal">
      <formula>0</formula>
    </cfRule>
  </conditionalFormatting>
  <conditionalFormatting sqref="C8">
    <cfRule type="cellIs" dxfId="1001" priority="554" operator="between">
      <formula>0.1</formula>
      <formula>5.1</formula>
    </cfRule>
    <cfRule type="cellIs" dxfId="1000" priority="555" operator="equal">
      <formula>0</formula>
    </cfRule>
  </conditionalFormatting>
  <conditionalFormatting sqref="B9">
    <cfRule type="cellIs" dxfId="999" priority="408" operator="equal">
      <formula>5</formula>
    </cfRule>
    <cfRule type="cellIs" dxfId="998" priority="409" operator="equal">
      <formula>4</formula>
    </cfRule>
    <cfRule type="cellIs" dxfId="997" priority="410" operator="equal">
      <formula>3</formula>
    </cfRule>
    <cfRule type="cellIs" dxfId="996" priority="411" operator="equal">
      <formula>2</formula>
    </cfRule>
    <cfRule type="cellIs" dxfId="995" priority="412" operator="equal">
      <formula>1</formula>
    </cfRule>
    <cfRule type="cellIs" dxfId="994" priority="414" operator="equal">
      <formula>""</formula>
    </cfRule>
  </conditionalFormatting>
  <conditionalFormatting sqref="B9">
    <cfRule type="cellIs" dxfId="993" priority="413" stopIfTrue="1" operator="equal">
      <formula>0</formula>
    </cfRule>
  </conditionalFormatting>
  <conditionalFormatting sqref="C9">
    <cfRule type="cellIs" dxfId="992" priority="406" operator="between">
      <formula>0.1</formula>
      <formula>5.1</formula>
    </cfRule>
    <cfRule type="cellIs" dxfId="991" priority="407" operator="equal">
      <formula>0</formula>
    </cfRule>
  </conditionalFormatting>
  <conditionalFormatting sqref="D8 D18:D27">
    <cfRule type="cellIs" dxfId="990" priority="522" operator="between">
      <formula>1</formula>
      <formula>3</formula>
    </cfRule>
    <cfRule type="cellIs" dxfId="989" priority="523" operator="between">
      <formula>1</formula>
      <formula>3</formula>
    </cfRule>
    <cfRule type="cellIs" dxfId="988" priority="524" operator="between">
      <formula>3.9</formula>
      <formula>6.899</formula>
    </cfRule>
    <cfRule type="cellIs" dxfId="987" priority="525" operator="greaterThan">
      <formula>6.9</formula>
    </cfRule>
    <cfRule type="cellIs" dxfId="986" priority="526" stopIfTrue="1" operator="equal">
      <formula>"NA"</formula>
    </cfRule>
  </conditionalFormatting>
  <conditionalFormatting sqref="D4">
    <cfRule type="cellIs" dxfId="985" priority="508" operator="between">
      <formula>1</formula>
      <formula>3</formula>
    </cfRule>
    <cfRule type="cellIs" dxfId="984" priority="509" operator="between">
      <formula>1</formula>
      <formula>3</formula>
    </cfRule>
    <cfRule type="cellIs" dxfId="983" priority="510" operator="between">
      <formula>3.9</formula>
      <formula>6.899</formula>
    </cfRule>
    <cfRule type="cellIs" dxfId="982" priority="511" operator="greaterThan">
      <formula>6.9</formula>
    </cfRule>
    <cfRule type="cellIs" dxfId="981" priority="512" stopIfTrue="1" operator="equal">
      <formula>"NA"</formula>
    </cfRule>
  </conditionalFormatting>
  <conditionalFormatting sqref="B4">
    <cfRule type="cellIs" dxfId="980" priority="515" operator="equal">
      <formula>5</formula>
    </cfRule>
    <cfRule type="cellIs" dxfId="979" priority="516" operator="equal">
      <formula>4</formula>
    </cfRule>
    <cfRule type="cellIs" dxfId="978" priority="517" operator="equal">
      <formula>3</formula>
    </cfRule>
    <cfRule type="cellIs" dxfId="977" priority="518" operator="equal">
      <formula>2</formula>
    </cfRule>
    <cfRule type="cellIs" dxfId="976" priority="519" operator="equal">
      <formula>1</formula>
    </cfRule>
    <cfRule type="cellIs" dxfId="975" priority="521" operator="equal">
      <formula>""</formula>
    </cfRule>
  </conditionalFormatting>
  <conditionalFormatting sqref="B4">
    <cfRule type="cellIs" dxfId="974" priority="520" stopIfTrue="1" operator="equal">
      <formula>0</formula>
    </cfRule>
  </conditionalFormatting>
  <conditionalFormatting sqref="C4">
    <cfRule type="cellIs" dxfId="973" priority="513" operator="between">
      <formula>0.1</formula>
      <formula>5.1</formula>
    </cfRule>
    <cfRule type="cellIs" dxfId="972" priority="514" operator="equal">
      <formula>0</formula>
    </cfRule>
  </conditionalFormatting>
  <conditionalFormatting sqref="D7">
    <cfRule type="cellIs" dxfId="971" priority="494" operator="between">
      <formula>1</formula>
      <formula>3</formula>
    </cfRule>
    <cfRule type="cellIs" dxfId="970" priority="495" operator="between">
      <formula>1</formula>
      <formula>3</formula>
    </cfRule>
    <cfRule type="cellIs" dxfId="969" priority="496" operator="between">
      <formula>3.9</formula>
      <formula>6.899</formula>
    </cfRule>
    <cfRule type="cellIs" dxfId="968" priority="497" operator="greaterThan">
      <formula>6.9</formula>
    </cfRule>
    <cfRule type="cellIs" dxfId="967" priority="498" stopIfTrue="1" operator="equal">
      <formula>"NA"</formula>
    </cfRule>
  </conditionalFormatting>
  <conditionalFormatting sqref="D6">
    <cfRule type="cellIs" dxfId="966" priority="480" operator="between">
      <formula>1</formula>
      <formula>3</formula>
    </cfRule>
    <cfRule type="cellIs" dxfId="965" priority="481" operator="between">
      <formula>1</formula>
      <formula>3</formula>
    </cfRule>
    <cfRule type="cellIs" dxfId="964" priority="482" operator="between">
      <formula>3.9</formula>
      <formula>6.899</formula>
    </cfRule>
    <cfRule type="cellIs" dxfId="963" priority="483" operator="greaterThan">
      <formula>6.9</formula>
    </cfRule>
    <cfRule type="cellIs" dxfId="962" priority="484" stopIfTrue="1" operator="equal">
      <formula>"NA"</formula>
    </cfRule>
  </conditionalFormatting>
  <conditionalFormatting sqref="B7">
    <cfRule type="cellIs" dxfId="961" priority="501" operator="equal">
      <formula>5</formula>
    </cfRule>
    <cfRule type="cellIs" dxfId="960" priority="502" operator="equal">
      <formula>4</formula>
    </cfRule>
    <cfRule type="cellIs" dxfId="959" priority="503" operator="equal">
      <formula>3</formula>
    </cfRule>
    <cfRule type="cellIs" dxfId="958" priority="504" operator="equal">
      <formula>2</formula>
    </cfRule>
    <cfRule type="cellIs" dxfId="957" priority="505" operator="equal">
      <formula>1</formula>
    </cfRule>
    <cfRule type="cellIs" dxfId="956" priority="507" operator="equal">
      <formula>""</formula>
    </cfRule>
  </conditionalFormatting>
  <conditionalFormatting sqref="B7">
    <cfRule type="cellIs" dxfId="955" priority="506" stopIfTrue="1" operator="equal">
      <formula>0</formula>
    </cfRule>
  </conditionalFormatting>
  <conditionalFormatting sqref="C7">
    <cfRule type="cellIs" dxfId="954" priority="499" operator="between">
      <formula>0.1</formula>
      <formula>5.1</formula>
    </cfRule>
    <cfRule type="cellIs" dxfId="953" priority="500" operator="equal">
      <formula>0</formula>
    </cfRule>
  </conditionalFormatting>
  <conditionalFormatting sqref="D5:D6">
    <cfRule type="cellIs" dxfId="952" priority="466" operator="between">
      <formula>1</formula>
      <formula>3</formula>
    </cfRule>
    <cfRule type="cellIs" dxfId="951" priority="467" operator="between">
      <formula>1</formula>
      <formula>3</formula>
    </cfRule>
    <cfRule type="cellIs" dxfId="950" priority="468" operator="between">
      <formula>3.9</formula>
      <formula>6.899</formula>
    </cfRule>
    <cfRule type="cellIs" dxfId="949" priority="469" operator="greaterThan">
      <formula>6.9</formula>
    </cfRule>
    <cfRule type="cellIs" dxfId="948" priority="470" stopIfTrue="1" operator="equal">
      <formula>"NA"</formula>
    </cfRule>
  </conditionalFormatting>
  <conditionalFormatting sqref="B6">
    <cfRule type="cellIs" dxfId="947" priority="487" operator="equal">
      <formula>5</formula>
    </cfRule>
    <cfRule type="cellIs" dxfId="946" priority="488" operator="equal">
      <formula>4</formula>
    </cfRule>
    <cfRule type="cellIs" dxfId="945" priority="489" operator="equal">
      <formula>3</formula>
    </cfRule>
    <cfRule type="cellIs" dxfId="944" priority="490" operator="equal">
      <formula>2</formula>
    </cfRule>
    <cfRule type="cellIs" dxfId="943" priority="491" operator="equal">
      <formula>1</formula>
    </cfRule>
    <cfRule type="cellIs" dxfId="942" priority="493" operator="equal">
      <formula>""</formula>
    </cfRule>
  </conditionalFormatting>
  <conditionalFormatting sqref="B6">
    <cfRule type="cellIs" dxfId="941" priority="492" stopIfTrue="1" operator="equal">
      <formula>0</formula>
    </cfRule>
  </conditionalFormatting>
  <conditionalFormatting sqref="C6">
    <cfRule type="cellIs" dxfId="940" priority="485" operator="between">
      <formula>0.1</formula>
      <formula>5.1</formula>
    </cfRule>
    <cfRule type="cellIs" dxfId="939" priority="486" operator="equal">
      <formula>0</formula>
    </cfRule>
  </conditionalFormatting>
  <conditionalFormatting sqref="B5:B6">
    <cfRule type="cellIs" dxfId="938" priority="473" operator="equal">
      <formula>5</formula>
    </cfRule>
    <cfRule type="cellIs" dxfId="937" priority="474" operator="equal">
      <formula>4</formula>
    </cfRule>
    <cfRule type="cellIs" dxfId="936" priority="475" operator="equal">
      <formula>3</formula>
    </cfRule>
    <cfRule type="cellIs" dxfId="935" priority="476" operator="equal">
      <formula>2</formula>
    </cfRule>
    <cfRule type="cellIs" dxfId="934" priority="477" operator="equal">
      <formula>1</formula>
    </cfRule>
    <cfRule type="cellIs" dxfId="933" priority="479" operator="equal">
      <formula>""</formula>
    </cfRule>
  </conditionalFormatting>
  <conditionalFormatting sqref="B5:B6">
    <cfRule type="cellIs" dxfId="932" priority="478" stopIfTrue="1" operator="equal">
      <formula>0</formula>
    </cfRule>
  </conditionalFormatting>
  <conditionalFormatting sqref="C5:C6">
    <cfRule type="cellIs" dxfId="931" priority="471" operator="between">
      <formula>0.1</formula>
      <formula>5.1</formula>
    </cfRule>
    <cfRule type="cellIs" dxfId="930" priority="472" operator="equal">
      <formula>0</formula>
    </cfRule>
  </conditionalFormatting>
  <conditionalFormatting sqref="D10">
    <cfRule type="cellIs" dxfId="929" priority="452" operator="between">
      <formula>1</formula>
      <formula>3</formula>
    </cfRule>
    <cfRule type="cellIs" dxfId="928" priority="453" operator="between">
      <formula>1</formula>
      <formula>3</formula>
    </cfRule>
    <cfRule type="cellIs" dxfId="927" priority="454" operator="between">
      <formula>3.9</formula>
      <formula>6.899</formula>
    </cfRule>
    <cfRule type="cellIs" dxfId="926" priority="455" operator="greaterThan">
      <formula>6.9</formula>
    </cfRule>
    <cfRule type="cellIs" dxfId="925" priority="456" stopIfTrue="1" operator="equal">
      <formula>"NA"</formula>
    </cfRule>
  </conditionalFormatting>
  <conditionalFormatting sqref="B10">
    <cfRule type="cellIs" dxfId="924" priority="459" operator="equal">
      <formula>5</formula>
    </cfRule>
    <cfRule type="cellIs" dxfId="923" priority="460" operator="equal">
      <formula>4</formula>
    </cfRule>
    <cfRule type="cellIs" dxfId="922" priority="461" operator="equal">
      <formula>3</formula>
    </cfRule>
    <cfRule type="cellIs" dxfId="921" priority="462" operator="equal">
      <formula>2</formula>
    </cfRule>
    <cfRule type="cellIs" dxfId="920" priority="463" operator="equal">
      <formula>1</formula>
    </cfRule>
    <cfRule type="cellIs" dxfId="919" priority="465" operator="equal">
      <formula>""</formula>
    </cfRule>
  </conditionalFormatting>
  <conditionalFormatting sqref="B10">
    <cfRule type="cellIs" dxfId="918" priority="464" stopIfTrue="1" operator="equal">
      <formula>0</formula>
    </cfRule>
  </conditionalFormatting>
  <conditionalFormatting sqref="C10">
    <cfRule type="cellIs" dxfId="917" priority="457" operator="between">
      <formula>0.1</formula>
      <formula>5.1</formula>
    </cfRule>
    <cfRule type="cellIs" dxfId="916" priority="458" operator="equal">
      <formula>0</formula>
    </cfRule>
  </conditionalFormatting>
  <conditionalFormatting sqref="D11">
    <cfRule type="cellIs" dxfId="915" priority="438" operator="between">
      <formula>1</formula>
      <formula>3</formula>
    </cfRule>
    <cfRule type="cellIs" dxfId="914" priority="439" operator="between">
      <formula>1</formula>
      <formula>3</formula>
    </cfRule>
    <cfRule type="cellIs" dxfId="913" priority="440" operator="between">
      <formula>3.9</formula>
      <formula>6.899</formula>
    </cfRule>
    <cfRule type="cellIs" dxfId="912" priority="441" operator="greaterThan">
      <formula>6.9</formula>
    </cfRule>
    <cfRule type="cellIs" dxfId="911" priority="442" stopIfTrue="1" operator="equal">
      <formula>"NA"</formula>
    </cfRule>
  </conditionalFormatting>
  <conditionalFormatting sqref="B11">
    <cfRule type="cellIs" dxfId="910" priority="431" operator="equal">
      <formula>5</formula>
    </cfRule>
    <cfRule type="cellIs" dxfId="909" priority="432" operator="equal">
      <formula>4</formula>
    </cfRule>
    <cfRule type="cellIs" dxfId="908" priority="433" operator="equal">
      <formula>3</formula>
    </cfRule>
    <cfRule type="cellIs" dxfId="907" priority="434" operator="equal">
      <formula>2</formula>
    </cfRule>
    <cfRule type="cellIs" dxfId="906" priority="435" operator="equal">
      <formula>1</formula>
    </cfRule>
    <cfRule type="cellIs" dxfId="905" priority="437" operator="equal">
      <formula>""</formula>
    </cfRule>
  </conditionalFormatting>
  <conditionalFormatting sqref="B11">
    <cfRule type="cellIs" dxfId="904" priority="436" stopIfTrue="1" operator="equal">
      <formula>0</formula>
    </cfRule>
  </conditionalFormatting>
  <conditionalFormatting sqref="C11">
    <cfRule type="cellIs" dxfId="903" priority="429" operator="between">
      <formula>0.1</formula>
      <formula>5.1</formula>
    </cfRule>
    <cfRule type="cellIs" dxfId="902" priority="430" operator="equal">
      <formula>0</formula>
    </cfRule>
  </conditionalFormatting>
  <conditionalFormatting sqref="D9">
    <cfRule type="cellIs" dxfId="901" priority="401" operator="between">
      <formula>1</formula>
      <formula>3</formula>
    </cfRule>
    <cfRule type="cellIs" dxfId="900" priority="402" operator="between">
      <formula>1</formula>
      <formula>3</formula>
    </cfRule>
    <cfRule type="cellIs" dxfId="899" priority="403" operator="between">
      <formula>3.9</formula>
      <formula>6.899</formula>
    </cfRule>
    <cfRule type="cellIs" dxfId="898" priority="404" operator="greaterThan">
      <formula>6.9</formula>
    </cfRule>
    <cfRule type="cellIs" dxfId="897" priority="405" stopIfTrue="1" operator="equal">
      <formula>"NA"</formula>
    </cfRule>
  </conditionalFormatting>
  <conditionalFormatting sqref="D12">
    <cfRule type="cellIs" dxfId="896" priority="396" operator="between">
      <formula>1</formula>
      <formula>3</formula>
    </cfRule>
    <cfRule type="cellIs" dxfId="895" priority="397" operator="between">
      <formula>1</formula>
      <formula>3</formula>
    </cfRule>
    <cfRule type="cellIs" dxfId="894" priority="398" operator="between">
      <formula>3.9</formula>
      <formula>6.899</formula>
    </cfRule>
    <cfRule type="cellIs" dxfId="893" priority="399" operator="greaterThan">
      <formula>6.9</formula>
    </cfRule>
    <cfRule type="cellIs" dxfId="892" priority="400" stopIfTrue="1" operator="equal">
      <formula>"NA"</formula>
    </cfRule>
  </conditionalFormatting>
  <conditionalFormatting sqref="B12">
    <cfRule type="cellIs" dxfId="891" priority="389" operator="equal">
      <formula>5</formula>
    </cfRule>
    <cfRule type="cellIs" dxfId="890" priority="390" operator="equal">
      <formula>4</formula>
    </cfRule>
    <cfRule type="cellIs" dxfId="889" priority="391" operator="equal">
      <formula>3</formula>
    </cfRule>
    <cfRule type="cellIs" dxfId="888" priority="392" operator="equal">
      <formula>2</formula>
    </cfRule>
    <cfRule type="cellIs" dxfId="887" priority="393" operator="equal">
      <formula>1</formula>
    </cfRule>
    <cfRule type="cellIs" dxfId="886" priority="395" operator="equal">
      <formula>""</formula>
    </cfRule>
  </conditionalFormatting>
  <conditionalFormatting sqref="B12">
    <cfRule type="cellIs" dxfId="885" priority="394" stopIfTrue="1" operator="equal">
      <formula>0</formula>
    </cfRule>
  </conditionalFormatting>
  <conditionalFormatting sqref="C12">
    <cfRule type="cellIs" dxfId="884" priority="387" operator="between">
      <formula>0.1</formula>
      <formula>5.1</formula>
    </cfRule>
    <cfRule type="cellIs" dxfId="883" priority="388" operator="equal">
      <formula>0</formula>
    </cfRule>
  </conditionalFormatting>
  <conditionalFormatting sqref="B15">
    <cfRule type="cellIs" dxfId="882" priority="329" operator="equal">
      <formula>5</formula>
    </cfRule>
    <cfRule type="cellIs" dxfId="881" priority="330" operator="equal">
      <formula>4</formula>
    </cfRule>
    <cfRule type="cellIs" dxfId="880" priority="331" operator="equal">
      <formula>3</formula>
    </cfRule>
    <cfRule type="cellIs" dxfId="879" priority="332" operator="equal">
      <formula>2</formula>
    </cfRule>
    <cfRule type="cellIs" dxfId="878" priority="333" operator="equal">
      <formula>1</formula>
    </cfRule>
    <cfRule type="cellIs" dxfId="877" priority="335" operator="equal">
      <formula>""</formula>
    </cfRule>
  </conditionalFormatting>
  <conditionalFormatting sqref="B15">
    <cfRule type="cellIs" dxfId="876" priority="334" stopIfTrue="1" operator="equal">
      <formula>0</formula>
    </cfRule>
  </conditionalFormatting>
  <conditionalFormatting sqref="C15">
    <cfRule type="cellIs" dxfId="875" priority="327" operator="between">
      <formula>0.1</formula>
      <formula>5.1</formula>
    </cfRule>
    <cfRule type="cellIs" dxfId="874" priority="328" operator="equal">
      <formula>0</formula>
    </cfRule>
  </conditionalFormatting>
  <conditionalFormatting sqref="D13">
    <cfRule type="cellIs" dxfId="873" priority="368" operator="between">
      <formula>1</formula>
      <formula>3</formula>
    </cfRule>
    <cfRule type="cellIs" dxfId="872" priority="369" operator="between">
      <formula>1</formula>
      <formula>3</formula>
    </cfRule>
    <cfRule type="cellIs" dxfId="871" priority="370" operator="between">
      <formula>3.9</formula>
      <formula>6.899</formula>
    </cfRule>
    <cfRule type="cellIs" dxfId="870" priority="371" operator="greaterThan">
      <formula>6.9</formula>
    </cfRule>
    <cfRule type="cellIs" dxfId="869" priority="372" stopIfTrue="1" operator="equal">
      <formula>"NA"</formula>
    </cfRule>
  </conditionalFormatting>
  <conditionalFormatting sqref="B13">
    <cfRule type="cellIs" dxfId="868" priority="361" operator="equal">
      <formula>5</formula>
    </cfRule>
    <cfRule type="cellIs" dxfId="867" priority="362" operator="equal">
      <formula>4</formula>
    </cfRule>
    <cfRule type="cellIs" dxfId="866" priority="363" operator="equal">
      <formula>3</formula>
    </cfRule>
    <cfRule type="cellIs" dxfId="865" priority="364" operator="equal">
      <formula>2</formula>
    </cfRule>
    <cfRule type="cellIs" dxfId="864" priority="365" operator="equal">
      <formula>1</formula>
    </cfRule>
    <cfRule type="cellIs" dxfId="863" priority="367" operator="equal">
      <formula>""</formula>
    </cfRule>
  </conditionalFormatting>
  <conditionalFormatting sqref="B13">
    <cfRule type="cellIs" dxfId="862" priority="366" stopIfTrue="1" operator="equal">
      <formula>0</formula>
    </cfRule>
  </conditionalFormatting>
  <conditionalFormatting sqref="C13">
    <cfRule type="cellIs" dxfId="861" priority="359" operator="between">
      <formula>0.1</formula>
      <formula>5.1</formula>
    </cfRule>
    <cfRule type="cellIs" dxfId="860" priority="360" operator="equal">
      <formula>0</formula>
    </cfRule>
  </conditionalFormatting>
  <conditionalFormatting sqref="B17">
    <cfRule type="cellIs" dxfId="859" priority="306" operator="equal">
      <formula>5</formula>
    </cfRule>
    <cfRule type="cellIs" dxfId="858" priority="307" operator="equal">
      <formula>4</formula>
    </cfRule>
    <cfRule type="cellIs" dxfId="857" priority="308" operator="equal">
      <formula>3</formula>
    </cfRule>
    <cfRule type="cellIs" dxfId="856" priority="309" operator="equal">
      <formula>2</formula>
    </cfRule>
    <cfRule type="cellIs" dxfId="855" priority="310" operator="equal">
      <formula>1</formula>
    </cfRule>
    <cfRule type="cellIs" dxfId="854" priority="312" operator="equal">
      <formula>""</formula>
    </cfRule>
  </conditionalFormatting>
  <conditionalFormatting sqref="B17">
    <cfRule type="cellIs" dxfId="853" priority="311" stopIfTrue="1" operator="equal">
      <formula>0</formula>
    </cfRule>
  </conditionalFormatting>
  <conditionalFormatting sqref="C17">
    <cfRule type="cellIs" dxfId="852" priority="304" operator="between">
      <formula>0.1</formula>
      <formula>5.1</formula>
    </cfRule>
    <cfRule type="cellIs" dxfId="851" priority="305" operator="equal">
      <formula>0</formula>
    </cfRule>
  </conditionalFormatting>
  <conditionalFormatting sqref="D17">
    <cfRule type="cellIs" dxfId="850" priority="299" operator="between">
      <formula>1</formula>
      <formula>3</formula>
    </cfRule>
    <cfRule type="cellIs" dxfId="849" priority="300" operator="between">
      <formula>1</formula>
      <formula>3</formula>
    </cfRule>
    <cfRule type="cellIs" dxfId="848" priority="301" operator="between">
      <formula>3.9</formula>
      <formula>6.899</formula>
    </cfRule>
    <cfRule type="cellIs" dxfId="847" priority="302" operator="greaterThan">
      <formula>6.9</formula>
    </cfRule>
    <cfRule type="cellIs" dxfId="846" priority="303" stopIfTrue="1" operator="equal">
      <formula>"NA"</formula>
    </cfRule>
  </conditionalFormatting>
  <conditionalFormatting sqref="B14">
    <cfRule type="cellIs" dxfId="845" priority="338" operator="equal">
      <formula>5</formula>
    </cfRule>
    <cfRule type="cellIs" dxfId="844" priority="339" operator="equal">
      <formula>4</formula>
    </cfRule>
    <cfRule type="cellIs" dxfId="843" priority="340" operator="equal">
      <formula>3</formula>
    </cfRule>
    <cfRule type="cellIs" dxfId="842" priority="341" operator="equal">
      <formula>2</formula>
    </cfRule>
    <cfRule type="cellIs" dxfId="841" priority="342" operator="equal">
      <formula>1</formula>
    </cfRule>
    <cfRule type="cellIs" dxfId="840" priority="344" operator="equal">
      <formula>""</formula>
    </cfRule>
  </conditionalFormatting>
  <conditionalFormatting sqref="B14">
    <cfRule type="cellIs" dxfId="839" priority="343" stopIfTrue="1" operator="equal">
      <formula>0</formula>
    </cfRule>
  </conditionalFormatting>
  <conditionalFormatting sqref="C14">
    <cfRule type="cellIs" dxfId="838" priority="336" operator="between">
      <formula>0.1</formula>
      <formula>5.1</formula>
    </cfRule>
    <cfRule type="cellIs" dxfId="837" priority="337" operator="equal">
      <formula>0</formula>
    </cfRule>
  </conditionalFormatting>
  <conditionalFormatting sqref="B16">
    <cfRule type="cellIs" dxfId="836" priority="320" operator="equal">
      <formula>5</formula>
    </cfRule>
    <cfRule type="cellIs" dxfId="835" priority="321" operator="equal">
      <formula>4</formula>
    </cfRule>
    <cfRule type="cellIs" dxfId="834" priority="322" operator="equal">
      <formula>3</formula>
    </cfRule>
    <cfRule type="cellIs" dxfId="833" priority="323" operator="equal">
      <formula>2</formula>
    </cfRule>
    <cfRule type="cellIs" dxfId="832" priority="324" operator="equal">
      <formula>1</formula>
    </cfRule>
    <cfRule type="cellIs" dxfId="831" priority="326" operator="equal">
      <formula>""</formula>
    </cfRule>
  </conditionalFormatting>
  <conditionalFormatting sqref="B16">
    <cfRule type="cellIs" dxfId="830" priority="325" stopIfTrue="1" operator="equal">
      <formula>0</formula>
    </cfRule>
  </conditionalFormatting>
  <conditionalFormatting sqref="C16">
    <cfRule type="cellIs" dxfId="829" priority="318" operator="between">
      <formula>0.1</formula>
      <formula>5.1</formula>
    </cfRule>
    <cfRule type="cellIs" dxfId="828" priority="319" operator="equal">
      <formula>0</formula>
    </cfRule>
  </conditionalFormatting>
  <conditionalFormatting sqref="D14:D16">
    <cfRule type="cellIs" dxfId="827" priority="313" operator="between">
      <formula>1</formula>
      <formula>3</formula>
    </cfRule>
    <cfRule type="cellIs" dxfId="826" priority="314" operator="between">
      <formula>1</formula>
      <formula>3</formula>
    </cfRule>
    <cfRule type="cellIs" dxfId="825" priority="315" operator="between">
      <formula>3.9</formula>
      <formula>6.899</formula>
    </cfRule>
    <cfRule type="cellIs" dxfId="824" priority="316" operator="greaterThan">
      <formula>6.9</formula>
    </cfRule>
    <cfRule type="cellIs" dxfId="823" priority="317" stopIfTrue="1" operator="equal">
      <formula>"NA"</formula>
    </cfRule>
  </conditionalFormatting>
  <conditionalFormatting sqref="B20">
    <cfRule type="cellIs" dxfId="822" priority="292" operator="equal">
      <formula>5</formula>
    </cfRule>
    <cfRule type="cellIs" dxfId="821" priority="293" operator="equal">
      <formula>4</formula>
    </cfRule>
    <cfRule type="cellIs" dxfId="820" priority="294" operator="equal">
      <formula>3</formula>
    </cfRule>
    <cfRule type="cellIs" dxfId="819" priority="295" operator="equal">
      <formula>2</formula>
    </cfRule>
    <cfRule type="cellIs" dxfId="818" priority="296" operator="equal">
      <formula>1</formula>
    </cfRule>
    <cfRule type="cellIs" dxfId="817" priority="298" operator="equal">
      <formula>""</formula>
    </cfRule>
  </conditionalFormatting>
  <conditionalFormatting sqref="B20">
    <cfRule type="cellIs" dxfId="816" priority="297" stopIfTrue="1" operator="equal">
      <formula>0</formula>
    </cfRule>
  </conditionalFormatting>
  <conditionalFormatting sqref="C20">
    <cfRule type="cellIs" dxfId="815" priority="290" operator="between">
      <formula>0.1</formula>
      <formula>5.1</formula>
    </cfRule>
    <cfRule type="cellIs" dxfId="814" priority="291" operator="equal">
      <formula>0</formula>
    </cfRule>
  </conditionalFormatting>
  <conditionalFormatting sqref="B18">
    <cfRule type="cellIs" dxfId="813" priority="283" operator="equal">
      <formula>5</formula>
    </cfRule>
    <cfRule type="cellIs" dxfId="812" priority="284" operator="equal">
      <formula>4</formula>
    </cfRule>
    <cfRule type="cellIs" dxfId="811" priority="285" operator="equal">
      <formula>3</formula>
    </cfRule>
    <cfRule type="cellIs" dxfId="810" priority="286" operator="equal">
      <formula>2</formula>
    </cfRule>
    <cfRule type="cellIs" dxfId="809" priority="287" operator="equal">
      <formula>1</formula>
    </cfRule>
    <cfRule type="cellIs" dxfId="808" priority="289" operator="equal">
      <formula>""</formula>
    </cfRule>
  </conditionalFormatting>
  <conditionalFormatting sqref="B18">
    <cfRule type="cellIs" dxfId="807" priority="288" stopIfTrue="1" operator="equal">
      <formula>0</formula>
    </cfRule>
  </conditionalFormatting>
  <conditionalFormatting sqref="C18">
    <cfRule type="cellIs" dxfId="806" priority="281" operator="between">
      <formula>0.1</formula>
      <formula>5.1</formula>
    </cfRule>
    <cfRule type="cellIs" dxfId="805" priority="282" operator="equal">
      <formula>0</formula>
    </cfRule>
  </conditionalFormatting>
  <conditionalFormatting sqref="B19">
    <cfRule type="cellIs" dxfId="804" priority="274" operator="equal">
      <formula>5</formula>
    </cfRule>
    <cfRule type="cellIs" dxfId="803" priority="275" operator="equal">
      <formula>4</formula>
    </cfRule>
    <cfRule type="cellIs" dxfId="802" priority="276" operator="equal">
      <formula>3</formula>
    </cfRule>
    <cfRule type="cellIs" dxfId="801" priority="277" operator="equal">
      <formula>2</formula>
    </cfRule>
    <cfRule type="cellIs" dxfId="800" priority="278" operator="equal">
      <formula>1</formula>
    </cfRule>
    <cfRule type="cellIs" dxfId="799" priority="280" operator="equal">
      <formula>""</formula>
    </cfRule>
  </conditionalFormatting>
  <conditionalFormatting sqref="B19">
    <cfRule type="cellIs" dxfId="798" priority="279" stopIfTrue="1" operator="equal">
      <formula>0</formula>
    </cfRule>
  </conditionalFormatting>
  <conditionalFormatting sqref="C19">
    <cfRule type="cellIs" dxfId="797" priority="272" operator="between">
      <formula>0.1</formula>
      <formula>5.1</formula>
    </cfRule>
    <cfRule type="cellIs" dxfId="796" priority="273" operator="equal">
      <formula>0</formula>
    </cfRule>
  </conditionalFormatting>
  <conditionalFormatting sqref="B23">
    <cfRule type="cellIs" dxfId="795" priority="242" operator="equal">
      <formula>5</formula>
    </cfRule>
    <cfRule type="cellIs" dxfId="794" priority="243" operator="equal">
      <formula>4</formula>
    </cfRule>
    <cfRule type="cellIs" dxfId="793" priority="244" operator="equal">
      <formula>3</formula>
    </cfRule>
    <cfRule type="cellIs" dxfId="792" priority="245" operator="equal">
      <formula>2</formula>
    </cfRule>
    <cfRule type="cellIs" dxfId="791" priority="246" operator="equal">
      <formula>1</formula>
    </cfRule>
    <cfRule type="cellIs" dxfId="790" priority="248" operator="equal">
      <formula>""</formula>
    </cfRule>
  </conditionalFormatting>
  <conditionalFormatting sqref="B23">
    <cfRule type="cellIs" dxfId="789" priority="247" stopIfTrue="1" operator="equal">
      <formula>0</formula>
    </cfRule>
  </conditionalFormatting>
  <conditionalFormatting sqref="C23">
    <cfRule type="cellIs" dxfId="788" priority="240" operator="between">
      <formula>0.1</formula>
      <formula>5.1</formula>
    </cfRule>
    <cfRule type="cellIs" dxfId="787" priority="241" operator="equal">
      <formula>0</formula>
    </cfRule>
  </conditionalFormatting>
  <conditionalFormatting sqref="B22">
    <cfRule type="cellIs" dxfId="786" priority="233" operator="equal">
      <formula>5</formula>
    </cfRule>
    <cfRule type="cellIs" dxfId="785" priority="234" operator="equal">
      <formula>4</formula>
    </cfRule>
    <cfRule type="cellIs" dxfId="784" priority="235" operator="equal">
      <formula>3</formula>
    </cfRule>
    <cfRule type="cellIs" dxfId="783" priority="236" operator="equal">
      <formula>2</formula>
    </cfRule>
    <cfRule type="cellIs" dxfId="782" priority="237" operator="equal">
      <formula>1</formula>
    </cfRule>
    <cfRule type="cellIs" dxfId="781" priority="239" operator="equal">
      <formula>""</formula>
    </cfRule>
  </conditionalFormatting>
  <conditionalFormatting sqref="B22">
    <cfRule type="cellIs" dxfId="780" priority="238" stopIfTrue="1" operator="equal">
      <formula>0</formula>
    </cfRule>
  </conditionalFormatting>
  <conditionalFormatting sqref="C22">
    <cfRule type="cellIs" dxfId="779" priority="231" operator="between">
      <formula>0.1</formula>
      <formula>5.1</formula>
    </cfRule>
    <cfRule type="cellIs" dxfId="778" priority="232" operator="equal">
      <formula>0</formula>
    </cfRule>
  </conditionalFormatting>
  <conditionalFormatting sqref="B24">
    <cfRule type="cellIs" dxfId="777" priority="215" operator="equal">
      <formula>5</formula>
    </cfRule>
    <cfRule type="cellIs" dxfId="776" priority="216" operator="equal">
      <formula>4</formula>
    </cfRule>
    <cfRule type="cellIs" dxfId="775" priority="217" operator="equal">
      <formula>3</formula>
    </cfRule>
    <cfRule type="cellIs" dxfId="774" priority="218" operator="equal">
      <formula>2</formula>
    </cfRule>
    <cfRule type="cellIs" dxfId="773" priority="219" operator="equal">
      <formula>1</formula>
    </cfRule>
    <cfRule type="cellIs" dxfId="772" priority="221" operator="equal">
      <formula>""</formula>
    </cfRule>
  </conditionalFormatting>
  <conditionalFormatting sqref="B24">
    <cfRule type="cellIs" dxfId="771" priority="220" stopIfTrue="1" operator="equal">
      <formula>0</formula>
    </cfRule>
  </conditionalFormatting>
  <conditionalFormatting sqref="C24">
    <cfRule type="cellIs" dxfId="770" priority="213" operator="between">
      <formula>0.1</formula>
      <formula>5.1</formula>
    </cfRule>
    <cfRule type="cellIs" dxfId="769" priority="214" operator="equal">
      <formula>0</formula>
    </cfRule>
  </conditionalFormatting>
  <conditionalFormatting sqref="B21">
    <cfRule type="cellIs" dxfId="768" priority="206" operator="equal">
      <formula>5</formula>
    </cfRule>
    <cfRule type="cellIs" dxfId="767" priority="207" operator="equal">
      <formula>4</formula>
    </cfRule>
    <cfRule type="cellIs" dxfId="766" priority="208" operator="equal">
      <formula>3</formula>
    </cfRule>
    <cfRule type="cellIs" dxfId="765" priority="209" operator="equal">
      <formula>2</formula>
    </cfRule>
    <cfRule type="cellIs" dxfId="764" priority="210" operator="equal">
      <formula>1</formula>
    </cfRule>
    <cfRule type="cellIs" dxfId="763" priority="212" operator="equal">
      <formula>""</formula>
    </cfRule>
  </conditionalFormatting>
  <conditionalFormatting sqref="B21">
    <cfRule type="cellIs" dxfId="762" priority="211" stopIfTrue="1" operator="equal">
      <formula>0</formula>
    </cfRule>
  </conditionalFormatting>
  <conditionalFormatting sqref="C21">
    <cfRule type="cellIs" dxfId="761" priority="204" operator="between">
      <formula>0.1</formula>
      <formula>5.1</formula>
    </cfRule>
    <cfRule type="cellIs" dxfId="760" priority="205" operator="equal">
      <formula>0</formula>
    </cfRule>
  </conditionalFormatting>
  <conditionalFormatting sqref="B25">
    <cfRule type="cellIs" dxfId="759" priority="192" operator="equal">
      <formula>5</formula>
    </cfRule>
    <cfRule type="cellIs" dxfId="758" priority="193" operator="equal">
      <formula>4</formula>
    </cfRule>
    <cfRule type="cellIs" dxfId="757" priority="194" operator="equal">
      <formula>3</formula>
    </cfRule>
    <cfRule type="cellIs" dxfId="756" priority="195" operator="equal">
      <formula>2</formula>
    </cfRule>
    <cfRule type="cellIs" dxfId="755" priority="196" operator="equal">
      <formula>1</formula>
    </cfRule>
    <cfRule type="cellIs" dxfId="754" priority="198" operator="equal">
      <formula>""</formula>
    </cfRule>
  </conditionalFormatting>
  <conditionalFormatting sqref="B25">
    <cfRule type="cellIs" dxfId="753" priority="197" stopIfTrue="1" operator="equal">
      <formula>0</formula>
    </cfRule>
  </conditionalFormatting>
  <conditionalFormatting sqref="C25">
    <cfRule type="cellIs" dxfId="752" priority="190" operator="between">
      <formula>0.1</formula>
      <formula>5.1</formula>
    </cfRule>
    <cfRule type="cellIs" dxfId="751" priority="191" operator="equal">
      <formula>0</formula>
    </cfRule>
  </conditionalFormatting>
  <conditionalFormatting sqref="B26">
    <cfRule type="cellIs" dxfId="750" priority="183" operator="equal">
      <formula>5</formula>
    </cfRule>
    <cfRule type="cellIs" dxfId="749" priority="184" operator="equal">
      <formula>4</formula>
    </cfRule>
    <cfRule type="cellIs" dxfId="748" priority="185" operator="equal">
      <formula>3</formula>
    </cfRule>
    <cfRule type="cellIs" dxfId="747" priority="186" operator="equal">
      <formula>2</formula>
    </cfRule>
    <cfRule type="cellIs" dxfId="746" priority="187" operator="equal">
      <formula>1</formula>
    </cfRule>
    <cfRule type="cellIs" dxfId="745" priority="189" operator="equal">
      <formula>""</formula>
    </cfRule>
  </conditionalFormatting>
  <conditionalFormatting sqref="B26">
    <cfRule type="cellIs" dxfId="744" priority="188" stopIfTrue="1" operator="equal">
      <formula>0</formula>
    </cfRule>
  </conditionalFormatting>
  <conditionalFormatting sqref="C26">
    <cfRule type="cellIs" dxfId="743" priority="181" operator="between">
      <formula>0.1</formula>
      <formula>5.1</formula>
    </cfRule>
    <cfRule type="cellIs" dxfId="742" priority="182" operator="equal">
      <formula>0</formula>
    </cfRule>
  </conditionalFormatting>
  <conditionalFormatting sqref="B27">
    <cfRule type="cellIs" dxfId="741" priority="165" operator="equal">
      <formula>5</formula>
    </cfRule>
    <cfRule type="cellIs" dxfId="740" priority="166" operator="equal">
      <formula>4</formula>
    </cfRule>
    <cfRule type="cellIs" dxfId="739" priority="167" operator="equal">
      <formula>3</formula>
    </cfRule>
    <cfRule type="cellIs" dxfId="738" priority="168" operator="equal">
      <formula>2</formula>
    </cfRule>
    <cfRule type="cellIs" dxfId="737" priority="169" operator="equal">
      <formula>1</formula>
    </cfRule>
    <cfRule type="cellIs" dxfId="736" priority="171" operator="equal">
      <formula>""</formula>
    </cfRule>
  </conditionalFormatting>
  <conditionalFormatting sqref="B27">
    <cfRule type="cellIs" dxfId="735" priority="170" stopIfTrue="1" operator="equal">
      <formula>0</formula>
    </cfRule>
  </conditionalFormatting>
  <conditionalFormatting sqref="C27">
    <cfRule type="cellIs" dxfId="734" priority="163" operator="between">
      <formula>0.1</formula>
      <formula>5.1</formula>
    </cfRule>
    <cfRule type="cellIs" dxfId="733" priority="164" operator="equal">
      <formula>0</formula>
    </cfRule>
  </conditionalFormatting>
  <conditionalFormatting sqref="B25">
    <cfRule type="cellIs" dxfId="732" priority="156" operator="equal">
      <formula>5</formula>
    </cfRule>
    <cfRule type="cellIs" dxfId="731" priority="157" operator="equal">
      <formula>4</formula>
    </cfRule>
    <cfRule type="cellIs" dxfId="730" priority="158" operator="equal">
      <formula>3</formula>
    </cfRule>
    <cfRule type="cellIs" dxfId="729" priority="159" operator="equal">
      <formula>2</formula>
    </cfRule>
    <cfRule type="cellIs" dxfId="728" priority="160" operator="equal">
      <formula>1</formula>
    </cfRule>
    <cfRule type="cellIs" dxfId="727" priority="162" operator="equal">
      <formula>""</formula>
    </cfRule>
  </conditionalFormatting>
  <conditionalFormatting sqref="B25">
    <cfRule type="cellIs" dxfId="726" priority="161" stopIfTrue="1" operator="equal">
      <formula>0</formula>
    </cfRule>
  </conditionalFormatting>
  <conditionalFormatting sqref="C25">
    <cfRule type="cellIs" dxfId="725" priority="154" operator="between">
      <formula>0.1</formula>
      <formula>5.1</formula>
    </cfRule>
    <cfRule type="cellIs" dxfId="724" priority="155" operator="equal">
      <formula>0</formula>
    </cfRule>
  </conditionalFormatting>
  <conditionalFormatting sqref="B28">
    <cfRule type="cellIs" dxfId="723" priority="142" operator="equal">
      <formula>5</formula>
    </cfRule>
    <cfRule type="cellIs" dxfId="722" priority="143" operator="equal">
      <formula>4</formula>
    </cfRule>
    <cfRule type="cellIs" dxfId="721" priority="144" operator="equal">
      <formula>3</formula>
    </cfRule>
    <cfRule type="cellIs" dxfId="720" priority="145" operator="equal">
      <formula>2</formula>
    </cfRule>
    <cfRule type="cellIs" dxfId="719" priority="146" operator="equal">
      <formula>1</formula>
    </cfRule>
    <cfRule type="cellIs" dxfId="718" priority="148" operator="equal">
      <formula>""</formula>
    </cfRule>
  </conditionalFormatting>
  <conditionalFormatting sqref="B28">
    <cfRule type="cellIs" dxfId="717" priority="147" stopIfTrue="1" operator="equal">
      <formula>0</formula>
    </cfRule>
  </conditionalFormatting>
  <conditionalFormatting sqref="C28">
    <cfRule type="cellIs" dxfId="716" priority="140" operator="between">
      <formula>0.1</formula>
      <formula>5.1</formula>
    </cfRule>
    <cfRule type="cellIs" dxfId="715" priority="141" operator="equal">
      <formula>0</formula>
    </cfRule>
  </conditionalFormatting>
  <conditionalFormatting sqref="B29">
    <cfRule type="cellIs" dxfId="714" priority="133" operator="equal">
      <formula>5</formula>
    </cfRule>
    <cfRule type="cellIs" dxfId="713" priority="134" operator="equal">
      <formula>4</formula>
    </cfRule>
    <cfRule type="cellIs" dxfId="712" priority="135" operator="equal">
      <formula>3</formula>
    </cfRule>
    <cfRule type="cellIs" dxfId="711" priority="136" operator="equal">
      <formula>2</formula>
    </cfRule>
    <cfRule type="cellIs" dxfId="710" priority="137" operator="equal">
      <formula>1</formula>
    </cfRule>
    <cfRule type="cellIs" dxfId="709" priority="139" operator="equal">
      <formula>""</formula>
    </cfRule>
  </conditionalFormatting>
  <conditionalFormatting sqref="B29">
    <cfRule type="cellIs" dxfId="708" priority="138" stopIfTrue="1" operator="equal">
      <formula>0</formula>
    </cfRule>
  </conditionalFormatting>
  <conditionalFormatting sqref="C29">
    <cfRule type="cellIs" dxfId="707" priority="131" operator="between">
      <formula>0.1</formula>
      <formula>5.1</formula>
    </cfRule>
    <cfRule type="cellIs" dxfId="706" priority="132" operator="equal">
      <formula>0</formula>
    </cfRule>
  </conditionalFormatting>
  <conditionalFormatting sqref="D28:D29">
    <cfRule type="cellIs" dxfId="705" priority="126" operator="between">
      <formula>1</formula>
      <formula>3</formula>
    </cfRule>
    <cfRule type="cellIs" dxfId="704" priority="127" operator="between">
      <formula>1</formula>
      <formula>3</formula>
    </cfRule>
    <cfRule type="cellIs" dxfId="703" priority="128" operator="between">
      <formula>3.9</formula>
      <formula>6.899</formula>
    </cfRule>
    <cfRule type="cellIs" dxfId="702" priority="129" operator="greaterThan">
      <formula>6.9</formula>
    </cfRule>
    <cfRule type="cellIs" dxfId="701" priority="130" stopIfTrue="1" operator="equal">
      <formula>"NA"</formula>
    </cfRule>
  </conditionalFormatting>
  <conditionalFormatting sqref="B30">
    <cfRule type="cellIs" dxfId="700" priority="119" operator="equal">
      <formula>5</formula>
    </cfRule>
    <cfRule type="cellIs" dxfId="699" priority="120" operator="equal">
      <formula>4</formula>
    </cfRule>
    <cfRule type="cellIs" dxfId="698" priority="121" operator="equal">
      <formula>3</formula>
    </cfRule>
    <cfRule type="cellIs" dxfId="697" priority="122" operator="equal">
      <formula>2</formula>
    </cfRule>
    <cfRule type="cellIs" dxfId="696" priority="123" operator="equal">
      <formula>1</formula>
    </cfRule>
    <cfRule type="cellIs" dxfId="695" priority="125" operator="equal">
      <formula>""</formula>
    </cfRule>
  </conditionalFormatting>
  <conditionalFormatting sqref="B30">
    <cfRule type="cellIs" dxfId="694" priority="124" stopIfTrue="1" operator="equal">
      <formula>0</formula>
    </cfRule>
  </conditionalFormatting>
  <conditionalFormatting sqref="C30">
    <cfRule type="cellIs" dxfId="693" priority="117" operator="between">
      <formula>0.1</formula>
      <formula>5.1</formula>
    </cfRule>
    <cfRule type="cellIs" dxfId="692" priority="118" operator="equal">
      <formula>0</formula>
    </cfRule>
  </conditionalFormatting>
  <conditionalFormatting sqref="B31">
    <cfRule type="cellIs" dxfId="691" priority="110" operator="equal">
      <formula>5</formula>
    </cfRule>
    <cfRule type="cellIs" dxfId="690" priority="111" operator="equal">
      <formula>4</formula>
    </cfRule>
    <cfRule type="cellIs" dxfId="689" priority="112" operator="equal">
      <formula>3</formula>
    </cfRule>
    <cfRule type="cellIs" dxfId="688" priority="113" operator="equal">
      <formula>2</formula>
    </cfRule>
    <cfRule type="cellIs" dxfId="687" priority="114" operator="equal">
      <formula>1</formula>
    </cfRule>
    <cfRule type="cellIs" dxfId="686" priority="116" operator="equal">
      <formula>""</formula>
    </cfRule>
  </conditionalFormatting>
  <conditionalFormatting sqref="B31">
    <cfRule type="cellIs" dxfId="685" priority="115" stopIfTrue="1" operator="equal">
      <formula>0</formula>
    </cfRule>
  </conditionalFormatting>
  <conditionalFormatting sqref="C31">
    <cfRule type="cellIs" dxfId="684" priority="108" operator="between">
      <formula>0.1</formula>
      <formula>5.1</formula>
    </cfRule>
    <cfRule type="cellIs" dxfId="683" priority="109" operator="equal">
      <formula>0</formula>
    </cfRule>
  </conditionalFormatting>
  <conditionalFormatting sqref="D30:D31">
    <cfRule type="cellIs" dxfId="682" priority="103" operator="between">
      <formula>1</formula>
      <formula>3</formula>
    </cfRule>
    <cfRule type="cellIs" dxfId="681" priority="104" operator="between">
      <formula>1</formula>
      <formula>3</formula>
    </cfRule>
    <cfRule type="cellIs" dxfId="680" priority="105" operator="between">
      <formula>3.9</formula>
      <formula>6.899</formula>
    </cfRule>
    <cfRule type="cellIs" dxfId="679" priority="106" operator="greaterThan">
      <formula>6.9</formula>
    </cfRule>
    <cfRule type="cellIs" dxfId="678" priority="107" stopIfTrue="1" operator="equal">
      <formula>"NA"</formula>
    </cfRule>
  </conditionalFormatting>
  <conditionalFormatting sqref="C32">
    <cfRule type="cellIs" dxfId="677" priority="82" operator="equal">
      <formula>5</formula>
    </cfRule>
    <cfRule type="cellIs" dxfId="676" priority="83" operator="equal">
      <formula>4</formula>
    </cfRule>
    <cfRule type="cellIs" dxfId="675" priority="84" operator="equal">
      <formula>3</formula>
    </cfRule>
    <cfRule type="cellIs" dxfId="674" priority="85" operator="equal">
      <formula>2</formula>
    </cfRule>
    <cfRule type="cellIs" dxfId="673" priority="86" operator="equal">
      <formula>1</formula>
    </cfRule>
    <cfRule type="cellIs" dxfId="672" priority="88" operator="equal">
      <formula>""</formula>
    </cfRule>
  </conditionalFormatting>
  <conditionalFormatting sqref="C32">
    <cfRule type="cellIs" dxfId="671" priority="87" stopIfTrue="1" operator="equal">
      <formula>0</formula>
    </cfRule>
  </conditionalFormatting>
  <conditionalFormatting sqref="B32">
    <cfRule type="cellIs" dxfId="670" priority="80" operator="between">
      <formula>0.1</formula>
      <formula>5.1</formula>
    </cfRule>
    <cfRule type="cellIs" dxfId="669" priority="81" operator="equal">
      <formula>0</formula>
    </cfRule>
  </conditionalFormatting>
  <conditionalFormatting sqref="C33">
    <cfRule type="cellIs" dxfId="668" priority="73" operator="equal">
      <formula>5</formula>
    </cfRule>
    <cfRule type="cellIs" dxfId="667" priority="74" operator="equal">
      <formula>4</formula>
    </cfRule>
    <cfRule type="cellIs" dxfId="666" priority="75" operator="equal">
      <formula>3</formula>
    </cfRule>
    <cfRule type="cellIs" dxfId="665" priority="76" operator="equal">
      <formula>2</formula>
    </cfRule>
    <cfRule type="cellIs" dxfId="664" priority="77" operator="equal">
      <formula>1</formula>
    </cfRule>
    <cfRule type="cellIs" dxfId="663" priority="79" operator="equal">
      <formula>""</formula>
    </cfRule>
  </conditionalFormatting>
  <conditionalFormatting sqref="C33">
    <cfRule type="cellIs" dxfId="662" priority="78" stopIfTrue="1" operator="equal">
      <formula>0</formula>
    </cfRule>
  </conditionalFormatting>
  <conditionalFormatting sqref="B33">
    <cfRule type="cellIs" dxfId="661" priority="71" operator="between">
      <formula>0.1</formula>
      <formula>5.1</formula>
    </cfRule>
    <cfRule type="cellIs" dxfId="660" priority="72" operator="equal">
      <formula>0</formula>
    </cfRule>
  </conditionalFormatting>
  <conditionalFormatting sqref="D32:D33">
    <cfRule type="cellIs" dxfId="659" priority="66" operator="between">
      <formula>1</formula>
      <formula>3</formula>
    </cfRule>
    <cfRule type="cellIs" dxfId="658" priority="67" operator="between">
      <formula>1</formula>
      <formula>3</formula>
    </cfRule>
    <cfRule type="cellIs" dxfId="657" priority="68" operator="between">
      <formula>3.9</formula>
      <formula>6.899</formula>
    </cfRule>
    <cfRule type="cellIs" dxfId="656" priority="69" operator="greaterThan">
      <formula>6.9</formula>
    </cfRule>
    <cfRule type="cellIs" dxfId="655" priority="70" stopIfTrue="1" operator="equal">
      <formula>"NA"</formula>
    </cfRule>
  </conditionalFormatting>
  <conditionalFormatting sqref="B35">
    <cfRule type="cellIs" dxfId="654" priority="59" operator="equal">
      <formula>5</formula>
    </cfRule>
    <cfRule type="cellIs" dxfId="653" priority="60" operator="equal">
      <formula>4</formula>
    </cfRule>
    <cfRule type="cellIs" dxfId="652" priority="61" operator="equal">
      <formula>3</formula>
    </cfRule>
    <cfRule type="cellIs" dxfId="651" priority="62" operator="equal">
      <formula>2</formula>
    </cfRule>
    <cfRule type="cellIs" dxfId="650" priority="63" operator="equal">
      <formula>1</formula>
    </cfRule>
    <cfRule type="cellIs" dxfId="649" priority="65" operator="equal">
      <formula>""</formula>
    </cfRule>
  </conditionalFormatting>
  <conditionalFormatting sqref="B35">
    <cfRule type="cellIs" dxfId="648" priority="64" stopIfTrue="1" operator="equal">
      <formula>0</formula>
    </cfRule>
  </conditionalFormatting>
  <conditionalFormatting sqref="C35">
    <cfRule type="cellIs" dxfId="647" priority="57" operator="between">
      <formula>0.1</formula>
      <formula>5.1</formula>
    </cfRule>
    <cfRule type="cellIs" dxfId="646" priority="58" operator="equal">
      <formula>0</formula>
    </cfRule>
  </conditionalFormatting>
  <conditionalFormatting sqref="B36">
    <cfRule type="cellIs" dxfId="645" priority="50" operator="equal">
      <formula>5</formula>
    </cfRule>
    <cfRule type="cellIs" dxfId="644" priority="51" operator="equal">
      <formula>4</formula>
    </cfRule>
    <cfRule type="cellIs" dxfId="643" priority="52" operator="equal">
      <formula>3</formula>
    </cfRule>
    <cfRule type="cellIs" dxfId="642" priority="53" operator="equal">
      <formula>2</formula>
    </cfRule>
    <cfRule type="cellIs" dxfId="641" priority="54" operator="equal">
      <formula>1</formula>
    </cfRule>
    <cfRule type="cellIs" dxfId="640" priority="56" operator="equal">
      <formula>""</formula>
    </cfRule>
  </conditionalFormatting>
  <conditionalFormatting sqref="B36">
    <cfRule type="cellIs" dxfId="639" priority="55" stopIfTrue="1" operator="equal">
      <formula>0</formula>
    </cfRule>
  </conditionalFormatting>
  <conditionalFormatting sqref="C36">
    <cfRule type="cellIs" dxfId="638" priority="48" operator="between">
      <formula>0.1</formula>
      <formula>5.1</formula>
    </cfRule>
    <cfRule type="cellIs" dxfId="637" priority="49" operator="equal">
      <formula>0</formula>
    </cfRule>
  </conditionalFormatting>
  <conditionalFormatting sqref="D35:D36">
    <cfRule type="cellIs" dxfId="636" priority="43" operator="between">
      <formula>1</formula>
      <formula>3</formula>
    </cfRule>
    <cfRule type="cellIs" dxfId="635" priority="44" operator="between">
      <formula>1</formula>
      <formula>3</formula>
    </cfRule>
    <cfRule type="cellIs" dxfId="634" priority="45" operator="between">
      <formula>3.9</formula>
      <formula>6.899</formula>
    </cfRule>
    <cfRule type="cellIs" dxfId="633" priority="46" operator="greaterThan">
      <formula>6.9</formula>
    </cfRule>
    <cfRule type="cellIs" dxfId="632" priority="47" stopIfTrue="1" operator="equal">
      <formula>"NA"</formula>
    </cfRule>
  </conditionalFormatting>
  <conditionalFormatting sqref="D34">
    <cfRule type="cellIs" dxfId="631" priority="29" operator="between">
      <formula>1</formula>
      <formula>3</formula>
    </cfRule>
    <cfRule type="cellIs" dxfId="630" priority="30" operator="between">
      <formula>1</formula>
      <formula>3</formula>
    </cfRule>
    <cfRule type="cellIs" dxfId="629" priority="31" operator="between">
      <formula>3.9</formula>
      <formula>6.899</formula>
    </cfRule>
    <cfRule type="cellIs" dxfId="628" priority="32" operator="greaterThan">
      <formula>6.9</formula>
    </cfRule>
    <cfRule type="cellIs" dxfId="627" priority="33" stopIfTrue="1" operator="equal">
      <formula>"NA"</formula>
    </cfRule>
  </conditionalFormatting>
  <conditionalFormatting sqref="B34">
    <cfRule type="cellIs" dxfId="626" priority="36" operator="equal">
      <formula>5</formula>
    </cfRule>
    <cfRule type="cellIs" dxfId="625" priority="37" operator="equal">
      <formula>4</formula>
    </cfRule>
    <cfRule type="cellIs" dxfId="624" priority="38" operator="equal">
      <formula>3</formula>
    </cfRule>
    <cfRule type="cellIs" dxfId="623" priority="39" operator="equal">
      <formula>2</formula>
    </cfRule>
    <cfRule type="cellIs" dxfId="622" priority="40" operator="equal">
      <formula>1</formula>
    </cfRule>
    <cfRule type="cellIs" dxfId="621" priority="42" operator="equal">
      <formula>""</formula>
    </cfRule>
  </conditionalFormatting>
  <conditionalFormatting sqref="B34">
    <cfRule type="cellIs" dxfId="620" priority="41" stopIfTrue="1" operator="equal">
      <formula>0</formula>
    </cfRule>
  </conditionalFormatting>
  <conditionalFormatting sqref="C34">
    <cfRule type="cellIs" dxfId="619" priority="34" operator="between">
      <formula>0.1</formula>
      <formula>5.1</formula>
    </cfRule>
    <cfRule type="cellIs" dxfId="618" priority="35" operator="equal">
      <formula>0</formula>
    </cfRule>
  </conditionalFormatting>
  <conditionalFormatting sqref="B37">
    <cfRule type="cellIs" dxfId="617" priority="22" operator="equal">
      <formula>5</formula>
    </cfRule>
    <cfRule type="cellIs" dxfId="616" priority="23" operator="equal">
      <formula>4</formula>
    </cfRule>
    <cfRule type="cellIs" dxfId="615" priority="24" operator="equal">
      <formula>3</formula>
    </cfRule>
    <cfRule type="cellIs" dxfId="614" priority="25" operator="equal">
      <formula>2</formula>
    </cfRule>
    <cfRule type="cellIs" dxfId="613" priority="26" operator="equal">
      <formula>1</formula>
    </cfRule>
    <cfRule type="cellIs" dxfId="612" priority="28" operator="equal">
      <formula>""</formula>
    </cfRule>
  </conditionalFormatting>
  <conditionalFormatting sqref="B37">
    <cfRule type="cellIs" dxfId="611" priority="27" stopIfTrue="1" operator="equal">
      <formula>0</formula>
    </cfRule>
  </conditionalFormatting>
  <conditionalFormatting sqref="C37">
    <cfRule type="cellIs" dxfId="610" priority="20" operator="between">
      <formula>0.1</formula>
      <formula>5.1</formula>
    </cfRule>
    <cfRule type="cellIs" dxfId="609" priority="21" operator="equal">
      <formula>0</formula>
    </cfRule>
  </conditionalFormatting>
  <conditionalFormatting sqref="D37">
    <cfRule type="cellIs" dxfId="608" priority="15" operator="between">
      <formula>1</formula>
      <formula>3</formula>
    </cfRule>
    <cfRule type="cellIs" dxfId="607" priority="16" operator="between">
      <formula>1</formula>
      <formula>3</formula>
    </cfRule>
    <cfRule type="cellIs" dxfId="606" priority="17" operator="between">
      <formula>3.9</formula>
      <formula>6.899</formula>
    </cfRule>
    <cfRule type="cellIs" dxfId="605" priority="18" operator="greaterThan">
      <formula>6.9</formula>
    </cfRule>
    <cfRule type="cellIs" dxfId="604" priority="19" stopIfTrue="1" operator="equal">
      <formula>"NA"</formula>
    </cfRule>
  </conditionalFormatting>
  <conditionalFormatting sqref="B38">
    <cfRule type="cellIs" dxfId="603" priority="8" operator="equal">
      <formula>5</formula>
    </cfRule>
    <cfRule type="cellIs" dxfId="602" priority="9" operator="equal">
      <formula>4</formula>
    </cfRule>
    <cfRule type="cellIs" dxfId="601" priority="10" operator="equal">
      <formula>3</formula>
    </cfRule>
    <cfRule type="cellIs" dxfId="600" priority="11" operator="equal">
      <formula>2</formula>
    </cfRule>
    <cfRule type="cellIs" dxfId="599" priority="12" operator="equal">
      <formula>1</formula>
    </cfRule>
    <cfRule type="cellIs" dxfId="598" priority="14" operator="equal">
      <formula>""</formula>
    </cfRule>
  </conditionalFormatting>
  <conditionalFormatting sqref="B38">
    <cfRule type="cellIs" dxfId="597" priority="13" stopIfTrue="1" operator="equal">
      <formula>0</formula>
    </cfRule>
  </conditionalFormatting>
  <conditionalFormatting sqref="C38">
    <cfRule type="cellIs" dxfId="596" priority="6" operator="between">
      <formula>0.1</formula>
      <formula>5.1</formula>
    </cfRule>
    <cfRule type="cellIs" dxfId="595" priority="7" operator="equal">
      <formula>0</formula>
    </cfRule>
  </conditionalFormatting>
  <conditionalFormatting sqref="D38">
    <cfRule type="cellIs" dxfId="594" priority="1" operator="between">
      <formula>1</formula>
      <formula>3</formula>
    </cfRule>
    <cfRule type="cellIs" dxfId="593" priority="2" operator="between">
      <formula>1</formula>
      <formula>3</formula>
    </cfRule>
    <cfRule type="cellIs" dxfId="592" priority="3" operator="between">
      <formula>3.9</formula>
      <formula>6.899</formula>
    </cfRule>
    <cfRule type="cellIs" dxfId="591" priority="4" operator="greaterThan">
      <formula>6.9</formula>
    </cfRule>
    <cfRule type="cellIs" dxfId="590" priority="5" stopIfTrue="1" operator="equal">
      <formula>"NA"</formula>
    </cfRule>
  </conditionalFormatting>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7BBC1-D6DF-464E-B982-A957A51A1D80}">
  <dimension ref="A1:D131"/>
  <sheetViews>
    <sheetView zoomScale="80" zoomScaleNormal="80" workbookViewId="0">
      <pane ySplit="1" topLeftCell="A2" activePane="bottomLeft" state="frozen"/>
      <selection pane="bottomLeft" sqref="A1:D6"/>
    </sheetView>
  </sheetViews>
  <sheetFormatPr defaultRowHeight="14.5" x14ac:dyDescent="0.35"/>
  <cols>
    <col min="1" max="1" width="75.26953125" style="2" customWidth="1"/>
    <col min="2" max="3" width="19.453125" customWidth="1"/>
    <col min="4" max="4" width="41.81640625" style="2" customWidth="1"/>
  </cols>
  <sheetData>
    <row r="1" spans="1:4" ht="43" customHeight="1" x14ac:dyDescent="0.55000000000000004">
      <c r="A1" s="58" t="s">
        <v>195</v>
      </c>
      <c r="B1" s="59" t="s">
        <v>121</v>
      </c>
      <c r="C1" s="59" t="s">
        <v>122</v>
      </c>
      <c r="D1"/>
    </row>
    <row r="2" spans="1:4" ht="89" customHeight="1" x14ac:dyDescent="0.55000000000000004">
      <c r="A2" s="58" t="s">
        <v>127</v>
      </c>
      <c r="B2" s="60" t="s">
        <v>124</v>
      </c>
      <c r="C2" s="60" t="s">
        <v>125</v>
      </c>
      <c r="D2" s="62" t="s">
        <v>16</v>
      </c>
    </row>
    <row r="3" spans="1:4" ht="25" customHeight="1" x14ac:dyDescent="0.5">
      <c r="A3" s="65" t="s">
        <v>196</v>
      </c>
      <c r="B3" s="21"/>
      <c r="C3" s="21"/>
      <c r="D3" s="34"/>
    </row>
    <row r="4" spans="1:4" ht="37" customHeight="1" x14ac:dyDescent="0.35">
      <c r="A4" s="40" t="s">
        <v>117</v>
      </c>
      <c r="B4" s="41"/>
      <c r="C4" s="41"/>
      <c r="D4" s="64"/>
    </row>
    <row r="5" spans="1:4" ht="37" customHeight="1" x14ac:dyDescent="0.35">
      <c r="A5" s="40" t="s">
        <v>140</v>
      </c>
      <c r="B5" s="41"/>
      <c r="C5" s="41"/>
      <c r="D5" s="64"/>
    </row>
    <row r="6" spans="1:4" ht="49" customHeight="1" x14ac:dyDescent="0.35">
      <c r="A6" s="40" t="s">
        <v>118</v>
      </c>
      <c r="B6" s="41"/>
      <c r="C6" s="41"/>
      <c r="D6" s="64"/>
    </row>
    <row r="7" spans="1:4" ht="37" customHeight="1" x14ac:dyDescent="0.35">
      <c r="A7" s="40" t="s">
        <v>119</v>
      </c>
      <c r="B7" s="41"/>
      <c r="C7" s="41"/>
      <c r="D7" s="64"/>
    </row>
    <row r="8" spans="1:4" ht="37" customHeight="1" x14ac:dyDescent="0.35">
      <c r="A8" s="40" t="s">
        <v>120</v>
      </c>
      <c r="B8" s="41"/>
      <c r="C8" s="41"/>
      <c r="D8" s="64"/>
    </row>
    <row r="9" spans="1:4" ht="26" customHeight="1" x14ac:dyDescent="0.5">
      <c r="A9" s="65" t="s">
        <v>46</v>
      </c>
      <c r="B9" s="21"/>
      <c r="C9" s="21"/>
      <c r="D9" s="21"/>
    </row>
    <row r="10" spans="1:4" ht="17" customHeight="1" x14ac:dyDescent="0.35">
      <c r="A10" s="40" t="s">
        <v>129</v>
      </c>
      <c r="B10" s="41"/>
      <c r="C10" s="41"/>
      <c r="D10" s="64"/>
    </row>
    <row r="11" spans="1:4" ht="17" customHeight="1" x14ac:dyDescent="0.35">
      <c r="A11" s="40" t="s">
        <v>137</v>
      </c>
      <c r="B11" s="41"/>
      <c r="C11" s="41"/>
      <c r="D11" s="64"/>
    </row>
    <row r="12" spans="1:4" ht="19" customHeight="1" x14ac:dyDescent="0.35">
      <c r="A12" s="40" t="s">
        <v>130</v>
      </c>
      <c r="B12" s="41"/>
      <c r="C12" s="41"/>
      <c r="D12" s="64"/>
    </row>
    <row r="13" spans="1:4" ht="20.5" customHeight="1" x14ac:dyDescent="0.35">
      <c r="A13" s="40" t="s">
        <v>131</v>
      </c>
      <c r="B13" s="41"/>
      <c r="C13" s="41"/>
      <c r="D13" s="64"/>
    </row>
    <row r="14" spans="1:4" ht="62" customHeight="1" x14ac:dyDescent="0.35">
      <c r="A14" s="40" t="s">
        <v>80</v>
      </c>
      <c r="B14" s="41"/>
      <c r="C14" s="41"/>
      <c r="D14" s="64"/>
    </row>
    <row r="15" spans="1:4" ht="46" customHeight="1" x14ac:dyDescent="0.35">
      <c r="A15" s="40" t="s">
        <v>87</v>
      </c>
      <c r="B15" s="41"/>
      <c r="C15" s="41"/>
      <c r="D15" s="64"/>
    </row>
    <row r="16" spans="1:4" ht="33" customHeight="1" x14ac:dyDescent="0.35">
      <c r="A16" s="40" t="s">
        <v>132</v>
      </c>
      <c r="B16" s="41"/>
      <c r="C16" s="41"/>
      <c r="D16" s="64"/>
    </row>
    <row r="17" spans="1:4" ht="19.5" customHeight="1" x14ac:dyDescent="0.35">
      <c r="A17" s="40" t="s">
        <v>133</v>
      </c>
      <c r="B17" s="41"/>
      <c r="C17" s="41"/>
      <c r="D17" s="64"/>
    </row>
    <row r="18" spans="1:4" ht="29" x14ac:dyDescent="0.35">
      <c r="A18" s="40" t="s">
        <v>142</v>
      </c>
      <c r="B18" s="41"/>
      <c r="C18" s="41"/>
      <c r="D18" s="64"/>
    </row>
    <row r="19" spans="1:4" ht="29" x14ac:dyDescent="0.35">
      <c r="A19" s="40" t="s">
        <v>134</v>
      </c>
      <c r="B19" s="41"/>
      <c r="C19" s="41"/>
      <c r="D19" s="64"/>
    </row>
    <row r="20" spans="1:4" ht="28.5" customHeight="1" x14ac:dyDescent="0.35">
      <c r="A20" s="3" t="s">
        <v>135</v>
      </c>
      <c r="B20" s="41"/>
      <c r="C20" s="41"/>
      <c r="D20" s="64"/>
    </row>
    <row r="21" spans="1:4" ht="28.5" customHeight="1" x14ac:dyDescent="0.5">
      <c r="A21" s="65" t="s">
        <v>84</v>
      </c>
      <c r="B21" s="21"/>
      <c r="C21" s="21"/>
      <c r="D21" s="21"/>
    </row>
    <row r="22" spans="1:4" ht="33" customHeight="1" x14ac:dyDescent="0.35">
      <c r="A22" s="40" t="s">
        <v>136</v>
      </c>
      <c r="B22" s="41"/>
      <c r="C22" s="41"/>
      <c r="D22" s="64"/>
    </row>
    <row r="23" spans="1:4" ht="34" customHeight="1" x14ac:dyDescent="0.35">
      <c r="A23" s="40" t="s">
        <v>141</v>
      </c>
      <c r="B23" s="41"/>
      <c r="C23" s="41"/>
      <c r="D23" s="64"/>
    </row>
    <row r="24" spans="1:4" x14ac:dyDescent="0.35">
      <c r="A24" s="40" t="s">
        <v>81</v>
      </c>
      <c r="B24" s="41"/>
      <c r="C24" s="41"/>
      <c r="D24" s="64"/>
    </row>
    <row r="25" spans="1:4" ht="29" x14ac:dyDescent="0.35">
      <c r="A25" s="40" t="s">
        <v>138</v>
      </c>
      <c r="B25" s="41"/>
      <c r="C25" s="41"/>
      <c r="D25" s="64"/>
    </row>
    <row r="26" spans="1:4" ht="29" x14ac:dyDescent="0.35">
      <c r="A26" s="40" t="s">
        <v>82</v>
      </c>
      <c r="B26" s="41"/>
      <c r="C26" s="41"/>
      <c r="D26" s="64"/>
    </row>
    <row r="27" spans="1:4" ht="32.5" customHeight="1" x14ac:dyDescent="0.35">
      <c r="A27" s="40" t="s">
        <v>139</v>
      </c>
      <c r="B27" s="41"/>
      <c r="C27" s="41"/>
      <c r="D27" s="64"/>
    </row>
    <row r="28" spans="1:4" ht="23.5" customHeight="1" x14ac:dyDescent="0.5">
      <c r="A28" s="65" t="s">
        <v>96</v>
      </c>
      <c r="B28" s="21"/>
      <c r="C28" s="21"/>
      <c r="D28" s="21"/>
    </row>
    <row r="29" spans="1:4" ht="29" x14ac:dyDescent="0.35">
      <c r="A29" s="40" t="s">
        <v>145</v>
      </c>
      <c r="B29" s="41"/>
      <c r="C29" s="41"/>
      <c r="D29" s="64"/>
    </row>
    <row r="30" spans="1:4" ht="29" x14ac:dyDescent="0.35">
      <c r="A30" s="40" t="s">
        <v>151</v>
      </c>
      <c r="B30" s="41"/>
      <c r="C30" s="41"/>
      <c r="D30" s="64"/>
    </row>
    <row r="31" spans="1:4" ht="34" customHeight="1" x14ac:dyDescent="0.35">
      <c r="A31" s="40" t="s">
        <v>146</v>
      </c>
      <c r="B31" s="41"/>
      <c r="C31" s="41"/>
      <c r="D31" s="64"/>
    </row>
    <row r="32" spans="1:4" ht="29" customHeight="1" x14ac:dyDescent="0.35">
      <c r="A32" s="40" t="s">
        <v>147</v>
      </c>
      <c r="B32" s="41"/>
      <c r="C32" s="41"/>
      <c r="D32" s="64"/>
    </row>
    <row r="33" spans="1:4" ht="32.5" customHeight="1" x14ac:dyDescent="0.35">
      <c r="A33" s="40" t="s">
        <v>45</v>
      </c>
      <c r="B33" s="41"/>
      <c r="C33" s="41"/>
      <c r="D33" s="64"/>
    </row>
    <row r="34" spans="1:4" ht="22" customHeight="1" x14ac:dyDescent="0.35">
      <c r="A34" s="40" t="s">
        <v>148</v>
      </c>
      <c r="B34" s="41"/>
      <c r="C34" s="41"/>
      <c r="D34" s="64"/>
    </row>
    <row r="35" spans="1:4" ht="19.5" customHeight="1" x14ac:dyDescent="0.35">
      <c r="A35" s="40" t="s">
        <v>149</v>
      </c>
      <c r="B35" s="41"/>
      <c r="C35" s="41"/>
      <c r="D35" s="64"/>
    </row>
    <row r="36" spans="1:4" ht="19" customHeight="1" x14ac:dyDescent="0.35">
      <c r="A36" s="40" t="s">
        <v>150</v>
      </c>
      <c r="B36" s="41"/>
      <c r="C36" s="41"/>
      <c r="D36" s="64"/>
    </row>
    <row r="37" spans="1:4" ht="29" customHeight="1" x14ac:dyDescent="0.35">
      <c r="A37" s="40" t="s">
        <v>152</v>
      </c>
      <c r="B37" s="41"/>
      <c r="C37" s="41"/>
      <c r="D37" s="64"/>
    </row>
    <row r="38" spans="1:4" ht="45.5" customHeight="1" x14ac:dyDescent="0.35">
      <c r="A38" s="40" t="s">
        <v>144</v>
      </c>
      <c r="B38" s="41"/>
      <c r="C38" s="41"/>
      <c r="D38" s="64"/>
    </row>
    <row r="39" spans="1:4" ht="21.5" customHeight="1" x14ac:dyDescent="0.5">
      <c r="A39" s="65" t="s">
        <v>85</v>
      </c>
      <c r="B39" s="21"/>
      <c r="C39" s="21"/>
      <c r="D39" s="21"/>
    </row>
    <row r="40" spans="1:4" ht="58" x14ac:dyDescent="0.35">
      <c r="A40" s="40" t="s">
        <v>157</v>
      </c>
      <c r="B40" s="41"/>
      <c r="C40" s="41"/>
      <c r="D40" s="64"/>
    </row>
    <row r="41" spans="1:4" ht="21" customHeight="1" x14ac:dyDescent="0.35">
      <c r="A41" s="40" t="s">
        <v>154</v>
      </c>
      <c r="B41" s="41"/>
      <c r="C41" s="41"/>
      <c r="D41" s="64"/>
    </row>
    <row r="42" spans="1:4" ht="20" customHeight="1" x14ac:dyDescent="0.35">
      <c r="A42" s="40" t="s">
        <v>64</v>
      </c>
      <c r="B42" s="41"/>
      <c r="C42" s="41"/>
      <c r="D42" s="64"/>
    </row>
    <row r="43" spans="1:4" ht="29.25" customHeight="1" x14ac:dyDescent="0.35">
      <c r="A43" s="40" t="s">
        <v>155</v>
      </c>
      <c r="B43" s="41"/>
      <c r="C43" s="41"/>
      <c r="D43" s="64"/>
    </row>
    <row r="44" spans="1:4" ht="35.5" customHeight="1" x14ac:dyDescent="0.35">
      <c r="A44" s="40" t="s">
        <v>156</v>
      </c>
      <c r="B44" s="41"/>
      <c r="C44" s="41"/>
      <c r="D44" s="64"/>
    </row>
    <row r="45" spans="1:4" ht="24" customHeight="1" x14ac:dyDescent="0.5">
      <c r="A45" s="65" t="s">
        <v>97</v>
      </c>
      <c r="B45" s="21"/>
      <c r="C45" s="21"/>
      <c r="D45" s="21"/>
    </row>
    <row r="46" spans="1:4" ht="17" customHeight="1" x14ac:dyDescent="0.35">
      <c r="A46" s="40" t="s">
        <v>162</v>
      </c>
      <c r="B46" s="41"/>
      <c r="C46" s="41"/>
      <c r="D46" s="64"/>
    </row>
    <row r="47" spans="1:4" ht="29.25" customHeight="1" x14ac:dyDescent="0.35">
      <c r="A47" s="40" t="s">
        <v>192</v>
      </c>
      <c r="B47" s="41"/>
      <c r="C47" s="41"/>
      <c r="D47" s="64"/>
    </row>
    <row r="48" spans="1:4" ht="29.25" customHeight="1" x14ac:dyDescent="0.35">
      <c r="A48" s="40" t="s">
        <v>159</v>
      </c>
      <c r="B48" s="41"/>
      <c r="C48" s="41"/>
      <c r="D48" s="64"/>
    </row>
    <row r="49" spans="1:4" ht="24" customHeight="1" x14ac:dyDescent="0.35">
      <c r="A49" s="40" t="s">
        <v>158</v>
      </c>
      <c r="B49" s="41"/>
      <c r="C49" s="41"/>
      <c r="D49" s="64"/>
    </row>
    <row r="50" spans="1:4" x14ac:dyDescent="0.35">
      <c r="A50" s="40" t="s">
        <v>163</v>
      </c>
      <c r="B50" s="41"/>
      <c r="C50" s="41"/>
      <c r="D50" s="64"/>
    </row>
    <row r="51" spans="1:4" ht="27.5" customHeight="1" x14ac:dyDescent="0.5">
      <c r="A51" s="65" t="s">
        <v>98</v>
      </c>
      <c r="B51" s="21"/>
      <c r="C51" s="21"/>
      <c r="D51" s="21"/>
    </row>
    <row r="52" spans="1:4" ht="29" x14ac:dyDescent="0.35">
      <c r="A52" s="40" t="s">
        <v>164</v>
      </c>
      <c r="B52" s="41"/>
      <c r="C52" s="41"/>
      <c r="D52" s="64"/>
    </row>
    <row r="53" spans="1:4" ht="29" x14ac:dyDescent="0.35">
      <c r="A53" s="40" t="s">
        <v>166</v>
      </c>
      <c r="B53" s="41"/>
      <c r="C53" s="41"/>
      <c r="D53" s="64"/>
    </row>
    <row r="54" spans="1:4" ht="43.5" x14ac:dyDescent="0.35">
      <c r="A54" s="40" t="s">
        <v>167</v>
      </c>
      <c r="B54" s="41"/>
      <c r="C54" s="41"/>
      <c r="D54" s="64"/>
    </row>
    <row r="55" spans="1:4" ht="43.5" x14ac:dyDescent="0.35">
      <c r="A55" s="40" t="s">
        <v>168</v>
      </c>
      <c r="B55" s="41"/>
      <c r="C55" s="41"/>
      <c r="D55" s="64"/>
    </row>
    <row r="56" spans="1:4" ht="53.25" customHeight="1" x14ac:dyDescent="0.35">
      <c r="A56" s="40" t="s">
        <v>169</v>
      </c>
      <c r="B56" s="41"/>
      <c r="C56" s="41"/>
      <c r="D56" s="64"/>
    </row>
    <row r="57" spans="1:4" ht="21.5" customHeight="1" x14ac:dyDescent="0.35">
      <c r="A57" s="40" t="s">
        <v>39</v>
      </c>
      <c r="B57" s="41"/>
      <c r="C57" s="41"/>
      <c r="D57" s="64"/>
    </row>
    <row r="58" spans="1:4" ht="31.5" customHeight="1" x14ac:dyDescent="0.35">
      <c r="A58" s="40" t="s">
        <v>40</v>
      </c>
      <c r="B58" s="41"/>
      <c r="C58" s="41"/>
      <c r="D58" s="64"/>
    </row>
    <row r="59" spans="1:4" ht="28.5" customHeight="1" x14ac:dyDescent="0.35">
      <c r="A59" s="40" t="s">
        <v>94</v>
      </c>
      <c r="B59" s="41"/>
      <c r="C59" s="41"/>
      <c r="D59" s="64"/>
    </row>
    <row r="60" spans="1:4" ht="45" customHeight="1" x14ac:dyDescent="0.35">
      <c r="A60" s="40" t="s">
        <v>95</v>
      </c>
      <c r="B60" s="41"/>
      <c r="C60" s="41"/>
      <c r="D60" s="64"/>
    </row>
    <row r="61" spans="1:4" ht="62.25" customHeight="1" x14ac:dyDescent="0.35">
      <c r="A61" s="40" t="s">
        <v>41</v>
      </c>
      <c r="B61" s="41"/>
      <c r="C61" s="41"/>
      <c r="D61" s="64"/>
    </row>
    <row r="62" spans="1:4" ht="67" customHeight="1" x14ac:dyDescent="0.35">
      <c r="A62" s="40" t="s">
        <v>170</v>
      </c>
      <c r="B62" s="41"/>
      <c r="C62" s="41"/>
      <c r="D62" s="64"/>
    </row>
    <row r="63" spans="1:4" ht="33" customHeight="1" x14ac:dyDescent="0.35">
      <c r="A63" s="40" t="s">
        <v>171</v>
      </c>
      <c r="B63" s="41"/>
      <c r="C63" s="41"/>
      <c r="D63" s="64"/>
    </row>
    <row r="64" spans="1:4" ht="26" customHeight="1" x14ac:dyDescent="0.5">
      <c r="A64" s="65" t="s">
        <v>197</v>
      </c>
      <c r="B64" s="21"/>
      <c r="C64" s="21"/>
      <c r="D64" s="21"/>
    </row>
    <row r="65" spans="1:4" ht="30" customHeight="1" x14ac:dyDescent="0.35">
      <c r="A65" s="40" t="s">
        <v>88</v>
      </c>
      <c r="B65" s="41"/>
      <c r="C65" s="41"/>
      <c r="D65" s="64"/>
    </row>
    <row r="66" spans="1:4" ht="30" customHeight="1" x14ac:dyDescent="0.35">
      <c r="A66" s="40" t="s">
        <v>53</v>
      </c>
      <c r="B66" s="41"/>
      <c r="C66" s="41"/>
      <c r="D66" s="64"/>
    </row>
    <row r="67" spans="1:4" ht="31.5" customHeight="1" x14ac:dyDescent="0.35">
      <c r="A67" s="40" t="s">
        <v>89</v>
      </c>
      <c r="B67" s="41"/>
      <c r="C67" s="41"/>
      <c r="D67" s="64"/>
    </row>
    <row r="68" spans="1:4" ht="29" x14ac:dyDescent="0.35">
      <c r="A68" s="40" t="s">
        <v>90</v>
      </c>
      <c r="B68" s="41"/>
      <c r="C68" s="41"/>
      <c r="D68" s="64"/>
    </row>
    <row r="69" spans="1:4" ht="34" customHeight="1" x14ac:dyDescent="0.35">
      <c r="A69" s="40" t="s">
        <v>173</v>
      </c>
      <c r="B69" s="41"/>
      <c r="C69" s="41"/>
      <c r="D69" s="64"/>
    </row>
    <row r="70" spans="1:4" ht="87" x14ac:dyDescent="0.35">
      <c r="A70" s="40" t="s">
        <v>52</v>
      </c>
      <c r="B70" s="41"/>
      <c r="C70" s="41"/>
      <c r="D70" s="64"/>
    </row>
    <row r="71" spans="1:4" ht="46.5" customHeight="1" x14ac:dyDescent="0.35">
      <c r="A71" s="40" t="s">
        <v>57</v>
      </c>
      <c r="B71" s="41"/>
      <c r="C71" s="41"/>
      <c r="D71" s="64"/>
    </row>
    <row r="72" spans="1:4" ht="46.5" customHeight="1" x14ac:dyDescent="0.35">
      <c r="A72" s="40" t="s">
        <v>179</v>
      </c>
      <c r="B72" s="41"/>
      <c r="C72" s="41"/>
      <c r="D72" s="64"/>
    </row>
    <row r="73" spans="1:4" ht="21.5" customHeight="1" x14ac:dyDescent="0.5">
      <c r="A73" s="65" t="s">
        <v>86</v>
      </c>
      <c r="B73" s="21"/>
      <c r="C73" s="21"/>
      <c r="D73" s="21"/>
    </row>
    <row r="74" spans="1:4" ht="19.5" customHeight="1" x14ac:dyDescent="0.35">
      <c r="A74" s="40" t="s">
        <v>44</v>
      </c>
      <c r="B74" s="41"/>
      <c r="C74" s="41"/>
      <c r="D74" s="64"/>
    </row>
    <row r="75" spans="1:4" ht="19.5" customHeight="1" x14ac:dyDescent="0.35">
      <c r="A75" s="40" t="s">
        <v>67</v>
      </c>
      <c r="B75" s="41"/>
      <c r="C75" s="41"/>
      <c r="D75" s="64"/>
    </row>
    <row r="76" spans="1:4" ht="50" customHeight="1" x14ac:dyDescent="0.35">
      <c r="A76" s="40" t="s">
        <v>174</v>
      </c>
      <c r="B76" s="41"/>
      <c r="C76" s="41"/>
      <c r="D76" s="64"/>
    </row>
    <row r="77" spans="1:4" ht="31.5" customHeight="1" x14ac:dyDescent="0.35">
      <c r="A77" s="40" t="s">
        <v>43</v>
      </c>
      <c r="B77" s="41"/>
      <c r="C77" s="41"/>
      <c r="D77" s="64"/>
    </row>
    <row r="78" spans="1:4" x14ac:dyDescent="0.35">
      <c r="A78" s="3" t="s">
        <v>68</v>
      </c>
      <c r="B78" s="41"/>
      <c r="C78" s="41"/>
      <c r="D78" s="64"/>
    </row>
    <row r="79" spans="1:4" ht="45.75" customHeight="1" x14ac:dyDescent="0.35">
      <c r="A79" s="3" t="s">
        <v>177</v>
      </c>
      <c r="B79" s="41"/>
      <c r="C79" s="41"/>
      <c r="D79" s="64"/>
    </row>
    <row r="80" spans="1:4" ht="29.25" customHeight="1" x14ac:dyDescent="0.35">
      <c r="A80" s="3" t="s">
        <v>175</v>
      </c>
      <c r="B80" s="41"/>
      <c r="C80" s="41"/>
      <c r="D80" s="64"/>
    </row>
    <row r="81" spans="1:4" x14ac:dyDescent="0.35">
      <c r="A81" s="3" t="s">
        <v>176</v>
      </c>
      <c r="B81" s="41"/>
      <c r="C81" s="41"/>
      <c r="D81" s="64"/>
    </row>
    <row r="82" spans="1:4" ht="18.75" customHeight="1" x14ac:dyDescent="0.35">
      <c r="A82" s="3" t="s">
        <v>69</v>
      </c>
      <c r="B82" s="41"/>
      <c r="C82" s="41"/>
      <c r="D82" s="64"/>
    </row>
    <row r="83" spans="1:4" x14ac:dyDescent="0.35">
      <c r="A83" s="3" t="s">
        <v>178</v>
      </c>
      <c r="B83" s="41"/>
      <c r="C83" s="41"/>
      <c r="D83" s="64"/>
    </row>
    <row r="84" spans="1:4" ht="21" customHeight="1" x14ac:dyDescent="0.35">
      <c r="A84" s="3" t="s">
        <v>70</v>
      </c>
      <c r="B84" s="41"/>
      <c r="C84" s="41"/>
      <c r="D84" s="64"/>
    </row>
    <row r="85" spans="1:4" ht="33" customHeight="1" x14ac:dyDescent="0.35">
      <c r="A85" s="43" t="s">
        <v>71</v>
      </c>
      <c r="B85" s="41"/>
      <c r="C85" s="41"/>
      <c r="D85" s="64"/>
    </row>
    <row r="86" spans="1:4" ht="23.5" customHeight="1" x14ac:dyDescent="0.5">
      <c r="A86" s="65" t="s">
        <v>113</v>
      </c>
      <c r="B86" s="21"/>
      <c r="C86" s="21"/>
      <c r="D86" s="21"/>
    </row>
    <row r="87" spans="1:4" ht="58" x14ac:dyDescent="0.35">
      <c r="A87" s="40" t="s">
        <v>153</v>
      </c>
      <c r="B87" s="41"/>
      <c r="C87" s="41"/>
      <c r="D87" s="64"/>
    </row>
    <row r="88" spans="1:4" ht="63" customHeight="1" x14ac:dyDescent="0.35">
      <c r="A88" s="40" t="s">
        <v>37</v>
      </c>
      <c r="B88" s="41"/>
      <c r="C88" s="41"/>
      <c r="D88" s="64"/>
    </row>
    <row r="89" spans="1:4" ht="48.5" customHeight="1" x14ac:dyDescent="0.35">
      <c r="A89" s="40" t="s">
        <v>38</v>
      </c>
      <c r="B89" s="41"/>
      <c r="C89" s="41"/>
      <c r="D89" s="64"/>
    </row>
    <row r="90" spans="1:4" ht="34" customHeight="1" x14ac:dyDescent="0.35">
      <c r="A90" s="40" t="s">
        <v>180</v>
      </c>
      <c r="B90" s="41"/>
      <c r="C90" s="41"/>
      <c r="D90" s="64"/>
    </row>
    <row r="91" spans="1:4" ht="29" x14ac:dyDescent="0.35">
      <c r="A91" s="40" t="s">
        <v>181</v>
      </c>
      <c r="B91" s="41"/>
      <c r="C91" s="41"/>
      <c r="D91" s="64"/>
    </row>
    <row r="92" spans="1:4" ht="43.5" x14ac:dyDescent="0.35">
      <c r="A92" s="40" t="s">
        <v>58</v>
      </c>
      <c r="B92" s="41"/>
      <c r="C92" s="41"/>
      <c r="D92" s="64"/>
    </row>
    <row r="93" spans="1:4" ht="29" x14ac:dyDescent="0.35">
      <c r="A93" s="40" t="s">
        <v>59</v>
      </c>
      <c r="B93" s="41"/>
      <c r="C93" s="41"/>
      <c r="D93" s="64"/>
    </row>
    <row r="94" spans="1:4" ht="25" customHeight="1" x14ac:dyDescent="0.5">
      <c r="A94" s="65" t="s">
        <v>198</v>
      </c>
      <c r="B94" s="21"/>
      <c r="C94" s="21"/>
      <c r="D94" s="21"/>
    </row>
    <row r="95" spans="1:4" ht="29.5" customHeight="1" x14ac:dyDescent="0.35">
      <c r="A95" s="40" t="s">
        <v>183</v>
      </c>
      <c r="B95" s="41"/>
      <c r="C95" s="41"/>
      <c r="D95" s="64"/>
    </row>
    <row r="96" spans="1:4" ht="29.5" customHeight="1" x14ac:dyDescent="0.35">
      <c r="A96" s="40" t="s">
        <v>182</v>
      </c>
      <c r="B96" s="41"/>
      <c r="C96" s="41"/>
      <c r="D96" s="64"/>
    </row>
    <row r="97" spans="1:4" ht="50.65" customHeight="1" x14ac:dyDescent="0.35">
      <c r="A97" s="43" t="s">
        <v>72</v>
      </c>
      <c r="B97" s="41"/>
      <c r="C97" s="41"/>
      <c r="D97" s="64"/>
    </row>
    <row r="98" spans="1:4" ht="29" x14ac:dyDescent="0.35">
      <c r="A98" s="45" t="s">
        <v>73</v>
      </c>
      <c r="B98" s="41"/>
      <c r="C98" s="41"/>
      <c r="D98" s="64"/>
    </row>
    <row r="99" spans="1:4" ht="24" customHeight="1" x14ac:dyDescent="0.35">
      <c r="A99" s="43" t="s">
        <v>74</v>
      </c>
      <c r="B99" s="41"/>
      <c r="C99" s="41"/>
      <c r="D99" s="64"/>
    </row>
    <row r="100" spans="1:4" ht="43.5" x14ac:dyDescent="0.35">
      <c r="A100" s="45" t="s">
        <v>75</v>
      </c>
      <c r="B100" s="41"/>
      <c r="C100" s="41"/>
      <c r="D100" s="64"/>
    </row>
    <row r="101" spans="1:4" x14ac:dyDescent="0.35">
      <c r="A101" s="46" t="s">
        <v>91</v>
      </c>
      <c r="B101" s="41"/>
      <c r="C101" s="41"/>
      <c r="D101" s="64"/>
    </row>
    <row r="102" spans="1:4" ht="43.5" x14ac:dyDescent="0.35">
      <c r="A102" s="47" t="s">
        <v>92</v>
      </c>
      <c r="B102" s="41"/>
      <c r="C102" s="41"/>
      <c r="D102" s="64"/>
    </row>
    <row r="103" spans="1:4" ht="28" customHeight="1" x14ac:dyDescent="0.5">
      <c r="A103" s="65" t="s">
        <v>114</v>
      </c>
      <c r="B103" s="21"/>
      <c r="C103" s="21"/>
      <c r="D103" s="21"/>
    </row>
    <row r="104" spans="1:4" ht="67" customHeight="1" x14ac:dyDescent="0.35">
      <c r="A104" s="40" t="s">
        <v>30</v>
      </c>
      <c r="B104" s="41"/>
      <c r="C104" s="41"/>
      <c r="D104" s="64"/>
    </row>
    <row r="105" spans="1:4" ht="47.5" customHeight="1" x14ac:dyDescent="0.35">
      <c r="A105" s="40" t="s">
        <v>48</v>
      </c>
      <c r="B105" s="41"/>
      <c r="C105" s="41"/>
      <c r="D105" s="64"/>
    </row>
    <row r="106" spans="1:4" ht="16" customHeight="1" x14ac:dyDescent="0.35">
      <c r="A106" s="40" t="s">
        <v>193</v>
      </c>
      <c r="B106" s="41"/>
      <c r="C106" s="41"/>
      <c r="D106" s="64"/>
    </row>
    <row r="107" spans="1:4" ht="76.5" customHeight="1" x14ac:dyDescent="0.35">
      <c r="A107" s="40" t="s">
        <v>49</v>
      </c>
      <c r="B107" s="41"/>
      <c r="C107" s="41"/>
      <c r="D107" s="64"/>
    </row>
    <row r="108" spans="1:4" ht="88" customHeight="1" x14ac:dyDescent="0.35">
      <c r="A108" s="40" t="s">
        <v>184</v>
      </c>
      <c r="B108" s="41"/>
      <c r="C108" s="41"/>
      <c r="D108" s="64"/>
    </row>
    <row r="109" spans="1:4" ht="48.5" customHeight="1" x14ac:dyDescent="0.35">
      <c r="A109" s="40" t="s">
        <v>48</v>
      </c>
      <c r="B109" s="41"/>
      <c r="C109" s="41"/>
      <c r="D109" s="64"/>
    </row>
    <row r="110" spans="1:4" ht="87" x14ac:dyDescent="0.35">
      <c r="A110" s="40" t="s">
        <v>194</v>
      </c>
      <c r="B110" s="41"/>
      <c r="C110" s="41"/>
      <c r="D110" s="64"/>
    </row>
    <row r="111" spans="1:4" ht="87" x14ac:dyDescent="0.35">
      <c r="A111" s="40" t="s">
        <v>54</v>
      </c>
      <c r="B111" s="41"/>
      <c r="C111" s="41"/>
      <c r="D111" s="64"/>
    </row>
    <row r="112" spans="1:4" ht="51" customHeight="1" x14ac:dyDescent="0.35">
      <c r="A112" s="40" t="s">
        <v>55</v>
      </c>
      <c r="B112" s="41"/>
      <c r="C112" s="41"/>
      <c r="D112" s="64"/>
    </row>
    <row r="113" spans="1:4" ht="39" customHeight="1" x14ac:dyDescent="0.35">
      <c r="A113" s="40" t="s">
        <v>56</v>
      </c>
      <c r="B113" s="41"/>
      <c r="C113" s="41"/>
      <c r="D113" s="64"/>
    </row>
    <row r="114" spans="1:4" ht="21.5" customHeight="1" x14ac:dyDescent="0.5">
      <c r="A114" s="65" t="s">
        <v>115</v>
      </c>
      <c r="B114" s="21"/>
      <c r="C114" s="21"/>
      <c r="D114" s="21"/>
    </row>
    <row r="115" spans="1:4" ht="28.5" customHeight="1" x14ac:dyDescent="0.35">
      <c r="A115" s="40" t="s">
        <v>47</v>
      </c>
      <c r="B115" s="41"/>
      <c r="C115" s="41"/>
      <c r="D115" s="64"/>
    </row>
    <row r="116" spans="1:4" ht="50" customHeight="1" x14ac:dyDescent="0.35">
      <c r="A116" s="40" t="s">
        <v>50</v>
      </c>
      <c r="B116" s="41"/>
      <c r="C116" s="41"/>
      <c r="D116" s="64"/>
    </row>
    <row r="117" spans="1:4" ht="41" customHeight="1" x14ac:dyDescent="0.35">
      <c r="A117" s="40" t="s">
        <v>51</v>
      </c>
      <c r="B117" s="41"/>
      <c r="C117" s="41"/>
      <c r="D117" s="64"/>
    </row>
    <row r="118" spans="1:4" ht="51" customHeight="1" x14ac:dyDescent="0.35">
      <c r="A118" s="40" t="s">
        <v>55</v>
      </c>
      <c r="B118" s="41"/>
      <c r="C118" s="41"/>
      <c r="D118" s="64"/>
    </row>
    <row r="119" spans="1:4" ht="22" customHeight="1" x14ac:dyDescent="0.35">
      <c r="A119" s="40" t="s">
        <v>165</v>
      </c>
      <c r="B119" s="41"/>
      <c r="C119" s="41"/>
      <c r="D119" s="64"/>
    </row>
    <row r="120" spans="1:4" ht="51" customHeight="1" x14ac:dyDescent="0.35">
      <c r="A120" s="40" t="s">
        <v>172</v>
      </c>
      <c r="B120" s="41"/>
      <c r="C120" s="41"/>
      <c r="D120" s="64"/>
    </row>
    <row r="121" spans="1:4" ht="25.5" customHeight="1" x14ac:dyDescent="0.5">
      <c r="A121" s="65" t="s">
        <v>199</v>
      </c>
      <c r="B121" s="21"/>
      <c r="C121" s="21"/>
      <c r="D121" s="21"/>
    </row>
    <row r="122" spans="1:4" ht="49.5" customHeight="1" x14ac:dyDescent="0.35">
      <c r="A122" s="40" t="s">
        <v>185</v>
      </c>
      <c r="B122" s="41"/>
      <c r="C122" s="41"/>
      <c r="D122" s="64"/>
    </row>
    <row r="123" spans="1:4" ht="35.5" customHeight="1" x14ac:dyDescent="0.35">
      <c r="A123" s="40" t="s">
        <v>93</v>
      </c>
      <c r="B123" s="41"/>
      <c r="C123" s="41"/>
      <c r="D123" s="64"/>
    </row>
    <row r="124" spans="1:4" ht="29.25" customHeight="1" x14ac:dyDescent="0.35">
      <c r="A124" s="40" t="s">
        <v>186</v>
      </c>
      <c r="B124" s="41"/>
      <c r="C124" s="41"/>
      <c r="D124" s="64"/>
    </row>
    <row r="125" spans="1:4" ht="20" customHeight="1" x14ac:dyDescent="0.5">
      <c r="A125" s="65" t="s">
        <v>100</v>
      </c>
      <c r="B125" s="21"/>
      <c r="C125" s="21"/>
      <c r="D125" s="21"/>
    </row>
    <row r="126" spans="1:4" ht="42" customHeight="1" x14ac:dyDescent="0.35">
      <c r="A126" s="40" t="s">
        <v>188</v>
      </c>
      <c r="B126" s="41"/>
      <c r="C126" s="41"/>
      <c r="D126" s="64"/>
    </row>
    <row r="127" spans="1:4" ht="26.5" customHeight="1" x14ac:dyDescent="0.35">
      <c r="A127" s="40" t="s">
        <v>189</v>
      </c>
      <c r="B127" s="41"/>
      <c r="C127" s="41"/>
      <c r="D127" s="64"/>
    </row>
    <row r="128" spans="1:4" ht="29.25" customHeight="1" x14ac:dyDescent="0.35">
      <c r="A128" s="40" t="s">
        <v>190</v>
      </c>
      <c r="B128" s="41"/>
      <c r="C128" s="41"/>
      <c r="D128" s="64"/>
    </row>
    <row r="129" spans="1:4" ht="36.5" customHeight="1" x14ac:dyDescent="0.35">
      <c r="A129" s="40" t="s">
        <v>191</v>
      </c>
      <c r="B129" s="41"/>
      <c r="C129" s="41"/>
      <c r="D129" s="64"/>
    </row>
    <row r="130" spans="1:4" ht="49.5" customHeight="1" x14ac:dyDescent="0.35">
      <c r="A130" s="40" t="s">
        <v>187</v>
      </c>
      <c r="B130" s="41"/>
      <c r="C130" s="41"/>
      <c r="D130" s="64"/>
    </row>
    <row r="131" spans="1:4" x14ac:dyDescent="0.35">
      <c r="A131" s="5"/>
      <c r="B131" s="6"/>
      <c r="C131" s="6"/>
      <c r="D131" s="34"/>
    </row>
  </sheetData>
  <conditionalFormatting sqref="B5">
    <cfRule type="cellIs" dxfId="589" priority="1388" operator="equal">
      <formula>5</formula>
    </cfRule>
    <cfRule type="cellIs" dxfId="588" priority="1389" operator="equal">
      <formula>4</formula>
    </cfRule>
    <cfRule type="cellIs" dxfId="587" priority="1390" operator="equal">
      <formula>3</formula>
    </cfRule>
    <cfRule type="cellIs" dxfId="586" priority="1391" operator="equal">
      <formula>2</formula>
    </cfRule>
    <cfRule type="cellIs" dxfId="585" priority="1392" operator="equal">
      <formula>1</formula>
    </cfRule>
    <cfRule type="cellIs" dxfId="584" priority="1394" operator="equal">
      <formula>""</formula>
    </cfRule>
  </conditionalFormatting>
  <conditionalFormatting sqref="B5">
    <cfRule type="cellIs" dxfId="583" priority="1393" stopIfTrue="1" operator="equal">
      <formula>0</formula>
    </cfRule>
  </conditionalFormatting>
  <conditionalFormatting sqref="C5">
    <cfRule type="cellIs" dxfId="582" priority="1386" operator="between">
      <formula>0.1</formula>
      <formula>5.1</formula>
    </cfRule>
    <cfRule type="cellIs" dxfId="581" priority="1387" operator="equal">
      <formula>0</formula>
    </cfRule>
  </conditionalFormatting>
  <conditionalFormatting sqref="B6">
    <cfRule type="cellIs" dxfId="580" priority="1379" operator="equal">
      <formula>5</formula>
    </cfRule>
    <cfRule type="cellIs" dxfId="579" priority="1380" operator="equal">
      <formula>4</formula>
    </cfRule>
    <cfRule type="cellIs" dxfId="578" priority="1381" operator="equal">
      <formula>3</formula>
    </cfRule>
    <cfRule type="cellIs" dxfId="577" priority="1382" operator="equal">
      <formula>2</formula>
    </cfRule>
    <cfRule type="cellIs" dxfId="576" priority="1383" operator="equal">
      <formula>1</formula>
    </cfRule>
    <cfRule type="cellIs" dxfId="575" priority="1385" operator="equal">
      <formula>""</formula>
    </cfRule>
  </conditionalFormatting>
  <conditionalFormatting sqref="B6">
    <cfRule type="cellIs" dxfId="574" priority="1384" stopIfTrue="1" operator="equal">
      <formula>0</formula>
    </cfRule>
  </conditionalFormatting>
  <conditionalFormatting sqref="C6">
    <cfRule type="cellIs" dxfId="573" priority="1377" operator="between">
      <formula>0.1</formula>
      <formula>5.1</formula>
    </cfRule>
    <cfRule type="cellIs" dxfId="572" priority="1378" operator="equal">
      <formula>0</formula>
    </cfRule>
  </conditionalFormatting>
  <conditionalFormatting sqref="B8">
    <cfRule type="cellIs" dxfId="571" priority="1370" operator="equal">
      <formula>5</formula>
    </cfRule>
    <cfRule type="cellIs" dxfId="570" priority="1371" operator="equal">
      <formula>4</formula>
    </cfRule>
    <cfRule type="cellIs" dxfId="569" priority="1372" operator="equal">
      <formula>3</formula>
    </cfRule>
    <cfRule type="cellIs" dxfId="568" priority="1373" operator="equal">
      <formula>2</formula>
    </cfRule>
    <cfRule type="cellIs" dxfId="567" priority="1374" operator="equal">
      <formula>1</formula>
    </cfRule>
    <cfRule type="cellIs" dxfId="566" priority="1376" operator="equal">
      <formula>""</formula>
    </cfRule>
  </conditionalFormatting>
  <conditionalFormatting sqref="B8">
    <cfRule type="cellIs" dxfId="565" priority="1375" stopIfTrue="1" operator="equal">
      <formula>0</formula>
    </cfRule>
  </conditionalFormatting>
  <conditionalFormatting sqref="C8">
    <cfRule type="cellIs" dxfId="564" priority="1368" operator="between">
      <formula>0.1</formula>
      <formula>5.1</formula>
    </cfRule>
    <cfRule type="cellIs" dxfId="563" priority="1369" operator="equal">
      <formula>0</formula>
    </cfRule>
  </conditionalFormatting>
  <conditionalFormatting sqref="B4">
    <cfRule type="cellIs" dxfId="562" priority="1361" operator="equal">
      <formula>5</formula>
    </cfRule>
    <cfRule type="cellIs" dxfId="561" priority="1362" operator="equal">
      <formula>4</formula>
    </cfRule>
    <cfRule type="cellIs" dxfId="560" priority="1363" operator="equal">
      <formula>3</formula>
    </cfRule>
    <cfRule type="cellIs" dxfId="559" priority="1364" operator="equal">
      <formula>2</formula>
    </cfRule>
    <cfRule type="cellIs" dxfId="558" priority="1365" operator="equal">
      <formula>1</formula>
    </cfRule>
    <cfRule type="cellIs" dxfId="557" priority="1367" operator="equal">
      <formula>""</formula>
    </cfRule>
  </conditionalFormatting>
  <conditionalFormatting sqref="B4">
    <cfRule type="cellIs" dxfId="556" priority="1366" stopIfTrue="1" operator="equal">
      <formula>0</formula>
    </cfRule>
  </conditionalFormatting>
  <conditionalFormatting sqref="C4">
    <cfRule type="cellIs" dxfId="555" priority="1359" operator="between">
      <formula>0.1</formula>
      <formula>5.1</formula>
    </cfRule>
    <cfRule type="cellIs" dxfId="554" priority="1360" operator="equal">
      <formula>0</formula>
    </cfRule>
  </conditionalFormatting>
  <conditionalFormatting sqref="B7">
    <cfRule type="cellIs" dxfId="553" priority="1352" operator="equal">
      <formula>5</formula>
    </cfRule>
    <cfRule type="cellIs" dxfId="552" priority="1353" operator="equal">
      <formula>4</formula>
    </cfRule>
    <cfRule type="cellIs" dxfId="551" priority="1354" operator="equal">
      <formula>3</formula>
    </cfRule>
    <cfRule type="cellIs" dxfId="550" priority="1355" operator="equal">
      <formula>2</formula>
    </cfRule>
    <cfRule type="cellIs" dxfId="549" priority="1356" operator="equal">
      <formula>1</formula>
    </cfRule>
    <cfRule type="cellIs" dxfId="548" priority="1358" operator="equal">
      <formula>""</formula>
    </cfRule>
  </conditionalFormatting>
  <conditionalFormatting sqref="B7">
    <cfRule type="cellIs" dxfId="547" priority="1357" stopIfTrue="1" operator="equal">
      <formula>0</formula>
    </cfRule>
  </conditionalFormatting>
  <conditionalFormatting sqref="C7">
    <cfRule type="cellIs" dxfId="546" priority="1350" operator="between">
      <formula>0.1</formula>
      <formula>5.1</formula>
    </cfRule>
    <cfRule type="cellIs" dxfId="545" priority="1351" operator="equal">
      <formula>0</formula>
    </cfRule>
  </conditionalFormatting>
  <conditionalFormatting sqref="B104:B113">
    <cfRule type="cellIs" dxfId="544" priority="206" operator="equal">
      <formula>5</formula>
    </cfRule>
    <cfRule type="cellIs" dxfId="543" priority="207" operator="equal">
      <formula>4</formula>
    </cfRule>
    <cfRule type="cellIs" dxfId="542" priority="208" operator="equal">
      <formula>3</formula>
    </cfRule>
    <cfRule type="cellIs" dxfId="541" priority="209" operator="equal">
      <formula>2</formula>
    </cfRule>
    <cfRule type="cellIs" dxfId="540" priority="210" operator="equal">
      <formula>1</formula>
    </cfRule>
    <cfRule type="cellIs" dxfId="539" priority="212" operator="equal">
      <formula>""</formula>
    </cfRule>
  </conditionalFormatting>
  <conditionalFormatting sqref="B104:B113">
    <cfRule type="cellIs" dxfId="538" priority="211" stopIfTrue="1" operator="equal">
      <formula>0</formula>
    </cfRule>
  </conditionalFormatting>
  <conditionalFormatting sqref="C104:C113">
    <cfRule type="cellIs" dxfId="537" priority="204" operator="between">
      <formula>0.1</formula>
      <formula>5.1</formula>
    </cfRule>
    <cfRule type="cellIs" dxfId="536" priority="205" operator="equal">
      <formula>0</formula>
    </cfRule>
  </conditionalFormatting>
  <conditionalFormatting sqref="B11">
    <cfRule type="cellIs" dxfId="535" priority="1214" operator="equal">
      <formula>5</formula>
    </cfRule>
    <cfRule type="cellIs" dxfId="534" priority="1215" operator="equal">
      <formula>4</formula>
    </cfRule>
    <cfRule type="cellIs" dxfId="533" priority="1216" operator="equal">
      <formula>3</formula>
    </cfRule>
    <cfRule type="cellIs" dxfId="532" priority="1217" operator="equal">
      <formula>2</formula>
    </cfRule>
    <cfRule type="cellIs" dxfId="531" priority="1218" operator="equal">
      <formula>1</formula>
    </cfRule>
    <cfRule type="cellIs" dxfId="530" priority="1220" operator="equal">
      <formula>""</formula>
    </cfRule>
  </conditionalFormatting>
  <conditionalFormatting sqref="B11">
    <cfRule type="cellIs" dxfId="529" priority="1219" stopIfTrue="1" operator="equal">
      <formula>0</formula>
    </cfRule>
  </conditionalFormatting>
  <conditionalFormatting sqref="C11">
    <cfRule type="cellIs" dxfId="528" priority="1212" operator="between">
      <formula>0.1</formula>
      <formula>5.1</formula>
    </cfRule>
    <cfRule type="cellIs" dxfId="527" priority="1213" operator="equal">
      <formula>0</formula>
    </cfRule>
  </conditionalFormatting>
  <conditionalFormatting sqref="B12:B20">
    <cfRule type="cellIs" dxfId="526" priority="1205" operator="equal">
      <formula>5</formula>
    </cfRule>
    <cfRule type="cellIs" dxfId="525" priority="1206" operator="equal">
      <formula>4</formula>
    </cfRule>
    <cfRule type="cellIs" dxfId="524" priority="1207" operator="equal">
      <formula>3</formula>
    </cfRule>
    <cfRule type="cellIs" dxfId="523" priority="1208" operator="equal">
      <formula>2</formula>
    </cfRule>
    <cfRule type="cellIs" dxfId="522" priority="1209" operator="equal">
      <formula>1</formula>
    </cfRule>
    <cfRule type="cellIs" dxfId="521" priority="1211" operator="equal">
      <formula>""</formula>
    </cfRule>
  </conditionalFormatting>
  <conditionalFormatting sqref="B12:B20">
    <cfRule type="cellIs" dxfId="520" priority="1210" stopIfTrue="1" operator="equal">
      <formula>0</formula>
    </cfRule>
  </conditionalFormatting>
  <conditionalFormatting sqref="C12:C20">
    <cfRule type="cellIs" dxfId="519" priority="1203" operator="between">
      <formula>0.1</formula>
      <formula>5.1</formula>
    </cfRule>
    <cfRule type="cellIs" dxfId="518" priority="1204" operator="equal">
      <formula>0</formula>
    </cfRule>
  </conditionalFormatting>
  <conditionalFormatting sqref="B40:B44">
    <cfRule type="cellIs" dxfId="517" priority="729" operator="equal">
      <formula>5</formula>
    </cfRule>
    <cfRule type="cellIs" dxfId="516" priority="730" operator="equal">
      <formula>4</formula>
    </cfRule>
    <cfRule type="cellIs" dxfId="515" priority="731" operator="equal">
      <formula>3</formula>
    </cfRule>
    <cfRule type="cellIs" dxfId="514" priority="732" operator="equal">
      <formula>2</formula>
    </cfRule>
    <cfRule type="cellIs" dxfId="513" priority="733" operator="equal">
      <formula>1</formula>
    </cfRule>
    <cfRule type="cellIs" dxfId="512" priority="735" operator="equal">
      <formula>""</formula>
    </cfRule>
  </conditionalFormatting>
  <conditionalFormatting sqref="B40:B44">
    <cfRule type="cellIs" dxfId="511" priority="734" stopIfTrue="1" operator="equal">
      <formula>0</formula>
    </cfRule>
  </conditionalFormatting>
  <conditionalFormatting sqref="C40:C44">
    <cfRule type="cellIs" dxfId="510" priority="727" operator="between">
      <formula>0.1</formula>
      <formula>5.1</formula>
    </cfRule>
    <cfRule type="cellIs" dxfId="509" priority="728" operator="equal">
      <formula>0</formula>
    </cfRule>
  </conditionalFormatting>
  <conditionalFormatting sqref="B10">
    <cfRule type="cellIs" dxfId="508" priority="1187" operator="equal">
      <formula>5</formula>
    </cfRule>
    <cfRule type="cellIs" dxfId="507" priority="1188" operator="equal">
      <formula>4</formula>
    </cfRule>
    <cfRule type="cellIs" dxfId="506" priority="1189" operator="equal">
      <formula>3</formula>
    </cfRule>
    <cfRule type="cellIs" dxfId="505" priority="1190" operator="equal">
      <formula>2</formula>
    </cfRule>
    <cfRule type="cellIs" dxfId="504" priority="1191" operator="equal">
      <formula>1</formula>
    </cfRule>
    <cfRule type="cellIs" dxfId="503" priority="1193" operator="equal">
      <formula>""</formula>
    </cfRule>
  </conditionalFormatting>
  <conditionalFormatting sqref="B10">
    <cfRule type="cellIs" dxfId="502" priority="1192" stopIfTrue="1" operator="equal">
      <formula>0</formula>
    </cfRule>
  </conditionalFormatting>
  <conditionalFormatting sqref="C10">
    <cfRule type="cellIs" dxfId="501" priority="1185" operator="between">
      <formula>0.1</formula>
      <formula>5.1</formula>
    </cfRule>
    <cfRule type="cellIs" dxfId="500" priority="1186" operator="equal">
      <formula>0</formula>
    </cfRule>
  </conditionalFormatting>
  <conditionalFormatting sqref="B22:B27">
    <cfRule type="cellIs" dxfId="499" priority="1110" operator="equal">
      <formula>5</formula>
    </cfRule>
    <cfRule type="cellIs" dxfId="498" priority="1111" operator="equal">
      <formula>4</formula>
    </cfRule>
    <cfRule type="cellIs" dxfId="497" priority="1112" operator="equal">
      <formula>3</formula>
    </cfRule>
    <cfRule type="cellIs" dxfId="496" priority="1113" operator="equal">
      <formula>2</formula>
    </cfRule>
    <cfRule type="cellIs" dxfId="495" priority="1114" operator="equal">
      <formula>1</formula>
    </cfRule>
    <cfRule type="cellIs" dxfId="494" priority="1116" operator="equal">
      <formula>""</formula>
    </cfRule>
  </conditionalFormatting>
  <conditionalFormatting sqref="B22:B27">
    <cfRule type="cellIs" dxfId="493" priority="1115" stopIfTrue="1" operator="equal">
      <formula>0</formula>
    </cfRule>
  </conditionalFormatting>
  <conditionalFormatting sqref="C22:C27">
    <cfRule type="cellIs" dxfId="492" priority="1108" operator="between">
      <formula>0.1</formula>
      <formula>5.1</formula>
    </cfRule>
    <cfRule type="cellIs" dxfId="491" priority="1109" operator="equal">
      <formula>0</formula>
    </cfRule>
  </conditionalFormatting>
  <conditionalFormatting sqref="B29:B38">
    <cfRule type="cellIs" dxfId="490" priority="971" operator="equal">
      <formula>5</formula>
    </cfRule>
    <cfRule type="cellIs" dxfId="489" priority="972" operator="equal">
      <formula>4</formula>
    </cfRule>
    <cfRule type="cellIs" dxfId="488" priority="973" operator="equal">
      <formula>3</formula>
    </cfRule>
    <cfRule type="cellIs" dxfId="487" priority="974" operator="equal">
      <formula>2</formula>
    </cfRule>
    <cfRule type="cellIs" dxfId="486" priority="975" operator="equal">
      <formula>1</formula>
    </cfRule>
    <cfRule type="cellIs" dxfId="485" priority="977" operator="equal">
      <formula>""</formula>
    </cfRule>
  </conditionalFormatting>
  <conditionalFormatting sqref="B29:B38">
    <cfRule type="cellIs" dxfId="484" priority="976" stopIfTrue="1" operator="equal">
      <formula>0</formula>
    </cfRule>
  </conditionalFormatting>
  <conditionalFormatting sqref="C29:C38">
    <cfRule type="cellIs" dxfId="483" priority="969" operator="between">
      <formula>0.1</formula>
      <formula>5.1</formula>
    </cfRule>
    <cfRule type="cellIs" dxfId="482" priority="970" operator="equal">
      <formula>0</formula>
    </cfRule>
  </conditionalFormatting>
  <conditionalFormatting sqref="B52:B63">
    <cfRule type="cellIs" dxfId="481" priority="711" operator="equal">
      <formula>5</formula>
    </cfRule>
    <cfRule type="cellIs" dxfId="480" priority="712" operator="equal">
      <formula>4</formula>
    </cfRule>
    <cfRule type="cellIs" dxfId="479" priority="713" operator="equal">
      <formula>3</formula>
    </cfRule>
    <cfRule type="cellIs" dxfId="478" priority="714" operator="equal">
      <formula>2</formula>
    </cfRule>
    <cfRule type="cellIs" dxfId="477" priority="715" operator="equal">
      <formula>1</formula>
    </cfRule>
    <cfRule type="cellIs" dxfId="476" priority="717" operator="equal">
      <formula>""</formula>
    </cfRule>
  </conditionalFormatting>
  <conditionalFormatting sqref="B52:B63">
    <cfRule type="cellIs" dxfId="475" priority="716" stopIfTrue="1" operator="equal">
      <formula>0</formula>
    </cfRule>
  </conditionalFormatting>
  <conditionalFormatting sqref="C52:C63">
    <cfRule type="cellIs" dxfId="474" priority="709" operator="between">
      <formula>0.1</formula>
      <formula>5.1</formula>
    </cfRule>
    <cfRule type="cellIs" dxfId="473" priority="710" operator="equal">
      <formula>0</formula>
    </cfRule>
  </conditionalFormatting>
  <conditionalFormatting sqref="B115:B120">
    <cfRule type="cellIs" dxfId="472" priority="21" operator="equal">
      <formula>5</formula>
    </cfRule>
    <cfRule type="cellIs" dxfId="471" priority="22" operator="equal">
      <formula>4</formula>
    </cfRule>
    <cfRule type="cellIs" dxfId="470" priority="23" operator="equal">
      <formula>3</formula>
    </cfRule>
    <cfRule type="cellIs" dxfId="469" priority="24" operator="equal">
      <formula>2</formula>
    </cfRule>
    <cfRule type="cellIs" dxfId="468" priority="25" operator="equal">
      <formula>1</formula>
    </cfRule>
    <cfRule type="cellIs" dxfId="467" priority="27" operator="equal">
      <formula>""</formula>
    </cfRule>
  </conditionalFormatting>
  <conditionalFormatting sqref="B115:B120">
    <cfRule type="cellIs" dxfId="466" priority="26" stopIfTrue="1" operator="equal">
      <formula>0</formula>
    </cfRule>
  </conditionalFormatting>
  <conditionalFormatting sqref="C115:C120">
    <cfRule type="cellIs" dxfId="465" priority="19" operator="between">
      <formula>0.1</formula>
      <formula>5.1</formula>
    </cfRule>
    <cfRule type="cellIs" dxfId="464" priority="20" operator="equal">
      <formula>0</formula>
    </cfRule>
  </conditionalFormatting>
  <conditionalFormatting sqref="B46:B50">
    <cfRule type="cellIs" dxfId="463" priority="720" operator="equal">
      <formula>5</formula>
    </cfRule>
    <cfRule type="cellIs" dxfId="462" priority="721" operator="equal">
      <formula>4</formula>
    </cfRule>
    <cfRule type="cellIs" dxfId="461" priority="722" operator="equal">
      <formula>3</formula>
    </cfRule>
    <cfRule type="cellIs" dxfId="460" priority="723" operator="equal">
      <formula>2</formula>
    </cfRule>
    <cfRule type="cellIs" dxfId="459" priority="724" operator="equal">
      <formula>1</formula>
    </cfRule>
    <cfRule type="cellIs" dxfId="458" priority="726" operator="equal">
      <formula>""</formula>
    </cfRule>
  </conditionalFormatting>
  <conditionalFormatting sqref="B46:B50">
    <cfRule type="cellIs" dxfId="457" priority="725" stopIfTrue="1" operator="equal">
      <formula>0</formula>
    </cfRule>
  </conditionalFormatting>
  <conditionalFormatting sqref="C46:C50">
    <cfRule type="cellIs" dxfId="456" priority="718" operator="between">
      <formula>0.1</formula>
      <formula>5.1</formula>
    </cfRule>
    <cfRule type="cellIs" dxfId="455" priority="719" operator="equal">
      <formula>0</formula>
    </cfRule>
  </conditionalFormatting>
  <conditionalFormatting sqref="B65:B72">
    <cfRule type="cellIs" dxfId="454" priority="620" operator="equal">
      <formula>5</formula>
    </cfRule>
    <cfRule type="cellIs" dxfId="453" priority="621" operator="equal">
      <formula>4</formula>
    </cfRule>
    <cfRule type="cellIs" dxfId="452" priority="622" operator="equal">
      <formula>3</formula>
    </cfRule>
    <cfRule type="cellIs" dxfId="451" priority="623" operator="equal">
      <formula>2</formula>
    </cfRule>
    <cfRule type="cellIs" dxfId="450" priority="624" operator="equal">
      <formula>1</formula>
    </cfRule>
    <cfRule type="cellIs" dxfId="449" priority="626" operator="equal">
      <formula>""</formula>
    </cfRule>
  </conditionalFormatting>
  <conditionalFormatting sqref="B65:B72">
    <cfRule type="cellIs" dxfId="448" priority="625" stopIfTrue="1" operator="equal">
      <formula>0</formula>
    </cfRule>
  </conditionalFormatting>
  <conditionalFormatting sqref="C65:C72">
    <cfRule type="cellIs" dxfId="447" priority="618" operator="between">
      <formula>0.1</formula>
      <formula>5.1</formula>
    </cfRule>
    <cfRule type="cellIs" dxfId="446" priority="619" operator="equal">
      <formula>0</formula>
    </cfRule>
  </conditionalFormatting>
  <conditionalFormatting sqref="B74:B85">
    <cfRule type="cellIs" dxfId="445" priority="498" operator="equal">
      <formula>5</formula>
    </cfRule>
    <cfRule type="cellIs" dxfId="444" priority="499" operator="equal">
      <formula>4</formula>
    </cfRule>
    <cfRule type="cellIs" dxfId="443" priority="500" operator="equal">
      <formula>3</formula>
    </cfRule>
    <cfRule type="cellIs" dxfId="442" priority="501" operator="equal">
      <formula>2</formula>
    </cfRule>
    <cfRule type="cellIs" dxfId="441" priority="502" operator="equal">
      <formula>1</formula>
    </cfRule>
    <cfRule type="cellIs" dxfId="440" priority="504" operator="equal">
      <formula>""</formula>
    </cfRule>
  </conditionalFormatting>
  <conditionalFormatting sqref="B74:B85">
    <cfRule type="cellIs" dxfId="439" priority="503" stopIfTrue="1" operator="equal">
      <formula>0</formula>
    </cfRule>
  </conditionalFormatting>
  <conditionalFormatting sqref="C74:C85">
    <cfRule type="cellIs" dxfId="438" priority="496" operator="between">
      <formula>0.1</formula>
      <formula>5.1</formula>
    </cfRule>
    <cfRule type="cellIs" dxfId="437" priority="497" operator="equal">
      <formula>0</formula>
    </cfRule>
  </conditionalFormatting>
  <conditionalFormatting sqref="B87:B93">
    <cfRule type="cellIs" dxfId="436" priority="411" operator="equal">
      <formula>5</formula>
    </cfRule>
    <cfRule type="cellIs" dxfId="435" priority="412" operator="equal">
      <formula>4</formula>
    </cfRule>
    <cfRule type="cellIs" dxfId="434" priority="413" operator="equal">
      <formula>3</formula>
    </cfRule>
    <cfRule type="cellIs" dxfId="433" priority="414" operator="equal">
      <formula>2</formula>
    </cfRule>
    <cfRule type="cellIs" dxfId="432" priority="415" operator="equal">
      <formula>1</formula>
    </cfRule>
    <cfRule type="cellIs" dxfId="431" priority="417" operator="equal">
      <formula>""</formula>
    </cfRule>
  </conditionalFormatting>
  <conditionalFormatting sqref="B87:B93">
    <cfRule type="cellIs" dxfId="430" priority="416" stopIfTrue="1" operator="equal">
      <formula>0</formula>
    </cfRule>
  </conditionalFormatting>
  <conditionalFormatting sqref="C87:C93">
    <cfRule type="cellIs" dxfId="429" priority="409" operator="between">
      <formula>0.1</formula>
      <formula>5.1</formula>
    </cfRule>
    <cfRule type="cellIs" dxfId="428" priority="410" operator="equal">
      <formula>0</formula>
    </cfRule>
  </conditionalFormatting>
  <conditionalFormatting sqref="B95:B102">
    <cfRule type="cellIs" dxfId="427" priority="320" operator="equal">
      <formula>5</formula>
    </cfRule>
    <cfRule type="cellIs" dxfId="426" priority="321" operator="equal">
      <formula>4</formula>
    </cfRule>
    <cfRule type="cellIs" dxfId="425" priority="322" operator="equal">
      <formula>3</formula>
    </cfRule>
    <cfRule type="cellIs" dxfId="424" priority="323" operator="equal">
      <formula>2</formula>
    </cfRule>
    <cfRule type="cellIs" dxfId="423" priority="324" operator="equal">
      <formula>1</formula>
    </cfRule>
    <cfRule type="cellIs" dxfId="422" priority="326" operator="equal">
      <formula>""</formula>
    </cfRule>
  </conditionalFormatting>
  <conditionalFormatting sqref="B95:B102">
    <cfRule type="cellIs" dxfId="421" priority="325" stopIfTrue="1" operator="equal">
      <formula>0</formula>
    </cfRule>
  </conditionalFormatting>
  <conditionalFormatting sqref="C95:C102">
    <cfRule type="cellIs" dxfId="420" priority="318" operator="between">
      <formula>0.1</formula>
      <formula>5.1</formula>
    </cfRule>
    <cfRule type="cellIs" dxfId="419" priority="319" operator="equal">
      <formula>0</formula>
    </cfRule>
  </conditionalFormatting>
  <conditionalFormatting sqref="B126:B130">
    <cfRule type="cellIs" dxfId="418" priority="3" operator="equal">
      <formula>5</formula>
    </cfRule>
    <cfRule type="cellIs" dxfId="417" priority="4" operator="equal">
      <formula>4</formula>
    </cfRule>
    <cfRule type="cellIs" dxfId="416" priority="5" operator="equal">
      <formula>3</formula>
    </cfRule>
    <cfRule type="cellIs" dxfId="415" priority="6" operator="equal">
      <formula>2</formula>
    </cfRule>
    <cfRule type="cellIs" dxfId="414" priority="7" operator="equal">
      <formula>1</formula>
    </cfRule>
    <cfRule type="cellIs" dxfId="413" priority="9" operator="equal">
      <formula>""</formula>
    </cfRule>
  </conditionalFormatting>
  <conditionalFormatting sqref="B126:B130">
    <cfRule type="cellIs" dxfId="412" priority="8" stopIfTrue="1" operator="equal">
      <formula>0</formula>
    </cfRule>
  </conditionalFormatting>
  <conditionalFormatting sqref="C126:C130">
    <cfRule type="cellIs" dxfId="411" priority="1" operator="between">
      <formula>0.1</formula>
      <formula>5.1</formula>
    </cfRule>
    <cfRule type="cellIs" dxfId="410" priority="2" operator="equal">
      <formula>0</formula>
    </cfRule>
  </conditionalFormatting>
  <conditionalFormatting sqref="B122:B124">
    <cfRule type="cellIs" dxfId="409" priority="12" operator="equal">
      <formula>5</formula>
    </cfRule>
    <cfRule type="cellIs" dxfId="408" priority="13" operator="equal">
      <formula>4</formula>
    </cfRule>
    <cfRule type="cellIs" dxfId="407" priority="14" operator="equal">
      <formula>3</formula>
    </cfRule>
    <cfRule type="cellIs" dxfId="406" priority="15" operator="equal">
      <formula>2</formula>
    </cfRule>
    <cfRule type="cellIs" dxfId="405" priority="16" operator="equal">
      <formula>1</formula>
    </cfRule>
    <cfRule type="cellIs" dxfId="404" priority="18" operator="equal">
      <formula>""</formula>
    </cfRule>
  </conditionalFormatting>
  <conditionalFormatting sqref="B122:B124">
    <cfRule type="cellIs" dxfId="403" priority="17" stopIfTrue="1" operator="equal">
      <formula>0</formula>
    </cfRule>
  </conditionalFormatting>
  <conditionalFormatting sqref="C122:C124">
    <cfRule type="cellIs" dxfId="402" priority="10" operator="between">
      <formula>0.1</formula>
      <formula>5.1</formula>
    </cfRule>
    <cfRule type="cellIs" dxfId="401" priority="11" operator="equal">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42280-D6F6-445B-9745-9D6E001B8E38}">
  <dimension ref="A4:B19"/>
  <sheetViews>
    <sheetView workbookViewId="0">
      <selection activeCell="A4" sqref="A4:B19"/>
    </sheetView>
  </sheetViews>
  <sheetFormatPr defaultRowHeight="14.5" x14ac:dyDescent="0.35"/>
  <cols>
    <col min="1" max="1" width="37.6328125" customWidth="1"/>
  </cols>
  <sheetData>
    <row r="4" spans="1:2" x14ac:dyDescent="0.35">
      <c r="A4" s="9" t="s">
        <v>116</v>
      </c>
      <c r="B4" s="9" t="s">
        <v>83</v>
      </c>
    </row>
    <row r="5" spans="1:2" x14ac:dyDescent="0.35">
      <c r="A5" s="7" t="s">
        <v>109</v>
      </c>
      <c r="B5" s="29" t="str">
        <f>'GAP Assessment'!D17</f>
        <v>NA</v>
      </c>
    </row>
    <row r="6" spans="1:2" x14ac:dyDescent="0.35">
      <c r="A6" s="7" t="s">
        <v>76</v>
      </c>
      <c r="B6" s="29" t="str">
        <f>'GAP Assessment'!D16</f>
        <v>NA</v>
      </c>
    </row>
    <row r="7" spans="1:2" x14ac:dyDescent="0.35">
      <c r="A7" s="7" t="s">
        <v>65</v>
      </c>
      <c r="B7" s="29" t="str">
        <f>'GAP Assessment'!D13</f>
        <v>NA</v>
      </c>
    </row>
    <row r="8" spans="1:2" x14ac:dyDescent="0.35">
      <c r="A8" s="57" t="s">
        <v>107</v>
      </c>
      <c r="B8" s="29" t="str">
        <f>'GAP Assessment'!D15</f>
        <v>NA</v>
      </c>
    </row>
    <row r="9" spans="1:2" x14ac:dyDescent="0.35">
      <c r="A9" s="7" t="s">
        <v>111</v>
      </c>
      <c r="B9" s="29" t="str">
        <f>'GAP Assessment'!D26</f>
        <v>NA</v>
      </c>
    </row>
    <row r="10" spans="1:2" x14ac:dyDescent="0.35">
      <c r="A10" s="7" t="s">
        <v>103</v>
      </c>
      <c r="B10" s="29" t="str">
        <f>'GAP Assessment'!D19</f>
        <v>NA</v>
      </c>
    </row>
    <row r="11" spans="1:2" x14ac:dyDescent="0.35">
      <c r="A11" s="7" t="s">
        <v>42</v>
      </c>
      <c r="B11" s="29" t="str">
        <f>'GAP Assessment'!D18</f>
        <v>NA</v>
      </c>
    </row>
    <row r="12" spans="1:2" x14ac:dyDescent="0.35">
      <c r="A12" s="7" t="s">
        <v>106</v>
      </c>
      <c r="B12" s="29" t="str">
        <f>'GAP Assessment'!D25</f>
        <v>NA</v>
      </c>
    </row>
    <row r="13" spans="1:2" x14ac:dyDescent="0.35">
      <c r="A13" s="7" t="s">
        <v>108</v>
      </c>
      <c r="B13" s="29" t="str">
        <f>'GAP Assessment'!D23</f>
        <v>NA</v>
      </c>
    </row>
    <row r="14" spans="1:2" x14ac:dyDescent="0.35">
      <c r="A14" s="7" t="s">
        <v>66</v>
      </c>
      <c r="B14" s="29" t="str">
        <f>'GAP Assessment'!D14</f>
        <v>NA</v>
      </c>
    </row>
    <row r="15" spans="1:2" x14ac:dyDescent="0.35">
      <c r="A15" s="7" t="s">
        <v>104</v>
      </c>
      <c r="B15" s="29" t="str">
        <f>'GAP Assessment'!D21</f>
        <v>NA</v>
      </c>
    </row>
    <row r="16" spans="1:2" x14ac:dyDescent="0.35">
      <c r="A16" s="7" t="s">
        <v>105</v>
      </c>
      <c r="B16" s="29" t="str">
        <f>'GAP Assessment'!D22</f>
        <v>NA</v>
      </c>
    </row>
    <row r="17" spans="1:2" x14ac:dyDescent="0.35">
      <c r="A17" s="7" t="s">
        <v>77</v>
      </c>
      <c r="B17" s="29" t="str">
        <f>'GAP Assessment'!D20</f>
        <v>NA</v>
      </c>
    </row>
    <row r="18" spans="1:2" x14ac:dyDescent="0.35">
      <c r="A18" s="7" t="s">
        <v>101</v>
      </c>
      <c r="B18" s="29" t="str">
        <f>'GAP Assessment'!D12</f>
        <v>NA</v>
      </c>
    </row>
    <row r="19" spans="1:2" x14ac:dyDescent="0.35">
      <c r="A19" s="7" t="s">
        <v>110</v>
      </c>
      <c r="B19" s="29" t="str">
        <f>'GAP Assessment'!D24</f>
        <v>NA</v>
      </c>
    </row>
  </sheetData>
  <sortState xmlns:xlrd2="http://schemas.microsoft.com/office/spreadsheetml/2017/richdata2" ref="A5:B19">
    <sortCondition descending="1" ref="B5:B19"/>
  </sortState>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23"/>
  <sheetViews>
    <sheetView zoomScale="90" zoomScaleNormal="90" workbookViewId="0">
      <selection activeCell="E13" sqref="E13"/>
    </sheetView>
  </sheetViews>
  <sheetFormatPr defaultRowHeight="14.5" x14ac:dyDescent="0.35"/>
  <cols>
    <col min="1" max="1" width="5.1796875" customWidth="1"/>
    <col min="2" max="2" width="109.7265625" customWidth="1"/>
  </cols>
  <sheetData>
    <row r="1" spans="2:2" ht="23.5" x14ac:dyDescent="0.55000000000000004">
      <c r="B1" s="32" t="s">
        <v>21</v>
      </c>
    </row>
    <row r="2" spans="2:2" ht="29" x14ac:dyDescent="0.35">
      <c r="B2" s="37" t="s">
        <v>20</v>
      </c>
    </row>
    <row r="3" spans="2:2" ht="44.25" customHeight="1" x14ac:dyDescent="0.45">
      <c r="B3" s="14" t="s">
        <v>18</v>
      </c>
    </row>
    <row r="4" spans="2:2" x14ac:dyDescent="0.35">
      <c r="B4" s="36" t="s">
        <v>19</v>
      </c>
    </row>
    <row r="5" spans="2:2" ht="34.5" customHeight="1" x14ac:dyDescent="0.35">
      <c r="B5" s="12" t="s">
        <v>4</v>
      </c>
    </row>
    <row r="6" spans="2:2" ht="36" customHeight="1" x14ac:dyDescent="0.35">
      <c r="B6" s="33" t="s">
        <v>35</v>
      </c>
    </row>
    <row r="7" spans="2:2" ht="36" customHeight="1" x14ac:dyDescent="0.35">
      <c r="B7" s="33" t="s">
        <v>22</v>
      </c>
    </row>
    <row r="8" spans="2:2" ht="49.5" customHeight="1" x14ac:dyDescent="0.35">
      <c r="B8" s="8" t="s">
        <v>11</v>
      </c>
    </row>
    <row r="9" spans="2:2" ht="36.75" customHeight="1" x14ac:dyDescent="0.35">
      <c r="B9" s="10" t="s">
        <v>12</v>
      </c>
    </row>
    <row r="10" spans="2:2" ht="39" customHeight="1" x14ac:dyDescent="0.35">
      <c r="B10" s="10" t="s">
        <v>13</v>
      </c>
    </row>
    <row r="11" spans="2:2" ht="39" customHeight="1" x14ac:dyDescent="0.35">
      <c r="B11" s="10" t="s">
        <v>14</v>
      </c>
    </row>
    <row r="12" spans="2:2" ht="23.25" customHeight="1" x14ac:dyDescent="0.35">
      <c r="B12" s="10" t="s">
        <v>17</v>
      </c>
    </row>
    <row r="13" spans="2:2" ht="39" customHeight="1" x14ac:dyDescent="0.35">
      <c r="B13" s="10" t="s">
        <v>32</v>
      </c>
    </row>
    <row r="15" spans="2:2" x14ac:dyDescent="0.35">
      <c r="B15" s="38" t="s">
        <v>29</v>
      </c>
    </row>
    <row r="16" spans="2:2" x14ac:dyDescent="0.35">
      <c r="B16" s="38" t="s">
        <v>24</v>
      </c>
    </row>
    <row r="17" spans="2:2" x14ac:dyDescent="0.35">
      <c r="B17" s="38" t="s">
        <v>23</v>
      </c>
    </row>
    <row r="18" spans="2:2" x14ac:dyDescent="0.35">
      <c r="B18" s="38" t="s">
        <v>25</v>
      </c>
    </row>
    <row r="19" spans="2:2" x14ac:dyDescent="0.35">
      <c r="B19" s="38" t="s">
        <v>28</v>
      </c>
    </row>
    <row r="20" spans="2:2" x14ac:dyDescent="0.35">
      <c r="B20" s="38" t="s">
        <v>26</v>
      </c>
    </row>
    <row r="21" spans="2:2" x14ac:dyDescent="0.35">
      <c r="B21" s="38" t="s">
        <v>27</v>
      </c>
    </row>
    <row r="23" spans="2:2" x14ac:dyDescent="0.35">
      <c r="B23" s="38"/>
    </row>
  </sheetData>
  <sheetProtection password="CB87"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4A747-C00D-44CC-AFD9-5831C1BCC832}">
  <dimension ref="A1:E11"/>
  <sheetViews>
    <sheetView zoomScale="110" zoomScaleNormal="110" workbookViewId="0">
      <pane ySplit="1" topLeftCell="A2" activePane="bottomLeft" state="frozen"/>
      <selection pane="bottomLeft" activeCell="D7" sqref="D7"/>
    </sheetView>
  </sheetViews>
  <sheetFormatPr defaultRowHeight="14.5" x14ac:dyDescent="0.35"/>
  <cols>
    <col min="1" max="1" width="75.26953125" style="2" customWidth="1"/>
    <col min="2" max="4" width="19.453125" customWidth="1"/>
    <col min="5" max="5" width="41.81640625" style="2" customWidth="1"/>
  </cols>
  <sheetData>
    <row r="1" spans="1:5" ht="43" customHeight="1" x14ac:dyDescent="0.55000000000000004">
      <c r="A1" s="58" t="s">
        <v>127</v>
      </c>
      <c r="B1" s="59" t="s">
        <v>121</v>
      </c>
      <c r="C1" s="59" t="s">
        <v>122</v>
      </c>
      <c r="D1" s="53" t="s">
        <v>123</v>
      </c>
      <c r="E1"/>
    </row>
    <row r="2" spans="1:5" ht="89" customHeight="1" x14ac:dyDescent="0.55000000000000004">
      <c r="A2" s="31" t="s">
        <v>112</v>
      </c>
      <c r="B2" s="60" t="s">
        <v>124</v>
      </c>
      <c r="C2" s="60" t="s">
        <v>125</v>
      </c>
      <c r="D2" s="61" t="s">
        <v>126</v>
      </c>
      <c r="E2" s="62" t="s">
        <v>16</v>
      </c>
    </row>
    <row r="3" spans="1:5" ht="13.5" customHeight="1" x14ac:dyDescent="0.35">
      <c r="A3" s="20"/>
      <c r="B3" s="21"/>
      <c r="C3" s="21"/>
      <c r="D3" s="21"/>
      <c r="E3" s="34"/>
    </row>
    <row r="4" spans="1:5" ht="37" customHeight="1" x14ac:dyDescent="0.35">
      <c r="A4" s="40" t="s">
        <v>117</v>
      </c>
      <c r="B4" s="41"/>
      <c r="C4" s="41"/>
      <c r="D4" s="4" t="str">
        <f t="shared" ref="D4:D8" si="0">IF((IF(C4=0,0,1)*IF(C4=1,3,1)*IF(C4=2,2,1)*IF(C4=3,1,1)*IF(C4=4,0,1)*IF(C4=5,0,1)*IF(C4&lt;0,"P out of range",1)*IF(C4&gt;5,"P out of range",1))*(IF(B4&lt;6,B4,0)*IF(B4&lt;0,"I out of range",1)*IF(B4&gt;5,"I out of range",1))=0,"NA",(IF(C4&lt;4,4-C4,0)*(IF(COUNTIF(C4,"NA")=1,0,1)))*((IF(COUNTIF(B4,"NA")=1,0,1))*IF(B4&lt;6,B4,0)))</f>
        <v>NA</v>
      </c>
      <c r="E4" s="42"/>
    </row>
    <row r="5" spans="1:5" ht="37" customHeight="1" x14ac:dyDescent="0.35">
      <c r="A5" s="40" t="s">
        <v>140</v>
      </c>
      <c r="B5" s="41"/>
      <c r="C5" s="41"/>
      <c r="D5" s="4" t="str">
        <f t="shared" si="0"/>
        <v>NA</v>
      </c>
      <c r="E5" s="42"/>
    </row>
    <row r="6" spans="1:5" ht="49" customHeight="1" x14ac:dyDescent="0.35">
      <c r="A6" s="40" t="s">
        <v>118</v>
      </c>
      <c r="B6" s="41"/>
      <c r="C6" s="41"/>
      <c r="D6" s="4" t="str">
        <f t="shared" si="0"/>
        <v>NA</v>
      </c>
      <c r="E6" s="42"/>
    </row>
    <row r="7" spans="1:5" ht="37" customHeight="1" x14ac:dyDescent="0.35">
      <c r="A7" s="40" t="s">
        <v>119</v>
      </c>
      <c r="B7" s="41"/>
      <c r="C7" s="41"/>
      <c r="D7" s="4" t="str">
        <f t="shared" si="0"/>
        <v>NA</v>
      </c>
      <c r="E7" s="42"/>
    </row>
    <row r="8" spans="1:5" ht="37" customHeight="1" x14ac:dyDescent="0.35">
      <c r="A8" s="40" t="s">
        <v>120</v>
      </c>
      <c r="B8" s="41"/>
      <c r="C8" s="41"/>
      <c r="D8" s="4" t="str">
        <f t="shared" si="0"/>
        <v>NA</v>
      </c>
      <c r="E8" s="42"/>
    </row>
    <row r="9" spans="1:5" x14ac:dyDescent="0.35">
      <c r="A9" s="5"/>
      <c r="B9" s="6"/>
      <c r="C9" s="6"/>
      <c r="D9" s="6"/>
      <c r="E9" s="34"/>
    </row>
    <row r="10" spans="1:5" ht="23.5" x14ac:dyDescent="0.55000000000000004">
      <c r="A10" s="31" t="str">
        <f>A2</f>
        <v>Test Tenets</v>
      </c>
      <c r="B10" s="11" t="str">
        <f>IFERROR((IF((SUM(B$3:B9)/((COUNTA($A$3:$A9)-COUNTIF(B$3:B9,0)-(COUNTIF(B$3:B9,"")-2))))=0,"To Be Computed",((SUM(B$3:B9)/((COUNTA($A$3:$A9)-COUNTIF(B$3:B9,0)-(COUNTIF(B$3:B9,"")-2))))))),"INPUT ?")</f>
        <v>INPUT ?</v>
      </c>
      <c r="C10" s="11" t="str">
        <f>IFERROR((IF((SUM(C$3:C9)/((COUNTA($A$3:$A9)-COUNTIF(C$3:C9,0)-(COUNTIF(C$3:C9,"")-2))))=0,"To Be Computed",((SUM(C$3:C9)/((COUNTA($A$3:$A9)-COUNTIF(C$3:C9,0)-(COUNTIF(C$3:C9,"")-2))))))),"INPUT ?")</f>
        <v>INPUT ?</v>
      </c>
      <c r="D10" s="11" t="str">
        <f>IFERROR(SUM(D3:D9)/(COUNTA(A3:A9)-COUNTIF(D3:D9,"NA")),"NA")</f>
        <v>NA</v>
      </c>
    </row>
    <row r="11" spans="1:5" x14ac:dyDescent="0.35">
      <c r="B11" s="9" t="s">
        <v>0</v>
      </c>
      <c r="C11" s="9" t="s">
        <v>31</v>
      </c>
      <c r="D11" s="9" t="s">
        <v>8</v>
      </c>
    </row>
  </sheetData>
  <conditionalFormatting sqref="B5">
    <cfRule type="cellIs" dxfId="2240" priority="93" operator="equal">
      <formula>5</formula>
    </cfRule>
    <cfRule type="cellIs" dxfId="2239" priority="94" operator="equal">
      <formula>4</formula>
    </cfRule>
    <cfRule type="cellIs" dxfId="2238" priority="95" operator="equal">
      <formula>3</formula>
    </cfRule>
    <cfRule type="cellIs" dxfId="2237" priority="96" operator="equal">
      <formula>2</formula>
    </cfRule>
    <cfRule type="cellIs" dxfId="2236" priority="97" operator="equal">
      <formula>1</formula>
    </cfRule>
    <cfRule type="cellIs" dxfId="2235" priority="99" operator="equal">
      <formula>""</formula>
    </cfRule>
  </conditionalFormatting>
  <conditionalFormatting sqref="B5">
    <cfRule type="cellIs" dxfId="2234" priority="98" stopIfTrue="1" operator="equal">
      <formula>0</formula>
    </cfRule>
  </conditionalFormatting>
  <conditionalFormatting sqref="C5">
    <cfRule type="cellIs" dxfId="2233" priority="91" operator="between">
      <formula>0.1</formula>
      <formula>5.1</formula>
    </cfRule>
    <cfRule type="cellIs" dxfId="2232" priority="92" operator="equal">
      <formula>0</formula>
    </cfRule>
  </conditionalFormatting>
  <conditionalFormatting sqref="B6">
    <cfRule type="cellIs" dxfId="2231" priority="65" operator="equal">
      <formula>5</formula>
    </cfRule>
    <cfRule type="cellIs" dxfId="2230" priority="66" operator="equal">
      <formula>4</formula>
    </cfRule>
    <cfRule type="cellIs" dxfId="2229" priority="67" operator="equal">
      <formula>3</formula>
    </cfRule>
    <cfRule type="cellIs" dxfId="2228" priority="68" operator="equal">
      <formula>2</formula>
    </cfRule>
    <cfRule type="cellIs" dxfId="2227" priority="69" operator="equal">
      <formula>1</formula>
    </cfRule>
    <cfRule type="cellIs" dxfId="2226" priority="71" operator="equal">
      <formula>""</formula>
    </cfRule>
  </conditionalFormatting>
  <conditionalFormatting sqref="B6">
    <cfRule type="cellIs" dxfId="2225" priority="70" stopIfTrue="1" operator="equal">
      <formula>0</formula>
    </cfRule>
  </conditionalFormatting>
  <conditionalFormatting sqref="C6">
    <cfRule type="cellIs" dxfId="2224" priority="63" operator="between">
      <formula>0.1</formula>
      <formula>5.1</formula>
    </cfRule>
    <cfRule type="cellIs" dxfId="2223" priority="64" operator="equal">
      <formula>0</formula>
    </cfRule>
  </conditionalFormatting>
  <conditionalFormatting sqref="B8">
    <cfRule type="cellIs" dxfId="2222" priority="51" operator="equal">
      <formula>5</formula>
    </cfRule>
    <cfRule type="cellIs" dxfId="2221" priority="52" operator="equal">
      <formula>4</formula>
    </cfRule>
    <cfRule type="cellIs" dxfId="2220" priority="53" operator="equal">
      <formula>3</formula>
    </cfRule>
    <cfRule type="cellIs" dxfId="2219" priority="54" operator="equal">
      <formula>2</formula>
    </cfRule>
    <cfRule type="cellIs" dxfId="2218" priority="55" operator="equal">
      <formula>1</formula>
    </cfRule>
    <cfRule type="cellIs" dxfId="2217" priority="57" operator="equal">
      <formula>""</formula>
    </cfRule>
  </conditionalFormatting>
  <conditionalFormatting sqref="B8">
    <cfRule type="cellIs" dxfId="2216" priority="56" stopIfTrue="1" operator="equal">
      <formula>0</formula>
    </cfRule>
  </conditionalFormatting>
  <conditionalFormatting sqref="C8">
    <cfRule type="cellIs" dxfId="2215" priority="49" operator="between">
      <formula>0.1</formula>
      <formula>5.1</formula>
    </cfRule>
    <cfRule type="cellIs" dxfId="2214" priority="50" operator="equal">
      <formula>0</formula>
    </cfRule>
  </conditionalFormatting>
  <conditionalFormatting sqref="B4">
    <cfRule type="cellIs" dxfId="2213" priority="37" operator="equal">
      <formula>5</formula>
    </cfRule>
    <cfRule type="cellIs" dxfId="2212" priority="38" operator="equal">
      <formula>4</formula>
    </cfRule>
    <cfRule type="cellIs" dxfId="2211" priority="39" operator="equal">
      <formula>3</formula>
    </cfRule>
    <cfRule type="cellIs" dxfId="2210" priority="40" operator="equal">
      <formula>2</formula>
    </cfRule>
    <cfRule type="cellIs" dxfId="2209" priority="41" operator="equal">
      <formula>1</formula>
    </cfRule>
    <cfRule type="cellIs" dxfId="2208" priority="43" operator="equal">
      <formula>""</formula>
    </cfRule>
  </conditionalFormatting>
  <conditionalFormatting sqref="B4">
    <cfRule type="cellIs" dxfId="2207" priority="42" stopIfTrue="1" operator="equal">
      <formula>0</formula>
    </cfRule>
  </conditionalFormatting>
  <conditionalFormatting sqref="C4">
    <cfRule type="cellIs" dxfId="2206" priority="35" operator="between">
      <formula>0.1</formula>
      <formula>5.1</formula>
    </cfRule>
    <cfRule type="cellIs" dxfId="2205" priority="36" operator="equal">
      <formula>0</formula>
    </cfRule>
  </conditionalFormatting>
  <conditionalFormatting sqref="B7">
    <cfRule type="cellIs" dxfId="2204" priority="23" operator="equal">
      <formula>5</formula>
    </cfRule>
    <cfRule type="cellIs" dxfId="2203" priority="24" operator="equal">
      <formula>4</formula>
    </cfRule>
    <cfRule type="cellIs" dxfId="2202" priority="25" operator="equal">
      <formula>3</formula>
    </cfRule>
    <cfRule type="cellIs" dxfId="2201" priority="26" operator="equal">
      <formula>2</formula>
    </cfRule>
    <cfRule type="cellIs" dxfId="2200" priority="27" operator="equal">
      <formula>1</formula>
    </cfRule>
    <cfRule type="cellIs" dxfId="2199" priority="29" operator="equal">
      <formula>""</formula>
    </cfRule>
  </conditionalFormatting>
  <conditionalFormatting sqref="B7">
    <cfRule type="cellIs" dxfId="2198" priority="28" stopIfTrue="1" operator="equal">
      <formula>0</formula>
    </cfRule>
  </conditionalFormatting>
  <conditionalFormatting sqref="C7">
    <cfRule type="cellIs" dxfId="2197" priority="21" operator="between">
      <formula>0.1</formula>
      <formula>5.1</formula>
    </cfRule>
    <cfRule type="cellIs" dxfId="2196" priority="22" operator="equal">
      <formula>0</formula>
    </cfRule>
  </conditionalFormatting>
  <conditionalFormatting sqref="D4:D8">
    <cfRule type="cellIs" dxfId="2195" priority="1" operator="between">
      <formula>1</formula>
      <formula>3</formula>
    </cfRule>
    <cfRule type="cellIs" dxfId="2194" priority="2" operator="between">
      <formula>1</formula>
      <formula>3</formula>
    </cfRule>
    <cfRule type="cellIs" dxfId="2193" priority="3" operator="between">
      <formula>3.9</formula>
      <formula>6.899</formula>
    </cfRule>
    <cfRule type="cellIs" dxfId="2192" priority="4" operator="greaterThan">
      <formula>6.9</formula>
    </cfRule>
    <cfRule type="cellIs" dxfId="2191" priority="5" stopIfTrue="1" operator="equal">
      <formula>"NA"</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7"/>
  <sheetViews>
    <sheetView zoomScaleNormal="100" workbookViewId="0">
      <pane ySplit="1" topLeftCell="A2" activePane="bottomLeft" state="frozen"/>
      <selection pane="bottomLeft" activeCell="C22" sqref="C22"/>
    </sheetView>
  </sheetViews>
  <sheetFormatPr defaultRowHeight="14.5" x14ac:dyDescent="0.35"/>
  <cols>
    <col min="1" max="1" width="75.26953125" style="2" customWidth="1"/>
    <col min="2" max="4" width="18" customWidth="1"/>
    <col min="5" max="5" width="41.81640625" style="2" customWidth="1"/>
  </cols>
  <sheetData>
    <row r="1" spans="1:5" ht="43" customHeight="1" x14ac:dyDescent="0.55000000000000004">
      <c r="A1" s="58" t="s">
        <v>127</v>
      </c>
      <c r="B1" s="59" t="s">
        <v>121</v>
      </c>
      <c r="C1" s="59" t="s">
        <v>122</v>
      </c>
      <c r="D1" s="53" t="s">
        <v>123</v>
      </c>
      <c r="E1"/>
    </row>
    <row r="2" spans="1:5" ht="89" customHeight="1" x14ac:dyDescent="0.55000000000000004">
      <c r="A2" s="31" t="s">
        <v>46</v>
      </c>
      <c r="B2" s="60" t="s">
        <v>124</v>
      </c>
      <c r="C2" s="60" t="s">
        <v>125</v>
      </c>
      <c r="D2" s="61" t="s">
        <v>126</v>
      </c>
      <c r="E2" s="62" t="s">
        <v>16</v>
      </c>
    </row>
    <row r="3" spans="1:5" ht="13.5" customHeight="1" x14ac:dyDescent="0.35">
      <c r="A3" s="20"/>
      <c r="B3" s="21"/>
      <c r="C3" s="21"/>
      <c r="D3" s="21"/>
      <c r="E3" s="34"/>
    </row>
    <row r="4" spans="1:5" ht="17" customHeight="1" x14ac:dyDescent="0.35">
      <c r="A4" s="40" t="s">
        <v>129</v>
      </c>
      <c r="B4" s="41"/>
      <c r="C4" s="41"/>
      <c r="D4" s="4" t="str">
        <f t="shared" ref="D4" si="0">IF((IF(C4=0,0,1)*IF(C4=1,3,1)*IF(C4=2,2,1)*IF(C4=3,1,1)*IF(C4=4,0,1)*IF(C4=5,0,1)*IF(C4&lt;0,"P out of range",1)*IF(C4&gt;5,"P out of range",1))*(IF(B4&lt;6,B4,0)*IF(B4&lt;0,"I out of range",1)*IF(B4&gt;5,"I out of range",1))=0,"NA",(IF(C4&lt;4,4-C4,0)*(IF(COUNTIF(C4,"NA")=1,0,1)))*((IF(COUNTIF(B4,"NA")=1,0,1))*IF(B4&lt;6,B4,0)))</f>
        <v>NA</v>
      </c>
      <c r="E4" s="42"/>
    </row>
    <row r="5" spans="1:5" ht="17" customHeight="1" x14ac:dyDescent="0.35">
      <c r="A5" s="40" t="s">
        <v>137</v>
      </c>
      <c r="B5" s="41"/>
      <c r="C5" s="41"/>
      <c r="D5" s="4" t="str">
        <f t="shared" ref="D5" si="1">IF((IF(C5=0,0,1)*IF(C5=1,3,1)*IF(C5=2,2,1)*IF(C5=3,1,1)*IF(C5=4,0,1)*IF(C5=5,0,1)*IF(C5&lt;0,"P out of range",1)*IF(C5&gt;5,"P out of range",1))*(IF(B5&lt;6,B5,0)*IF(B5&lt;0,"I out of range",1)*IF(B5&gt;5,"I out of range",1))=0,"NA",(IF(C5&lt;4,4-C5,0)*(IF(COUNTIF(C5,"NA")=1,0,1)))*((IF(COUNTIF(B5,"NA")=1,0,1))*IF(B5&lt;6,B5,0)))</f>
        <v>NA</v>
      </c>
      <c r="E5" s="42"/>
    </row>
    <row r="6" spans="1:5" ht="19" customHeight="1" x14ac:dyDescent="0.35">
      <c r="A6" s="40" t="s">
        <v>130</v>
      </c>
      <c r="B6" s="41"/>
      <c r="C6" s="41"/>
      <c r="D6" s="4" t="str">
        <f t="shared" ref="D6" si="2">IF((IF(C6=0,0,1)*IF(C6=1,3,1)*IF(C6=2,2,1)*IF(C6=3,1,1)*IF(C6=4,0,1)*IF(C6=5,0,1)*IF(C6&lt;0,"P out of range",1)*IF(C6&gt;5,"P out of range",1))*(IF(B6&lt;6,B6,0)*IF(B6&lt;0,"I out of range",1)*IF(B6&gt;5,"I out of range",1))=0,"NA",(IF(C6&lt;4,4-C6,0)*(IF(COUNTIF(C6,"NA")=1,0,1)))*((IF(COUNTIF(B6,"NA")=1,0,1))*IF(B6&lt;6,B6,0)))</f>
        <v>NA</v>
      </c>
      <c r="E6" s="42"/>
    </row>
    <row r="7" spans="1:5" ht="20.5" customHeight="1" x14ac:dyDescent="0.35">
      <c r="A7" s="40" t="s">
        <v>131</v>
      </c>
      <c r="B7" s="41"/>
      <c r="C7" s="41"/>
      <c r="D7" s="4" t="str">
        <f t="shared" ref="D7" si="3">IF((IF(C7=0,0,1)*IF(C7=1,3,1)*IF(C7=2,2,1)*IF(C7=3,1,1)*IF(C7=4,0,1)*IF(C7=5,0,1)*IF(C7&lt;0,"P out of range",1)*IF(C7&gt;5,"P out of range",1))*(IF(B7&lt;6,B7,0)*IF(B7&lt;0,"I out of range",1)*IF(B7&gt;5,"I out of range",1))=0,"NA",(IF(C7&lt;4,4-C7,0)*(IF(COUNTIF(C7,"NA")=1,0,1)))*((IF(COUNTIF(B7,"NA")=1,0,1))*IF(B7&lt;6,B7,0)))</f>
        <v>NA</v>
      </c>
      <c r="E7" s="42"/>
    </row>
    <row r="8" spans="1:5" ht="62" customHeight="1" x14ac:dyDescent="0.35">
      <c r="A8" s="40" t="s">
        <v>80</v>
      </c>
      <c r="B8" s="41"/>
      <c r="C8" s="41"/>
      <c r="D8" s="4" t="str">
        <f t="shared" ref="D8:D14" si="4">IF((IF(C8=0,0,1)*IF(C8=1,3,1)*IF(C8=2,2,1)*IF(C8=3,1,1)*IF(C8=4,0,1)*IF(C8=5,0,1)*IF(C8&lt;0,"P out of range",1)*IF(C8&gt;5,"P out of range",1))*(IF(B8&lt;6,B8,0)*IF(B8&lt;0,"I out of range",1)*IF(B8&gt;5,"I out of range",1))=0,"NA",(IF(C8&lt;4,4-C8,0)*(IF(COUNTIF(C8,"NA")=1,0,1)))*((IF(COUNTIF(B8,"NA")=1,0,1))*IF(B8&lt;6,B8,0)))</f>
        <v>NA</v>
      </c>
      <c r="E8" s="42"/>
    </row>
    <row r="9" spans="1:5" ht="46" customHeight="1" x14ac:dyDescent="0.35">
      <c r="A9" s="40" t="s">
        <v>87</v>
      </c>
      <c r="B9" s="22"/>
      <c r="C9" s="22"/>
      <c r="D9" s="4" t="str">
        <f t="shared" si="4"/>
        <v>NA</v>
      </c>
      <c r="E9" s="35"/>
    </row>
    <row r="10" spans="1:5" ht="33" customHeight="1" x14ac:dyDescent="0.35">
      <c r="A10" s="40" t="s">
        <v>132</v>
      </c>
      <c r="B10" s="22"/>
      <c r="C10" s="22"/>
      <c r="D10" s="4" t="str">
        <f t="shared" si="4"/>
        <v>NA</v>
      </c>
      <c r="E10" s="35"/>
    </row>
    <row r="11" spans="1:5" ht="19.5" customHeight="1" x14ac:dyDescent="0.35">
      <c r="A11" s="40" t="s">
        <v>133</v>
      </c>
      <c r="B11" s="41"/>
      <c r="C11" s="41"/>
      <c r="D11" s="4" t="str">
        <f t="shared" si="4"/>
        <v>NA</v>
      </c>
      <c r="E11" s="42"/>
    </row>
    <row r="12" spans="1:5" ht="29" x14ac:dyDescent="0.35">
      <c r="A12" s="40" t="s">
        <v>142</v>
      </c>
      <c r="B12" s="41"/>
      <c r="C12" s="41"/>
      <c r="D12" s="4" t="str">
        <f t="shared" si="4"/>
        <v>NA</v>
      </c>
      <c r="E12" s="42"/>
    </row>
    <row r="13" spans="1:5" ht="29" x14ac:dyDescent="0.35">
      <c r="A13" s="40" t="s">
        <v>134</v>
      </c>
      <c r="B13" s="41"/>
      <c r="C13" s="41"/>
      <c r="D13" s="4" t="str">
        <f t="shared" si="4"/>
        <v>NA</v>
      </c>
      <c r="E13" s="42"/>
    </row>
    <row r="14" spans="1:5" ht="28.5" customHeight="1" x14ac:dyDescent="0.35">
      <c r="A14" s="3" t="s">
        <v>135</v>
      </c>
      <c r="B14" s="41"/>
      <c r="C14" s="41"/>
      <c r="D14" s="4" t="str">
        <f t="shared" si="4"/>
        <v>NA</v>
      </c>
      <c r="E14" s="42"/>
    </row>
    <row r="15" spans="1:5" x14ac:dyDescent="0.35">
      <c r="A15" s="5"/>
      <c r="B15" s="6"/>
      <c r="C15" s="6"/>
      <c r="D15" s="6"/>
      <c r="E15" s="34"/>
    </row>
    <row r="16" spans="1:5" ht="23.5" x14ac:dyDescent="0.55000000000000004">
      <c r="A16" s="31" t="str">
        <f>A2</f>
        <v>Leadership</v>
      </c>
      <c r="B16" s="11" t="str">
        <f>IFERROR((IF((SUM(B$3:B15)/((COUNTA($A$3:$A15)-COUNTIF(B$3:B15,0)-(COUNTIF(B$3:B15,"")-2))))=0,"To Be Computed",((SUM(B$3:B15)/((COUNTA($A$3:$A15)-COUNTIF(B$3:B15,0)-(COUNTIF(B$3:B15,"")-2))))))),"INPUT ?")</f>
        <v>INPUT ?</v>
      </c>
      <c r="C16" s="11" t="str">
        <f>IFERROR((IF((SUM(C$3:C15)/((COUNTA($A$3:$A15)-COUNTIF(C$3:C15,0)-(COUNTIF(C$3:C15,"")-2))))=0,"To Be Computed",((SUM(C$3:C15)/((COUNTA($A$3:$A15)-COUNTIF(C$3:C15,0)-(COUNTIF(C$3:C15,"")-2))))))),"INPUT ?")</f>
        <v>INPUT ?</v>
      </c>
      <c r="D16" s="11" t="str">
        <f>IFERROR(SUM(D3:D15)/(COUNTA(A3:A15)-COUNTIF(D3:D15,"NA")),"NA")</f>
        <v>NA</v>
      </c>
    </row>
    <row r="17" spans="2:4" x14ac:dyDescent="0.35">
      <c r="B17" s="9" t="s">
        <v>0</v>
      </c>
      <c r="C17" s="9" t="s">
        <v>31</v>
      </c>
      <c r="D17" s="9" t="s">
        <v>8</v>
      </c>
    </row>
  </sheetData>
  <conditionalFormatting sqref="B9">
    <cfRule type="cellIs" dxfId="2190" priority="223" operator="equal">
      <formula>5</formula>
    </cfRule>
    <cfRule type="cellIs" dxfId="2189" priority="224" operator="equal">
      <formula>4</formula>
    </cfRule>
    <cfRule type="cellIs" dxfId="2188" priority="225" operator="equal">
      <formula>3</formula>
    </cfRule>
    <cfRule type="cellIs" dxfId="2187" priority="226" operator="equal">
      <formula>2</formula>
    </cfRule>
    <cfRule type="cellIs" dxfId="2186" priority="227" operator="equal">
      <formula>1</formula>
    </cfRule>
    <cfRule type="cellIs" dxfId="2185" priority="229" operator="equal">
      <formula>""</formula>
    </cfRule>
  </conditionalFormatting>
  <conditionalFormatting sqref="B9">
    <cfRule type="cellIs" dxfId="2184" priority="228" stopIfTrue="1" operator="equal">
      <formula>0</formula>
    </cfRule>
  </conditionalFormatting>
  <conditionalFormatting sqref="C9">
    <cfRule type="cellIs" dxfId="2183" priority="221" operator="between">
      <formula>0.1</formula>
      <formula>5.1</formula>
    </cfRule>
    <cfRule type="cellIs" dxfId="2182" priority="222" operator="equal">
      <formula>0</formula>
    </cfRule>
  </conditionalFormatting>
  <conditionalFormatting sqref="B10">
    <cfRule type="cellIs" dxfId="2181" priority="195" operator="equal">
      <formula>5</formula>
    </cfRule>
    <cfRule type="cellIs" dxfId="2180" priority="196" operator="equal">
      <formula>4</formula>
    </cfRule>
    <cfRule type="cellIs" dxfId="2179" priority="197" operator="equal">
      <formula>3</formula>
    </cfRule>
    <cfRule type="cellIs" dxfId="2178" priority="198" operator="equal">
      <formula>2</formula>
    </cfRule>
    <cfRule type="cellIs" dxfId="2177" priority="199" operator="equal">
      <formula>1</formula>
    </cfRule>
    <cfRule type="cellIs" dxfId="2176" priority="201" operator="equal">
      <formula>""</formula>
    </cfRule>
  </conditionalFormatting>
  <conditionalFormatting sqref="B10">
    <cfRule type="cellIs" dxfId="2175" priority="200" stopIfTrue="1" operator="equal">
      <formula>0</formula>
    </cfRule>
  </conditionalFormatting>
  <conditionalFormatting sqref="C10">
    <cfRule type="cellIs" dxfId="2174" priority="193" operator="between">
      <formula>0.1</formula>
      <formula>5.1</formula>
    </cfRule>
    <cfRule type="cellIs" dxfId="2173" priority="194" operator="equal">
      <formula>0</formula>
    </cfRule>
  </conditionalFormatting>
  <conditionalFormatting sqref="B11">
    <cfRule type="cellIs" dxfId="2172" priority="153" operator="equal">
      <formula>5</formula>
    </cfRule>
    <cfRule type="cellIs" dxfId="2171" priority="154" operator="equal">
      <formula>4</formula>
    </cfRule>
    <cfRule type="cellIs" dxfId="2170" priority="155" operator="equal">
      <formula>3</formula>
    </cfRule>
    <cfRule type="cellIs" dxfId="2169" priority="156" operator="equal">
      <formula>2</formula>
    </cfRule>
    <cfRule type="cellIs" dxfId="2168" priority="157" operator="equal">
      <formula>1</formula>
    </cfRule>
    <cfRule type="cellIs" dxfId="2167" priority="159" operator="equal">
      <formula>""</formula>
    </cfRule>
  </conditionalFormatting>
  <conditionalFormatting sqref="B11">
    <cfRule type="cellIs" dxfId="2166" priority="158" stopIfTrue="1" operator="equal">
      <formula>0</formula>
    </cfRule>
  </conditionalFormatting>
  <conditionalFormatting sqref="C11">
    <cfRule type="cellIs" dxfId="2165" priority="151" operator="between">
      <formula>0.1</formula>
      <formula>5.1</formula>
    </cfRule>
    <cfRule type="cellIs" dxfId="2164" priority="152" operator="equal">
      <formula>0</formula>
    </cfRule>
  </conditionalFormatting>
  <conditionalFormatting sqref="B8:B9">
    <cfRule type="cellIs" dxfId="2163" priority="139" operator="equal">
      <formula>5</formula>
    </cfRule>
    <cfRule type="cellIs" dxfId="2162" priority="140" operator="equal">
      <formula>4</formula>
    </cfRule>
    <cfRule type="cellIs" dxfId="2161" priority="141" operator="equal">
      <formula>3</formula>
    </cfRule>
    <cfRule type="cellIs" dxfId="2160" priority="142" operator="equal">
      <formula>2</formula>
    </cfRule>
    <cfRule type="cellIs" dxfId="2159" priority="143" operator="equal">
      <formula>1</formula>
    </cfRule>
    <cfRule type="cellIs" dxfId="2158" priority="145" operator="equal">
      <formula>""</formula>
    </cfRule>
  </conditionalFormatting>
  <conditionalFormatting sqref="B8:B9">
    <cfRule type="cellIs" dxfId="2157" priority="144" stopIfTrue="1" operator="equal">
      <formula>0</formula>
    </cfRule>
  </conditionalFormatting>
  <conditionalFormatting sqref="C8:C9">
    <cfRule type="cellIs" dxfId="2156" priority="137" operator="between">
      <formula>0.1</formula>
      <formula>5.1</formula>
    </cfRule>
    <cfRule type="cellIs" dxfId="2155" priority="138" operator="equal">
      <formula>0</formula>
    </cfRule>
  </conditionalFormatting>
  <conditionalFormatting sqref="B12">
    <cfRule type="cellIs" dxfId="2154" priority="125" operator="equal">
      <formula>5</formula>
    </cfRule>
    <cfRule type="cellIs" dxfId="2153" priority="126" operator="equal">
      <formula>4</formula>
    </cfRule>
    <cfRule type="cellIs" dxfId="2152" priority="127" operator="equal">
      <formula>3</formula>
    </cfRule>
    <cfRule type="cellIs" dxfId="2151" priority="128" operator="equal">
      <formula>2</formula>
    </cfRule>
    <cfRule type="cellIs" dxfId="2150" priority="129" operator="equal">
      <formula>1</formula>
    </cfRule>
    <cfRule type="cellIs" dxfId="2149" priority="131" operator="equal">
      <formula>""</formula>
    </cfRule>
  </conditionalFormatting>
  <conditionalFormatting sqref="B12">
    <cfRule type="cellIs" dxfId="2148" priority="130" stopIfTrue="1" operator="equal">
      <formula>0</formula>
    </cfRule>
  </conditionalFormatting>
  <conditionalFormatting sqref="C12">
    <cfRule type="cellIs" dxfId="2147" priority="123" operator="between">
      <formula>0.1</formula>
      <formula>5.1</formula>
    </cfRule>
    <cfRule type="cellIs" dxfId="2146" priority="124" operator="equal">
      <formula>0</formula>
    </cfRule>
  </conditionalFormatting>
  <conditionalFormatting sqref="B13">
    <cfRule type="cellIs" dxfId="2145" priority="111" operator="equal">
      <formula>5</formula>
    </cfRule>
    <cfRule type="cellIs" dxfId="2144" priority="112" operator="equal">
      <formula>4</formula>
    </cfRule>
    <cfRule type="cellIs" dxfId="2143" priority="113" operator="equal">
      <formula>3</formula>
    </cfRule>
    <cfRule type="cellIs" dxfId="2142" priority="114" operator="equal">
      <formula>2</formula>
    </cfRule>
    <cfRule type="cellIs" dxfId="2141" priority="115" operator="equal">
      <formula>1</formula>
    </cfRule>
    <cfRule type="cellIs" dxfId="2140" priority="117" operator="equal">
      <formula>""</formula>
    </cfRule>
  </conditionalFormatting>
  <conditionalFormatting sqref="B13">
    <cfRule type="cellIs" dxfId="2139" priority="116" stopIfTrue="1" operator="equal">
      <formula>0</formula>
    </cfRule>
  </conditionalFormatting>
  <conditionalFormatting sqref="C13">
    <cfRule type="cellIs" dxfId="2138" priority="109" operator="between">
      <formula>0.1</formula>
      <formula>5.1</formula>
    </cfRule>
    <cfRule type="cellIs" dxfId="2137" priority="110" operator="equal">
      <formula>0</formula>
    </cfRule>
  </conditionalFormatting>
  <conditionalFormatting sqref="B14">
    <cfRule type="cellIs" dxfId="2136" priority="97" operator="equal">
      <formula>5</formula>
    </cfRule>
    <cfRule type="cellIs" dxfId="2135" priority="98" operator="equal">
      <formula>4</formula>
    </cfRule>
    <cfRule type="cellIs" dxfId="2134" priority="99" operator="equal">
      <formula>3</formula>
    </cfRule>
    <cfRule type="cellIs" dxfId="2133" priority="100" operator="equal">
      <formula>2</formula>
    </cfRule>
    <cfRule type="cellIs" dxfId="2132" priority="101" operator="equal">
      <formula>1</formula>
    </cfRule>
    <cfRule type="cellIs" dxfId="2131" priority="103" operator="equal">
      <formula>""</formula>
    </cfRule>
  </conditionalFormatting>
  <conditionalFormatting sqref="B14">
    <cfRule type="cellIs" dxfId="2130" priority="102" stopIfTrue="1" operator="equal">
      <formula>0</formula>
    </cfRule>
  </conditionalFormatting>
  <conditionalFormatting sqref="C14">
    <cfRule type="cellIs" dxfId="2129" priority="95" operator="between">
      <formula>0.1</formula>
      <formula>5.1</formula>
    </cfRule>
    <cfRule type="cellIs" dxfId="2128" priority="96" operator="equal">
      <formula>0</formula>
    </cfRule>
  </conditionalFormatting>
  <conditionalFormatting sqref="D8:D14">
    <cfRule type="cellIs" dxfId="2127" priority="57" operator="between">
      <formula>1</formula>
      <formula>3</formula>
    </cfRule>
    <cfRule type="cellIs" dxfId="2126" priority="58" operator="between">
      <formula>1</formula>
      <formula>3</formula>
    </cfRule>
    <cfRule type="cellIs" dxfId="2125" priority="59" operator="between">
      <formula>3.9</formula>
      <formula>6.899</formula>
    </cfRule>
    <cfRule type="cellIs" dxfId="2124" priority="60" operator="greaterThan">
      <formula>6.9</formula>
    </cfRule>
    <cfRule type="cellIs" dxfId="2123" priority="61" stopIfTrue="1" operator="equal">
      <formula>"NA"</formula>
    </cfRule>
  </conditionalFormatting>
  <conditionalFormatting sqref="D4">
    <cfRule type="cellIs" dxfId="2122" priority="43" operator="between">
      <formula>1</formula>
      <formula>3</formula>
    </cfRule>
    <cfRule type="cellIs" dxfId="2121" priority="44" operator="between">
      <formula>1</formula>
      <formula>3</formula>
    </cfRule>
    <cfRule type="cellIs" dxfId="2120" priority="45" operator="between">
      <formula>3.9</formula>
      <formula>6.899</formula>
    </cfRule>
    <cfRule type="cellIs" dxfId="2119" priority="46" operator="greaterThan">
      <formula>6.9</formula>
    </cfRule>
    <cfRule type="cellIs" dxfId="2118" priority="47" stopIfTrue="1" operator="equal">
      <formula>"NA"</formula>
    </cfRule>
  </conditionalFormatting>
  <conditionalFormatting sqref="B4">
    <cfRule type="cellIs" dxfId="2117" priority="50" operator="equal">
      <formula>5</formula>
    </cfRule>
    <cfRule type="cellIs" dxfId="2116" priority="51" operator="equal">
      <formula>4</formula>
    </cfRule>
    <cfRule type="cellIs" dxfId="2115" priority="52" operator="equal">
      <formula>3</formula>
    </cfRule>
    <cfRule type="cellIs" dxfId="2114" priority="53" operator="equal">
      <formula>2</formula>
    </cfRule>
    <cfRule type="cellIs" dxfId="2113" priority="54" operator="equal">
      <formula>1</formula>
    </cfRule>
    <cfRule type="cellIs" dxfId="2112" priority="56" operator="equal">
      <formula>""</formula>
    </cfRule>
  </conditionalFormatting>
  <conditionalFormatting sqref="B4">
    <cfRule type="cellIs" dxfId="2111" priority="55" stopIfTrue="1" operator="equal">
      <formula>0</formula>
    </cfRule>
  </conditionalFormatting>
  <conditionalFormatting sqref="C4">
    <cfRule type="cellIs" dxfId="2110" priority="48" operator="between">
      <formula>0.1</formula>
      <formula>5.1</formula>
    </cfRule>
    <cfRule type="cellIs" dxfId="2109" priority="49" operator="equal">
      <formula>0</formula>
    </cfRule>
  </conditionalFormatting>
  <conditionalFormatting sqref="D7">
    <cfRule type="cellIs" dxfId="2108" priority="29" operator="between">
      <formula>1</formula>
      <formula>3</formula>
    </cfRule>
    <cfRule type="cellIs" dxfId="2107" priority="30" operator="between">
      <formula>1</formula>
      <formula>3</formula>
    </cfRule>
    <cfRule type="cellIs" dxfId="2106" priority="31" operator="between">
      <formula>3.9</formula>
      <formula>6.899</formula>
    </cfRule>
    <cfRule type="cellIs" dxfId="2105" priority="32" operator="greaterThan">
      <formula>6.9</formula>
    </cfRule>
    <cfRule type="cellIs" dxfId="2104" priority="33" stopIfTrue="1" operator="equal">
      <formula>"NA"</formula>
    </cfRule>
  </conditionalFormatting>
  <conditionalFormatting sqref="D6">
    <cfRule type="cellIs" dxfId="2103" priority="15" operator="between">
      <formula>1</formula>
      <formula>3</formula>
    </cfRule>
    <cfRule type="cellIs" dxfId="2102" priority="16" operator="between">
      <formula>1</formula>
      <formula>3</formula>
    </cfRule>
    <cfRule type="cellIs" dxfId="2101" priority="17" operator="between">
      <formula>3.9</formula>
      <formula>6.899</formula>
    </cfRule>
    <cfRule type="cellIs" dxfId="2100" priority="18" operator="greaterThan">
      <formula>6.9</formula>
    </cfRule>
    <cfRule type="cellIs" dxfId="2099" priority="19" stopIfTrue="1" operator="equal">
      <formula>"NA"</formula>
    </cfRule>
  </conditionalFormatting>
  <conditionalFormatting sqref="B7">
    <cfRule type="cellIs" dxfId="2098" priority="36" operator="equal">
      <formula>5</formula>
    </cfRule>
    <cfRule type="cellIs" dxfId="2097" priority="37" operator="equal">
      <formula>4</formula>
    </cfRule>
    <cfRule type="cellIs" dxfId="2096" priority="38" operator="equal">
      <formula>3</formula>
    </cfRule>
    <cfRule type="cellIs" dxfId="2095" priority="39" operator="equal">
      <formula>2</formula>
    </cfRule>
    <cfRule type="cellIs" dxfId="2094" priority="40" operator="equal">
      <formula>1</formula>
    </cfRule>
    <cfRule type="cellIs" dxfId="2093" priority="42" operator="equal">
      <formula>""</formula>
    </cfRule>
  </conditionalFormatting>
  <conditionalFormatting sqref="B7">
    <cfRule type="cellIs" dxfId="2092" priority="41" stopIfTrue="1" operator="equal">
      <formula>0</formula>
    </cfRule>
  </conditionalFormatting>
  <conditionalFormatting sqref="C7">
    <cfRule type="cellIs" dxfId="2091" priority="34" operator="between">
      <formula>0.1</formula>
      <formula>5.1</formula>
    </cfRule>
    <cfRule type="cellIs" dxfId="2090" priority="35" operator="equal">
      <formula>0</formula>
    </cfRule>
  </conditionalFormatting>
  <conditionalFormatting sqref="D5:D6">
    <cfRule type="cellIs" dxfId="2089" priority="1" operator="between">
      <formula>1</formula>
      <formula>3</formula>
    </cfRule>
    <cfRule type="cellIs" dxfId="2088" priority="2" operator="between">
      <formula>1</formula>
      <formula>3</formula>
    </cfRule>
    <cfRule type="cellIs" dxfId="2087" priority="3" operator="between">
      <formula>3.9</formula>
      <formula>6.899</formula>
    </cfRule>
    <cfRule type="cellIs" dxfId="2086" priority="4" operator="greaterThan">
      <formula>6.9</formula>
    </cfRule>
    <cfRule type="cellIs" dxfId="2085" priority="5" stopIfTrue="1" operator="equal">
      <formula>"NA"</formula>
    </cfRule>
  </conditionalFormatting>
  <conditionalFormatting sqref="B6">
    <cfRule type="cellIs" dxfId="2084" priority="22" operator="equal">
      <formula>5</formula>
    </cfRule>
    <cfRule type="cellIs" dxfId="2083" priority="23" operator="equal">
      <formula>4</formula>
    </cfRule>
    <cfRule type="cellIs" dxfId="2082" priority="24" operator="equal">
      <formula>3</formula>
    </cfRule>
    <cfRule type="cellIs" dxfId="2081" priority="25" operator="equal">
      <formula>2</formula>
    </cfRule>
    <cfRule type="cellIs" dxfId="2080" priority="26" operator="equal">
      <formula>1</formula>
    </cfRule>
    <cfRule type="cellIs" dxfId="2079" priority="28" operator="equal">
      <formula>""</formula>
    </cfRule>
  </conditionalFormatting>
  <conditionalFormatting sqref="B6">
    <cfRule type="cellIs" dxfId="2078" priority="27" stopIfTrue="1" operator="equal">
      <formula>0</formula>
    </cfRule>
  </conditionalFormatting>
  <conditionalFormatting sqref="C6">
    <cfRule type="cellIs" dxfId="2077" priority="20" operator="between">
      <formula>0.1</formula>
      <formula>5.1</formula>
    </cfRule>
    <cfRule type="cellIs" dxfId="2076" priority="21" operator="equal">
      <formula>0</formula>
    </cfRule>
  </conditionalFormatting>
  <conditionalFormatting sqref="B5:B6">
    <cfRule type="cellIs" dxfId="2075" priority="8" operator="equal">
      <formula>5</formula>
    </cfRule>
    <cfRule type="cellIs" dxfId="2074" priority="9" operator="equal">
      <formula>4</formula>
    </cfRule>
    <cfRule type="cellIs" dxfId="2073" priority="10" operator="equal">
      <formula>3</formula>
    </cfRule>
    <cfRule type="cellIs" dxfId="2072" priority="11" operator="equal">
      <formula>2</formula>
    </cfRule>
    <cfRule type="cellIs" dxfId="2071" priority="12" operator="equal">
      <formula>1</formula>
    </cfRule>
    <cfRule type="cellIs" dxfId="2070" priority="14" operator="equal">
      <formula>""</formula>
    </cfRule>
  </conditionalFormatting>
  <conditionalFormatting sqref="B5:B6">
    <cfRule type="cellIs" dxfId="2069" priority="13" stopIfTrue="1" operator="equal">
      <formula>0</formula>
    </cfRule>
  </conditionalFormatting>
  <conditionalFormatting sqref="C5:C6">
    <cfRule type="cellIs" dxfId="2068" priority="6" operator="between">
      <formula>0.1</formula>
      <formula>5.1</formula>
    </cfRule>
    <cfRule type="cellIs" dxfId="2067" priority="7"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DDE80-730C-4921-BF55-FE4075AD68D4}">
  <dimension ref="A1:E12"/>
  <sheetViews>
    <sheetView zoomScaleNormal="100" workbookViewId="0">
      <pane ySplit="1" topLeftCell="A2" activePane="bottomLeft" state="frozen"/>
      <selection pane="bottomLeft" activeCell="E19" sqref="E19"/>
    </sheetView>
  </sheetViews>
  <sheetFormatPr defaultRowHeight="14.5" x14ac:dyDescent="0.35"/>
  <cols>
    <col min="1" max="1" width="75.26953125" style="2" customWidth="1"/>
    <col min="2" max="4" width="20.36328125" customWidth="1"/>
    <col min="5" max="5" width="41.81640625" style="2" customWidth="1"/>
  </cols>
  <sheetData>
    <row r="1" spans="1:5" ht="43" customHeight="1" x14ac:dyDescent="0.55000000000000004">
      <c r="A1" s="58" t="s">
        <v>127</v>
      </c>
      <c r="B1" s="59" t="s">
        <v>121</v>
      </c>
      <c r="C1" s="59" t="s">
        <v>122</v>
      </c>
      <c r="D1" s="53" t="s">
        <v>123</v>
      </c>
      <c r="E1"/>
    </row>
    <row r="2" spans="1:5" ht="89" customHeight="1" x14ac:dyDescent="0.55000000000000004">
      <c r="A2" s="31" t="s">
        <v>84</v>
      </c>
      <c r="B2" s="60" t="s">
        <v>124</v>
      </c>
      <c r="C2" s="60" t="s">
        <v>125</v>
      </c>
      <c r="D2" s="61" t="s">
        <v>126</v>
      </c>
      <c r="E2" s="62" t="s">
        <v>16</v>
      </c>
    </row>
    <row r="3" spans="1:5" ht="13.5" customHeight="1" x14ac:dyDescent="0.35">
      <c r="A3" s="20"/>
      <c r="B3" s="21"/>
      <c r="C3" s="21"/>
      <c r="D3" s="21"/>
      <c r="E3" s="34"/>
    </row>
    <row r="4" spans="1:5" ht="33" customHeight="1" x14ac:dyDescent="0.35">
      <c r="A4" s="40" t="s">
        <v>136</v>
      </c>
      <c r="B4" s="41"/>
      <c r="C4" s="41"/>
      <c r="D4" s="4" t="str">
        <f t="shared" ref="D4:D9" si="0">IF((IF(C4=0,0,1)*IF(C4=1,3,1)*IF(C4=2,2,1)*IF(C4=3,1,1)*IF(C4=4,0,1)*IF(C4=5,0,1)*IF(C4&lt;0,"P out of range",1)*IF(C4&gt;5,"P out of range",1))*(IF(B4&lt;6,B4,0)*IF(B4&lt;0,"I out of range",1)*IF(B4&gt;5,"I out of range",1))=0,"NA",(IF(C4&lt;4,4-C4,0)*(IF(COUNTIF(C4,"NA")=1,0,1)))*((IF(COUNTIF(B4,"NA")=1,0,1))*IF(B4&lt;6,B4,0)))</f>
        <v>NA</v>
      </c>
      <c r="E4" s="42"/>
    </row>
    <row r="5" spans="1:5" ht="34" customHeight="1" x14ac:dyDescent="0.35">
      <c r="A5" s="40" t="s">
        <v>141</v>
      </c>
      <c r="B5" s="41"/>
      <c r="C5" s="41"/>
      <c r="D5" s="4" t="str">
        <f t="shared" si="0"/>
        <v>NA</v>
      </c>
      <c r="E5" s="42"/>
    </row>
    <row r="6" spans="1:5" x14ac:dyDescent="0.35">
      <c r="A6" s="40" t="s">
        <v>81</v>
      </c>
      <c r="B6" s="41"/>
      <c r="C6" s="41"/>
      <c r="D6" s="4" t="str">
        <f t="shared" si="0"/>
        <v>NA</v>
      </c>
      <c r="E6" s="42"/>
    </row>
    <row r="7" spans="1:5" ht="29" x14ac:dyDescent="0.35">
      <c r="A7" s="40" t="s">
        <v>138</v>
      </c>
      <c r="B7" s="41"/>
      <c r="C7" s="41"/>
      <c r="D7" s="4" t="str">
        <f t="shared" si="0"/>
        <v>NA</v>
      </c>
      <c r="E7" s="42"/>
    </row>
    <row r="8" spans="1:5" ht="29" x14ac:dyDescent="0.35">
      <c r="A8" s="40" t="s">
        <v>82</v>
      </c>
      <c r="B8" s="41"/>
      <c r="C8" s="41"/>
      <c r="D8" s="4" t="str">
        <f t="shared" si="0"/>
        <v>NA</v>
      </c>
      <c r="E8" s="42"/>
    </row>
    <row r="9" spans="1:5" ht="32.5" customHeight="1" x14ac:dyDescent="0.35">
      <c r="A9" s="40" t="s">
        <v>139</v>
      </c>
      <c r="B9" s="41"/>
      <c r="C9" s="41"/>
      <c r="D9" s="4" t="str">
        <f t="shared" si="0"/>
        <v>NA</v>
      </c>
      <c r="E9" s="42"/>
    </row>
    <row r="10" spans="1:5" x14ac:dyDescent="0.35">
      <c r="A10" s="5"/>
      <c r="B10" s="6"/>
      <c r="C10" s="6"/>
      <c r="D10" s="6"/>
      <c r="E10" s="34"/>
    </row>
    <row r="11" spans="1:5" ht="23.5" x14ac:dyDescent="0.55000000000000004">
      <c r="A11" s="31" t="str">
        <f>A2</f>
        <v>Culture</v>
      </c>
      <c r="B11" s="11" t="str">
        <f>IFERROR((IF((SUM(B$3:B10)/((COUNTA($A$3:$A10)-COUNTIF(B$3:B10,0)-(COUNTIF(B$3:B10,"")-2))))=0,"To Be Computed",((SUM(B$3:B10)/((COUNTA($A$3:$A10)-COUNTIF(B$3:B10,0)-(COUNTIF(B$3:B10,"")-2))))))),"INPUT ?")</f>
        <v>INPUT ?</v>
      </c>
      <c r="C11" s="11" t="str">
        <f>IFERROR((IF((SUM(C$3:C10)/((COUNTA($A$3:$A10)-COUNTIF(C$3:C10,0)-(COUNTIF(C$3:C10,"")-2))))=0,"To Be Computed",((SUM(C$3:C10)/((COUNTA($A$3:$A10)-COUNTIF(C$3:C10,0)-(COUNTIF(C$3:C10,"")-2))))))),"INPUT ?")</f>
        <v>INPUT ?</v>
      </c>
      <c r="D11" s="11" t="str">
        <f>IFERROR(SUM(D3:D10)/(COUNTA(A3:A10)-COUNTIF(D3:D10,"NA")),"NA")</f>
        <v>NA</v>
      </c>
    </row>
    <row r="12" spans="1:5" x14ac:dyDescent="0.35">
      <c r="B12" s="9" t="s">
        <v>0</v>
      </c>
      <c r="C12" s="9" t="s">
        <v>31</v>
      </c>
      <c r="D12" s="9" t="s">
        <v>8</v>
      </c>
    </row>
  </sheetData>
  <conditionalFormatting sqref="B4">
    <cfRule type="cellIs" dxfId="2066" priority="111" operator="equal">
      <formula>5</formula>
    </cfRule>
    <cfRule type="cellIs" dxfId="2065" priority="112" operator="equal">
      <formula>4</formula>
    </cfRule>
    <cfRule type="cellIs" dxfId="2064" priority="113" operator="equal">
      <formula>3</formula>
    </cfRule>
    <cfRule type="cellIs" dxfId="2063" priority="114" operator="equal">
      <formula>2</formula>
    </cfRule>
    <cfRule type="cellIs" dxfId="2062" priority="115" operator="equal">
      <formula>1</formula>
    </cfRule>
    <cfRule type="cellIs" dxfId="2061" priority="117" operator="equal">
      <formula>""</formula>
    </cfRule>
  </conditionalFormatting>
  <conditionalFormatting sqref="B4">
    <cfRule type="cellIs" dxfId="2060" priority="116" stopIfTrue="1" operator="equal">
      <formula>0</formula>
    </cfRule>
  </conditionalFormatting>
  <conditionalFormatting sqref="C4">
    <cfRule type="cellIs" dxfId="2059" priority="109" operator="between">
      <formula>0.1</formula>
      <formula>5.1</formula>
    </cfRule>
    <cfRule type="cellIs" dxfId="2058" priority="110" operator="equal">
      <formula>0</formula>
    </cfRule>
  </conditionalFormatting>
  <conditionalFormatting sqref="B5">
    <cfRule type="cellIs" dxfId="2057" priority="83" operator="equal">
      <formula>5</formula>
    </cfRule>
    <cfRule type="cellIs" dxfId="2056" priority="84" operator="equal">
      <formula>4</formula>
    </cfRule>
    <cfRule type="cellIs" dxfId="2055" priority="85" operator="equal">
      <formula>3</formula>
    </cfRule>
    <cfRule type="cellIs" dxfId="2054" priority="86" operator="equal">
      <formula>2</formula>
    </cfRule>
    <cfRule type="cellIs" dxfId="2053" priority="87" operator="equal">
      <formula>1</formula>
    </cfRule>
    <cfRule type="cellIs" dxfId="2052" priority="89" operator="equal">
      <formula>""</formula>
    </cfRule>
  </conditionalFormatting>
  <conditionalFormatting sqref="B5">
    <cfRule type="cellIs" dxfId="2051" priority="88" stopIfTrue="1" operator="equal">
      <formula>0</formula>
    </cfRule>
  </conditionalFormatting>
  <conditionalFormatting sqref="C5">
    <cfRule type="cellIs" dxfId="2050" priority="81" operator="between">
      <formula>0.1</formula>
      <formula>5.1</formula>
    </cfRule>
    <cfRule type="cellIs" dxfId="2049" priority="82" operator="equal">
      <formula>0</formula>
    </cfRule>
  </conditionalFormatting>
  <conditionalFormatting sqref="B9">
    <cfRule type="cellIs" dxfId="2048" priority="69" operator="equal">
      <formula>5</formula>
    </cfRule>
    <cfRule type="cellIs" dxfId="2047" priority="70" operator="equal">
      <formula>4</formula>
    </cfRule>
    <cfRule type="cellIs" dxfId="2046" priority="71" operator="equal">
      <formula>3</formula>
    </cfRule>
    <cfRule type="cellIs" dxfId="2045" priority="72" operator="equal">
      <formula>2</formula>
    </cfRule>
    <cfRule type="cellIs" dxfId="2044" priority="73" operator="equal">
      <formula>1</formula>
    </cfRule>
    <cfRule type="cellIs" dxfId="2043" priority="75" operator="equal">
      <formula>""</formula>
    </cfRule>
  </conditionalFormatting>
  <conditionalFormatting sqref="B9">
    <cfRule type="cellIs" dxfId="2042" priority="74" stopIfTrue="1" operator="equal">
      <formula>0</formula>
    </cfRule>
  </conditionalFormatting>
  <conditionalFormatting sqref="C9">
    <cfRule type="cellIs" dxfId="2041" priority="67" operator="between">
      <formula>0.1</formula>
      <formula>5.1</formula>
    </cfRule>
    <cfRule type="cellIs" dxfId="2040" priority="68" operator="equal">
      <formula>0</formula>
    </cfRule>
  </conditionalFormatting>
  <conditionalFormatting sqref="B6">
    <cfRule type="cellIs" dxfId="2039" priority="41" operator="equal">
      <formula>5</formula>
    </cfRule>
    <cfRule type="cellIs" dxfId="2038" priority="42" operator="equal">
      <formula>4</formula>
    </cfRule>
    <cfRule type="cellIs" dxfId="2037" priority="43" operator="equal">
      <formula>3</formula>
    </cfRule>
    <cfRule type="cellIs" dxfId="2036" priority="44" operator="equal">
      <formula>2</formula>
    </cfRule>
    <cfRule type="cellIs" dxfId="2035" priority="45" operator="equal">
      <formula>1</formula>
    </cfRule>
    <cfRule type="cellIs" dxfId="2034" priority="47" operator="equal">
      <formula>""</formula>
    </cfRule>
  </conditionalFormatting>
  <conditionalFormatting sqref="B6">
    <cfRule type="cellIs" dxfId="2033" priority="46" stopIfTrue="1" operator="equal">
      <formula>0</formula>
    </cfRule>
  </conditionalFormatting>
  <conditionalFormatting sqref="C6">
    <cfRule type="cellIs" dxfId="2032" priority="39" operator="between">
      <formula>0.1</formula>
      <formula>5.1</formula>
    </cfRule>
    <cfRule type="cellIs" dxfId="2031" priority="40" operator="equal">
      <formula>0</formula>
    </cfRule>
  </conditionalFormatting>
  <conditionalFormatting sqref="B8">
    <cfRule type="cellIs" dxfId="2030" priority="27" operator="equal">
      <formula>5</formula>
    </cfRule>
    <cfRule type="cellIs" dxfId="2029" priority="28" operator="equal">
      <formula>4</formula>
    </cfRule>
    <cfRule type="cellIs" dxfId="2028" priority="29" operator="equal">
      <formula>3</formula>
    </cfRule>
    <cfRule type="cellIs" dxfId="2027" priority="30" operator="equal">
      <formula>2</formula>
    </cfRule>
    <cfRule type="cellIs" dxfId="2026" priority="31" operator="equal">
      <formula>1</formula>
    </cfRule>
    <cfRule type="cellIs" dxfId="2025" priority="33" operator="equal">
      <formula>""</formula>
    </cfRule>
  </conditionalFormatting>
  <conditionalFormatting sqref="B8">
    <cfRule type="cellIs" dxfId="2024" priority="32" stopIfTrue="1" operator="equal">
      <formula>0</formula>
    </cfRule>
  </conditionalFormatting>
  <conditionalFormatting sqref="C8">
    <cfRule type="cellIs" dxfId="2023" priority="25" operator="between">
      <formula>0.1</formula>
      <formula>5.1</formula>
    </cfRule>
    <cfRule type="cellIs" dxfId="2022" priority="26" operator="equal">
      <formula>0</formula>
    </cfRule>
  </conditionalFormatting>
  <conditionalFormatting sqref="B7">
    <cfRule type="cellIs" dxfId="2021" priority="13" operator="equal">
      <formula>5</formula>
    </cfRule>
    <cfRule type="cellIs" dxfId="2020" priority="14" operator="equal">
      <formula>4</formula>
    </cfRule>
    <cfRule type="cellIs" dxfId="2019" priority="15" operator="equal">
      <formula>3</formula>
    </cfRule>
    <cfRule type="cellIs" dxfId="2018" priority="16" operator="equal">
      <formula>2</formula>
    </cfRule>
    <cfRule type="cellIs" dxfId="2017" priority="17" operator="equal">
      <formula>1</formula>
    </cfRule>
    <cfRule type="cellIs" dxfId="2016" priority="19" operator="equal">
      <formula>""</formula>
    </cfRule>
  </conditionalFormatting>
  <conditionalFormatting sqref="B7">
    <cfRule type="cellIs" dxfId="2015" priority="18" stopIfTrue="1" operator="equal">
      <formula>0</formula>
    </cfRule>
  </conditionalFormatting>
  <conditionalFormatting sqref="C7">
    <cfRule type="cellIs" dxfId="2014" priority="11" operator="between">
      <formula>0.1</formula>
      <formula>5.1</formula>
    </cfRule>
    <cfRule type="cellIs" dxfId="2013" priority="12" operator="equal">
      <formula>0</formula>
    </cfRule>
  </conditionalFormatting>
  <conditionalFormatting sqref="D4:D9">
    <cfRule type="cellIs" dxfId="2012" priority="1" operator="between">
      <formula>1</formula>
      <formula>3</formula>
    </cfRule>
    <cfRule type="cellIs" dxfId="2011" priority="2" operator="between">
      <formula>1</formula>
      <formula>3</formula>
    </cfRule>
    <cfRule type="cellIs" dxfId="2010" priority="3" operator="between">
      <formula>3.9</formula>
      <formula>6.899</formula>
    </cfRule>
    <cfRule type="cellIs" dxfId="2009" priority="4" operator="greaterThan">
      <formula>6.9</formula>
    </cfRule>
    <cfRule type="cellIs" dxfId="2008" priority="5" stopIfTrue="1" operator="equal">
      <formula>"NA"</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B4E21-24AC-432A-A869-8834602C913E}">
  <dimension ref="A1:E16"/>
  <sheetViews>
    <sheetView zoomScaleNormal="100" workbookViewId="0">
      <pane ySplit="1" topLeftCell="A2" activePane="bottomLeft" state="frozen"/>
      <selection pane="bottomLeft" activeCell="H15" sqref="H15"/>
    </sheetView>
  </sheetViews>
  <sheetFormatPr defaultRowHeight="14.5" x14ac:dyDescent="0.35"/>
  <cols>
    <col min="1" max="1" width="75.26953125" style="2" customWidth="1"/>
    <col min="2" max="4" width="20.1796875" customWidth="1"/>
    <col min="5" max="5" width="41.81640625" style="2" customWidth="1"/>
  </cols>
  <sheetData>
    <row r="1" spans="1:5" ht="43" customHeight="1" x14ac:dyDescent="0.55000000000000004">
      <c r="A1" s="58" t="s">
        <v>127</v>
      </c>
      <c r="B1" s="59" t="s">
        <v>121</v>
      </c>
      <c r="C1" s="59" t="s">
        <v>122</v>
      </c>
      <c r="D1" s="53" t="s">
        <v>123</v>
      </c>
      <c r="E1"/>
    </row>
    <row r="2" spans="1:5" ht="89" customHeight="1" x14ac:dyDescent="0.55000000000000004">
      <c r="A2" s="31" t="s">
        <v>96</v>
      </c>
      <c r="B2" s="60" t="s">
        <v>124</v>
      </c>
      <c r="C2" s="60" t="s">
        <v>125</v>
      </c>
      <c r="D2" s="61" t="s">
        <v>126</v>
      </c>
      <c r="E2" s="62" t="s">
        <v>16</v>
      </c>
    </row>
    <row r="3" spans="1:5" ht="13.5" customHeight="1" x14ac:dyDescent="0.35">
      <c r="A3" s="20"/>
      <c r="B3" s="21"/>
      <c r="C3" s="21"/>
      <c r="D3" s="21"/>
      <c r="E3" s="34"/>
    </row>
    <row r="4" spans="1:5" ht="29" x14ac:dyDescent="0.35">
      <c r="A4" s="40" t="s">
        <v>145</v>
      </c>
      <c r="B4" s="41"/>
      <c r="C4" s="41"/>
      <c r="D4" s="4" t="str">
        <f t="shared" ref="D4:D13" si="0">IF((IF(C4=0,0,1)*IF(C4=1,3,1)*IF(C4=2,2,1)*IF(C4=3,1,1)*IF(C4=4,0,1)*IF(C4=5,0,1)*IF(C4&lt;0,"P out of range",1)*IF(C4&gt;5,"P out of range",1))*(IF(B4&lt;6,B4,0)*IF(B4&lt;0,"I out of range",1)*IF(B4&gt;5,"I out of range",1))=0,"NA",(IF(C4&lt;4,4-C4,0)*(IF(COUNTIF(C4,"NA")=1,0,1)))*((IF(COUNTIF(B4,"NA")=1,0,1))*IF(B4&lt;6,B4,0)))</f>
        <v>NA</v>
      </c>
      <c r="E4" s="42"/>
    </row>
    <row r="5" spans="1:5" ht="29" x14ac:dyDescent="0.35">
      <c r="A5" s="40" t="s">
        <v>151</v>
      </c>
      <c r="B5" s="41"/>
      <c r="C5" s="41"/>
      <c r="D5" s="4" t="str">
        <f t="shared" si="0"/>
        <v>NA</v>
      </c>
      <c r="E5" s="42"/>
    </row>
    <row r="6" spans="1:5" ht="34" customHeight="1" x14ac:dyDescent="0.35">
      <c r="A6" s="40" t="s">
        <v>146</v>
      </c>
      <c r="B6" s="41"/>
      <c r="C6" s="41"/>
      <c r="D6" s="4" t="str">
        <f t="shared" si="0"/>
        <v>NA</v>
      </c>
      <c r="E6" s="42"/>
    </row>
    <row r="7" spans="1:5" ht="29" customHeight="1" x14ac:dyDescent="0.35">
      <c r="A7" s="40" t="s">
        <v>147</v>
      </c>
      <c r="B7" s="41"/>
      <c r="C7" s="41"/>
      <c r="D7" s="4" t="str">
        <f t="shared" si="0"/>
        <v>NA</v>
      </c>
      <c r="E7" s="42"/>
    </row>
    <row r="8" spans="1:5" ht="32.5" customHeight="1" x14ac:dyDescent="0.35">
      <c r="A8" s="40" t="s">
        <v>45</v>
      </c>
      <c r="B8" s="41"/>
      <c r="C8" s="41"/>
      <c r="D8" s="4" t="str">
        <f t="shared" si="0"/>
        <v>NA</v>
      </c>
      <c r="E8" s="42"/>
    </row>
    <row r="9" spans="1:5" ht="29" customHeight="1" x14ac:dyDescent="0.35">
      <c r="A9" s="40" t="s">
        <v>148</v>
      </c>
      <c r="B9" s="41"/>
      <c r="C9" s="41"/>
      <c r="D9" s="4" t="str">
        <f t="shared" si="0"/>
        <v>NA</v>
      </c>
      <c r="E9" s="42"/>
    </row>
    <row r="10" spans="1:5" ht="29" customHeight="1" x14ac:dyDescent="0.35">
      <c r="A10" s="40" t="s">
        <v>149</v>
      </c>
      <c r="B10" s="41"/>
      <c r="C10" s="41"/>
      <c r="D10" s="4" t="str">
        <f t="shared" si="0"/>
        <v>NA</v>
      </c>
      <c r="E10" s="42"/>
    </row>
    <row r="11" spans="1:5" ht="29" customHeight="1" x14ac:dyDescent="0.35">
      <c r="A11" s="40" t="s">
        <v>150</v>
      </c>
      <c r="B11" s="41"/>
      <c r="C11" s="41"/>
      <c r="D11" s="4" t="str">
        <f t="shared" si="0"/>
        <v>NA</v>
      </c>
      <c r="E11" s="42"/>
    </row>
    <row r="12" spans="1:5" ht="29" customHeight="1" x14ac:dyDescent="0.35">
      <c r="A12" s="40" t="s">
        <v>152</v>
      </c>
      <c r="B12" s="41"/>
      <c r="C12" s="41"/>
      <c r="D12" s="4" t="str">
        <f t="shared" si="0"/>
        <v>NA</v>
      </c>
      <c r="E12" s="42"/>
    </row>
    <row r="13" spans="1:5" ht="69" customHeight="1" x14ac:dyDescent="0.35">
      <c r="A13" s="40" t="s">
        <v>144</v>
      </c>
      <c r="B13" s="41"/>
      <c r="C13" s="41"/>
      <c r="D13" s="4" t="str">
        <f t="shared" si="0"/>
        <v>NA</v>
      </c>
      <c r="E13" s="42"/>
    </row>
    <row r="14" spans="1:5" x14ac:dyDescent="0.35">
      <c r="A14" s="5"/>
      <c r="B14" s="6"/>
      <c r="C14" s="6"/>
      <c r="D14" s="6"/>
      <c r="E14" s="34"/>
    </row>
    <row r="15" spans="1:5" ht="23.5" x14ac:dyDescent="0.55000000000000004">
      <c r="A15" s="31" t="str">
        <f>A2</f>
        <v>Test Strategy and Plans</v>
      </c>
      <c r="B15" s="11" t="str">
        <f>IFERROR((IF((SUM(B$3:B14)/((COUNTA($A$3:$A14)-COUNTIF(B$3:B14,0)-(COUNTIF(B$3:B14,"")-2))))=0,"To Be Computed",((SUM(B$3:B14)/((COUNTA($A$3:$A14)-COUNTIF(B$3:B14,0)-(COUNTIF(B$3:B14,"")-2))))))),"INPUT ?")</f>
        <v>INPUT ?</v>
      </c>
      <c r="C15" s="11" t="str">
        <f>IFERROR((IF((SUM(C$3:C14)/((COUNTA($A$3:$A14)-COUNTIF(C$3:C14,0)-(COUNTIF(C$3:C14,"")-2))))=0,"To Be Computed",((SUM(C$3:C14)/((COUNTA($A$3:$A14)-COUNTIF(C$3:C14,0)-(COUNTIF(C$3:C14,"")-2))))))),"INPUT ?")</f>
        <v>INPUT ?</v>
      </c>
      <c r="D15" s="11" t="str">
        <f>IFERROR(SUM(D3:D14)/(COUNTA(A3:A14)-COUNTIF(D3:D14,"NA")),"NA")</f>
        <v>NA</v>
      </c>
    </row>
    <row r="16" spans="1:5" x14ac:dyDescent="0.35">
      <c r="B16" s="9" t="s">
        <v>0</v>
      </c>
      <c r="C16" s="9" t="s">
        <v>31</v>
      </c>
      <c r="D16" s="9" t="s">
        <v>8</v>
      </c>
    </row>
  </sheetData>
  <conditionalFormatting sqref="D5 D7 D13">
    <cfRule type="cellIs" dxfId="2007" priority="197" operator="between">
      <formula>1</formula>
      <formula>3</formula>
    </cfRule>
    <cfRule type="cellIs" dxfId="2006" priority="198" operator="between">
      <formula>1</formula>
      <formula>3</formula>
    </cfRule>
    <cfRule type="cellIs" dxfId="2005" priority="199" operator="between">
      <formula>3.9</formula>
      <formula>6.899</formula>
    </cfRule>
    <cfRule type="cellIs" dxfId="2004" priority="200" operator="greaterThan">
      <formula>6.9</formula>
    </cfRule>
    <cfRule type="cellIs" dxfId="2003" priority="201" stopIfTrue="1" operator="equal">
      <formula>"NA"</formula>
    </cfRule>
  </conditionalFormatting>
  <conditionalFormatting sqref="B5">
    <cfRule type="cellIs" dxfId="2002" priority="209" operator="equal">
      <formula>5</formula>
    </cfRule>
    <cfRule type="cellIs" dxfId="2001" priority="210" operator="equal">
      <formula>4</formula>
    </cfRule>
    <cfRule type="cellIs" dxfId="2000" priority="211" operator="equal">
      <formula>3</formula>
    </cfRule>
    <cfRule type="cellIs" dxfId="1999" priority="212" operator="equal">
      <formula>2</formula>
    </cfRule>
    <cfRule type="cellIs" dxfId="1998" priority="213" operator="equal">
      <formula>1</formula>
    </cfRule>
    <cfRule type="cellIs" dxfId="1997" priority="215" operator="equal">
      <formula>""</formula>
    </cfRule>
  </conditionalFormatting>
  <conditionalFormatting sqref="B5">
    <cfRule type="cellIs" dxfId="1996" priority="214" stopIfTrue="1" operator="equal">
      <formula>0</formula>
    </cfRule>
  </conditionalFormatting>
  <conditionalFormatting sqref="C5">
    <cfRule type="cellIs" dxfId="1995" priority="207" operator="between">
      <formula>0.1</formula>
      <formula>5.1</formula>
    </cfRule>
    <cfRule type="cellIs" dxfId="1994" priority="208" operator="equal">
      <formula>0</formula>
    </cfRule>
  </conditionalFormatting>
  <conditionalFormatting sqref="B13">
    <cfRule type="cellIs" dxfId="1993" priority="125" operator="equal">
      <formula>5</formula>
    </cfRule>
    <cfRule type="cellIs" dxfId="1992" priority="126" operator="equal">
      <formula>4</formula>
    </cfRule>
    <cfRule type="cellIs" dxfId="1991" priority="127" operator="equal">
      <formula>3</formula>
    </cfRule>
    <cfRule type="cellIs" dxfId="1990" priority="128" operator="equal">
      <formula>2</formula>
    </cfRule>
    <cfRule type="cellIs" dxfId="1989" priority="129" operator="equal">
      <formula>1</formula>
    </cfRule>
    <cfRule type="cellIs" dxfId="1988" priority="131" operator="equal">
      <formula>""</formula>
    </cfRule>
  </conditionalFormatting>
  <conditionalFormatting sqref="B13">
    <cfRule type="cellIs" dxfId="1987" priority="130" stopIfTrue="1" operator="equal">
      <formula>0</formula>
    </cfRule>
  </conditionalFormatting>
  <conditionalFormatting sqref="C13">
    <cfRule type="cellIs" dxfId="1986" priority="123" operator="between">
      <formula>0.1</formula>
      <formula>5.1</formula>
    </cfRule>
    <cfRule type="cellIs" dxfId="1985" priority="124" operator="equal">
      <formula>0</formula>
    </cfRule>
  </conditionalFormatting>
  <conditionalFormatting sqref="B7">
    <cfRule type="cellIs" dxfId="1984" priority="111" operator="equal">
      <formula>5</formula>
    </cfRule>
    <cfRule type="cellIs" dxfId="1983" priority="112" operator="equal">
      <formula>4</formula>
    </cfRule>
    <cfRule type="cellIs" dxfId="1982" priority="113" operator="equal">
      <formula>3</formula>
    </cfRule>
    <cfRule type="cellIs" dxfId="1981" priority="114" operator="equal">
      <formula>2</formula>
    </cfRule>
    <cfRule type="cellIs" dxfId="1980" priority="115" operator="equal">
      <formula>1</formula>
    </cfRule>
    <cfRule type="cellIs" dxfId="1979" priority="117" operator="equal">
      <formula>""</formula>
    </cfRule>
  </conditionalFormatting>
  <conditionalFormatting sqref="B7">
    <cfRule type="cellIs" dxfId="1978" priority="116" stopIfTrue="1" operator="equal">
      <formula>0</formula>
    </cfRule>
  </conditionalFormatting>
  <conditionalFormatting sqref="C7">
    <cfRule type="cellIs" dxfId="1977" priority="109" operator="between">
      <formula>0.1</formula>
      <formula>5.1</formula>
    </cfRule>
    <cfRule type="cellIs" dxfId="1976" priority="110" operator="equal">
      <formula>0</formula>
    </cfRule>
  </conditionalFormatting>
  <conditionalFormatting sqref="D6">
    <cfRule type="cellIs" dxfId="1975" priority="94" operator="between">
      <formula>1</formula>
      <formula>3</formula>
    </cfRule>
    <cfRule type="cellIs" dxfId="1974" priority="95" operator="between">
      <formula>1</formula>
      <formula>3</formula>
    </cfRule>
    <cfRule type="cellIs" dxfId="1973" priority="96" operator="between">
      <formula>3.9</formula>
      <formula>6.899</formula>
    </cfRule>
    <cfRule type="cellIs" dxfId="1972" priority="97" operator="greaterThan">
      <formula>6.9</formula>
    </cfRule>
    <cfRule type="cellIs" dxfId="1971" priority="98" stopIfTrue="1" operator="equal">
      <formula>"NA"</formula>
    </cfRule>
  </conditionalFormatting>
  <conditionalFormatting sqref="B6">
    <cfRule type="cellIs" dxfId="1970" priority="87" operator="equal">
      <formula>5</formula>
    </cfRule>
    <cfRule type="cellIs" dxfId="1969" priority="88" operator="equal">
      <formula>4</formula>
    </cfRule>
    <cfRule type="cellIs" dxfId="1968" priority="89" operator="equal">
      <formula>3</formula>
    </cfRule>
    <cfRule type="cellIs" dxfId="1967" priority="90" operator="equal">
      <formula>2</formula>
    </cfRule>
    <cfRule type="cellIs" dxfId="1966" priority="91" operator="equal">
      <formula>1</formula>
    </cfRule>
    <cfRule type="cellIs" dxfId="1965" priority="93" operator="equal">
      <formula>""</formula>
    </cfRule>
  </conditionalFormatting>
  <conditionalFormatting sqref="B6">
    <cfRule type="cellIs" dxfId="1964" priority="92" stopIfTrue="1" operator="equal">
      <formula>0</formula>
    </cfRule>
  </conditionalFormatting>
  <conditionalFormatting sqref="C6">
    <cfRule type="cellIs" dxfId="1963" priority="85" operator="between">
      <formula>0.1</formula>
      <formula>5.1</formula>
    </cfRule>
    <cfRule type="cellIs" dxfId="1962" priority="86" operator="equal">
      <formula>0</formula>
    </cfRule>
  </conditionalFormatting>
  <conditionalFormatting sqref="D10">
    <cfRule type="cellIs" dxfId="1961" priority="80" operator="between">
      <formula>1</formula>
      <formula>3</formula>
    </cfRule>
    <cfRule type="cellIs" dxfId="1960" priority="81" operator="between">
      <formula>1</formula>
      <formula>3</formula>
    </cfRule>
    <cfRule type="cellIs" dxfId="1959" priority="82" operator="between">
      <formula>3.9</formula>
      <formula>6.899</formula>
    </cfRule>
    <cfRule type="cellIs" dxfId="1958" priority="83" operator="greaterThan">
      <formula>6.9</formula>
    </cfRule>
    <cfRule type="cellIs" dxfId="1957" priority="84" stopIfTrue="1" operator="equal">
      <formula>"NA"</formula>
    </cfRule>
  </conditionalFormatting>
  <conditionalFormatting sqref="B10">
    <cfRule type="cellIs" dxfId="1956" priority="73" operator="equal">
      <formula>5</formula>
    </cfRule>
    <cfRule type="cellIs" dxfId="1955" priority="74" operator="equal">
      <formula>4</formula>
    </cfRule>
    <cfRule type="cellIs" dxfId="1954" priority="75" operator="equal">
      <formula>3</formula>
    </cfRule>
    <cfRule type="cellIs" dxfId="1953" priority="76" operator="equal">
      <formula>2</formula>
    </cfRule>
    <cfRule type="cellIs" dxfId="1952" priority="77" operator="equal">
      <formula>1</formula>
    </cfRule>
    <cfRule type="cellIs" dxfId="1951" priority="79" operator="equal">
      <formula>""</formula>
    </cfRule>
  </conditionalFormatting>
  <conditionalFormatting sqref="B10">
    <cfRule type="cellIs" dxfId="1950" priority="78" stopIfTrue="1" operator="equal">
      <formula>0</formula>
    </cfRule>
  </conditionalFormatting>
  <conditionalFormatting sqref="C10">
    <cfRule type="cellIs" dxfId="1949" priority="71" operator="between">
      <formula>0.1</formula>
      <formula>5.1</formula>
    </cfRule>
    <cfRule type="cellIs" dxfId="1948" priority="72" operator="equal">
      <formula>0</formula>
    </cfRule>
  </conditionalFormatting>
  <conditionalFormatting sqref="D4">
    <cfRule type="cellIs" dxfId="1947" priority="57" operator="between">
      <formula>1</formula>
      <formula>3</formula>
    </cfRule>
    <cfRule type="cellIs" dxfId="1946" priority="58" operator="between">
      <formula>1</formula>
      <formula>3</formula>
    </cfRule>
    <cfRule type="cellIs" dxfId="1945" priority="59" operator="between">
      <formula>3.9</formula>
      <formula>6.899</formula>
    </cfRule>
    <cfRule type="cellIs" dxfId="1944" priority="60" operator="greaterThan">
      <formula>6.9</formula>
    </cfRule>
    <cfRule type="cellIs" dxfId="1943" priority="61" stopIfTrue="1" operator="equal">
      <formula>"NA"</formula>
    </cfRule>
  </conditionalFormatting>
  <conditionalFormatting sqref="B4">
    <cfRule type="cellIs" dxfId="1942" priority="64" operator="equal">
      <formula>5</formula>
    </cfRule>
    <cfRule type="cellIs" dxfId="1941" priority="65" operator="equal">
      <formula>4</formula>
    </cfRule>
    <cfRule type="cellIs" dxfId="1940" priority="66" operator="equal">
      <formula>3</formula>
    </cfRule>
    <cfRule type="cellIs" dxfId="1939" priority="67" operator="equal">
      <formula>2</formula>
    </cfRule>
    <cfRule type="cellIs" dxfId="1938" priority="68" operator="equal">
      <formula>1</formula>
    </cfRule>
    <cfRule type="cellIs" dxfId="1937" priority="70" operator="equal">
      <formula>""</formula>
    </cfRule>
  </conditionalFormatting>
  <conditionalFormatting sqref="B4">
    <cfRule type="cellIs" dxfId="1936" priority="69" stopIfTrue="1" operator="equal">
      <formula>0</formula>
    </cfRule>
  </conditionalFormatting>
  <conditionalFormatting sqref="C4">
    <cfRule type="cellIs" dxfId="1935" priority="62" operator="between">
      <formula>0.1</formula>
      <formula>5.1</formula>
    </cfRule>
    <cfRule type="cellIs" dxfId="1934" priority="63" operator="equal">
      <formula>0</formula>
    </cfRule>
  </conditionalFormatting>
  <conditionalFormatting sqref="D9">
    <cfRule type="cellIs" dxfId="1933" priority="52" operator="between">
      <formula>1</formula>
      <formula>3</formula>
    </cfRule>
    <cfRule type="cellIs" dxfId="1932" priority="53" operator="between">
      <formula>1</formula>
      <formula>3</formula>
    </cfRule>
    <cfRule type="cellIs" dxfId="1931" priority="54" operator="between">
      <formula>3.9</formula>
      <formula>6.899</formula>
    </cfRule>
    <cfRule type="cellIs" dxfId="1930" priority="55" operator="greaterThan">
      <formula>6.9</formula>
    </cfRule>
    <cfRule type="cellIs" dxfId="1929" priority="56" stopIfTrue="1" operator="equal">
      <formula>"NA"</formula>
    </cfRule>
  </conditionalFormatting>
  <conditionalFormatting sqref="B9">
    <cfRule type="cellIs" dxfId="1928" priority="45" operator="equal">
      <formula>5</formula>
    </cfRule>
    <cfRule type="cellIs" dxfId="1927" priority="46" operator="equal">
      <formula>4</formula>
    </cfRule>
    <cfRule type="cellIs" dxfId="1926" priority="47" operator="equal">
      <formula>3</formula>
    </cfRule>
    <cfRule type="cellIs" dxfId="1925" priority="48" operator="equal">
      <formula>2</formula>
    </cfRule>
    <cfRule type="cellIs" dxfId="1924" priority="49" operator="equal">
      <formula>1</formula>
    </cfRule>
    <cfRule type="cellIs" dxfId="1923" priority="51" operator="equal">
      <formula>""</formula>
    </cfRule>
  </conditionalFormatting>
  <conditionalFormatting sqref="B9">
    <cfRule type="cellIs" dxfId="1922" priority="50" stopIfTrue="1" operator="equal">
      <formula>0</formula>
    </cfRule>
  </conditionalFormatting>
  <conditionalFormatting sqref="C9">
    <cfRule type="cellIs" dxfId="1921" priority="43" operator="between">
      <formula>0.1</formula>
      <formula>5.1</formula>
    </cfRule>
    <cfRule type="cellIs" dxfId="1920" priority="44" operator="equal">
      <formula>0</formula>
    </cfRule>
  </conditionalFormatting>
  <conditionalFormatting sqref="D11">
    <cfRule type="cellIs" dxfId="1919" priority="38" operator="between">
      <formula>1</formula>
      <formula>3</formula>
    </cfRule>
    <cfRule type="cellIs" dxfId="1918" priority="39" operator="between">
      <formula>1</formula>
      <formula>3</formula>
    </cfRule>
    <cfRule type="cellIs" dxfId="1917" priority="40" operator="between">
      <formula>3.9</formula>
      <formula>6.899</formula>
    </cfRule>
    <cfRule type="cellIs" dxfId="1916" priority="41" operator="greaterThan">
      <formula>6.9</formula>
    </cfRule>
    <cfRule type="cellIs" dxfId="1915" priority="42" stopIfTrue="1" operator="equal">
      <formula>"NA"</formula>
    </cfRule>
  </conditionalFormatting>
  <conditionalFormatting sqref="B11">
    <cfRule type="cellIs" dxfId="1914" priority="31" operator="equal">
      <formula>5</formula>
    </cfRule>
    <cfRule type="cellIs" dxfId="1913" priority="32" operator="equal">
      <formula>4</formula>
    </cfRule>
    <cfRule type="cellIs" dxfId="1912" priority="33" operator="equal">
      <formula>3</formula>
    </cfRule>
    <cfRule type="cellIs" dxfId="1911" priority="34" operator="equal">
      <formula>2</formula>
    </cfRule>
    <cfRule type="cellIs" dxfId="1910" priority="35" operator="equal">
      <formula>1</formula>
    </cfRule>
    <cfRule type="cellIs" dxfId="1909" priority="37" operator="equal">
      <formula>""</formula>
    </cfRule>
  </conditionalFormatting>
  <conditionalFormatting sqref="B11">
    <cfRule type="cellIs" dxfId="1908" priority="36" stopIfTrue="1" operator="equal">
      <formula>0</formula>
    </cfRule>
  </conditionalFormatting>
  <conditionalFormatting sqref="C11">
    <cfRule type="cellIs" dxfId="1907" priority="29" operator="between">
      <formula>0.1</formula>
      <formula>5.1</formula>
    </cfRule>
    <cfRule type="cellIs" dxfId="1906" priority="30" operator="equal">
      <formula>0</formula>
    </cfRule>
  </conditionalFormatting>
  <conditionalFormatting sqref="D12">
    <cfRule type="cellIs" dxfId="1905" priority="24" operator="between">
      <formula>1</formula>
      <formula>3</formula>
    </cfRule>
    <cfRule type="cellIs" dxfId="1904" priority="25" operator="between">
      <formula>1</formula>
      <formula>3</formula>
    </cfRule>
    <cfRule type="cellIs" dxfId="1903" priority="26" operator="between">
      <formula>3.9</formula>
      <formula>6.899</formula>
    </cfRule>
    <cfRule type="cellIs" dxfId="1902" priority="27" operator="greaterThan">
      <formula>6.9</formula>
    </cfRule>
    <cfRule type="cellIs" dxfId="1901" priority="28" stopIfTrue="1" operator="equal">
      <formula>"NA"</formula>
    </cfRule>
  </conditionalFormatting>
  <conditionalFormatting sqref="B12">
    <cfRule type="cellIs" dxfId="1900" priority="17" operator="equal">
      <formula>5</formula>
    </cfRule>
    <cfRule type="cellIs" dxfId="1899" priority="18" operator="equal">
      <formula>4</formula>
    </cfRule>
    <cfRule type="cellIs" dxfId="1898" priority="19" operator="equal">
      <formula>3</formula>
    </cfRule>
    <cfRule type="cellIs" dxfId="1897" priority="20" operator="equal">
      <formula>2</formula>
    </cfRule>
    <cfRule type="cellIs" dxfId="1896" priority="21" operator="equal">
      <formula>1</formula>
    </cfRule>
    <cfRule type="cellIs" dxfId="1895" priority="23" operator="equal">
      <formula>""</formula>
    </cfRule>
  </conditionalFormatting>
  <conditionalFormatting sqref="B12">
    <cfRule type="cellIs" dxfId="1894" priority="22" stopIfTrue="1" operator="equal">
      <formula>0</formula>
    </cfRule>
  </conditionalFormatting>
  <conditionalFormatting sqref="C12">
    <cfRule type="cellIs" dxfId="1893" priority="15" operator="between">
      <formula>0.1</formula>
      <formula>5.1</formula>
    </cfRule>
    <cfRule type="cellIs" dxfId="1892" priority="16" operator="equal">
      <formula>0</formula>
    </cfRule>
  </conditionalFormatting>
  <conditionalFormatting sqref="B8">
    <cfRule type="cellIs" dxfId="1891" priority="8" operator="equal">
      <formula>5</formula>
    </cfRule>
    <cfRule type="cellIs" dxfId="1890" priority="9" operator="equal">
      <formula>4</formula>
    </cfRule>
    <cfRule type="cellIs" dxfId="1889" priority="10" operator="equal">
      <formula>3</formula>
    </cfRule>
    <cfRule type="cellIs" dxfId="1888" priority="11" operator="equal">
      <formula>2</formula>
    </cfRule>
    <cfRule type="cellIs" dxfId="1887" priority="12" operator="equal">
      <formula>1</formula>
    </cfRule>
    <cfRule type="cellIs" dxfId="1886" priority="14" operator="equal">
      <formula>""</formula>
    </cfRule>
  </conditionalFormatting>
  <conditionalFormatting sqref="B8">
    <cfRule type="cellIs" dxfId="1885" priority="13" stopIfTrue="1" operator="equal">
      <formula>0</formula>
    </cfRule>
  </conditionalFormatting>
  <conditionalFormatting sqref="C8">
    <cfRule type="cellIs" dxfId="1884" priority="6" operator="between">
      <formula>0.1</formula>
      <formula>5.1</formula>
    </cfRule>
    <cfRule type="cellIs" dxfId="1883" priority="7" operator="equal">
      <formula>0</formula>
    </cfRule>
  </conditionalFormatting>
  <conditionalFormatting sqref="D8">
    <cfRule type="cellIs" dxfId="1882" priority="1" operator="between">
      <formula>1</formula>
      <formula>3</formula>
    </cfRule>
    <cfRule type="cellIs" dxfId="1881" priority="2" operator="between">
      <formula>1</formula>
      <formula>3</formula>
    </cfRule>
    <cfRule type="cellIs" dxfId="1880" priority="3" operator="between">
      <formula>3.9</formula>
      <formula>6.899</formula>
    </cfRule>
    <cfRule type="cellIs" dxfId="1879" priority="4" operator="greaterThan">
      <formula>6.9</formula>
    </cfRule>
    <cfRule type="cellIs" dxfId="1878" priority="5" stopIfTrue="1" operator="equal">
      <formula>"NA"</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CB2FC-1AF9-4F7D-B92E-E6BA5B88CE03}">
  <dimension ref="A1:E11"/>
  <sheetViews>
    <sheetView zoomScaleNormal="100" workbookViewId="0">
      <pane ySplit="1" topLeftCell="A2" activePane="bottomLeft" state="frozen"/>
      <selection pane="bottomLeft" activeCell="F14" sqref="F14"/>
    </sheetView>
  </sheetViews>
  <sheetFormatPr defaultRowHeight="14.5" x14ac:dyDescent="0.35"/>
  <cols>
    <col min="1" max="1" width="75.26953125" style="2" customWidth="1"/>
    <col min="2" max="4" width="19.453125" customWidth="1"/>
    <col min="5" max="5" width="41.81640625" style="2" customWidth="1"/>
  </cols>
  <sheetData>
    <row r="1" spans="1:5" ht="43" customHeight="1" x14ac:dyDescent="0.55000000000000004">
      <c r="A1" s="58" t="s">
        <v>127</v>
      </c>
      <c r="B1" s="59" t="s">
        <v>121</v>
      </c>
      <c r="C1" s="59" t="s">
        <v>122</v>
      </c>
      <c r="D1" s="53" t="s">
        <v>123</v>
      </c>
      <c r="E1"/>
    </row>
    <row r="2" spans="1:5" ht="89" customHeight="1" x14ac:dyDescent="0.55000000000000004">
      <c r="A2" s="31" t="s">
        <v>85</v>
      </c>
      <c r="B2" s="60" t="s">
        <v>124</v>
      </c>
      <c r="C2" s="60" t="s">
        <v>125</v>
      </c>
      <c r="D2" s="61" t="s">
        <v>126</v>
      </c>
      <c r="E2" s="62" t="s">
        <v>16</v>
      </c>
    </row>
    <row r="3" spans="1:5" ht="13.5" customHeight="1" x14ac:dyDescent="0.35">
      <c r="A3" s="20"/>
      <c r="B3" s="21"/>
      <c r="C3" s="21"/>
      <c r="D3" s="21"/>
      <c r="E3" s="34"/>
    </row>
    <row r="4" spans="1:5" ht="58" x14ac:dyDescent="0.35">
      <c r="A4" s="40" t="s">
        <v>157</v>
      </c>
      <c r="B4" s="41"/>
      <c r="C4" s="41"/>
      <c r="D4" s="4" t="str">
        <f>IF((IF(C4=0,0,1)*IF(C4=1,3,1)*IF(C4=2,2,1)*IF(C4=3,1,1)*IF(C4=4,0,1)*IF(C4=5,0,1)*IF(C4&lt;0,"P out of range",1)*IF(C4&gt;5,"P out of range",1))*(IF(B4&lt;6,B4,0)*IF(B4&lt;0,"I out of range",1)*IF(B4&gt;5,"I out of range",1))=0,"NA",(IF(C4&lt;4,4-C4,0)*(IF(COUNTIF(C4,"NA")=1,0,1)))*((IF(COUNTIF(B4,"NA")=1,0,1))*IF(B4&lt;6,B4,0)))</f>
        <v>NA</v>
      </c>
      <c r="E4" s="42"/>
    </row>
    <row r="5" spans="1:5" ht="21" customHeight="1" x14ac:dyDescent="0.35">
      <c r="A5" s="40" t="s">
        <v>154</v>
      </c>
      <c r="B5" s="41"/>
      <c r="C5" s="41"/>
      <c r="D5" s="4" t="str">
        <f>IF((IF(C5=0,0,1)*IF(C5=1,3,1)*IF(C5=2,2,1)*IF(C5=3,1,1)*IF(C5=4,0,1)*IF(C5=5,0,1)*IF(C5&lt;0,"P out of range",1)*IF(C5&gt;5,"P out of range",1))*(IF(B5&lt;6,B5,0)*IF(B5&lt;0,"I out of range",1)*IF(B5&gt;5,"I out of range",1))=0,"NA",(IF(C5&lt;4,4-C5,0)*(IF(COUNTIF(C5,"NA")=1,0,1)))*((IF(COUNTIF(B5,"NA")=1,0,1))*IF(B5&lt;6,B5,0)))</f>
        <v>NA</v>
      </c>
      <c r="E5" s="42"/>
    </row>
    <row r="6" spans="1:5" ht="20" customHeight="1" x14ac:dyDescent="0.35">
      <c r="A6" s="40" t="s">
        <v>64</v>
      </c>
      <c r="B6" s="41"/>
      <c r="C6" s="41"/>
      <c r="D6" s="4" t="str">
        <f>IF((IF(C6=0,0,1)*IF(C6=1,3,1)*IF(C6=2,2,1)*IF(C6=3,1,1)*IF(C6=4,0,1)*IF(C6=5,0,1)*IF(C6&lt;0,"P out of range",1)*IF(C6&gt;5,"P out of range",1))*(IF(B6&lt;6,B6,0)*IF(B6&lt;0,"I out of range",1)*IF(B6&gt;5,"I out of range",1))=0,"NA",(IF(C6&lt;4,4-C6,0)*(IF(COUNTIF(C6,"NA")=1,0,1)))*((IF(COUNTIF(B6,"NA")=1,0,1))*IF(B6&lt;6,B6,0)))</f>
        <v>NA</v>
      </c>
      <c r="E6" s="42"/>
    </row>
    <row r="7" spans="1:5" ht="29.25" customHeight="1" x14ac:dyDescent="0.35">
      <c r="A7" s="40" t="s">
        <v>155</v>
      </c>
      <c r="B7" s="41"/>
      <c r="C7" s="41"/>
      <c r="D7" s="4" t="str">
        <f>IF((IF(C7=0,0,1)*IF(C7=1,3,1)*IF(C7=2,2,1)*IF(C7=3,1,1)*IF(C7=4,0,1)*IF(C7=5,0,1)*IF(C7&lt;0,"P out of range",1)*IF(C7&gt;5,"P out of range",1))*(IF(B7&lt;6,B7,0)*IF(B7&lt;0,"I out of range",1)*IF(B7&gt;5,"I out of range",1))=0,"NA",(IF(C7&lt;4,4-C7,0)*(IF(COUNTIF(C7,"NA")=1,0,1)))*((IF(COUNTIF(B7,"NA")=1,0,1))*IF(B7&lt;6,B7,0)))</f>
        <v>NA</v>
      </c>
      <c r="E7" s="42"/>
    </row>
    <row r="8" spans="1:5" ht="35.5" customHeight="1" x14ac:dyDescent="0.35">
      <c r="A8" s="40" t="s">
        <v>156</v>
      </c>
      <c r="B8" s="41"/>
      <c r="C8" s="41"/>
      <c r="D8" s="4" t="str">
        <f>IF((IF(C8=0,0,1)*IF(C8=1,3,1)*IF(C8=2,2,1)*IF(C8=3,1,1)*IF(C8=4,0,1)*IF(C8=5,0,1)*IF(C8&lt;0,"P out of range",1)*IF(C8&gt;5,"P out of range",1))*(IF(B8&lt;6,B8,0)*IF(B8&lt;0,"I out of range",1)*IF(B8&gt;5,"I out of range",1))=0,"NA",(IF(C8&lt;4,4-C8,0)*(IF(COUNTIF(C8,"NA")=1,0,1)))*((IF(COUNTIF(B8,"NA")=1,0,1))*IF(B8&lt;6,B8,0)))</f>
        <v>NA</v>
      </c>
      <c r="E8" s="42"/>
    </row>
    <row r="9" spans="1:5" x14ac:dyDescent="0.35">
      <c r="A9" s="5"/>
      <c r="B9" s="6"/>
      <c r="C9" s="6"/>
      <c r="D9" s="6"/>
      <c r="E9" s="34"/>
    </row>
    <row r="10" spans="1:5" ht="23.5" x14ac:dyDescent="0.55000000000000004">
      <c r="A10" s="31" t="str">
        <f>A2</f>
        <v>Test Management</v>
      </c>
      <c r="B10" s="11" t="str">
        <f>IFERROR((IF((SUM(B$3:B9)/((COUNTA($A$3:$A9)-COUNTIF(B$3:B9,0)-(COUNTIF(B$3:B9,"")-2))))=0,"To Be Computed",((SUM(B$3:B9)/((COUNTA($A$3:$A9)-COUNTIF(B$3:B9,0)-(COUNTIF(B$3:B9,"")-2))))))),"INPUT ?")</f>
        <v>INPUT ?</v>
      </c>
      <c r="C10" s="11" t="str">
        <f>IFERROR((IF((SUM(C$3:C9)/((COUNTA($A$3:$A9)-COUNTIF(C$3:C9,0)-(COUNTIF(C$3:C9,"")-2))))=0,"To Be Computed",((SUM(C$3:C9)/((COUNTA($A$3:$A9)-COUNTIF(C$3:C9,0)-(COUNTIF(C$3:C9,"")-2))))))),"INPUT ?")</f>
        <v>INPUT ?</v>
      </c>
      <c r="D10" s="11" t="str">
        <f>IFERROR(SUM(D3:D9)/(COUNTA(A3:A9)-COUNTIF(D3:D9,"NA")),"NA")</f>
        <v>NA</v>
      </c>
    </row>
    <row r="11" spans="1:5" x14ac:dyDescent="0.35">
      <c r="B11" s="9" t="s">
        <v>0</v>
      </c>
      <c r="C11" s="9" t="s">
        <v>31</v>
      </c>
      <c r="D11" s="9" t="s">
        <v>8</v>
      </c>
    </row>
  </sheetData>
  <conditionalFormatting sqref="B4">
    <cfRule type="cellIs" dxfId="1877" priority="153" operator="equal">
      <formula>5</formula>
    </cfRule>
    <cfRule type="cellIs" dxfId="1876" priority="154" operator="equal">
      <formula>4</formula>
    </cfRule>
    <cfRule type="cellIs" dxfId="1875" priority="155" operator="equal">
      <formula>3</formula>
    </cfRule>
    <cfRule type="cellIs" dxfId="1874" priority="156" operator="equal">
      <formula>2</formula>
    </cfRule>
    <cfRule type="cellIs" dxfId="1873" priority="157" operator="equal">
      <formula>1</formula>
    </cfRule>
    <cfRule type="cellIs" dxfId="1872" priority="159" operator="equal">
      <formula>""</formula>
    </cfRule>
  </conditionalFormatting>
  <conditionalFormatting sqref="B4">
    <cfRule type="cellIs" dxfId="1871" priority="158" stopIfTrue="1" operator="equal">
      <formula>0</formula>
    </cfRule>
  </conditionalFormatting>
  <conditionalFormatting sqref="C4">
    <cfRule type="cellIs" dxfId="1870" priority="151" operator="between">
      <formula>0.1</formula>
      <formula>5.1</formula>
    </cfRule>
    <cfRule type="cellIs" dxfId="1869" priority="152" operator="equal">
      <formula>0</formula>
    </cfRule>
  </conditionalFormatting>
  <conditionalFormatting sqref="B5">
    <cfRule type="cellIs" dxfId="1868" priority="111" operator="equal">
      <formula>5</formula>
    </cfRule>
    <cfRule type="cellIs" dxfId="1867" priority="112" operator="equal">
      <formula>4</formula>
    </cfRule>
    <cfRule type="cellIs" dxfId="1866" priority="113" operator="equal">
      <formula>3</formula>
    </cfRule>
    <cfRule type="cellIs" dxfId="1865" priority="114" operator="equal">
      <formula>2</formula>
    </cfRule>
    <cfRule type="cellIs" dxfId="1864" priority="115" operator="equal">
      <formula>1</formula>
    </cfRule>
    <cfRule type="cellIs" dxfId="1863" priority="117" operator="equal">
      <formula>""</formula>
    </cfRule>
  </conditionalFormatting>
  <conditionalFormatting sqref="B5">
    <cfRule type="cellIs" dxfId="1862" priority="116" stopIfTrue="1" operator="equal">
      <formula>0</formula>
    </cfRule>
  </conditionalFormatting>
  <conditionalFormatting sqref="C5">
    <cfRule type="cellIs" dxfId="1861" priority="109" operator="between">
      <formula>0.1</formula>
      <formula>5.1</formula>
    </cfRule>
    <cfRule type="cellIs" dxfId="1860" priority="110" operator="equal">
      <formula>0</formula>
    </cfRule>
  </conditionalFormatting>
  <conditionalFormatting sqref="B6">
    <cfRule type="cellIs" dxfId="1859" priority="97" operator="equal">
      <formula>5</formula>
    </cfRule>
    <cfRule type="cellIs" dxfId="1858" priority="98" operator="equal">
      <formula>4</formula>
    </cfRule>
    <cfRule type="cellIs" dxfId="1857" priority="99" operator="equal">
      <formula>3</formula>
    </cfRule>
    <cfRule type="cellIs" dxfId="1856" priority="100" operator="equal">
      <formula>2</formula>
    </cfRule>
    <cfRule type="cellIs" dxfId="1855" priority="101" operator="equal">
      <formula>1</formula>
    </cfRule>
    <cfRule type="cellIs" dxfId="1854" priority="103" operator="equal">
      <formula>""</formula>
    </cfRule>
  </conditionalFormatting>
  <conditionalFormatting sqref="B6">
    <cfRule type="cellIs" dxfId="1853" priority="102" stopIfTrue="1" operator="equal">
      <formula>0</formula>
    </cfRule>
  </conditionalFormatting>
  <conditionalFormatting sqref="C6">
    <cfRule type="cellIs" dxfId="1852" priority="95" operator="between">
      <formula>0.1</formula>
      <formula>5.1</formula>
    </cfRule>
    <cfRule type="cellIs" dxfId="1851" priority="96" operator="equal">
      <formula>0</formula>
    </cfRule>
  </conditionalFormatting>
  <conditionalFormatting sqref="B8">
    <cfRule type="cellIs" dxfId="1850" priority="69" operator="equal">
      <formula>5</formula>
    </cfRule>
    <cfRule type="cellIs" dxfId="1849" priority="70" operator="equal">
      <formula>4</formula>
    </cfRule>
    <cfRule type="cellIs" dxfId="1848" priority="71" operator="equal">
      <formula>3</formula>
    </cfRule>
    <cfRule type="cellIs" dxfId="1847" priority="72" operator="equal">
      <formula>2</formula>
    </cfRule>
    <cfRule type="cellIs" dxfId="1846" priority="73" operator="equal">
      <formula>1</formula>
    </cfRule>
    <cfRule type="cellIs" dxfId="1845" priority="75" operator="equal">
      <formula>""</formula>
    </cfRule>
  </conditionalFormatting>
  <conditionalFormatting sqref="B8">
    <cfRule type="cellIs" dxfId="1844" priority="74" stopIfTrue="1" operator="equal">
      <formula>0</formula>
    </cfRule>
  </conditionalFormatting>
  <conditionalFormatting sqref="C8">
    <cfRule type="cellIs" dxfId="1843" priority="67" operator="between">
      <formula>0.1</formula>
      <formula>5.1</formula>
    </cfRule>
    <cfRule type="cellIs" dxfId="1842" priority="68" operator="equal">
      <formula>0</formula>
    </cfRule>
  </conditionalFormatting>
  <conditionalFormatting sqref="D4:D6 D8">
    <cfRule type="cellIs" dxfId="1841" priority="15" operator="between">
      <formula>1</formula>
      <formula>3</formula>
    </cfRule>
    <cfRule type="cellIs" dxfId="1840" priority="16" operator="between">
      <formula>1</formula>
      <formula>3</formula>
    </cfRule>
    <cfRule type="cellIs" dxfId="1839" priority="17" operator="between">
      <formula>3.9</formula>
      <formula>6.899</formula>
    </cfRule>
    <cfRule type="cellIs" dxfId="1838" priority="18" operator="greaterThan">
      <formula>6.9</formula>
    </cfRule>
    <cfRule type="cellIs" dxfId="1837" priority="19" stopIfTrue="1" operator="equal">
      <formula>"NA"</formula>
    </cfRule>
  </conditionalFormatting>
  <conditionalFormatting sqref="B7">
    <cfRule type="cellIs" dxfId="1836" priority="8" operator="equal">
      <formula>5</formula>
    </cfRule>
    <cfRule type="cellIs" dxfId="1835" priority="9" operator="equal">
      <formula>4</formula>
    </cfRule>
    <cfRule type="cellIs" dxfId="1834" priority="10" operator="equal">
      <formula>3</formula>
    </cfRule>
    <cfRule type="cellIs" dxfId="1833" priority="11" operator="equal">
      <formula>2</formula>
    </cfRule>
    <cfRule type="cellIs" dxfId="1832" priority="12" operator="equal">
      <formula>1</formula>
    </cfRule>
    <cfRule type="cellIs" dxfId="1831" priority="14" operator="equal">
      <formula>""</formula>
    </cfRule>
  </conditionalFormatting>
  <conditionalFormatting sqref="B7">
    <cfRule type="cellIs" dxfId="1830" priority="13" stopIfTrue="1" operator="equal">
      <formula>0</formula>
    </cfRule>
  </conditionalFormatting>
  <conditionalFormatting sqref="C7">
    <cfRule type="cellIs" dxfId="1829" priority="6" operator="between">
      <formula>0.1</formula>
      <formula>5.1</formula>
    </cfRule>
    <cfRule type="cellIs" dxfId="1828" priority="7" operator="equal">
      <formula>0</formula>
    </cfRule>
  </conditionalFormatting>
  <conditionalFormatting sqref="D7">
    <cfRule type="cellIs" dxfId="1827" priority="1" operator="between">
      <formula>1</formula>
      <formula>3</formula>
    </cfRule>
    <cfRule type="cellIs" dxfId="1826" priority="2" operator="between">
      <formula>1</formula>
      <formula>3</formula>
    </cfRule>
    <cfRule type="cellIs" dxfId="1825" priority="3" operator="between">
      <formula>3.9</formula>
      <formula>6.899</formula>
    </cfRule>
    <cfRule type="cellIs" dxfId="1824" priority="4" operator="greaterThan">
      <formula>6.9</formula>
    </cfRule>
    <cfRule type="cellIs" dxfId="1823" priority="5" stopIfTrue="1" operator="equal">
      <formula>"NA"</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Introduction</vt:lpstr>
      <vt:lpstr>GAP Assessment</vt:lpstr>
      <vt:lpstr>Chart</vt:lpstr>
      <vt:lpstr>Instructions</vt:lpstr>
      <vt:lpstr>Test</vt:lpstr>
      <vt:lpstr>Leaders</vt:lpstr>
      <vt:lpstr>Culture</vt:lpstr>
      <vt:lpstr>Strategy</vt:lpstr>
      <vt:lpstr>TestMngt</vt:lpstr>
      <vt:lpstr>TestAuto</vt:lpstr>
      <vt:lpstr>Tools</vt:lpstr>
      <vt:lpstr>Infra</vt:lpstr>
      <vt:lpstr>Scripts</vt:lpstr>
      <vt:lpstr>Monitor</vt:lpstr>
      <vt:lpstr>Security</vt:lpstr>
      <vt:lpstr>Design</vt:lpstr>
      <vt:lpstr>Integration</vt:lpstr>
      <vt:lpstr>PreProd</vt:lpstr>
      <vt:lpstr>Deploy</vt:lpstr>
      <vt:lpstr>Example</vt:lpstr>
      <vt:lpstr>Analysis</vt:lpstr>
      <vt:lpstr>Survey</vt:lpstr>
    </vt:vector>
  </TitlesOfParts>
  <Company>Spirent Communications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 Management Best Practices Assessment Tool</dc:title>
  <dc:creator>Marc Hornbeek</dc:creator>
  <cp:keywords>Spirent Communications</cp:keywords>
  <cp:lastModifiedBy>Marc Hornbeek</cp:lastModifiedBy>
  <cp:lastPrinted>2014-09-29T02:06:07Z</cp:lastPrinted>
  <dcterms:created xsi:type="dcterms:W3CDTF">2014-09-26T17:36:05Z</dcterms:created>
  <dcterms:modified xsi:type="dcterms:W3CDTF">2021-06-29T19:48:22Z</dcterms:modified>
</cp:coreProperties>
</file>