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2fbd71701955d80/Stargate lawsuit/Financial/"/>
    </mc:Choice>
  </mc:AlternateContent>
  <xr:revisionPtr revIDLastSave="0" documentId="8_{B1730AAE-0EA0-4EF0-A213-D9DCA49A4CE8}" xr6:coauthVersionLast="28" xr6:coauthVersionMax="28" xr10:uidLastSave="{00000000-0000-0000-0000-000000000000}"/>
  <bookViews>
    <workbookView xWindow="0" yWindow="0" windowWidth="16350" windowHeight="6870" xr2:uid="{00000000-000D-0000-FFFF-FFFF00000000}"/>
  </bookViews>
  <sheets>
    <sheet name="Pivot Table" sheetId="8" r:id="rId1"/>
    <sheet name="Pivot Table - Duplicate checks" sheetId="7" r:id="rId2"/>
    <sheet name="Data" sheetId="1" r:id="rId3"/>
    <sheet name="Peak to Peak - AP Pivot Table" sheetId="10" r:id="rId4"/>
    <sheet name="Peak to Peak - AP January 2017" sheetId="9" r:id="rId5"/>
    <sheet name="Peak to Peak - PCard pivot tab" sheetId="12" r:id="rId6"/>
    <sheet name="Peak to Peak - PCard Jan 2017" sheetId="11" r:id="rId7"/>
  </sheets>
  <calcPr calcId="171027"/>
  <pivotCaches>
    <pivotCache cacheId="7" r:id="rId8"/>
    <pivotCache cacheId="14" r:id="rId9"/>
    <pivotCache cacheId="26" r:id="rId10"/>
  </pivotCaches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2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H949" i="1"/>
  <c r="H446" i="1"/>
  <c r="H993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8" i="1"/>
  <c r="H957" i="1"/>
  <c r="H956" i="1"/>
  <c r="H954" i="1"/>
  <c r="H953" i="1"/>
  <c r="H952" i="1"/>
  <c r="H951" i="1"/>
  <c r="H948" i="1"/>
  <c r="H947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4" i="1"/>
  <c r="H903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1" i="1"/>
  <c r="H860" i="1"/>
  <c r="H859" i="1"/>
  <c r="H858" i="1"/>
  <c r="H857" i="1"/>
  <c r="H856" i="1"/>
  <c r="H855" i="1"/>
  <c r="H854" i="1"/>
  <c r="H853" i="1"/>
  <c r="H851" i="1"/>
  <c r="H850" i="1"/>
  <c r="H848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6" i="1"/>
  <c r="H785" i="1"/>
  <c r="H784" i="1"/>
  <c r="H782" i="1"/>
  <c r="H781" i="1"/>
  <c r="H780" i="1"/>
  <c r="H778" i="1"/>
  <c r="H777" i="1"/>
  <c r="H776" i="1"/>
  <c r="H775" i="1"/>
  <c r="H774" i="1"/>
  <c r="H773" i="1"/>
  <c r="H772" i="1"/>
  <c r="H771" i="1"/>
  <c r="H770" i="1"/>
  <c r="H766" i="1"/>
  <c r="H765" i="1"/>
  <c r="H763" i="1"/>
  <c r="H762" i="1"/>
  <c r="H761" i="1"/>
  <c r="H760" i="1"/>
  <c r="H759" i="1"/>
  <c r="H758" i="1"/>
  <c r="H757" i="1"/>
  <c r="H756" i="1"/>
  <c r="H755" i="1"/>
  <c r="H754" i="1"/>
  <c r="H753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3" i="1"/>
  <c r="H682" i="1"/>
  <c r="H681" i="1"/>
  <c r="H680" i="1"/>
  <c r="H679" i="1"/>
  <c r="H678" i="1"/>
  <c r="H677" i="1"/>
  <c r="H676" i="1"/>
  <c r="H675" i="1"/>
  <c r="H674" i="1"/>
  <c r="H672" i="1"/>
  <c r="H669" i="1"/>
  <c r="H668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8" i="1"/>
  <c r="H617" i="1"/>
  <c r="H616" i="1"/>
  <c r="H615" i="1"/>
  <c r="H614" i="1"/>
  <c r="H613" i="1"/>
  <c r="H612" i="1"/>
  <c r="H611" i="1"/>
  <c r="H610" i="1"/>
  <c r="H609" i="1"/>
  <c r="H608" i="1"/>
  <c r="H606" i="1"/>
  <c r="H603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41" i="1"/>
  <c r="H540" i="1"/>
  <c r="H539" i="1"/>
  <c r="H538" i="1"/>
  <c r="H537" i="1"/>
  <c r="H536" i="1"/>
  <c r="H535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2" i="1"/>
  <c r="H511" i="1"/>
  <c r="H510" i="1"/>
  <c r="H509" i="1"/>
  <c r="H508" i="1"/>
  <c r="H507" i="1"/>
  <c r="H506" i="1"/>
  <c r="H505" i="1"/>
  <c r="H504" i="1"/>
  <c r="H503" i="1"/>
  <c r="H502" i="1"/>
  <c r="H499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8" i="1"/>
  <c r="H477" i="1"/>
  <c r="H476" i="1"/>
  <c r="H475" i="1"/>
  <c r="H474" i="1"/>
  <c r="H473" i="1"/>
  <c r="H470" i="1"/>
  <c r="H469" i="1"/>
  <c r="H468" i="1"/>
  <c r="H467" i="1"/>
  <c r="H466" i="1"/>
  <c r="H464" i="1"/>
  <c r="H463" i="1"/>
  <c r="H462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5" i="1"/>
  <c r="H444" i="1"/>
  <c r="H443" i="1"/>
  <c r="H442" i="1"/>
  <c r="H441" i="1"/>
  <c r="H440" i="1"/>
  <c r="H439" i="1"/>
  <c r="H438" i="1"/>
  <c r="H437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79" i="1"/>
  <c r="H376" i="1"/>
  <c r="H375" i="1"/>
  <c r="H374" i="1"/>
  <c r="H372" i="1"/>
  <c r="H371" i="1"/>
  <c r="H370" i="1"/>
  <c r="H369" i="1"/>
  <c r="H368" i="1"/>
  <c r="H367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3" i="1"/>
  <c r="H332" i="1"/>
  <c r="H331" i="1"/>
  <c r="H330" i="1"/>
  <c r="H329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89" i="1"/>
  <c r="H288" i="1"/>
  <c r="H286" i="1"/>
  <c r="H285" i="1"/>
  <c r="H284" i="1"/>
  <c r="H282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49" i="1"/>
  <c r="H248" i="1"/>
  <c r="H247" i="1"/>
  <c r="H246" i="1"/>
  <c r="H245" i="1"/>
  <c r="H243" i="1"/>
  <c r="H242" i="1"/>
  <c r="H241" i="1"/>
  <c r="H240" i="1"/>
  <c r="H239" i="1"/>
  <c r="H238" i="1"/>
  <c r="H237" i="1"/>
  <c r="H236" i="1"/>
  <c r="H235" i="1"/>
  <c r="H234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08" i="1"/>
  <c r="H207" i="1"/>
  <c r="H206" i="1"/>
  <c r="H205" i="1"/>
  <c r="H204" i="1"/>
  <c r="H203" i="1"/>
  <c r="H202" i="1"/>
  <c r="H201" i="1"/>
  <c r="H199" i="1"/>
  <c r="H198" i="1"/>
  <c r="H197" i="1"/>
  <c r="H196" i="1"/>
  <c r="H194" i="1"/>
  <c r="H193" i="1"/>
  <c r="H192" i="1"/>
  <c r="H190" i="1"/>
  <c r="H189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7" i="1"/>
  <c r="H146" i="1"/>
  <c r="H145" i="1"/>
  <c r="H144" i="1"/>
  <c r="H143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5" i="1"/>
  <c r="H114" i="1"/>
  <c r="H112" i="1"/>
  <c r="H110" i="1"/>
  <c r="H109" i="1"/>
  <c r="H108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5" i="1"/>
  <c r="H73" i="1"/>
  <c r="H72" i="1"/>
  <c r="H71" i="1"/>
  <c r="H70" i="1"/>
  <c r="H69" i="1"/>
  <c r="H68" i="1"/>
  <c r="H67" i="1"/>
  <c r="H66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7" i="1"/>
  <c r="H46" i="1"/>
  <c r="H45" i="1"/>
  <c r="H44" i="1"/>
  <c r="H42" i="1"/>
  <c r="H41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0" i="1"/>
  <c r="H19" i="1"/>
  <c r="H18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6" i="1"/>
  <c r="G785" i="1"/>
  <c r="G784" i="1"/>
  <c r="G782" i="1"/>
  <c r="G781" i="1"/>
  <c r="G780" i="1"/>
  <c r="G778" i="1"/>
  <c r="G777" i="1"/>
  <c r="G776" i="1"/>
  <c r="G775" i="1"/>
  <c r="G774" i="1"/>
  <c r="G773" i="1"/>
  <c r="G772" i="1"/>
  <c r="G771" i="1"/>
  <c r="G770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6" i="1"/>
  <c r="G625" i="1"/>
  <c r="G624" i="1"/>
  <c r="G623" i="1"/>
  <c r="G622" i="1"/>
  <c r="G621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0" i="1"/>
  <c r="G499" i="1"/>
  <c r="G498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I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28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0" i="1"/>
  <c r="G19" i="1"/>
  <c r="G18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<sst xmlns="http://schemas.openxmlformats.org/spreadsheetml/2006/main" count="6793" uniqueCount="1660">
  <si>
    <t>Stargate School</t>
  </si>
  <si>
    <t>8101000 - Cash In Bank</t>
  </si>
  <si>
    <t>Check #</t>
  </si>
  <si>
    <t>Check Date</t>
  </si>
  <si>
    <t>Name</t>
  </si>
  <si>
    <t>Description</t>
  </si>
  <si>
    <t>Amount</t>
  </si>
  <si>
    <t>Camp Timberline</t>
  </si>
  <si>
    <t>Damage Deposit</t>
  </si>
  <si>
    <t>HVAC Maintenance</t>
  </si>
  <si>
    <t>FedEx Freight</t>
  </si>
  <si>
    <t>Shipping</t>
  </si>
  <si>
    <t>State Forms Center</t>
  </si>
  <si>
    <t>Fingerprint Cards</t>
  </si>
  <si>
    <t>Scholastic Inc</t>
  </si>
  <si>
    <t>Classroom Supplies</t>
  </si>
  <si>
    <t>CenturyLink</t>
  </si>
  <si>
    <t>Telephone</t>
  </si>
  <si>
    <t>AT&amp;T Mobility</t>
  </si>
  <si>
    <t>Cell Phones</t>
  </si>
  <si>
    <t>Kutz &amp; Bethke, LLC</t>
  </si>
  <si>
    <t>Legal Fees</t>
  </si>
  <si>
    <t>Xcelitek LLC</t>
  </si>
  <si>
    <t>Technology Support</t>
  </si>
  <si>
    <t>Xcelitek LLC</t>
  </si>
  <si>
    <t>Technology Support</t>
  </si>
  <si>
    <t>Rocky Mountain Portable Storage, LLC</t>
  </si>
  <si>
    <t>Moving Expenses</t>
  </si>
  <si>
    <t>Republic Services</t>
  </si>
  <si>
    <t>Trash Removal</t>
  </si>
  <si>
    <t>American Fidelity Assurance Company</t>
  </si>
  <si>
    <t>GAP Insurance</t>
  </si>
  <si>
    <t>Vision Service Plan</t>
  </si>
  <si>
    <t>Vision Insurance</t>
  </si>
  <si>
    <t>Lineham's Learning Lab</t>
  </si>
  <si>
    <t>eimmumalismis</t>
  </si>
  <si>
    <t>Kutz &amp; Bethke, LLC</t>
  </si>
  <si>
    <t>Legal Fees</t>
  </si>
  <si>
    <t>CenturyLink</t>
  </si>
  <si>
    <t>Telephone</t>
  </si>
  <si>
    <t>Safe System</t>
  </si>
  <si>
    <t>Security</t>
  </si>
  <si>
    <t>Netchemia</t>
  </si>
  <si>
    <t>Recruiting Software</t>
  </si>
  <si>
    <t>Cybersource</t>
  </si>
  <si>
    <t>Credit Card Fees</t>
  </si>
  <si>
    <t>Flesher Hinton Music</t>
  </si>
  <si>
    <t>Band/ Orchestra</t>
  </si>
  <si>
    <t>Flesher Hinton Music</t>
  </si>
  <si>
    <t>Band/Orchestra</t>
  </si>
  <si>
    <t>Colorado Bureau of Investigations</t>
  </si>
  <si>
    <t>Background Check</t>
  </si>
  <si>
    <t>Colorado Bureau of Investigations</t>
  </si>
  <si>
    <t>Background Checks</t>
  </si>
  <si>
    <t>Aflac</t>
  </si>
  <si>
    <t>Voluntary Insurance</t>
  </si>
  <si>
    <t>Unum Life Insurance</t>
  </si>
  <si>
    <t>Life Insurance</t>
  </si>
  <si>
    <t>Unum Life Insurance</t>
  </si>
  <si>
    <t>Voluntary Life Insurance</t>
  </si>
  <si>
    <t>Delta Dental of Colorado</t>
  </si>
  <si>
    <t>Dental Insurance</t>
  </si>
  <si>
    <t>United Health Care</t>
  </si>
  <si>
    <t>Health Insurance</t>
  </si>
  <si>
    <t>PSAT 8/9</t>
  </si>
  <si>
    <t>PSAT</t>
  </si>
  <si>
    <t>Digital Assurance Certification LLC</t>
  </si>
  <si>
    <t>DAC Compliance</t>
  </si>
  <si>
    <t>Plowing Truck</t>
  </si>
  <si>
    <t>City of Thornton</t>
  </si>
  <si>
    <t>Permit Fee Fields-Reimbursable</t>
  </si>
  <si>
    <t>Xcelitek LLC</t>
  </si>
  <si>
    <t>Technology Support</t>
  </si>
  <si>
    <t>ACH01031...</t>
  </si>
  <si>
    <t>24 Hour Flex</t>
  </si>
  <si>
    <t>Flex</t>
  </si>
  <si>
    <t>ACH01031...</t>
  </si>
  <si>
    <t>Paylocity</t>
  </si>
  <si>
    <t>Payroll Charges</t>
  </si>
  <si>
    <t>ACH010617</t>
  </si>
  <si>
    <t>PERA COntributions Dec</t>
  </si>
  <si>
    <t>ACH010917</t>
  </si>
  <si>
    <t>24 Hour Flex</t>
  </si>
  <si>
    <t>Flex Transfer</t>
  </si>
  <si>
    <t>ACH011217</t>
  </si>
  <si>
    <t>Toshiba Financial Services</t>
  </si>
  <si>
    <t>Copier Lease</t>
  </si>
  <si>
    <t>ACH01121...</t>
  </si>
  <si>
    <t>Payment Remittance Center</t>
  </si>
  <si>
    <t>December PCards</t>
  </si>
  <si>
    <t>ACH011317</t>
  </si>
  <si>
    <t>24 Hour Flex</t>
  </si>
  <si>
    <t>Flex Transfer</t>
  </si>
  <si>
    <t>ACH011717</t>
  </si>
  <si>
    <t>Voya</t>
  </si>
  <si>
    <t>Voya Transfer December</t>
  </si>
  <si>
    <t>ACH013117</t>
  </si>
  <si>
    <t>24 Hour Flex</t>
  </si>
  <si>
    <t>Flex Transfer</t>
  </si>
  <si>
    <t>8101002 - Cash In Bank-BASE Program</t>
  </si>
  <si>
    <t>Shamrock Foods</t>
  </si>
  <si>
    <t>Eagle's Landing Snacks</t>
  </si>
  <si>
    <t>ACH01121...</t>
  </si>
  <si>
    <t>Payment Remittance Center</t>
  </si>
  <si>
    <t>December PCards</t>
  </si>
  <si>
    <t>8101005 - Cash in Bank-Agency</t>
  </si>
  <si>
    <t>American Diabetes Association</t>
  </si>
  <si>
    <t>Diabetes Walk</t>
  </si>
  <si>
    <t>Colorado HS Cycling League</t>
  </si>
  <si>
    <t>Manual Check</t>
  </si>
  <si>
    <t>Summit Ridge Cross Country</t>
  </si>
  <si>
    <t>Middle School Cross Country</t>
  </si>
  <si>
    <t>Neff Company</t>
  </si>
  <si>
    <t>Letterman Letters</t>
  </si>
  <si>
    <t>Abila</t>
  </si>
  <si>
    <t>Fundraising Software</t>
  </si>
  <si>
    <t>Adams 12 Five Star Schools</t>
  </si>
  <si>
    <t>Field Trip Transportation</t>
  </si>
  <si>
    <t>Velocity Transit Services</t>
  </si>
  <si>
    <t>Field Trip Transportation</t>
  </si>
  <si>
    <t>Winter Park-Ski-Music Festival</t>
  </si>
  <si>
    <t>Music Festival</t>
  </si>
  <si>
    <t>Tanya Johnson</t>
  </si>
  <si>
    <t>IETTERMAN pINS</t>
  </si>
  <si>
    <t>Shamrock Foods</t>
  </si>
  <si>
    <t>STUGO Concessions</t>
  </si>
  <si>
    <t>Abila</t>
  </si>
  <si>
    <t>Fundraising Software</t>
  </si>
  <si>
    <t>Ink and Threads</t>
  </si>
  <si>
    <t>FR Spiritwear</t>
  </si>
  <si>
    <t>Payment Remittance Center</t>
  </si>
  <si>
    <t>Business Elite Card</t>
  </si>
  <si>
    <t>Keystone Science School</t>
  </si>
  <si>
    <t>Outdoor Ed</t>
  </si>
  <si>
    <t>Xcelitek LLC</t>
  </si>
  <si>
    <t>Compurter Purchase PARCC</t>
  </si>
  <si>
    <t>ACH011017</t>
  </si>
  <si>
    <t>Payment Remittance Center</t>
  </si>
  <si>
    <t>Bank Charges</t>
  </si>
  <si>
    <t>ACH01121...</t>
  </si>
  <si>
    <t>Payment Remittance Center</t>
  </si>
  <si>
    <t>December PCards</t>
  </si>
  <si>
    <t>ACH01131...</t>
  </si>
  <si>
    <t>Payment Remittance Center</t>
  </si>
  <si>
    <t>Bank Charges</t>
  </si>
  <si>
    <t>ACH01131...</t>
  </si>
  <si>
    <t>Payment Remittance Center</t>
  </si>
  <si>
    <t>Bank Charges</t>
  </si>
  <si>
    <t>8101009 - Cash-Nutrition Services</t>
  </si>
  <si>
    <t>Whirl Colorado LLC</t>
  </si>
  <si>
    <t>Purchased Food</t>
  </si>
  <si>
    <t>Whirl Colorado LLC</t>
  </si>
  <si>
    <t>Purchased Food</t>
  </si>
  <si>
    <t>Sam's Club</t>
  </si>
  <si>
    <t>Lunch Water</t>
  </si>
  <si>
    <t>Cintas Corporation</t>
  </si>
  <si>
    <t>Kitchen Towels</t>
  </si>
  <si>
    <t>Shamrock Foods</t>
  </si>
  <si>
    <t>Food Service Supplies</t>
  </si>
  <si>
    <t>Cintas Corporation</t>
  </si>
  <si>
    <t>Kitchen Towels</t>
  </si>
  <si>
    <t>ACH01121...</t>
  </si>
  <si>
    <t>Payment Remittance Center</t>
  </si>
  <si>
    <t>December PCards</t>
  </si>
  <si>
    <t>Acct</t>
  </si>
  <si>
    <t>0221178C</t>
  </si>
  <si>
    <t>030117UHC</t>
  </si>
  <si>
    <t>United Health ACH</t>
  </si>
  <si>
    <t>Accounting Software</t>
  </si>
  <si>
    <t>Radios</t>
  </si>
  <si>
    <t>FP Mailing Solutions</t>
  </si>
  <si>
    <t>Postage Meter</t>
  </si>
  <si>
    <t>Freeman Denver</t>
  </si>
  <si>
    <t>AP Reimbursable</t>
  </si>
  <si>
    <t>New York Life</t>
  </si>
  <si>
    <t>Voluntary Life</t>
  </si>
  <si>
    <t>Kristen Mansure</t>
  </si>
  <si>
    <t>Aim Aspencare Image Management</t>
  </si>
  <si>
    <t>Cybersou rce</t>
  </si>
  <si>
    <t>Fleet Trailer LLC</t>
  </si>
  <si>
    <t>Trailer Rental-Move</t>
  </si>
  <si>
    <t>Cochlear Americas</t>
  </si>
  <si>
    <t>Cochlear Wireless Microphone</t>
  </si>
  <si>
    <t>Sandy Zarifa</t>
  </si>
  <si>
    <t>Psych Support</t>
  </si>
  <si>
    <t>Stone Leaf Pottery</t>
  </si>
  <si>
    <t>Art Class Supplies</t>
  </si>
  <si>
    <t>SoulSpark, LLC</t>
  </si>
  <si>
    <t>SENG Training</t>
  </si>
  <si>
    <t>Colorado Doorways</t>
  </si>
  <si>
    <t>Keys</t>
  </si>
  <si>
    <t>Voluntary Supplemental Insurance</t>
  </si>
  <si>
    <t>Group Life and Disability Insurance</t>
  </si>
  <si>
    <t>ACH020217</t>
  </si>
  <si>
    <t>Flex Transfer Childcare</t>
  </si>
  <si>
    <t>ACH020317</t>
  </si>
  <si>
    <t>ACH Bank Charges</t>
  </si>
  <si>
    <t>ACH02071...</t>
  </si>
  <si>
    <t>PERA and VOYA Transfers</t>
  </si>
  <si>
    <t>ACH021017</t>
  </si>
  <si>
    <t>ACH02101...</t>
  </si>
  <si>
    <t>ACH02109...</t>
  </si>
  <si>
    <t>Wire Transfer Fee</t>
  </si>
  <si>
    <t>ACH02131...</t>
  </si>
  <si>
    <t>January PCards</t>
  </si>
  <si>
    <t>Toshiba ACH</t>
  </si>
  <si>
    <t>ACH022817</t>
  </si>
  <si>
    <t>PCard Debit</t>
  </si>
  <si>
    <t>Trails Check</t>
  </si>
  <si>
    <t>021017CASH</t>
  </si>
  <si>
    <t>Cash Boxes Gala</t>
  </si>
  <si>
    <t>021017LP</t>
  </si>
  <si>
    <t>Gala Manual Checks</t>
  </si>
  <si>
    <t>Egan Printing Co</t>
  </si>
  <si>
    <t>Fund Raising Printing</t>
  </si>
  <si>
    <t>179,00</t>
  </si>
  <si>
    <t>Eastbay Team Sales</t>
  </si>
  <si>
    <t>Athletic Uniforms</t>
  </si>
  <si>
    <t>District Printing</t>
  </si>
  <si>
    <t>My DJ &amp; Company</t>
  </si>
  <si>
    <t>HS Dance DJ</t>
  </si>
  <si>
    <t>MS Dance DJ</t>
  </si>
  <si>
    <t>Alexa Iaconetti</t>
  </si>
  <si>
    <t>STUGO reimbursement</t>
  </si>
  <si>
    <t>Gala Baskets</t>
  </si>
  <si>
    <t>CRC Printing</t>
  </si>
  <si>
    <t>SENG Donation</t>
  </si>
  <si>
    <t>Timberline Deposit</t>
  </si>
  <si>
    <t>Mid America Books</t>
  </si>
  <si>
    <t>Library Books</t>
  </si>
  <si>
    <t>537,72</t>
  </si>
  <si>
    <t>Claire McDonnell</t>
  </si>
  <si>
    <t>Dodgeball</t>
  </si>
  <si>
    <t>Winter Park Music Festival</t>
  </si>
  <si>
    <t>Colorado Science Olympiad</t>
  </si>
  <si>
    <t>Science Olympiad</t>
  </si>
  <si>
    <t>Fundraising Printing</t>
  </si>
  <si>
    <t>Amanda Szymanski</t>
  </si>
  <si>
    <t>Fundraising</t>
  </si>
  <si>
    <t>Nicholas Nguyen</t>
  </si>
  <si>
    <t>HS STUGO</t>
  </si>
  <si>
    <t>Change for STUGO Dance</t>
  </si>
  <si>
    <t>ACH021317</t>
  </si>
  <si>
    <t>ACH022717</t>
  </si>
  <si>
    <t>022717ACH</t>
  </si>
  <si>
    <t>Fax Line</t>
  </si>
  <si>
    <t>Tech Support</t>
  </si>
  <si>
    <t>303 Aerials LLC</t>
  </si>
  <si>
    <t>Gym Banner</t>
  </si>
  <si>
    <t>MAPS Testing</t>
  </si>
  <si>
    <t>University of Oregon</t>
  </si>
  <si>
    <t>Dibbels Testing</t>
  </si>
  <si>
    <t>]anifer Kulmann</t>
  </si>
  <si>
    <t>Background Checks Board</t>
  </si>
  <si>
    <t>Cengage Learning</t>
  </si>
  <si>
    <t>Door Locks</t>
  </si>
  <si>
    <t>Health Posters</t>
  </si>
  <si>
    <t>Life Insurance Premium</t>
  </si>
  <si>
    <t>Doug Ryan</t>
  </si>
  <si>
    <t>Truck Repair</t>
  </si>
  <si>
    <t>Kut &amp; Bethke, LLC</t>
  </si>
  <si>
    <t>Colorado League of Charter Schools</t>
  </si>
  <si>
    <t>League Dues</t>
  </si>
  <si>
    <t>Life/ADD Insurance</t>
  </si>
  <si>
    <t>Background Information Services</t>
  </si>
  <si>
    <t>3W Pepper</t>
  </si>
  <si>
    <t>Sheet Music</t>
  </si>
  <si>
    <t>Kristen Warner</t>
  </si>
  <si>
    <t>Instrument Repair</t>
  </si>
  <si>
    <t>PE Posters</t>
  </si>
  <si>
    <t>Heckenbach Suazo &amp; Dave LLP</t>
  </si>
  <si>
    <t>Admissions Lottery</t>
  </si>
  <si>
    <t>Shelly Krill</t>
  </si>
  <si>
    <t>General Consumables</t>
  </si>
  <si>
    <t>ACH030217</t>
  </si>
  <si>
    <t>Flex Transfers</t>
  </si>
  <si>
    <t>ACH030317</t>
  </si>
  <si>
    <t>ACH030417</t>
  </si>
  <si>
    <t>February PERA</t>
  </si>
  <si>
    <t>ACH030817</t>
  </si>
  <si>
    <t>Voya Transfer February</t>
  </si>
  <si>
    <t>ACH030917</t>
  </si>
  <si>
    <t>ACH031017</t>
  </si>
  <si>
    <t>ACH031317</t>
  </si>
  <si>
    <t>February PCards</t>
  </si>
  <si>
    <t>ACH03131...</t>
  </si>
  <si>
    <t>ACH031617</t>
  </si>
  <si>
    <t>ACH032317</t>
  </si>
  <si>
    <t>ACH032417</t>
  </si>
  <si>
    <t>Eagel's Landing Snacks</t>
  </si>
  <si>
    <t>Eagles Landing Snacks</t>
  </si>
  <si>
    <t>CHSAA</t>
  </si>
  <si>
    <t>Band Orchestra</t>
  </si>
  <si>
    <t>Erin Barclay</t>
  </si>
  <si>
    <t>Gala</t>
  </si>
  <si>
    <t>Fund Raising Software</t>
  </si>
  <si>
    <t>CRC</t>
  </si>
  <si>
    <t>Candace Werth</t>
  </si>
  <si>
    <t>STUGO Dance</t>
  </si>
  <si>
    <t>Prerana Shrestha</t>
  </si>
  <si>
    <t>STUCO Candygrams</t>
  </si>
  <si>
    <t>NY PIES II, LLC</t>
  </si>
  <si>
    <t>Athletic Expense</t>
  </si>
  <si>
    <t>Tami Pippert</t>
  </si>
  <si>
    <t>Christopher Sergeeff</t>
  </si>
  <si>
    <t>Drama</t>
  </si>
  <si>
    <t>Ann Brown</t>
  </si>
  <si>
    <t>Darcie Castigliano-Ball</t>
  </si>
  <si>
    <t>Kevin Rutter</t>
  </si>
  <si>
    <t>Gala Aictioneer</t>
  </si>
  <si>
    <t>5,000,00</t>
  </si>
  <si>
    <t>8th Grade Graduation</t>
  </si>
  <si>
    <t>Pinnacle Charter School</t>
  </si>
  <si>
    <t>Brighton High School</t>
  </si>
  <si>
    <t>Track Meet</t>
  </si>
  <si>
    <t>Thornton High School</t>
  </si>
  <si>
    <t>Ponderosa</t>
  </si>
  <si>
    <t>STUGO Training</t>
  </si>
  <si>
    <t>EF Institute Trust Account</t>
  </si>
  <si>
    <t>Costa Rica Trip</t>
  </si>
  <si>
    <t>Eaton Healthy</t>
  </si>
  <si>
    <t>Beauty and the Beast Food</t>
  </si>
  <si>
    <t>Barr Lake State Park</t>
  </si>
  <si>
    <t>Field Trip</t>
  </si>
  <si>
    <t>Bethanny Tarantino-Kelly</t>
  </si>
  <si>
    <t>MS STUGO</t>
  </si>
  <si>
    <t>Lauren Cleary</t>
  </si>
  <si>
    <t>Fund Raising Teacher Request</t>
  </si>
  <si>
    <t>Cindy Tuchklaper</t>
  </si>
  <si>
    <t>CRC Dodgeball</t>
  </si>
  <si>
    <t>BSN Sports</t>
  </si>
  <si>
    <t>Soccer Goals</t>
  </si>
  <si>
    <t>Liz Friedenson</t>
  </si>
  <si>
    <t>Drama Food</t>
  </si>
  <si>
    <t>Christen Gill</t>
  </si>
  <si>
    <t>Andrew Ponn</t>
  </si>
  <si>
    <t>Basketball Coach</t>
  </si>
  <si>
    <t>Dana Phifer</t>
  </si>
  <si>
    <t>Jessica McVeigh</t>
  </si>
  <si>
    <t>Reimbursements</t>
  </si>
  <si>
    <t>ACH031717</t>
  </si>
  <si>
    <t>Kitche Towels</t>
  </si>
  <si>
    <t>040317FT</t>
  </si>
  <si>
    <t>Trash removal</t>
  </si>
  <si>
    <t>Vista View Program</t>
  </si>
  <si>
    <t>Vista View-Shih</t>
  </si>
  <si>
    <t>Meeting One</t>
  </si>
  <si>
    <t>Adobe Connect</t>
  </si>
  <si>
    <t>Zion's Bank</t>
  </si>
  <si>
    <t>Trustee Fee</t>
  </si>
  <si>
    <t>Stolen Phone</t>
  </si>
  <si>
    <t>Technology Services</t>
  </si>
  <si>
    <t>Classroom Art</t>
  </si>
  <si>
    <t>Postal Meter</t>
  </si>
  <si>
    <t>Colorado Dept of Revenue</t>
  </si>
  <si>
    <t>Payroll Deduction-Tax Lien</t>
  </si>
  <si>
    <t>Radio</t>
  </si>
  <si>
    <t>Lester Shih</t>
  </si>
  <si>
    <t>ACH040517</t>
  </si>
  <si>
    <t>PERA Contributions March</t>
  </si>
  <si>
    <t>ACH040717</t>
  </si>
  <si>
    <t>Voya Transfer</t>
  </si>
  <si>
    <t>ACH041117</t>
  </si>
  <si>
    <t>tOSHIBA ach</t>
  </si>
  <si>
    <t>ACH041217</t>
  </si>
  <si>
    <t>Bank Charges Checks</t>
  </si>
  <si>
    <t>ACH041317</t>
  </si>
  <si>
    <t>AO-104131...</t>
  </si>
  <si>
    <t>PCard Transactions March</t>
  </si>
  <si>
    <t>ACH041417</t>
  </si>
  <si>
    <t>ACH042617</t>
  </si>
  <si>
    <t>ACH04131...</t>
  </si>
  <si>
    <t>D'Evelyn Nigh School</t>
  </si>
  <si>
    <t>Battle of the Books Trophies</t>
  </si>
  <si>
    <t>Kelly Schoenfeld</t>
  </si>
  <si>
    <t>Drama Gift</t>
  </si>
  <si>
    <t>JVH Marketing</t>
  </si>
  <si>
    <t>Stargate Hats</t>
  </si>
  <si>
    <t>QEPA</t>
  </si>
  <si>
    <t>Speaker</t>
  </si>
  <si>
    <t>Sarah Bowman</t>
  </si>
  <si>
    <t>HOS Fundraising</t>
  </si>
  <si>
    <t>Meredith Kotschau</t>
  </si>
  <si>
    <t>Rocky Mountain Music, Inc</t>
  </si>
  <si>
    <t>Rebecca Jazrnines</t>
  </si>
  <si>
    <t>Hollis Archibold</t>
  </si>
  <si>
    <t>Kindergarten Graduation</t>
  </si>
  <si>
    <t>Colorado Wilderness</t>
  </si>
  <si>
    <t>Ariane O'Brien</t>
  </si>
  <si>
    <t>Winter Park Trip</t>
  </si>
  <si>
    <t>HS Athletics</t>
  </si>
  <si>
    <t>Healthy Learning Paths</t>
  </si>
  <si>
    <t>5th Grade Speaker</t>
  </si>
  <si>
    <t>8th Grade Speaker</t>
  </si>
  <si>
    <t>You Can Live History</t>
  </si>
  <si>
    <t>Civil War Reenactment</t>
  </si>
  <si>
    <t>Book Fair Change</t>
  </si>
  <si>
    <t>The Arvada Center for the Arts</t>
  </si>
  <si>
    <t>3/4 Field Trip</t>
  </si>
  <si>
    <t>Phoenix Mine</t>
  </si>
  <si>
    <t>Eric Howe</t>
  </si>
  <si>
    <t>Knowledge Bowl</t>
  </si>
  <si>
    <t>D K Promotions Colorado</t>
  </si>
  <si>
    <t>Teacher Appreciation</t>
  </si>
  <si>
    <t>King Soopers</t>
  </si>
  <si>
    <t>King Soopers Cards</t>
  </si>
  <si>
    <t>Butler Rents</t>
  </si>
  <si>
    <t>Admit Expo Day</t>
  </si>
  <si>
    <t>Field Rental</t>
  </si>
  <si>
    <t>Byron Gray</t>
  </si>
  <si>
    <t>Basketball Trophies</t>
  </si>
  <si>
    <t>Kristin Seger</t>
  </si>
  <si>
    <t>Mountain Biking</t>
  </si>
  <si>
    <t>Mountain Bike</t>
  </si>
  <si>
    <t>High School Dance</t>
  </si>
  <si>
    <t>Susan Sieber</t>
  </si>
  <si>
    <t>Book Order</t>
  </si>
  <si>
    <t>Water for Lunch</t>
  </si>
  <si>
    <t>Amy Cottrell</t>
  </si>
  <si>
    <t>Pizza Day Lunch</t>
  </si>
  <si>
    <t>8103001 - Stargate Savings Acct</t>
  </si>
  <si>
    <t>ACH043017</t>
  </si>
  <si>
    <t>JHL COnstructors</t>
  </si>
  <si>
    <t>Bond Fund Disbursement</t>
  </si>
  <si>
    <t>051117-1</t>
  </si>
  <si>
    <t>PCards April</t>
  </si>
  <si>
    <t>Unemployment-Murphy</t>
  </si>
  <si>
    <t>Front Range Plumbing</t>
  </si>
  <si>
    <t>Plumbing-Washing Machine</t>
  </si>
  <si>
    <t>Frontline Technologies</t>
  </si>
  <si>
    <t>AESOP System</t>
  </si>
  <si>
    <t>Mathnasium of Westminster</t>
  </si>
  <si>
    <t>Mathnasium Services</t>
  </si>
  <si>
    <t>Peak to Peak</t>
  </si>
  <si>
    <t>Accountability Committee Training</t>
  </si>
  <si>
    <t>Board Training</t>
  </si>
  <si>
    <t>PeopleConnectHR, LLC</t>
  </si>
  <si>
    <t>HR Consulting</t>
  </si>
  <si>
    <t>AT&amp;T Long Distance</t>
  </si>
  <si>
    <t>Long Distance Telephone</t>
  </si>
  <si>
    <t>District Postage</t>
  </si>
  <si>
    <t>Rick Robinson</t>
  </si>
  <si>
    <t>Election</t>
  </si>
  <si>
    <t>Voluntary ccident/Cancer Coverage</t>
  </si>
  <si>
    <t>Smartsheet Inc.</t>
  </si>
  <si>
    <t>Google Docs Support</t>
  </si>
  <si>
    <t>Joanna Brandt</t>
  </si>
  <si>
    <t>Contract Substitute</t>
  </si>
  <si>
    <t>ACH050</t>
  </si>
  <si>
    <t>Felx Transfers</t>
  </si>
  <si>
    <t>ACH05011...</t>
  </si>
  <si>
    <t>ACH050317</t>
  </si>
  <si>
    <t>April PERA</t>
  </si>
  <si>
    <t>ACH050517</t>
  </si>
  <si>
    <t>ACH05051...</t>
  </si>
  <si>
    <t>ACH050817</t>
  </si>
  <si>
    <t>ACH051117</t>
  </si>
  <si>
    <t>ACH05111...</t>
  </si>
  <si>
    <t>ACH051717</t>
  </si>
  <si>
    <t>ACH052617</t>
  </si>
  <si>
    <t>United Health Care ACH</t>
  </si>
  <si>
    <t>ACH05311...</t>
  </si>
  <si>
    <t>Payroll Cash</t>
  </si>
  <si>
    <t>Wells Fargo CC</t>
  </si>
  <si>
    <t>051117-2</t>
  </si>
  <si>
    <t>051117-3</t>
  </si>
  <si>
    <t>Young AmeriTowne</t>
  </si>
  <si>
    <t>JW Pepper</t>
  </si>
  <si>
    <t>EcoAdventures</t>
  </si>
  <si>
    <t>CRC Teacher Appreciaition Lunch</t>
  </si>
  <si>
    <t>Melauni Martin</t>
  </si>
  <si>
    <t>Gala Reimbursement</t>
  </si>
  <si>
    <t>Smriti Jain</t>
  </si>
  <si>
    <t>HOS Discretionary</t>
  </si>
  <si>
    <t>Mollie Jean</t>
  </si>
  <si>
    <t>Denise Vitt</t>
  </si>
  <si>
    <t>Scott Hofer</t>
  </si>
  <si>
    <t>MS Golf Club</t>
  </si>
  <si>
    <t>Antoinette Starner</t>
  </si>
  <si>
    <t>HS Student Government</t>
  </si>
  <si>
    <t>Holy Family High School</t>
  </si>
  <si>
    <t>Horizon High School</t>
  </si>
  <si>
    <t>AP Program</t>
  </si>
  <si>
    <t>AP Testing</t>
  </si>
  <si>
    <t>The Memory Project</t>
  </si>
  <si>
    <t>Memory Project</t>
  </si>
  <si>
    <t>Shanda Reifschneider</t>
  </si>
  <si>
    <t>Jan Weingardt</t>
  </si>
  <si>
    <t>Fund Raising Art Show</t>
  </si>
  <si>
    <t>Paula Nikolai</t>
  </si>
  <si>
    <t>Refund</t>
  </si>
  <si>
    <t>Joyce Bustamante</t>
  </si>
  <si>
    <t>Keith Varel</t>
  </si>
  <si>
    <t>Josh Bissell</t>
  </si>
  <si>
    <t>Field Day</t>
  </si>
  <si>
    <t>Erin Blackmon</t>
  </si>
  <si>
    <t>Girls Night In</t>
  </si>
  <si>
    <t>Chipotle Catering</t>
  </si>
  <si>
    <t>Field trip Transportation</t>
  </si>
  <si>
    <t>Greeley West Thatre</t>
  </si>
  <si>
    <t>Costumes-Beauty and the Beast</t>
  </si>
  <si>
    <t>Scholastic Book Fair</t>
  </si>
  <si>
    <t>ACI-105111...</t>
  </si>
  <si>
    <t>051117-4</t>
  </si>
  <si>
    <t>PCards Project</t>
  </si>
  <si>
    <t>AP Batch</t>
  </si>
  <si>
    <t>Long Distance</t>
  </si>
  <si>
    <t>SPED Testing</t>
  </si>
  <si>
    <t>School Mint</t>
  </si>
  <si>
    <t>SchoolMint Admissions</t>
  </si>
  <si>
    <t>Swanhorst amd Company LLC</t>
  </si>
  <si>
    <t>Tax Returns</t>
  </si>
  <si>
    <t>Cell Pnones</t>
  </si>
  <si>
    <t>Office Depot</t>
  </si>
  <si>
    <t>Office Supplies</t>
  </si>
  <si>
    <t>ACH060117</t>
  </si>
  <si>
    <t>PERA May</t>
  </si>
  <si>
    <t>ACH060517</t>
  </si>
  <si>
    <t>PERA Additional</t>
  </si>
  <si>
    <t>ACH06071...</t>
  </si>
  <si>
    <t>VOYA Transfer</t>
  </si>
  <si>
    <t>5,61325</t>
  </si>
  <si>
    <t>ACH060917</t>
  </si>
  <si>
    <t>ACH06121...</t>
  </si>
  <si>
    <t>PCard AP Batch</t>
  </si>
  <si>
    <t>ACH06141...</t>
  </si>
  <si>
    <t>ACH06151...</t>
  </si>
  <si>
    <t>ACH062817</t>
  </si>
  <si>
    <t>P Card Transaction</t>
  </si>
  <si>
    <t>ACH06301...</t>
  </si>
  <si>
    <t>PERA Contributions June</t>
  </si>
  <si>
    <t>VOYA Contributions June</t>
  </si>
  <si>
    <t>Paylocity June</t>
  </si>
  <si>
    <t>Rachel Workman</t>
  </si>
  <si>
    <t>Eagle's Landing Supplies</t>
  </si>
  <si>
    <t>Kasey Speyer</t>
  </si>
  <si>
    <t>Eagle's Landing Refund</t>
  </si>
  <si>
    <t>Eagle's Landing CrossFit</t>
  </si>
  <si>
    <t>CHASMARC</t>
  </si>
  <si>
    <t>Trailer for Outdoor Ed</t>
  </si>
  <si>
    <t>Graduation Printing</t>
  </si>
  <si>
    <t>Patti Wells</t>
  </si>
  <si>
    <t>Graduation Reimbursement</t>
  </si>
  <si>
    <t>Girls Night Out</t>
  </si>
  <si>
    <t>Colleen Vaughan</t>
  </si>
  <si>
    <t>Elementary STUCO</t>
  </si>
  <si>
    <t>Studio 5</t>
  </si>
  <si>
    <t>Volunteer Tea/Graduation</t>
  </si>
  <si>
    <t>MSU Denver Men's Basketball</t>
  </si>
  <si>
    <t>Basketball Camp</t>
  </si>
  <si>
    <t>Wyoming Cowgirl Volleyball</t>
  </si>
  <si>
    <t>Volleyball Clinic</t>
  </si>
  <si>
    <t>Absolute Value</t>
  </si>
  <si>
    <t>Graduation</t>
  </si>
  <si>
    <t>Windfall</t>
  </si>
  <si>
    <t>Volleyball Camp</t>
  </si>
  <si>
    <t>ACH06051...</t>
  </si>
  <si>
    <t>Bank Charges PFI</t>
  </si>
  <si>
    <t>ACH060717</t>
  </si>
  <si>
    <t>Check Reversal Skate City</t>
  </si>
  <si>
    <t>ACH060718</t>
  </si>
  <si>
    <t>AESOP 2017-2018</t>
  </si>
  <si>
    <t>Jeffco Public Schools</t>
  </si>
  <si>
    <t>Online Summer Courses</t>
  </si>
  <si>
    <t>School Mint 2017-2018</t>
  </si>
  <si>
    <t>Voluntary Accident Insurance</t>
  </si>
  <si>
    <t>Abila Accounting Software July</t>
  </si>
  <si>
    <t>CECFA Fees 2017-2018</t>
  </si>
  <si>
    <t>Voluntary Gap Insurance</t>
  </si>
  <si>
    <t>Lexia Learning</t>
  </si>
  <si>
    <t>Lexia Reading Subscription</t>
  </si>
  <si>
    <t>Health Insurance July</t>
  </si>
  <si>
    <t>Security System</t>
  </si>
  <si>
    <t>CodeHS</t>
  </si>
  <si>
    <t>Computer Classroom Support</t>
  </si>
  <si>
    <t>ER Life Insurance</t>
  </si>
  <si>
    <t>ACH07131...</t>
  </si>
  <si>
    <t>ACH Transactions</t>
  </si>
  <si>
    <t>PCards Payable</t>
  </si>
  <si>
    <t>ACH07181...</t>
  </si>
  <si>
    <t>Bank Charges June</t>
  </si>
  <si>
    <t>ACH072617</t>
  </si>
  <si>
    <t>ACH07261...</t>
  </si>
  <si>
    <t>ACH073117</t>
  </si>
  <si>
    <t>Credit Card Annual Fee</t>
  </si>
  <si>
    <t>321 Athletics LLC</t>
  </si>
  <si>
    <t>EL Field Trips</t>
  </si>
  <si>
    <t>Crossfit Unveiled</t>
  </si>
  <si>
    <t>EL Field Trip</t>
  </si>
  <si>
    <t>CHSAA Participation Fee</t>
  </si>
  <si>
    <t>CHSAA Participation Fees</t>
  </si>
  <si>
    <t>Computer Lab</t>
  </si>
  <si>
    <t>Summer Technology Upgrades</t>
  </si>
  <si>
    <t>Robert ] Miller and Associates, Inc</t>
  </si>
  <si>
    <t>Grant Alerts Software</t>
  </si>
  <si>
    <t>School Mate</t>
  </si>
  <si>
    <t>Homework Folders</t>
  </si>
  <si>
    <t>Monday Folders</t>
  </si>
  <si>
    <t>Planners</t>
  </si>
  <si>
    <t>CHeyenne Mountain High School</t>
  </si>
  <si>
    <t>Cross Country Meet</t>
  </si>
  <si>
    <t>Heritage High School</t>
  </si>
  <si>
    <t>Mead High School</t>
  </si>
  <si>
    <t>Legacy High School</t>
  </si>
  <si>
    <t>Northglenn High School</t>
  </si>
  <si>
    <t>082917FT</t>
  </si>
  <si>
    <t>Tiger, Inc</t>
  </si>
  <si>
    <t>Utilities-Natural Gas</t>
  </si>
  <si>
    <t>Trane US, Inc</t>
  </si>
  <si>
    <t>Annual HVAC Contrast</t>
  </si>
  <si>
    <t>Textbooks</t>
  </si>
  <si>
    <t>MPS</t>
  </si>
  <si>
    <t>Scholastic News</t>
  </si>
  <si>
    <t>Volunrtary GAP Insurance</t>
  </si>
  <si>
    <t>Global Equipment Company</t>
  </si>
  <si>
    <t>Bulletin Boards</t>
  </si>
  <si>
    <t>Dry Erase Boards</t>
  </si>
  <si>
    <t>Manual Checks-Reimbursable</t>
  </si>
  <si>
    <t>3187-2</t>
  </si>
  <si>
    <t>VLCM</t>
  </si>
  <si>
    <t>Advanced Backflow</t>
  </si>
  <si>
    <t>Blackflow Valve Testing</t>
  </si>
  <si>
    <t>520,00</t>
  </si>
  <si>
    <t>SAC Fag</t>
  </si>
  <si>
    <t>Pearson Education</t>
  </si>
  <si>
    <t>Textbooks Chemistry</t>
  </si>
  <si>
    <t>ACH080317</t>
  </si>
  <si>
    <t>Pere Deductions July</t>
  </si>
  <si>
    <t>ACH080417</t>
  </si>
  <si>
    <t>ACH08071...</t>
  </si>
  <si>
    <t>Flex Transfer/Voya</t>
  </si>
  <si>
    <t>ACH081117</t>
  </si>
  <si>
    <t>ACH08141...</t>
  </si>
  <si>
    <t>P Card July</t>
  </si>
  <si>
    <t>ACH08151...</t>
  </si>
  <si>
    <t>July Bank Charges</t>
  </si>
  <si>
    <t>ACH081717</t>
  </si>
  <si>
    <t>ACH081817</t>
  </si>
  <si>
    <t>Flex Charges</t>
  </si>
  <si>
    <t>ACH082517</t>
  </si>
  <si>
    <t>ACH082917</t>
  </si>
  <si>
    <t>Go Daddy Domain Registration</t>
  </si>
  <si>
    <t>ACH08311...</t>
  </si>
  <si>
    <t>Paylocity Charges</t>
  </si>
  <si>
    <t>Field Trip Transportation Summer Camp</t>
  </si>
  <si>
    <t>Summer Camp Snacks</t>
  </si>
  <si>
    <t>08151780...</t>
  </si>
  <si>
    <t>Annual Bonus</t>
  </si>
  <si>
    <t>Dave Janociak</t>
  </si>
  <si>
    <t>Ultimate Frisbee Registration</t>
  </si>
  <si>
    <t>Rod Osburn</t>
  </si>
  <si>
    <t>HOS Discretionary- Fund Raising</t>
  </si>
  <si>
    <t>High School Jerseys</t>
  </si>
  <si>
    <t>Mountain Biking Team</t>
  </si>
  <si>
    <t>Taylor Johnson</t>
  </si>
  <si>
    <t>Cash for Concessions</t>
  </si>
  <si>
    <t>ACH083117</t>
  </si>
  <si>
    <t>Payforlt</t>
  </si>
  <si>
    <t>Payforlt Charges</t>
  </si>
  <si>
    <t>Food Service Suppplies</t>
  </si>
  <si>
    <t>Crisie Prevention Institute, Inc</t>
  </si>
  <si>
    <t>Crisis Intervention Annual Membership</t>
  </si>
  <si>
    <t>Utilities-Gas</t>
  </si>
  <si>
    <t>Postage</t>
  </si>
  <si>
    <t>Insight Training-Admin</t>
  </si>
  <si>
    <t>Innovative Office Solutions</t>
  </si>
  <si>
    <t>Postage Meter Ink</t>
  </si>
  <si>
    <t>Back to School Picnic</t>
  </si>
  <si>
    <t>Background Screening</t>
  </si>
  <si>
    <t>Voluntary Gap</t>
  </si>
  <si>
    <t>Voluntary GAP</t>
  </si>
  <si>
    <t>Scholastic News 3/4</t>
  </si>
  <si>
    <t>Adams State University</t>
  </si>
  <si>
    <t>Adams State Gifted Credits</t>
  </si>
  <si>
    <t>Kristen Womer</t>
  </si>
  <si>
    <t>Classroom-Band</t>
  </si>
  <si>
    <t>Janifer Kulmann</t>
  </si>
  <si>
    <t>Background Checks Accountability</t>
  </si>
  <si>
    <t>August PCard</t>
  </si>
  <si>
    <t>PCard Prepayment</t>
  </si>
  <si>
    <t>ACH09061...</t>
  </si>
  <si>
    <t>ACH090717</t>
  </si>
  <si>
    <t>PERA August</t>
  </si>
  <si>
    <t>ACH09111...</t>
  </si>
  <si>
    <t>Voya/Bank Fees</t>
  </si>
  <si>
    <t>ACH091217</t>
  </si>
  <si>
    <t>Toshiba Lease</t>
  </si>
  <si>
    <t>ACH091417</t>
  </si>
  <si>
    <t>ACH091517</t>
  </si>
  <si>
    <t>ACH09151...</t>
  </si>
  <si>
    <t>ACH092117</t>
  </si>
  <si>
    <t>ACH092717</t>
  </si>
  <si>
    <t>Trail Check</t>
  </si>
  <si>
    <t>Eagle's Landing Transportation</t>
  </si>
  <si>
    <t>Childcare Licensing</t>
  </si>
  <si>
    <t>Paper Cutter</t>
  </si>
  <si>
    <t>Centaurus High School</t>
  </si>
  <si>
    <t>Cross Country-MS</t>
  </si>
  <si>
    <t>Young Artists Alliance</t>
  </si>
  <si>
    <t>Athletic Transportation</t>
  </si>
  <si>
    <t>Soccer Spiritwear</t>
  </si>
  <si>
    <t>CRC Harry Potter</t>
  </si>
  <si>
    <t>Return Postage Planners</t>
  </si>
  <si>
    <t>Elementary Planners</t>
  </si>
  <si>
    <t>HS Athletic Jerseys</t>
  </si>
  <si>
    <t>Kallima Consultants</t>
  </si>
  <si>
    <t>MS Speaker</t>
  </si>
  <si>
    <t>Cross Country</t>
  </si>
  <si>
    <t>St Vrain Cross Country</t>
  </si>
  <si>
    <t>MS Cross Country</t>
  </si>
  <si>
    <t>Overnight Buses</t>
  </si>
  <si>
    <t>Karlie Sergeeff</t>
  </si>
  <si>
    <t>HS Volleyball</t>
  </si>
  <si>
    <t>Ashli Socorro</t>
  </si>
  <si>
    <t>MS Overnight</t>
  </si>
  <si>
    <t>Manual Checks</t>
  </si>
  <si>
    <t>101317PC-1</t>
  </si>
  <si>
    <t>PCards September</t>
  </si>
  <si>
    <t>Utilities-Water</t>
  </si>
  <si>
    <t>Naviance Inc</t>
  </si>
  <si>
    <t>Naviance-Counseling</t>
  </si>
  <si>
    <t>Children Matter</t>
  </si>
  <si>
    <t>OT Services</t>
  </si>
  <si>
    <t>Postage Meter Supplies</t>
  </si>
  <si>
    <t>Election Costs</t>
  </si>
  <si>
    <t>Elevator Certificate</t>
  </si>
  <si>
    <t>Accurate Elevator Inspections LLC</t>
  </si>
  <si>
    <t>Elevator Inspections</t>
  </si>
  <si>
    <t>Hospitality</t>
  </si>
  <si>
    <t>Colorado ASBO</t>
  </si>
  <si>
    <t>CASB Conference Jane</t>
  </si>
  <si>
    <t>Classroom Falace</t>
  </si>
  <si>
    <t>Uline</t>
  </si>
  <si>
    <t>Hand Sanitizer</t>
  </si>
  <si>
    <t>Earpieces for Radios</t>
  </si>
  <si>
    <t>Wheeler Janitorial and Maintenance</t>
  </si>
  <si>
    <t>Maintenance Service Scrubbers</t>
  </si>
  <si>
    <t>Wayne's Electric Inc</t>
  </si>
  <si>
    <t>Electrical Work</t>
  </si>
  <si>
    <t>Voluntary GAP Insurance</t>
  </si>
  <si>
    <t>Mac</t>
  </si>
  <si>
    <t>Employer Life</t>
  </si>
  <si>
    <t>ACH100117</t>
  </si>
  <si>
    <t>Comcast</t>
  </si>
  <si>
    <t>E Rate Credit</t>
  </si>
  <si>
    <t>ACH100517</t>
  </si>
  <si>
    <t>ACH10061...</t>
  </si>
  <si>
    <t>PERA/Voya Contributions</t>
  </si>
  <si>
    <t>ACH101217</t>
  </si>
  <si>
    <t>ACH 10131...</t>
  </si>
  <si>
    <t>Flex Payment</t>
  </si>
  <si>
    <t>ACH102617</t>
  </si>
  <si>
    <t>ACH103017</t>
  </si>
  <si>
    <t>ACH103117</t>
  </si>
  <si>
    <t>Signup Genius</t>
  </si>
  <si>
    <t>ACH10311...</t>
  </si>
  <si>
    <t>Flex Transfers/Paylocity Fees</t>
  </si>
  <si>
    <t>101317PC-2</t>
  </si>
  <si>
    <t>101317PC-3</t>
  </si>
  <si>
    <t>Academic Hallmarks, Inc.</t>
  </si>
  <si>
    <t>Universal Music Co</t>
  </si>
  <si>
    <t>Stonebrook Manor</t>
  </si>
  <si>
    <t>High School Prom</t>
  </si>
  <si>
    <t>Mountain Biking Club</t>
  </si>
  <si>
    <t>Creative Electronic Design</t>
  </si>
  <si>
    <t>Knowledge Bowl Wizard</t>
  </si>
  <si>
    <t>Weld Central High School</t>
  </si>
  <si>
    <t>Butterfly Pavillion</t>
  </si>
  <si>
    <t>1/2 Field Trip</t>
  </si>
  <si>
    <t>FunMe Events</t>
  </si>
  <si>
    <t>Band/Orchestra Festival-Elitches</t>
  </si>
  <si>
    <t>Polo Shirts-HOS</t>
  </si>
  <si>
    <t>HS Homecoming DJ</t>
  </si>
  <si>
    <t>HS Prom</t>
  </si>
  <si>
    <t>My D3 &amp; Company</t>
  </si>
  <si>
    <t>Prospect Ridge Academy</t>
  </si>
  <si>
    <t>Jennifer Kovach</t>
  </si>
  <si>
    <t>Hope for Gabs</t>
  </si>
  <si>
    <t>Student Government</t>
  </si>
  <si>
    <t>AP Exams</t>
  </si>
  <si>
    <t>Houghton Mifflin Harcourt</t>
  </si>
  <si>
    <t>Go Math</t>
  </si>
  <si>
    <t>Cheley</t>
  </si>
  <si>
    <t>Frontier Academy</t>
  </si>
  <si>
    <t>Cross Country Fees</t>
  </si>
  <si>
    <t>Barbara Duncan</t>
  </si>
  <si>
    <t>Fund Raising</t>
  </si>
  <si>
    <t>ACH102517</t>
  </si>
  <si>
    <t>Bus Purchase</t>
  </si>
  <si>
    <t>101317PC-4</t>
  </si>
  <si>
    <t>Annual Fee and Concessions</t>
  </si>
  <si>
    <t>Labor-Security System</t>
  </si>
  <si>
    <t>Pinnacol Assurance</t>
  </si>
  <si>
    <t>Workers Comp Insurance</t>
  </si>
  <si>
    <t>Vocabulary/ Spelling City</t>
  </si>
  <si>
    <t>Spelling City</t>
  </si>
  <si>
    <t>Audit Charges</t>
  </si>
  <si>
    <t>Front Range CAP</t>
  </si>
  <si>
    <t>CAP-Safe, Strong, Free</t>
  </si>
  <si>
    <t>Custodial</t>
  </si>
  <si>
    <t>Credit Card Processing</t>
  </si>
  <si>
    <t>Tutoring</t>
  </si>
  <si>
    <t>Backgrounf Checks</t>
  </si>
  <si>
    <t>CCFLT</t>
  </si>
  <si>
    <t>ProfessionaL Development</t>
  </si>
  <si>
    <t>Julie Tishkowski</t>
  </si>
  <si>
    <t>Expulsion Hearing</t>
  </si>
  <si>
    <t>Voluntary GAO Insurance</t>
  </si>
  <si>
    <t>Costco Membership</t>
  </si>
  <si>
    <t>Costco Membership Renewal</t>
  </si>
  <si>
    <t>Go Math Training</t>
  </si>
  <si>
    <t>Door Keys</t>
  </si>
  <si>
    <t>HVAC</t>
  </si>
  <si>
    <t>HR Support</t>
  </si>
  <si>
    <t>Anti-Defamation League</t>
  </si>
  <si>
    <t>No Place for Hate</t>
  </si>
  <si>
    <t>ACH 11071...</t>
  </si>
  <si>
    <t>PERA October</t>
  </si>
  <si>
    <t>ACH11071...</t>
  </si>
  <si>
    <t>ACH111317</t>
  </si>
  <si>
    <t>Toshiba</t>
  </si>
  <si>
    <t>ACH11131...</t>
  </si>
  <si>
    <t>PCards October</t>
  </si>
  <si>
    <t>Comcast ERate</t>
  </si>
  <si>
    <t>ACH11131..,</t>
  </si>
  <si>
    <t>ACH111517</t>
  </si>
  <si>
    <t>Health Insurance December</t>
  </si>
  <si>
    <t>ACH111717</t>
  </si>
  <si>
    <t>ACH1120107</t>
  </si>
  <si>
    <t>PayFork Bank Charges</t>
  </si>
  <si>
    <t>ACH112017</t>
  </si>
  <si>
    <t>ACH11301...</t>
  </si>
  <si>
    <t>Survey Monkey Charges</t>
  </si>
  <si>
    <t>Paylocity Charges November</t>
  </si>
  <si>
    <t>ACHY110917</t>
  </si>
  <si>
    <t>Trails Checks</t>
  </si>
  <si>
    <t>Alex King</t>
  </si>
  <si>
    <t>Team Building</t>
  </si>
  <si>
    <t>1682-2</t>
  </si>
  <si>
    <t>Redraft Camp Timberline Deposit</t>
  </si>
  <si>
    <t>Cheley Colorado Camps</t>
  </si>
  <si>
    <t>Cheley Camp</t>
  </si>
  <si>
    <t>Miller Farms</t>
  </si>
  <si>
    <t>Keystone Deposit</t>
  </si>
  <si>
    <t>Bus Service</t>
  </si>
  <si>
    <t>Hannah Kahn Dance Camp</t>
  </si>
  <si>
    <t>Amy Emery</t>
  </si>
  <si>
    <t>Harry Potter T Shirts</t>
  </si>
  <si>
    <t>Jennifer Braley</t>
  </si>
  <si>
    <t>FAC Request Anatomy/Bio</t>
  </si>
  <si>
    <t>District Printing Fundraising</t>
  </si>
  <si>
    <t>Timberline Refund</t>
  </si>
  <si>
    <t>Fun Services</t>
  </si>
  <si>
    <t>Prom Afterparty</t>
  </si>
  <si>
    <t>Ariane Pegler</t>
  </si>
  <si>
    <t>Mileage to Westerns</t>
  </si>
  <si>
    <t>Drama Food/HP Concessions</t>
  </si>
  <si>
    <t>Stacy Tempas</t>
  </si>
  <si>
    <t>CRC-Harry Potter</t>
  </si>
  <si>
    <t>Band/Orchestra Music</t>
  </si>
  <si>
    <t>Danielle Bruso</t>
  </si>
  <si>
    <t>Jefferson Academy</t>
  </si>
  <si>
    <t>Transportation</t>
  </si>
  <si>
    <t>Band Competition</t>
  </si>
  <si>
    <t>MS Battle of the Books</t>
  </si>
  <si>
    <t>Mountain Biking Mugs</t>
  </si>
  <si>
    <t>Math Counts</t>
  </si>
  <si>
    <t>Moonjung Cho</t>
  </si>
  <si>
    <t>Western Regionals</t>
  </si>
  <si>
    <t>Men's Basketball Jerseys</t>
  </si>
  <si>
    <t>ach110917-2</t>
  </si>
  <si>
    <t>Agency Bank Charges</t>
  </si>
  <si>
    <t>ACH112917</t>
  </si>
  <si>
    <t>8101006 - Cash in Bank-Raffle</t>
  </si>
  <si>
    <t>FAC Award</t>
  </si>
  <si>
    <t>ACH11161...</t>
  </si>
  <si>
    <t>Bond Fund Disbursements</t>
  </si>
  <si>
    <t>MI_ COnstructors</t>
  </si>
  <si>
    <t>Row Labels</t>
  </si>
  <si>
    <t>Grand Total</t>
  </si>
  <si>
    <t>Sum of Amount</t>
  </si>
  <si>
    <t>Tuition for Bollman Enrollment</t>
  </si>
  <si>
    <t>Counseling Software</t>
  </si>
  <si>
    <t>]W Pepper</t>
  </si>
  <si>
    <t>Release</t>
  </si>
  <si>
    <t>Employer Paid Life Insurance</t>
  </si>
  <si>
    <t>Colorado Department of Labor and Employment</t>
  </si>
  <si>
    <t>Unemployment</t>
  </si>
  <si>
    <t>AP BAtch</t>
  </si>
  <si>
    <t>Telehone</t>
  </si>
  <si>
    <t>Charles Shaeffer</t>
  </si>
  <si>
    <t>Piano Tuning</t>
  </si>
  <si>
    <t>Jessica Meeks</t>
  </si>
  <si>
    <t>Mileage Reimbursement</t>
  </si>
  <si>
    <t>Brandon Halter</t>
  </si>
  <si>
    <t>Robert Monroe</t>
  </si>
  <si>
    <t>HS Boys Soccer Coach</t>
  </si>
  <si>
    <t>Systems Group</t>
  </si>
  <si>
    <t>Fire Alarm Repair</t>
  </si>
  <si>
    <t>ACH120117</t>
  </si>
  <si>
    <t>Internet Service</t>
  </si>
  <si>
    <t>ACH120517</t>
  </si>
  <si>
    <t>Payforft</t>
  </si>
  <si>
    <t>Payforlt Bank Charges</t>
  </si>
  <si>
    <t>ACH120717-1</t>
  </si>
  <si>
    <t>Colorado Public Employees Retirement Association</t>
  </si>
  <si>
    <t>PERA November</t>
  </si>
  <si>
    <t>ACH120717-2</t>
  </si>
  <si>
    <t>VOYA November</t>
  </si>
  <si>
    <t>ACH120717-3</t>
  </si>
  <si>
    <t>ACH120817</t>
  </si>
  <si>
    <t>ACH121117-1</t>
  </si>
  <si>
    <t>PCard Adjustment</t>
  </si>
  <si>
    <t>PCard Transactions November</t>
  </si>
  <si>
    <t>ACH121217</t>
  </si>
  <si>
    <t>ACH Checks</t>
  </si>
  <si>
    <t>ACH121517</t>
  </si>
  <si>
    <t>ACH121917</t>
  </si>
  <si>
    <t>ACH121917-2</t>
  </si>
  <si>
    <t>ACH122217</t>
  </si>
  <si>
    <t>UHC ACH</t>
  </si>
  <si>
    <t>ACH122917</t>
  </si>
  <si>
    <t>Wells Fargo PCard</t>
  </si>
  <si>
    <t>Deborah Schmidt</t>
  </si>
  <si>
    <t>EL Training</t>
  </si>
  <si>
    <t>State of Colorado-Department of Human Services</t>
  </si>
  <si>
    <t>ACH12111...</t>
  </si>
  <si>
    <t>Permit Fee</t>
  </si>
  <si>
    <t>Univerdity of Colorado</t>
  </si>
  <si>
    <t>MS Honor Band</t>
  </si>
  <si>
    <t>Band Festival</t>
  </si>
  <si>
    <t>Health Class</t>
  </si>
  <si>
    <t>Fund Raising-Box Tops</t>
  </si>
  <si>
    <t>Erin Barday</t>
  </si>
  <si>
    <t>Fund Raising -Gala</t>
  </si>
  <si>
    <t>Field Trips</t>
  </si>
  <si>
    <t>Fund Raising -Annual Campaign</t>
  </si>
  <si>
    <t>Fundraising-Fall Fundraiser</t>
  </si>
  <si>
    <t>Golden Services</t>
  </si>
  <si>
    <t>Volleyball</t>
  </si>
  <si>
    <t>Roosevelt High School</t>
  </si>
  <si>
    <t>Fall Fundraiser</t>
  </si>
  <si>
    <t>Change for One Act Play</t>
  </si>
  <si>
    <t>Level Up Village</t>
  </si>
  <si>
    <t>In School Class</t>
  </si>
  <si>
    <t>Basketball Spiritwear</t>
  </si>
  <si>
    <t>Basketballs</t>
  </si>
  <si>
    <t>HS Boys Soccer</t>
  </si>
  <si>
    <t>Trang Siska</t>
  </si>
  <si>
    <t>My DI &amp; Company</t>
  </si>
  <si>
    <t>High School Dance Di</t>
  </si>
  <si>
    <t>ACH121117</t>
  </si>
  <si>
    <t>FAC Reimbursement</t>
  </si>
  <si>
    <t>Evans Redmond Heating &amp; Air Conditioning, Inc</t>
  </si>
  <si>
    <t>Supporting Emotional Needs of the Gifted</t>
  </si>
  <si>
    <t>University of Colorado-Museum of Natural History</t>
  </si>
  <si>
    <t>Colorado Education and Cultural Facilities Authority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</si>
  <si>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</si>
  <si>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</si>
  <si>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</si>
  <si>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</si>
  <si>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</si>
  <si>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</si>
  <si>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</si>
  <si>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</si>
  <si>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</si>
  <si>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</si>
  <si>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</si>
  <si>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</si>
  <si>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Column Labels</t>
  </si>
  <si>
    <t>Name2</t>
  </si>
  <si>
    <t>Scrubbed</t>
  </si>
  <si>
    <t>Desc2</t>
  </si>
  <si>
    <t>PERA</t>
  </si>
  <si>
    <t>VOYA</t>
  </si>
  <si>
    <t>Pcard</t>
  </si>
  <si>
    <t>PCard</t>
  </si>
  <si>
    <t>Blank</t>
  </si>
  <si>
    <t>Check Dupe</t>
  </si>
  <si>
    <t>Count of Check #</t>
  </si>
  <si>
    <t>6-Jan</t>
  </si>
  <si>
    <t>18-Jan</t>
  </si>
  <si>
    <t>31-Jan</t>
  </si>
  <si>
    <t>1-Feb</t>
  </si>
  <si>
    <t>14-Feb</t>
  </si>
  <si>
    <t>1-Mar</t>
  </si>
  <si>
    <t>15-Mar</t>
  </si>
  <si>
    <t>16-Mar</t>
  </si>
  <si>
    <t>7-Apr</t>
  </si>
  <si>
    <t>10-Apr</t>
  </si>
  <si>
    <t>14-Apr</t>
  </si>
  <si>
    <t>18-May</t>
  </si>
  <si>
    <t>23-May</t>
  </si>
  <si>
    <t>5-Jul</t>
  </si>
  <si>
    <t>26-Jul</t>
  </si>
  <si>
    <t>14-Aug</t>
  </si>
  <si>
    <t>25-Aug</t>
  </si>
  <si>
    <t>31-Aug</t>
  </si>
  <si>
    <t>1-Sep</t>
  </si>
  <si>
    <t>13-Sep</t>
  </si>
  <si>
    <t>4-Oct</t>
  </si>
  <si>
    <t>18-Oct</t>
  </si>
  <si>
    <t>1-Nov</t>
  </si>
  <si>
    <t>15-Nov</t>
  </si>
  <si>
    <t>4-Dec</t>
  </si>
  <si>
    <t>11-Dec</t>
  </si>
  <si>
    <t>20-Dec</t>
  </si>
  <si>
    <t>PEAK TO PEAK CHARTER SCHOOL - CHECK REGISTER - JANUARY 2018</t>
  </si>
  <si>
    <t>Post Date</t>
  </si>
  <si>
    <t>Fund</t>
  </si>
  <si>
    <t>Account</t>
  </si>
  <si>
    <t>Account Description</t>
  </si>
  <si>
    <t>Program ID</t>
  </si>
  <si>
    <t>Program Description</t>
  </si>
  <si>
    <t>Vendor Name</t>
  </si>
  <si>
    <t>Prepaid Expenses-.</t>
  </si>
  <si>
    <t>0000</t>
  </si>
  <si>
    <t>Default</t>
  </si>
  <si>
    <t>Life Insurance Company of North America</t>
  </si>
  <si>
    <t>Fidelity Security Life Insurance/Eyemed</t>
  </si>
  <si>
    <t>General Supplies-.</t>
  </si>
  <si>
    <t>0029</t>
  </si>
  <si>
    <t>MS Principal's Discretionary</t>
  </si>
  <si>
    <t>Lori Preston</t>
  </si>
  <si>
    <t>Catering Cost &amp; Non-Food Services F-.</t>
  </si>
  <si>
    <t>Peak to Peak Food Services</t>
  </si>
  <si>
    <t>Field Trip-.</t>
  </si>
  <si>
    <t>0060</t>
  </si>
  <si>
    <t>General Integrated Education</t>
  </si>
  <si>
    <t>Youth Frontiers, Inc.</t>
  </si>
  <si>
    <t>Miscellaneous (incl. Loss on Bad De-.</t>
  </si>
  <si>
    <t>0090</t>
  </si>
  <si>
    <t>Other General Edu (incl Contingency)</t>
  </si>
  <si>
    <t>Entrance/Admission Fees-.</t>
  </si>
  <si>
    <t>0600</t>
  </si>
  <si>
    <t>Foreign Language</t>
  </si>
  <si>
    <t>National Spanish Examinations</t>
  </si>
  <si>
    <t>0800</t>
  </si>
  <si>
    <t>ES Physical Education</t>
  </si>
  <si>
    <t>Jeri Chandler</t>
  </si>
  <si>
    <t>1300</t>
  </si>
  <si>
    <t>6-12 Natural Science</t>
  </si>
  <si>
    <t>Patrick Marti</t>
  </si>
  <si>
    <t>Brandon Nelson</t>
  </si>
  <si>
    <t>Sandra Shedd</t>
  </si>
  <si>
    <t>Angela Finan</t>
  </si>
  <si>
    <t>Learning Materials-.</t>
  </si>
  <si>
    <t>Other Professional Services-.</t>
  </si>
  <si>
    <t>1800</t>
  </si>
  <si>
    <t>Cocurricular Activities</t>
  </si>
  <si>
    <t>Kayla Cundiff</t>
  </si>
  <si>
    <t>1815</t>
  </si>
  <si>
    <t>Girls Basketball</t>
  </si>
  <si>
    <t>Nathan Gonzales</t>
  </si>
  <si>
    <t>Gabriel Lavastida Gutierrez</t>
  </si>
  <si>
    <t>Kurt Bulawa</t>
  </si>
  <si>
    <t>Albert Hoke Jr</t>
  </si>
  <si>
    <t>Carlena Reed</t>
  </si>
  <si>
    <t>John Dowd</t>
  </si>
  <si>
    <t>Gary Houde</t>
  </si>
  <si>
    <t>Venita McCarter</t>
  </si>
  <si>
    <t>Sam Baker</t>
  </si>
  <si>
    <t>Kacey Koonce</t>
  </si>
  <si>
    <t>Roger Ellis</t>
  </si>
  <si>
    <t>Joshua Chavez</t>
  </si>
  <si>
    <t>Dave Kitashima</t>
  </si>
  <si>
    <t>Reid Lester</t>
  </si>
  <si>
    <t>Loren Richmond Jr.</t>
  </si>
  <si>
    <t>Peter McElvaney</t>
  </si>
  <si>
    <t>Lee Hanger</t>
  </si>
  <si>
    <t>James Smithwick</t>
  </si>
  <si>
    <t>Skyline High School</t>
  </si>
  <si>
    <t>1817</t>
  </si>
  <si>
    <t>Cheerleading</t>
  </si>
  <si>
    <t>Colorado High School Activities Association</t>
  </si>
  <si>
    <t>1829</t>
  </si>
  <si>
    <t>Girls Tennis</t>
  </si>
  <si>
    <t>1845</t>
  </si>
  <si>
    <t>Boys Basketball</t>
  </si>
  <si>
    <t>Nick Stackhouse</t>
  </si>
  <si>
    <t>Harold White</t>
  </si>
  <si>
    <t>Bradley Finley</t>
  </si>
  <si>
    <t>Sandy Sundine</t>
  </si>
  <si>
    <t>Dwight Nicholson</t>
  </si>
  <si>
    <t>Clarissa Gross</t>
  </si>
  <si>
    <t>Ted Niemann</t>
  </si>
  <si>
    <t>David Cole</t>
  </si>
  <si>
    <t>David Pratt</t>
  </si>
  <si>
    <t>Theresa Lopez</t>
  </si>
  <si>
    <t>Rich Lentry</t>
  </si>
  <si>
    <t>Jack West</t>
  </si>
  <si>
    <t>1930</t>
  </si>
  <si>
    <t>HS Student Activities</t>
  </si>
  <si>
    <t>Suzan Almony</t>
  </si>
  <si>
    <t>Niwot High School Forensics</t>
  </si>
  <si>
    <t>Rocky Mountain High School Forensics</t>
  </si>
  <si>
    <t>2211</t>
  </si>
  <si>
    <t>Center for Professional Development</t>
  </si>
  <si>
    <t>Megan Freeman</t>
  </si>
  <si>
    <t>Professional Educational Services (-.</t>
  </si>
  <si>
    <t>2214</t>
  </si>
  <si>
    <t>Evaluation Instruction Services</t>
  </si>
  <si>
    <t>Indigo</t>
  </si>
  <si>
    <t>2311</t>
  </si>
  <si>
    <t>Board</t>
  </si>
  <si>
    <t>Kelly Reeser</t>
  </si>
  <si>
    <t>Legal Services-.</t>
  </si>
  <si>
    <t>2315</t>
  </si>
  <si>
    <t>Legal Services</t>
  </si>
  <si>
    <t>Arrington Law Firm</t>
  </si>
  <si>
    <t>Postage-.</t>
  </si>
  <si>
    <t>2410</t>
  </si>
  <si>
    <t>Principal's Office</t>
  </si>
  <si>
    <t>Terri Tarbutton</t>
  </si>
  <si>
    <t>Electricity-.</t>
  </si>
  <si>
    <t>2600</t>
  </si>
  <si>
    <t>Facilities Services</t>
  </si>
  <si>
    <t>RCSolar-P2P, LLC</t>
  </si>
  <si>
    <t>2830</t>
  </si>
  <si>
    <t>Human Resources</t>
  </si>
  <si>
    <t>Paychex of New York, LLC</t>
  </si>
  <si>
    <t>Rocky Mountain Reserve</t>
  </si>
  <si>
    <t>Student Transportation-.</t>
  </si>
  <si>
    <t>3338</t>
  </si>
  <si>
    <t>Kindergarten Edu (Enrichment Prog)</t>
  </si>
  <si>
    <t>Alexander Dawson School, LLC</t>
  </si>
  <si>
    <t>4100</t>
  </si>
  <si>
    <t>Facilities Acquisition &amp; Construction Svcs</t>
  </si>
  <si>
    <t>Hurst &amp; Associates, Inc.</t>
  </si>
  <si>
    <t>3100</t>
  </si>
  <si>
    <t>Support Service - Food Service Program</t>
  </si>
  <si>
    <t>Sysco Denver, a division of</t>
  </si>
  <si>
    <t>US Foodservice</t>
  </si>
  <si>
    <t>Food for Food Services-.</t>
  </si>
  <si>
    <t>Big Daddy Bagels</t>
  </si>
  <si>
    <t>Meadow Gold Dairy</t>
  </si>
  <si>
    <t>Freshpack Produce, Inc.</t>
  </si>
  <si>
    <t>Stephanie Vendegna</t>
  </si>
  <si>
    <t>Robyn Steuer</t>
  </si>
  <si>
    <t>2322</t>
  </si>
  <si>
    <t>Community Relation Services</t>
  </si>
  <si>
    <t>Trenton Anderson</t>
  </si>
  <si>
    <t>Colorado Department of Revenue</t>
  </si>
  <si>
    <t>Scholarsip Awards for Post-secondar-.</t>
  </si>
  <si>
    <t>Lee University-Financial Aid Office</t>
  </si>
  <si>
    <t>UNC-Office of Financial Aid</t>
  </si>
  <si>
    <t>Grand Canyon University</t>
  </si>
  <si>
    <t>Pacific Lutheran University</t>
  </si>
  <si>
    <t>Macalester College</t>
  </si>
  <si>
    <t>Baylor University</t>
  </si>
  <si>
    <t>Colorado State University</t>
  </si>
  <si>
    <t>Colorado State University Pueblo</t>
  </si>
  <si>
    <t>Juniata College-Bursars Office</t>
  </si>
  <si>
    <t>Sheridan College</t>
  </si>
  <si>
    <t>University of Colorado Denver</t>
  </si>
  <si>
    <t>Ohio University-Office of Finc. Aid: Scholarships</t>
  </si>
  <si>
    <t>Repairs and Maintenance-.</t>
  </si>
  <si>
    <t>All City Floors, Inc.</t>
  </si>
  <si>
    <t>Tech Electronics</t>
  </si>
  <si>
    <t>Busch Mechanical, Inc.</t>
  </si>
  <si>
    <t>Broes Electric, Inc.</t>
  </si>
  <si>
    <t>Ponder Company, Inc</t>
  </si>
  <si>
    <t>Sunstate Equipment CO, LLC</t>
  </si>
  <si>
    <t>Norcon of New Mexico LLC</t>
  </si>
  <si>
    <t>Natural Gas-.</t>
  </si>
  <si>
    <t>Tiger Inc.</t>
  </si>
  <si>
    <t>Major Renovations-.</t>
  </si>
  <si>
    <t>4600</t>
  </si>
  <si>
    <t>Building Improvement Services</t>
  </si>
  <si>
    <t>Specialties Contracting, Inc.</t>
  </si>
  <si>
    <t>8018</t>
  </si>
  <si>
    <t>WGS Opportunity Award</t>
  </si>
  <si>
    <t>Cornish College of the Arts</t>
  </si>
  <si>
    <t>University of Arizona</t>
  </si>
  <si>
    <t>8026</t>
  </si>
  <si>
    <t>Innovation Fund</t>
  </si>
  <si>
    <t>Stephen Graham Jones, LLC</t>
  </si>
  <si>
    <t>1ST GRADE</t>
  </si>
  <si>
    <t>OPERATING ACCOUNT</t>
  </si>
  <si>
    <t>PRINTING</t>
  </si>
  <si>
    <t>6550</t>
  </si>
  <si>
    <t>ELEM EDUCATION</t>
  </si>
  <si>
    <t>0010</t>
  </si>
  <si>
    <t>01/08/2018</t>
  </si>
  <si>
    <t>1ST GRADE-PRINTING</t>
  </si>
  <si>
    <t>SHUTTERFLY</t>
  </si>
  <si>
    <t>5TH GRADE</t>
  </si>
  <si>
    <t>GENERAL SUPPLIES</t>
  </si>
  <si>
    <t>6610</t>
  </si>
  <si>
    <t>01/16/2018</t>
  </si>
  <si>
    <t>5TH GRADE SUPPLIES</t>
  </si>
  <si>
    <t>TARGET        00017699</t>
  </si>
  <si>
    <t>KINDERGARTEN</t>
  </si>
  <si>
    <t>01/22/2018</t>
  </si>
  <si>
    <t>KINDERGARTEN-SUPPLIES</t>
  </si>
  <si>
    <t>LAKESHORE LEARNING MAT</t>
  </si>
  <si>
    <t>3RD GRADE</t>
  </si>
  <si>
    <t>3RD GRADE SUPPLIES</t>
  </si>
  <si>
    <t>AMAZON.COM</t>
  </si>
  <si>
    <t>AMAZON MKTPLACE PMTS</t>
  </si>
  <si>
    <t>2ND GRADE</t>
  </si>
  <si>
    <t>PERIODICALS</t>
  </si>
  <si>
    <t>6641</t>
  </si>
  <si>
    <t>2ND GRADE - MAGAZINES</t>
  </si>
  <si>
    <t>SCHOLASTIC MAGAZINES</t>
  </si>
  <si>
    <t>HOLLY MONARSKI</t>
  </si>
  <si>
    <t>ES PRINCIPAL'S DISCRETIONARY</t>
  </si>
  <si>
    <t>0019</t>
  </si>
  <si>
    <t>01/09/2018</t>
  </si>
  <si>
    <t>ELEMENTARY SCHOOL PLAYGROUND EQUIPMENT</t>
  </si>
  <si>
    <t>MELISSA CHRISTENSEN</t>
  </si>
  <si>
    <t>ELEMENTARY SCHOOL STAFF APPRECIATION GIFT CARDS</t>
  </si>
  <si>
    <t>KING SOOPERS #0089</t>
  </si>
  <si>
    <t>ELIZABETH PETERSON</t>
  </si>
  <si>
    <t>MS PRINCIPAL'S DISCRETIONARY</t>
  </si>
  <si>
    <t>01/05/2018</t>
  </si>
  <si>
    <t>MIDDLE SCHOOL-POSTERS</t>
  </si>
  <si>
    <t>POSTNET</t>
  </si>
  <si>
    <t>KATY MATHES</t>
  </si>
  <si>
    <t>01/11/2018</t>
  </si>
  <si>
    <t>MIDDLE SCHOOL--ART PROJECT</t>
  </si>
  <si>
    <t>OFFICE SUPPLIES</t>
  </si>
  <si>
    <t>FOOD SERVICES</t>
  </si>
  <si>
    <t>6619</t>
  </si>
  <si>
    <t>MIDDLE SCHOOL-FOOD FOR 8TH GRADE LUNCH MEETING</t>
  </si>
  <si>
    <t>6371 DOMINOS PIZZA</t>
  </si>
  <si>
    <t>01/18/2018</t>
  </si>
  <si>
    <t>MIDDLE SCHOOL-8TH GRADE STUDENT LUNCH FOR STUDENT GROUP</t>
  </si>
  <si>
    <t>DOMINO'S 6371</t>
  </si>
  <si>
    <t>01/25/2018</t>
  </si>
  <si>
    <t>MIDDLE SCHOOL 8TH GRADE LUNCH</t>
  </si>
  <si>
    <t>MIDDLE SCHOOL ART</t>
  </si>
  <si>
    <t>INSTRUCTION FT INCL FOOD, TICKETS</t>
  </si>
  <si>
    <t>6851</t>
  </si>
  <si>
    <t>SPLIT - MIDDLE SCHOOL-ART FIELD TRIP ADMISSIONS (26.5%)</t>
  </si>
  <si>
    <t>ARVADA CENTER FOR ARTS</t>
  </si>
  <si>
    <t>KYLE MATHEWS</t>
  </si>
  <si>
    <t>HS PRINCIPAL'S DISCRETIONARY</t>
  </si>
  <si>
    <t>0039</t>
  </si>
  <si>
    <t>01/19/2018</t>
  </si>
  <si>
    <t>HIGH SCHOOL STAFF APPRECIATION SUPPLIES</t>
  </si>
  <si>
    <t>SQU*SQ *EAST SIMPSON C</t>
  </si>
  <si>
    <t>CLARA QUINLAN</t>
  </si>
  <si>
    <t>01/23/2018</t>
  </si>
  <si>
    <t>SPLIT - HIGH SCHOOL SUPPLIES (55.38%)</t>
  </si>
  <si>
    <t>KING SOOPERS #0135</t>
  </si>
  <si>
    <t>01/24/2018</t>
  </si>
  <si>
    <t>SPLIT - HIGH SCHOOL SUPPLIES (78.26%)</t>
  </si>
  <si>
    <t>DOLLAR TREE</t>
  </si>
  <si>
    <t>01/15/2018</t>
  </si>
  <si>
    <t>HIGH SCHOOL-9TH GRADE INTERVIEWS-LUNCH</t>
  </si>
  <si>
    <t>SPLIT - HIGH SCHOOL FOOD (44.62%)</t>
  </si>
  <si>
    <t>SPLIT - HIGH SCHOOL FOOD (21.74%)</t>
  </si>
  <si>
    <t>COPIER RENTAL</t>
  </si>
  <si>
    <t>6446</t>
  </si>
  <si>
    <t>K-12 INTEGRATED EDUCATION</t>
  </si>
  <si>
    <t>K-12 COPIER RENTAL</t>
  </si>
  <si>
    <t>FINANCIAL SERVICES</t>
  </si>
  <si>
    <t>01/12/2018</t>
  </si>
  <si>
    <t>K-12 PAPER</t>
  </si>
  <si>
    <t>ARROW SAMEDAY</t>
  </si>
  <si>
    <t>K-12 TISSUES</t>
  </si>
  <si>
    <t>TRACI SCHOENEWEIS</t>
  </si>
  <si>
    <t>SERVICE COUNCIL STAFF-SEMESTER LUNCH MEETING</t>
  </si>
  <si>
    <t>NOODLES &amp; CO 168</t>
  </si>
  <si>
    <t>FINANCE DEPARTMENT</t>
  </si>
  <si>
    <t>LEARNING MATERIALS</t>
  </si>
  <si>
    <t>6645</t>
  </si>
  <si>
    <t>01/02/2018</t>
  </si>
  <si>
    <t>K-12 CURRICULUM-READ 180</t>
  </si>
  <si>
    <t>HMCO   *BOOKS</t>
  </si>
  <si>
    <t>TRACY CLONINGER</t>
  </si>
  <si>
    <t>TRAVEL</t>
  </si>
  <si>
    <t>6580</t>
  </si>
  <si>
    <t>GIFTED &amp; TALENTED EDUC</t>
  </si>
  <si>
    <t>0070</t>
  </si>
  <si>
    <t>01/10/2018</t>
  </si>
  <si>
    <t>TAG/ALPS-BEYOND GIFTEDNESS CONFERENCE REGISTRATION</t>
  </si>
  <si>
    <t>PAYPAL *CONNECTIVEV</t>
  </si>
  <si>
    <t>TAG/ALPS-5TH GRADE ENTRY FEE FOR DESTINATION IMAGINATION</t>
  </si>
  <si>
    <t>DI COLORADO</t>
  </si>
  <si>
    <t>TAG/ALPS-6TH GRADE ENTRY FEE FOR DESTINATION IMAGINATION</t>
  </si>
  <si>
    <t>TAG-ALPS-HIGH SCHOOL GROUP LUNCH</t>
  </si>
  <si>
    <t>CHIPOTLE ONLINE</t>
  </si>
  <si>
    <t>ELEMENTARY SCHOOL LIBRARY</t>
  </si>
  <si>
    <t>LIBRARY BOOKS</t>
  </si>
  <si>
    <t>6644</t>
  </si>
  <si>
    <t>K-12 LIBRARY BOOKS/SUPPLIES</t>
  </si>
  <si>
    <t>0080</t>
  </si>
  <si>
    <t>ELEMENTARY SCHOOL LIBRARY-BOOKS</t>
  </si>
  <si>
    <t>ELEMENTARY SCHOOL LIBRARY BOOKS</t>
  </si>
  <si>
    <t>SECONDARY LIBRARY</t>
  </si>
  <si>
    <t>MIDDLE SCHOOL/HIGH SCHOOL MATERIALS</t>
  </si>
  <si>
    <t>PROQUESTEBS 7349974150</t>
  </si>
  <si>
    <t>COMPUTER SOFTWARE &amp; SUPPLIES</t>
  </si>
  <si>
    <t>6650</t>
  </si>
  <si>
    <t>01/17/2018</t>
  </si>
  <si>
    <t>MIDDLE SCHOOL/HIGH SCHOOL LIBRARY-POWER SUPPLY CORD CHARGER</t>
  </si>
  <si>
    <t>CNTR FOR PROF DEV</t>
  </si>
  <si>
    <t>OTHER GEN EDUC-CONTINGENCY</t>
  </si>
  <si>
    <t>2018 NATIONAL CHARTER SCHOOLS CONFERENCE REGISTRATION</t>
  </si>
  <si>
    <t>NATL ALLIANCE PUBLIC</t>
  </si>
  <si>
    <t>JENNIFER DAUZVARDIS</t>
  </si>
  <si>
    <t>2018 NATIONAL CONFERENCE LODGING</t>
  </si>
  <si>
    <t>AIRBNB * HMHXMESY4E</t>
  </si>
  <si>
    <t>NATIONAL CHARTER CONFERENCE-AIRFARE</t>
  </si>
  <si>
    <t>SOUTHWEST AIRLINES</t>
  </si>
  <si>
    <t>CPD-COLORADO CONFERENCE REGISTRATION</t>
  </si>
  <si>
    <t>COLORADO LEAGUE OF CHA</t>
  </si>
  <si>
    <t>CHARACTER EDUCATION</t>
  </si>
  <si>
    <t>0098</t>
  </si>
  <si>
    <t>CHARACTER EDUCATION SUPPLIES</t>
  </si>
  <si>
    <t>0220</t>
  </si>
  <si>
    <t>MIDDLE SCHOOL ART CLEANING SUPPLIES</t>
  </si>
  <si>
    <t>WM SUPERCENTER #1045</t>
  </si>
  <si>
    <t>SPLIT - MIDDLE SCHOOL ART-FIELD TRIP ADMISSIONS (73.5%)</t>
  </si>
  <si>
    <t>ELEMENTARY SCHOOL ART</t>
  </si>
  <si>
    <t>0230</t>
  </si>
  <si>
    <t>ELEMENTARY SCHOOL ART SUPPLIES</t>
  </si>
  <si>
    <t>PAYPAL *JMTBENTERPR</t>
  </si>
  <si>
    <t>ELEMENTARY SCHOOL ART-REFUND ON SUPPLIES</t>
  </si>
  <si>
    <t>01/26/2018</t>
  </si>
  <si>
    <t>SECONDARY ART DEPT</t>
  </si>
  <si>
    <t>DUES &amp; FEES-PROF REG</t>
  </si>
  <si>
    <t>6810</t>
  </si>
  <si>
    <t>HIGH SCHOOL ART</t>
  </si>
  <si>
    <t>0290</t>
  </si>
  <si>
    <t>HIGH SCHOOL ART MEMBERSHIP</t>
  </si>
  <si>
    <t>AMAZONPRIME MEMBERSHIP</t>
  </si>
  <si>
    <t>ENGLISH DEPARTMENT</t>
  </si>
  <si>
    <t>ENGLISH LANGUAGE ARTS</t>
  </si>
  <si>
    <t>0500</t>
  </si>
  <si>
    <t>ENGLISH DEPARTMENT-PRINTING</t>
  </si>
  <si>
    <t>MORRELL GRAPHIC COMMUN</t>
  </si>
  <si>
    <t>SPLIT - ENGLISH DEPARTMENT-SUPPLIES (45.73%)</t>
  </si>
  <si>
    <t>WAL-MART #1045</t>
  </si>
  <si>
    <t>SPLIT - ENGLISH DEPARTMENT-FOOD (54.27%)</t>
  </si>
  <si>
    <t>ENGLISH DEPARTMENT-MATERIALS</t>
  </si>
  <si>
    <t>LITERACY DEPARTMENT</t>
  </si>
  <si>
    <t>ES LITERACY</t>
  </si>
  <si>
    <t>0510</t>
  </si>
  <si>
    <t>12/27/2017</t>
  </si>
  <si>
    <t>LITERACY-SUPPLIES</t>
  </si>
  <si>
    <t>12/29/2017</t>
  </si>
  <si>
    <t>LITERACY-REFUND SUPPLIES</t>
  </si>
  <si>
    <t>OTC BRANDS INC.</t>
  </si>
  <si>
    <t>LITERACY-REFUND MATERIALS</t>
  </si>
  <si>
    <t>RAINBOW RESOURCE CENTE</t>
  </si>
  <si>
    <t>THEATRE DEPT</t>
  </si>
  <si>
    <t>THEATRE/DRAMA</t>
  </si>
  <si>
    <t>0560</t>
  </si>
  <si>
    <t>01/03/2018</t>
  </si>
  <si>
    <t>THEATRE-WRINKLE IN TIME T-SHIRTS</t>
  </si>
  <si>
    <t>CUSTOMINK LLC</t>
  </si>
  <si>
    <t>12/28/2017</t>
  </si>
  <si>
    <t>THEATRE-PROP NOT USED/RETURNED</t>
  </si>
  <si>
    <t>WORLD LANGUAGE DEPT</t>
  </si>
  <si>
    <t>WORLD (FOREIGN) LANGUAGE</t>
  </si>
  <si>
    <t>WORLD LANGUAGE-NATIONAL FRENCH CONTEST REGISTRATION</t>
  </si>
  <si>
    <t>PAYPAL *AATF NFC</t>
  </si>
  <si>
    <t>WORLD LANGUAGE-FIELD TRIP ADMISSIONS</t>
  </si>
  <si>
    <t>SONORA ENTERTAINMENT G</t>
  </si>
  <si>
    <t>MUSIC-ELECTIVES DEPT</t>
  </si>
  <si>
    <t>SECONDARY PHYSICAL EDUC.</t>
  </si>
  <si>
    <t>0830</t>
  </si>
  <si>
    <t>HIGH SCHOOL PE-SUPPLIES</t>
  </si>
  <si>
    <t>HIGH SCHOOL PE SUPPLIES</t>
  </si>
  <si>
    <t>K-5 MATH</t>
  </si>
  <si>
    <t>1110</t>
  </si>
  <si>
    <t>ELEMENTARY SCHOOL MATH-INTERVENTION SUPPLIES</t>
  </si>
  <si>
    <t>ELEMENTARY SCHOOL MATH-REFUND INTERVENTION SUPPLIES</t>
  </si>
  <si>
    <t>BAND</t>
  </si>
  <si>
    <t>1251</t>
  </si>
  <si>
    <t>BAND-REFUND SHEET MUSIC</t>
  </si>
  <si>
    <t>TOTALSHEETMUSIC.COM</t>
  </si>
  <si>
    <t>ORCHESTRA</t>
  </si>
  <si>
    <t>1255</t>
  </si>
  <si>
    <t>ORCHESTRA-FIELD TRIP</t>
  </si>
  <si>
    <t>COLORADO SYMPHONY ORCH</t>
  </si>
  <si>
    <t>ORCHESTRA-GALA MUSIC</t>
  </si>
  <si>
    <t>J W PEPPER AND SON INC</t>
  </si>
  <si>
    <t>SCIENCE DEPARTMENT</t>
  </si>
  <si>
    <t>6-12 NATURAL SCIENCE</t>
  </si>
  <si>
    <t>SCIENCE-SCIENCE OLYMPIAD REGISTRATION</t>
  </si>
  <si>
    <t>COLORADO SCIENCE OLYMP</t>
  </si>
  <si>
    <t>SPLIT - 3RD GRADE SCIENCE SUPPLIES (50%)</t>
  </si>
  <si>
    <t>KING SOOPERS #0013</t>
  </si>
  <si>
    <t>SCIENCE-SUPPLIES</t>
  </si>
  <si>
    <t>SPARKFUN ELECTRONICS</t>
  </si>
  <si>
    <t>PAYPAL *FFMODELS</t>
  </si>
  <si>
    <t>SCIENCE-PHYSICS SUPPLIES</t>
  </si>
  <si>
    <t>SPLIT - 3RD GRADE SCIENCE FOOD (50%)</t>
  </si>
  <si>
    <t>SCIENCE-MATERIALS</t>
  </si>
  <si>
    <t>CAROLINA BIOLOGIC SUPP</t>
  </si>
  <si>
    <t>SCIENCE-PHYSICS LAB SOFTWARE</t>
  </si>
  <si>
    <t>VERNIER SOFTWARE &amp; TEC</t>
  </si>
  <si>
    <t>K-5 GENERAL SCIENCE</t>
  </si>
  <si>
    <t>1310</t>
  </si>
  <si>
    <t>SPLIT - 5TH GRADE SCIENCE SOFTWARE (50%)</t>
  </si>
  <si>
    <t>MOBYMAX</t>
  </si>
  <si>
    <t>K-5 SOCIAL STUDIES</t>
  </si>
  <si>
    <t>1510</t>
  </si>
  <si>
    <t>SPLIT - 5TH GRADE SOCIAL STUDIES SOFTWARE (50%)</t>
  </si>
  <si>
    <t>KRISTIANNA VEDVIK</t>
  </si>
  <si>
    <t>INST COMPUTER TECH</t>
  </si>
  <si>
    <t>1600</t>
  </si>
  <si>
    <t>IT-PRINTER INK</t>
  </si>
  <si>
    <t>WAL-MART #0905</t>
  </si>
  <si>
    <t>STAPLES       00114348</t>
  </si>
  <si>
    <t>JOHN A WILCOX</t>
  </si>
  <si>
    <t>IT-PROJECTOR</t>
  </si>
  <si>
    <t>IT-SUPPLIES</t>
  </si>
  <si>
    <t>MICHELLE ECKSTEIN</t>
  </si>
  <si>
    <t>ELEMENTARY TECH SUPPLIES</t>
  </si>
  <si>
    <t>1601</t>
  </si>
  <si>
    <t>ELEMENTARY SCHOOL TECH-TRIPODS AND MICROPHONES-VIDEO UNIT</t>
  </si>
  <si>
    <t>ATHLETICS-ACTIVITIES</t>
  </si>
  <si>
    <t>RENTAL COSTS</t>
  </si>
  <si>
    <t>6440</t>
  </si>
  <si>
    <t>COCURRICULAR ACTIVITIES</t>
  </si>
  <si>
    <t>GENERAL ATHLETICS-RESTROOM RENTAL</t>
  </si>
  <si>
    <t>UNITED SITE SERVICE</t>
  </si>
  <si>
    <t>PETER CHANDLER</t>
  </si>
  <si>
    <t>GENERAL ATHLETICS-SOFTWARE SUBSCRIPTION (REFUND BEING ISSUED)</t>
  </si>
  <si>
    <t>AMAZON DIGITAL SVCS</t>
  </si>
  <si>
    <t>FEMALE BASKETBALL</t>
  </si>
  <si>
    <t>HIGH SCHOOL GIRLS BASKETBALL-SUPPLIES</t>
  </si>
  <si>
    <t>SAI TEAM SPORTS</t>
  </si>
  <si>
    <t>SPLIT - HIGH SCHOOL GIRLS BASKETBALL SUPPLIES (50%)</t>
  </si>
  <si>
    <t>FEMALE VOLLEYBALL</t>
  </si>
  <si>
    <t>1832</t>
  </si>
  <si>
    <t>HIGH SCHOOL GIRLS VOLLEYBALL SHIRTS</t>
  </si>
  <si>
    <t>SPORTLINE OF ARVADA</t>
  </si>
  <si>
    <t>OTHER PROF SERVICES</t>
  </si>
  <si>
    <t>6330</t>
  </si>
  <si>
    <t>MALE BASKETBALL</t>
  </si>
  <si>
    <t>HIGH SCHOOL BOYS BASKETBALL-UNIFORM EMBROIDERY</t>
  </si>
  <si>
    <t>SPLIT - HIGH SCHOOL BOYS BASKETBALL SUPPLIES (50%)</t>
  </si>
  <si>
    <t>COED CROSS-COUNTRY</t>
  </si>
  <si>
    <t>1878</t>
  </si>
  <si>
    <t>HIGH SCHOOL CROSS COUNTRY TROPHY ENGRAVING</t>
  </si>
  <si>
    <t>MORGAN AWARDS</t>
  </si>
  <si>
    <t>HIGH SCHOOL TRACK SUPPLIES</t>
  </si>
  <si>
    <t>AOV LLC</t>
  </si>
  <si>
    <t>COED TRACK &amp; FIELD</t>
  </si>
  <si>
    <t>1890</t>
  </si>
  <si>
    <t>HIGH SCHOOL TRACK MEDALS</t>
  </si>
  <si>
    <t>CROWN AWARDS INC</t>
  </si>
  <si>
    <t>ELEMENTARY STUDENT ACTIVITIES</t>
  </si>
  <si>
    <t>1910</t>
  </si>
  <si>
    <t>ELEMENTARY SCHOOL YEARBOOK-REFUND ON SUPPLIES</t>
  </si>
  <si>
    <t>ELEMENTARY SCHOOL YEARBOOK-SUPPLIES</t>
  </si>
  <si>
    <t>ELEMENTARY SCHOOL YEARBOOK SUPPLIES</t>
  </si>
  <si>
    <t>MIDDLE SCHOOL STUDENT ACTIVITIES</t>
  </si>
  <si>
    <t>1920</t>
  </si>
  <si>
    <t>TAG/ALPS-OPTIMIST BRAIN BOWL REGISTRATION</t>
  </si>
  <si>
    <t>OPTIMIST BRAIN BOWL</t>
  </si>
  <si>
    <t>TECHNOLOGY DEPARTMENT</t>
  </si>
  <si>
    <t>HIGH SCHOOL STUDENT ACTIVITIES</t>
  </si>
  <si>
    <t>SPLIT - HIGH SCHOOL ROBOTICS-TSHIRTS (DESIGNATED GIFT) (84.1%)</t>
  </si>
  <si>
    <t>SPLIT - HIGH SCHOOL ROBOTICS-TSHIRTS (15.9%)</t>
  </si>
  <si>
    <t>HS STUDENT COUNCIL</t>
  </si>
  <si>
    <t>HIGH SCHOOL STUDENT COUNCIL-WINTER BALL DECORATIONS</t>
  </si>
  <si>
    <t>PARTY AMERICA GREELEY</t>
  </si>
  <si>
    <t>SPLIT - HIGH SCHOOL WINTER BALL SUPPLIES (17%)</t>
  </si>
  <si>
    <t>WM SUPERCENTER #905</t>
  </si>
  <si>
    <t>HIGH SCHOOL ROBOTICS-PARTS FOR ROBOT</t>
  </si>
  <si>
    <t>REVROBOTICS</t>
  </si>
  <si>
    <t>SPLIT - HIGH SCHOOL WINTER BALL FOOD (83%)</t>
  </si>
  <si>
    <t>SCIENCE BOWL-LUNCH WITH STUDENTS</t>
  </si>
  <si>
    <t>ADESSO PIZZERIA, CO.</t>
  </si>
  <si>
    <t>SERVICE COUNCIL</t>
  </si>
  <si>
    <t>1940</t>
  </si>
  <si>
    <t>SPLIT - SERVICE COUNCIL-STAFF APPRECIATION GIFT CARD (79.05%)</t>
  </si>
  <si>
    <t>SPLIT - SERVICE COUNCIL-SUPPLIES (53.35%)</t>
  </si>
  <si>
    <t>WAL-MART #3867</t>
  </si>
  <si>
    <t>SPLIT - SERVICE COUNCIL-GIFTCARDS (89.58%)</t>
  </si>
  <si>
    <t>KING SOOPERS #0118</t>
  </si>
  <si>
    <t>LORI A PRESTON</t>
  </si>
  <si>
    <t>SERVICE COUNCIL SUPPLIES</t>
  </si>
  <si>
    <t>SPLIT - SERVICE COUNCIL-FOOD (20.95%)</t>
  </si>
  <si>
    <t>SPLIT - SERVICE COUNCIL - FOOD (46.65%)</t>
  </si>
  <si>
    <t>SERVICE COUNCIL-SPANISH HONOR SOCIETY/LSU LUNCH (EARMARKED GIFT)</t>
  </si>
  <si>
    <t>CHIPOTLE 2355</t>
  </si>
  <si>
    <t>COUNSELING DEPT</t>
  </si>
  <si>
    <t>COUNSELING SERVICES</t>
  </si>
  <si>
    <t>2122</t>
  </si>
  <si>
    <t>HIGH SCHOOL COUNSELING TRAVEL EXPENSE</t>
  </si>
  <si>
    <t>MIDDLE SCHOOL COUNSELING</t>
  </si>
  <si>
    <t>MIDDLE SCHOOL COUNSELING-WEB TRAINING</t>
  </si>
  <si>
    <t>INT*IN *BOOMERANG PROJ</t>
  </si>
  <si>
    <t>MIDDLE SCHOOL COUNSELING-WEB SUPPLIES</t>
  </si>
  <si>
    <t>SPLIT - HIGH SCHOOL COUNSELING-SUPPLIES (18.92%)</t>
  </si>
  <si>
    <t>SERVICE COUNCIL-FOOD FOR EARLY RELEASE AFTER SCHOOL EVENT</t>
  </si>
  <si>
    <t>MIDDLE SCHOOL COUNSELING-6TH GRADE STUDENT GROUP-LUNCH</t>
  </si>
  <si>
    <t>COLORADO WOK INC</t>
  </si>
  <si>
    <t>HIGH SCHOOL COUNSELING-MEMBERSHIP</t>
  </si>
  <si>
    <t>ASCA</t>
  </si>
  <si>
    <t>SUPV ON IMP OF INS SVCS</t>
  </si>
  <si>
    <t>CPD-SERVICES</t>
  </si>
  <si>
    <t>CRAIGSLIST.ORG</t>
  </si>
  <si>
    <t>CPD-CSED SITE VISIT</t>
  </si>
  <si>
    <t>CHILI'S MONUMENT</t>
  </si>
  <si>
    <t>MURPHY EXPRESS 8723</t>
  </si>
  <si>
    <t>CPD-SKYVIEW SITE VISIT</t>
  </si>
  <si>
    <t>KING SOOPERS #0729 FUE</t>
  </si>
  <si>
    <t>CPD-SUPPLIES</t>
  </si>
  <si>
    <t>OFFICEMAX/OFFICEDEPOT6</t>
  </si>
  <si>
    <t>CPD-SOFTWARE RENEWAL</t>
  </si>
  <si>
    <t>DNH*GODADDY.COM</t>
  </si>
  <si>
    <t>POST GRADUATE ALUMNI DEPT</t>
  </si>
  <si>
    <t>EVALUATION INST SERVICES-TESTING</t>
  </si>
  <si>
    <t>TESTING-STRONG INTEREST TESTING RESULTS (GRADE 11)</t>
  </si>
  <si>
    <t>CPP INC/ MBTIONLINE CP</t>
  </si>
  <si>
    <t>TESTING-STRONG INTEREST TESTING RESULTS (GRADE 10)</t>
  </si>
  <si>
    <t>SPLIT - TESING-SAT PREP CLASS SNACKS (81.08%)</t>
  </si>
  <si>
    <t>SPLIT - TESTING-STRONG INTERESET SOFTWARE LICENSE-10TH GRADE (50%)</t>
  </si>
  <si>
    <t>SPLIT - TESTING-STRONG INTEREST SOFTWARE LICENSE-11TH GRADE (50%)</t>
  </si>
  <si>
    <t>STAFF APPRECIAITON (GIFT CARDS/FOOD)</t>
  </si>
  <si>
    <t>2219</t>
  </si>
  <si>
    <t>K-12 STAFF APPRECIATION GIFT CARDS</t>
  </si>
  <si>
    <t>DISPOSAL SERVICE</t>
  </si>
  <si>
    <t>6421</t>
  </si>
  <si>
    <t>PRINCIPAL'S OFFICE</t>
  </si>
  <si>
    <t>OFFICE-SHREDDING</t>
  </si>
  <si>
    <t>SHRED-IT USA LLC</t>
  </si>
  <si>
    <t>OFFICE-WATER FILTER RENTAL</t>
  </si>
  <si>
    <t>ROCKY MOUNTAIN BOTTL</t>
  </si>
  <si>
    <t>OFFICE-PRINTING</t>
  </si>
  <si>
    <t>OFFICE-COLORADO STUDENT INFORMATION SYSTEMS GROUP REGISTRATION</t>
  </si>
  <si>
    <t>PAYPAL *COLORADOSTU</t>
  </si>
  <si>
    <t>WAL-MART #4288</t>
  </si>
  <si>
    <t>OFFICE-STAFF APPRECIATION GIFT CARD</t>
  </si>
  <si>
    <t>CHICK-FIL-A #1290</t>
  </si>
  <si>
    <t>CLASSROOM SPEAKER GIFT CARDS</t>
  </si>
  <si>
    <t>STARBUCKS STORE 06834</t>
  </si>
  <si>
    <t>SPLIT - OFFICE SUPPLIES (10.42%)</t>
  </si>
  <si>
    <t>OFFICE-FOOD</t>
  </si>
  <si>
    <t>KING SOOPERS #0129</t>
  </si>
  <si>
    <t>WM SUPERCENTER #4288</t>
  </si>
  <si>
    <t>OFFICE-SOFTWARE</t>
  </si>
  <si>
    <t>INT*IN *RAPTOR TECHNOL</t>
  </si>
  <si>
    <t>SNOW REMOVAL</t>
  </si>
  <si>
    <t>6422</t>
  </si>
  <si>
    <t>FACILITIES SERVICES</t>
  </si>
  <si>
    <t>FACILITIES-SNOW REMOVAL</t>
  </si>
  <si>
    <t>LAWN CARE PLUS INC.</t>
  </si>
  <si>
    <t>FACILITIES--SNOW REMOVAL</t>
  </si>
  <si>
    <t>PROPERTY &amp; CASUALTY INS.</t>
  </si>
  <si>
    <t>6520</t>
  </si>
  <si>
    <t>FACILITIES-INSURANCE</t>
  </si>
  <si>
    <t>PHLY INSURANCE</t>
  </si>
  <si>
    <t>TELEPHONE</t>
  </si>
  <si>
    <t>6531</t>
  </si>
  <si>
    <t>01/04/2018</t>
  </si>
  <si>
    <t>FACILITIES-PHONE SERVICE</t>
  </si>
  <si>
    <t>NEW CLOUD NETWORKS</t>
  </si>
  <si>
    <t>FACILITIES-CELL PHONES</t>
  </si>
  <si>
    <t>VZWRLSS*MY VZ VB P</t>
  </si>
  <si>
    <t>FACILITIES-SUPPLIES</t>
  </si>
  <si>
    <t>WW GRAINGER</t>
  </si>
  <si>
    <t>FACILITIES DEPT</t>
  </si>
  <si>
    <t>IBI - SUPPLYWORKS #225</t>
  </si>
  <si>
    <t>FACILITIES-CRYSTAL KNOW FOR GLASS DOOR</t>
  </si>
  <si>
    <t>LTS GLASS</t>
  </si>
  <si>
    <t>LOWES #02432*</t>
  </si>
  <si>
    <t>ELECTRICITY</t>
  </si>
  <si>
    <t>6622</t>
  </si>
  <si>
    <t>FACILITIES-ELECTRICITY</t>
  </si>
  <si>
    <t>FSI*XCEL ENERGY PMTS</t>
  </si>
  <si>
    <t>HUMAN RESOURCES</t>
  </si>
  <si>
    <t>HR-2018 SIGNS</t>
  </si>
  <si>
    <t>EMPL COUNCIL SERV</t>
  </si>
  <si>
    <t>STAFF RECRUITMENT</t>
  </si>
  <si>
    <t>2832</t>
  </si>
  <si>
    <t>HR--INVOICE #517599 1/4/2018</t>
  </si>
  <si>
    <t>INTELLICORP RECORDS</t>
  </si>
  <si>
    <t>HR--INVOICE #12/26/17</t>
  </si>
  <si>
    <t>INSTTELESEM.COM3034682</t>
  </si>
  <si>
    <t>BAASC PROGRAM</t>
  </si>
  <si>
    <t>BEFORE AND AFTER SCHOOL PROGRAM</t>
  </si>
  <si>
    <t>3300</t>
  </si>
  <si>
    <t>BAASC-REFUND FIELD TRIP ADMISSIONS</t>
  </si>
  <si>
    <t>ADM/SHOP DENVER MUSEUM</t>
  </si>
  <si>
    <t>BAASC-FIELD TRIP ADMISSIONS</t>
  </si>
  <si>
    <t>COAL CREEK SPORTS CENT</t>
  </si>
  <si>
    <t>BOULDER CREEK EVENTS</t>
  </si>
  <si>
    <t>BOB L BURGER RECREATIO</t>
  </si>
  <si>
    <t>BAASC-FIELD TRIP TRANSPORTATION</t>
  </si>
  <si>
    <t>SPLIT - BAASC SUPPLIES (57.95%)</t>
  </si>
  <si>
    <t>SPLIT - BAASC-SUPPLIES (95.98%)</t>
  </si>
  <si>
    <t>SPLIT - BAASC-FOOD (42.05%)</t>
  </si>
  <si>
    <t>SPLIT - BAASC-FOOD (4.02%)</t>
  </si>
  <si>
    <t>ELIZABETH BEGLEY</t>
  </si>
  <si>
    <t>SCHOOL FOOD AUTHORITY FUND</t>
  </si>
  <si>
    <t>FOOD SERVICES PROGRAM</t>
  </si>
  <si>
    <t>SPLIT - FOOD SERVICES-SUPPLIES (7.33%)</t>
  </si>
  <si>
    <t>SPLIT - FOOD SERVICES-FOOD (92.67%)</t>
  </si>
  <si>
    <t>FOOD SERVICES-FOOD</t>
  </si>
  <si>
    <t>6630</t>
  </si>
  <si>
    <t>FARMERS ALL NATURAL WH</t>
  </si>
  <si>
    <t>CHERYL SACK</t>
  </si>
  <si>
    <t>FRIENDS OF P2P</t>
  </si>
  <si>
    <t>COMMUNITY RELATIONS SERVICES</t>
  </si>
  <si>
    <t>FRIENDS-BANNER</t>
  </si>
  <si>
    <t>FRIENDS-SUPPLIES FOR GALA (TAX CHARGED)</t>
  </si>
  <si>
    <t>OPERATIONS AND MAINTENANCE FUND</t>
  </si>
  <si>
    <t>FACILITIES-CLEANING SERVICE</t>
  </si>
  <si>
    <t>RBR CLEANING SOLUTIONS</t>
  </si>
  <si>
    <t>WATER/SEWAGE</t>
  </si>
  <si>
    <t>6411</t>
  </si>
  <si>
    <t>FACILITIES-WATER AND SEWER</t>
  </si>
  <si>
    <t>CITY HALL (UTILITY)</t>
  </si>
  <si>
    <t>FACILITIES-TRASH REMOVAL</t>
  </si>
  <si>
    <t>ALPINE WASTE RECYCLING</t>
  </si>
  <si>
    <t>REPAIRS &amp; MAINT</t>
  </si>
  <si>
    <t>6430</t>
  </si>
  <si>
    <t>FACILITIES-WARRANTY AND SERVICE AGREEMENT</t>
  </si>
  <si>
    <t>CLOUD BURST INC</t>
  </si>
  <si>
    <t>FACILITIES-ELEVATOR MAINTENANCE COVERAGE 1/1/18 - 3/31/18</t>
  </si>
  <si>
    <t>KONE, INC.</t>
  </si>
  <si>
    <t>FACILITIES-PEST CONTROL</t>
  </si>
  <si>
    <t>SVM*TERMINIX INTL</t>
  </si>
  <si>
    <t>FACILITIES-INSOLROLL INTERIOR SOLAR SCREEN SHADES FOR THINK TANK CONFERENCE ROOM</t>
  </si>
  <si>
    <t>INNOVATIVE OPENINGS</t>
  </si>
  <si>
    <t>FACILITIES-THINK TANK CONFERENCE DOOR/SIDELIGHT REPAIR/MAINT.</t>
  </si>
  <si>
    <t>SUNEASE WINDOW TINTING</t>
  </si>
  <si>
    <t>GRANT FUND</t>
  </si>
  <si>
    <t>SCHOLARSIP AWARDS FOR POST-SECONDAR-,</t>
  </si>
  <si>
    <t>6870</t>
  </si>
  <si>
    <t>WGS OPPORTUNITY AWARD</t>
  </si>
  <si>
    <t>OPPORTUNITY AWARD</t>
  </si>
  <si>
    <t>WESTERN STATE COLORADO</t>
  </si>
  <si>
    <t>MSU DENVER WEB PAYMENT</t>
  </si>
  <si>
    <t>INNOVATION FUND</t>
  </si>
  <si>
    <t>INNOVATION GRANT-MATERIALS (KELLY)</t>
  </si>
  <si>
    <t>INNOVATION GRANT-SCIENCE MATERIALS--(SESSIONS)</t>
  </si>
  <si>
    <t>INT*IN *ANATOMY IN CLA</t>
  </si>
  <si>
    <t>4TH GRADE</t>
  </si>
  <si>
    <t>4TH GRADE-AUDIBLE LICENSE</t>
  </si>
  <si>
    <t>AUDIBLE</t>
  </si>
  <si>
    <t>INNOVATION GRANT-SOFTWARE (BENSON)</t>
  </si>
  <si>
    <t>TURNITIN LLC</t>
  </si>
  <si>
    <t>PEAK TO PEAK CHARTER SCHOOL PROCUREMENT CARD EXPENDITURES - JANUARY 2018</t>
  </si>
  <si>
    <t>Card/User</t>
  </si>
  <si>
    <t>Fund Name</t>
  </si>
  <si>
    <t>Expense Type</t>
  </si>
  <si>
    <t>Account #</t>
  </si>
  <si>
    <t>Department</t>
  </si>
  <si>
    <t>Program #</t>
  </si>
  <si>
    <t>Posting Date</t>
  </si>
  <si>
    <t>Transaction Amount</t>
  </si>
  <si>
    <t>Expense Description</t>
  </si>
  <si>
    <t>Merchant</t>
  </si>
  <si>
    <t>Jan Total</t>
  </si>
  <si>
    <t>Sum of Transaction Amount</t>
  </si>
  <si>
    <t>http://charter.stargateschool.org/financial-transparency</t>
  </si>
  <si>
    <t>Data Loaded from:</t>
  </si>
  <si>
    <t>Data loaded from:</t>
  </si>
  <si>
    <t>http://www.peaktopeak.org/pages/PeaktoPeakCS/About_Us/Financial_Transparency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</si>
</sst>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/d/yy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11"/>
      <color rgb="FF0000CC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EEEEEE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4" fontId="0" fillId="0" borderId="0" xfId="0" applyNumberFormat="1"/>
    <xf numFmtId="0" fontId="3" fillId="0" borderId="0" xfId="0" applyFont="1"/>
    <xf numFmtId="14" fontId="3" fillId="0" borderId="0" xfId="0" applyNumberFormat="1" applyFont="1"/>
    <xf numFmtId="44" fontId="3" fillId="0" borderId="0" xfId="1" applyFont="1"/>
    <xf numFmtId="0" fontId="3" fillId="0" borderId="0" xfId="0" applyNumberFormat="1" applyFont="1"/>
    <xf numFmtId="1" fontId="3" fillId="0" borderId="0" xfId="0" applyNumberFormat="1" applyFont="1"/>
    <xf numFmtId="2" fontId="3" fillId="0" borderId="0" xfId="0" applyNumberFormat="1" applyFont="1"/>
    <xf numFmtId="4" fontId="3" fillId="0" borderId="0" xfId="0" applyNumberFormat="1" applyFont="1"/>
    <xf numFmtId="0" fontId="0" fillId="0" borderId="0" xfId="0" applyAlignment="1">
      <alignment horizontal="left" indent="2"/>
    </xf>
    <xf numFmtId="0" fontId="0" fillId="0" borderId="0" xfId="0" applyNumberFormat="1"/>
    <xf numFmtId="14" fontId="0" fillId="0" borderId="0" xfId="0" applyNumberFormat="1" applyAlignment="1">
      <alignment horizontal="left" indent="3"/>
    </xf>
    <xf numFmtId="0" fontId="0" fillId="0" borderId="0" xfId="0" applyAlignment="1">
      <alignment horizontal="left" indent="4"/>
    </xf>
    <xf numFmtId="0" fontId="1" fillId="0" borderId="0" xfId="2"/>
    <xf numFmtId="0" fontId="6" fillId="2" borderId="1" xfId="2" applyFont="1" applyFill="1" applyBorder="1" applyAlignment="1">
      <alignment horizontal="center" wrapText="1"/>
    </xf>
    <xf numFmtId="44" fontId="6" fillId="2" borderId="1" xfId="3" applyNumberFormat="1" applyFont="1" applyFill="1" applyBorder="1" applyAlignment="1">
      <alignment horizontal="center" wrapText="1"/>
    </xf>
    <xf numFmtId="7" fontId="4" fillId="0" borderId="1" xfId="2" applyNumberFormat="1" applyFont="1" applyBorder="1"/>
    <xf numFmtId="165" fontId="1" fillId="0" borderId="0" xfId="2" applyNumberFormat="1"/>
    <xf numFmtId="0" fontId="1" fillId="0" borderId="0" xfId="2" applyAlignment="1">
      <alignment horizontal="center"/>
    </xf>
    <xf numFmtId="7" fontId="1" fillId="0" borderId="0" xfId="2" applyNumberFormat="1"/>
    <xf numFmtId="0" fontId="1" fillId="0" borderId="0" xfId="2" applyFill="1" applyAlignment="1">
      <alignment horizontal="center"/>
    </xf>
    <xf numFmtId="0" fontId="1" fillId="0" borderId="0" xfId="2" applyFill="1"/>
    <xf numFmtId="7" fontId="1" fillId="0" borderId="0" xfId="2" applyNumberFormat="1" applyFill="1"/>
    <xf numFmtId="165" fontId="7" fillId="4" borderId="0" xfId="2" applyNumberFormat="1" applyFont="1" applyFill="1"/>
    <xf numFmtId="0" fontId="7" fillId="4" borderId="0" xfId="2" applyFont="1" applyFill="1" applyAlignment="1">
      <alignment horizontal="center"/>
    </xf>
    <xf numFmtId="0" fontId="7" fillId="4" borderId="0" xfId="2" applyFont="1" applyFill="1"/>
    <xf numFmtId="7" fontId="7" fillId="4" borderId="0" xfId="2" applyNumberFormat="1" applyFont="1" applyFill="1"/>
    <xf numFmtId="165" fontId="1" fillId="4" borderId="0" xfId="2" applyNumberFormat="1" applyFill="1"/>
    <xf numFmtId="0" fontId="1" fillId="4" borderId="0" xfId="2" applyFill="1" applyAlignment="1">
      <alignment horizontal="center"/>
    </xf>
    <xf numFmtId="0" fontId="1" fillId="4" borderId="0" xfId="2" applyFill="1"/>
    <xf numFmtId="7" fontId="1" fillId="4" borderId="0" xfId="2" applyNumberFormat="1" applyFill="1"/>
    <xf numFmtId="165" fontId="1" fillId="0" borderId="0" xfId="2" applyNumberFormat="1" applyFill="1"/>
    <xf numFmtId="0" fontId="5" fillId="2" borderId="1" xfId="2" applyFont="1" applyFill="1" applyBorder="1" applyAlignment="1">
      <alignment horizontal="center"/>
    </xf>
    <xf numFmtId="44" fontId="0" fillId="0" borderId="0" xfId="0" applyNumberFormat="1"/>
    <xf numFmtId="0" fontId="8" fillId="2" borderId="2" xfId="2" applyNumberFormat="1" applyFont="1" applyFill="1" applyBorder="1" applyAlignment="1">
      <alignment horizontal="center"/>
    </xf>
    <xf numFmtId="0" fontId="8" fillId="2" borderId="1" xfId="2" applyNumberFormat="1" applyFont="1" applyFill="1" applyBorder="1" applyAlignment="1">
      <alignment horizontal="center"/>
    </xf>
    <xf numFmtId="0" fontId="1" fillId="0" borderId="0" xfId="2"/>
    <xf numFmtId="0" fontId="9" fillId="2" borderId="1" xfId="2" applyNumberFormat="1" applyFont="1" applyFill="1" applyBorder="1" applyAlignment="1">
      <alignment horizontal="center" wrapText="1"/>
    </xf>
    <xf numFmtId="49" fontId="1" fillId="0" borderId="0" xfId="2" applyNumberFormat="1"/>
    <xf numFmtId="49" fontId="1" fillId="0" borderId="0" xfId="2" applyNumberFormat="1" applyAlignment="1">
      <alignment horizontal="center"/>
    </xf>
    <xf numFmtId="43" fontId="1" fillId="0" borderId="0" xfId="2" applyNumberFormat="1"/>
    <xf numFmtId="43" fontId="10" fillId="0" borderId="0" xfId="2" applyNumberFormat="1" applyFont="1"/>
    <xf numFmtId="49" fontId="1" fillId="5" borderId="0" xfId="2" applyNumberFormat="1" applyFill="1"/>
    <xf numFmtId="49" fontId="1" fillId="5" borderId="0" xfId="2" applyNumberFormat="1" applyFill="1" applyAlignment="1">
      <alignment horizontal="center"/>
    </xf>
    <xf numFmtId="43" fontId="1" fillId="5" borderId="0" xfId="2" applyNumberFormat="1" applyFill="1"/>
    <xf numFmtId="49" fontId="10" fillId="0" borderId="0" xfId="2" applyNumberFormat="1" applyFont="1"/>
    <xf numFmtId="0" fontId="9" fillId="2" borderId="2" xfId="2" applyNumberFormat="1" applyFont="1" applyFill="1" applyBorder="1" applyAlignment="1">
      <alignment horizontal="center" wrapText="1"/>
    </xf>
    <xf numFmtId="0" fontId="9" fillId="2" borderId="1" xfId="3" applyNumberFormat="1" applyFont="1" applyFill="1" applyBorder="1" applyAlignment="1">
      <alignment horizontal="center" wrapText="1"/>
    </xf>
    <xf numFmtId="0" fontId="9" fillId="2" borderId="3" xfId="2" applyNumberFormat="1" applyFont="1" applyFill="1" applyBorder="1" applyAlignment="1">
      <alignment horizontal="center" wrapText="1"/>
    </xf>
    <xf numFmtId="49" fontId="2" fillId="0" borderId="0" xfId="2" applyNumberFormat="1" applyFont="1" applyAlignment="1">
      <alignment horizontal="center"/>
    </xf>
    <xf numFmtId="49" fontId="1" fillId="3" borderId="0" xfId="2" applyNumberFormat="1" applyFill="1"/>
    <xf numFmtId="49" fontId="1" fillId="3" borderId="0" xfId="2" applyNumberFormat="1" applyFill="1" applyAlignment="1">
      <alignment horizontal="center"/>
    </xf>
    <xf numFmtId="49" fontId="1" fillId="0" borderId="0" xfId="2" applyNumberFormat="1" applyFill="1"/>
    <xf numFmtId="49" fontId="1" fillId="0" borderId="0" xfId="2" applyNumberFormat="1" applyFill="1" applyAlignment="1">
      <alignment horizontal="center"/>
    </xf>
    <xf numFmtId="43" fontId="1" fillId="3" borderId="0" xfId="2" applyNumberFormat="1" applyFill="1"/>
    <xf numFmtId="43" fontId="1" fillId="0" borderId="0" xfId="2" applyNumberFormat="1" applyFill="1"/>
    <xf numFmtId="0" fontId="8" fillId="2" borderId="3" xfId="2" applyNumberFormat="1" applyFont="1" applyFill="1" applyBorder="1" applyAlignment="1">
      <alignment horizontal="center"/>
    </xf>
    <xf numFmtId="0" fontId="11" fillId="0" borderId="0" xfId="4"/>
  </cellXfs>
  <cellStyles count="5">
    <cellStyle name="Currency" xfId="1" builtinId="4"/>
    <cellStyle name="Currency 2" xfId="3" xr:uid="{00000000-0005-0000-0000-00002F000000}"/>
    <cellStyle name="Hyperlink" xfId="4" builtinId="8"/>
    <cellStyle name="Normal" xfId="0" builtinId="0"/>
    <cellStyle name="Normal 2" xfId="2" xr:uid="{00000000-0005-0000-0000-000030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3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kowalski" refreshedDate="43165.323687268516" createdVersion="6" refreshedVersion="6" minRefreshableVersion="3" recordCount="993" xr:uid="{B462D672-BF2E-4A2B-BCEE-DF7438610A9B}">
  <cacheSource type="worksheet">
    <worksheetSource ref="A1:J994" sheet="Data"/>
  </cacheSource>
  <cacheFields count="11">
    <cacheField name="Acct" numFmtId="0">
      <sharedItems/>
    </cacheField>
    <cacheField name="Check #" numFmtId="0">
      <sharedItems containsMixedTypes="1" containsNumber="1" containsInteger="1" minValue="1465" maxValue="3597" count="890">
        <n v="2640"/>
        <n v="2718"/>
        <n v="2781"/>
        <n v="2784"/>
        <n v="2905"/>
        <n v="2945"/>
        <n v="2946"/>
        <n v="2947"/>
        <n v="2948"/>
        <n v="2949"/>
        <n v="2950"/>
        <n v="2951"/>
        <n v="2952"/>
        <n v="2953"/>
        <n v="2956"/>
        <n v="2957"/>
        <n v="2958"/>
        <n v="2959"/>
        <n v="2960"/>
        <n v="2961"/>
        <n v="2962"/>
        <n v="2963"/>
        <n v="2964"/>
        <n v="2965"/>
        <n v="2966"/>
        <n v="2967"/>
        <n v="2968"/>
        <n v="2972"/>
        <n v="2973"/>
        <n v="2974"/>
        <s v="ACH01031..."/>
        <s v="ACH010617"/>
        <s v="ACH010917"/>
        <s v="ACH011217"/>
        <s v="ACH01121..."/>
        <s v="ACH011317"/>
        <s v="ACH011717"/>
        <s v="ACH013117"/>
        <n v="2969"/>
        <n v="1465"/>
        <n v="1486"/>
        <n v="1604"/>
        <n v="1650"/>
        <n v="1651"/>
        <n v="1652"/>
        <n v="1653"/>
        <n v="1654"/>
        <n v="1655"/>
        <n v="1656"/>
        <n v="1657"/>
        <n v="1658"/>
        <n v="1659"/>
        <n v="1660"/>
        <n v="1661"/>
        <s v="ACH011017"/>
        <s v="ACH01131..."/>
        <n v="2621"/>
        <n v="2670"/>
        <n v="2954"/>
        <n v="2955"/>
        <n v="2970"/>
        <n v="2971"/>
        <s v="0221178C"/>
        <s v="030117UHC"/>
        <n v="2975"/>
        <n v="2976"/>
        <n v="2977"/>
        <n v="2978"/>
        <n v="2979"/>
        <n v="2980"/>
        <n v="2984"/>
        <n v="2985"/>
        <n v="2986"/>
        <n v="2987"/>
        <n v="2988"/>
        <n v="2989"/>
        <n v="2990"/>
        <n v="2991"/>
        <n v="2992"/>
        <n v="2993"/>
        <n v="2994"/>
        <n v="2995"/>
        <n v="2996"/>
        <n v="2997"/>
        <n v="2998"/>
        <n v="2999"/>
        <n v="3000"/>
        <n v="3001"/>
        <n v="3002"/>
        <n v="3003"/>
        <s v="ACH020217"/>
        <s v="ACH020317"/>
        <s v="ACH02071..."/>
        <s v="ACH021017"/>
        <s v="ACH02101..."/>
        <s v="ACH02109..."/>
        <s v="ACH02131..."/>
        <s v="ACH022817"/>
        <n v="2981"/>
        <n v="3004"/>
        <s v="021017CASH"/>
        <s v="021017LP"/>
        <n v="1662"/>
        <n v="1663"/>
        <n v="1664"/>
        <n v="1665"/>
        <n v="1666"/>
        <n v="1667"/>
        <n v="1668"/>
        <n v="1669"/>
        <n v="1672"/>
        <n v="1673"/>
        <n v="1674"/>
        <n v="1675"/>
        <n v="1676"/>
        <n v="1677"/>
        <n v="1678"/>
        <n v="1679"/>
        <n v="1680"/>
        <n v="1681"/>
        <n v="1682"/>
        <n v="1683"/>
        <s v="ACH021317"/>
        <s v="ACH022717"/>
        <n v="2982"/>
        <n v="2983"/>
        <n v="3005"/>
        <n v="3006"/>
        <n v="3007"/>
        <n v="3008"/>
        <n v="3009"/>
        <n v="3010"/>
        <n v="3011"/>
        <n v="3012"/>
        <n v="3013"/>
        <n v="3014"/>
        <n v="3015"/>
        <n v="3016"/>
        <n v="3017"/>
        <n v="3018"/>
        <n v="3021"/>
        <n v="3022"/>
        <n v="3023"/>
        <n v="3024"/>
        <n v="3025"/>
        <n v="3026"/>
        <n v="3027"/>
        <n v="3028"/>
        <n v="3029"/>
        <n v="3030"/>
        <n v="3031"/>
        <n v="3032"/>
        <n v="3033"/>
        <n v="3034"/>
        <n v="3035"/>
        <n v="3036"/>
        <n v="3039"/>
        <n v="3040"/>
        <n v="3041"/>
        <n v="3042"/>
        <n v="3043"/>
        <n v="3044"/>
        <s v="ACH030217"/>
        <s v="ACH030317"/>
        <s v="ACH030417"/>
        <s v="ACH030817"/>
        <s v="ACH030917"/>
        <s v="ACH031017"/>
        <s v="ACH031317"/>
        <s v="ACH03131..."/>
        <s v="ACH031617"/>
        <s v="ACH032317"/>
        <s v="ACH032417"/>
        <n v="3019"/>
        <n v="3037"/>
        <n v="1684"/>
        <n v="1685"/>
        <n v="1686"/>
        <n v="1687"/>
        <n v="1688"/>
        <n v="1689"/>
        <n v="1690"/>
        <n v="1691"/>
        <n v="1692"/>
        <n v="1693"/>
        <n v="1694"/>
        <n v="1695"/>
        <n v="1696"/>
        <n v="1697"/>
        <n v="1698"/>
        <n v="1699"/>
        <n v="1700"/>
        <n v="1701"/>
        <n v="1702"/>
        <n v="1703"/>
        <n v="1704"/>
        <n v="1705"/>
        <n v="1706"/>
        <n v="1707"/>
        <n v="1708"/>
        <n v="1709"/>
        <n v="1710"/>
        <n v="1711"/>
        <n v="1712"/>
        <n v="1713"/>
        <n v="1714"/>
        <n v="1715"/>
        <n v="1716"/>
        <n v="1717"/>
        <n v="1718"/>
        <n v="1719"/>
        <n v="1720"/>
        <n v="1721"/>
        <n v="1722"/>
        <n v="1723"/>
        <n v="1724"/>
        <n v="1725"/>
        <n v="1726"/>
        <s v="ACH031717"/>
        <n v="3020"/>
        <n v="3038"/>
        <n v="3045"/>
        <s v="040317FT"/>
        <n v="3046"/>
        <n v="3047"/>
        <n v="3048"/>
        <n v="3049"/>
        <n v="3050"/>
        <n v="3051"/>
        <n v="3052"/>
        <n v="3053"/>
        <n v="3054"/>
        <n v="3055"/>
        <n v="3059"/>
        <n v="3060"/>
        <n v="3061"/>
        <n v="3062"/>
        <n v="3063"/>
        <n v="3064"/>
        <n v="3065"/>
        <n v="3067"/>
        <n v="3068"/>
        <n v="3069"/>
        <n v="3070"/>
        <n v="3071"/>
        <n v="3072"/>
        <n v="3073"/>
        <n v="3074"/>
        <n v="3075"/>
        <s v="ACH040517"/>
        <s v="ACH040717"/>
        <s v="ACH041117"/>
        <s v="ACH041217"/>
        <s v="ACH041317"/>
        <s v="AO-104131..."/>
        <s v="ACH041417"/>
        <s v="ACH042617"/>
        <s v="ACH04131..."/>
        <n v="1727"/>
        <n v="1728"/>
        <n v="1729"/>
        <n v="1730"/>
        <n v="1731"/>
        <n v="1732"/>
        <n v="1733"/>
        <n v="1734"/>
        <n v="1735"/>
        <n v="1736"/>
        <n v="1737"/>
        <n v="1738"/>
        <n v="1739"/>
        <n v="1740"/>
        <n v="1741"/>
        <n v="1742"/>
        <n v="1743"/>
        <n v="1744"/>
        <n v="1745"/>
        <n v="1746"/>
        <n v="1747"/>
        <n v="1748"/>
        <n v="1749"/>
        <n v="1750"/>
        <n v="1751"/>
        <n v="1752"/>
        <n v="1753"/>
        <n v="1754"/>
        <n v="1755"/>
        <n v="1756"/>
        <n v="1757"/>
        <n v="1758"/>
        <n v="1759"/>
        <n v="1760"/>
        <n v="1761"/>
        <n v="1762"/>
        <n v="3056"/>
        <n v="3057"/>
        <n v="3058"/>
        <n v="3066"/>
        <n v="3076"/>
        <s v="ACH043017"/>
        <s v="051117-1"/>
        <n v="3077"/>
        <n v="3078"/>
        <n v="3079"/>
        <n v="3080"/>
        <n v="3081"/>
        <n v="3082"/>
        <n v="3083"/>
        <n v="3084"/>
        <n v="3085"/>
        <n v="3086"/>
        <n v="3088"/>
        <n v="3089"/>
        <n v="3090"/>
        <n v="3091"/>
        <n v="3092"/>
        <n v="3093"/>
        <n v="3094"/>
        <n v="3096"/>
        <n v="3097"/>
        <n v="3098"/>
        <n v="3099"/>
        <n v="3100"/>
        <n v="3101"/>
        <n v="3102"/>
        <s v="ACH050"/>
        <s v="ACH05011..."/>
        <s v="ACH050317"/>
        <s v="ACH050517"/>
        <s v="ACH05051..."/>
        <s v="ACH050817"/>
        <s v="ACH051117"/>
        <s v="ACH05111..."/>
        <s v="ACH051717"/>
        <s v="ACH052617"/>
        <s v="ACH05311..."/>
        <s v="051117-2"/>
        <s v="051117-3"/>
        <n v="1763"/>
        <n v="1764"/>
        <n v="1765"/>
        <n v="1766"/>
        <n v="1767"/>
        <n v="1768"/>
        <n v="1769"/>
        <n v="1770"/>
        <n v="1771"/>
        <n v="1772"/>
        <n v="1773"/>
        <n v="1774"/>
        <n v="1775"/>
        <n v="1776"/>
        <n v="1777"/>
        <n v="1778"/>
        <n v="1779"/>
        <n v="1780"/>
        <n v="1781"/>
        <n v="1782"/>
        <n v="1783"/>
        <n v="1784"/>
        <n v="1785"/>
        <n v="1786"/>
        <n v="1787"/>
        <n v="1788"/>
        <n v="1789"/>
        <n v="1790"/>
        <n v="1791"/>
        <n v="1792"/>
        <n v="1793"/>
        <n v="1794"/>
        <n v="1795"/>
        <n v="1796"/>
        <n v="1797"/>
        <n v="1798"/>
        <n v="1799"/>
        <n v="1800"/>
        <n v="1801"/>
        <n v="1802"/>
        <n v="1803"/>
        <n v="1804"/>
        <n v="1805"/>
        <n v="1806"/>
        <n v="1807"/>
        <n v="1808"/>
        <n v="1809"/>
        <n v="1810"/>
        <n v="1811"/>
        <n v="1812"/>
        <n v="1813"/>
        <n v="1814"/>
        <n v="1815"/>
        <n v="1816"/>
        <n v="1817"/>
        <n v="1818"/>
        <s v="ACI-105111..."/>
        <s v="051117-4"/>
        <n v="3087"/>
        <n v="3095"/>
        <n v="3103"/>
        <n v="3104"/>
        <n v="3105"/>
        <n v="3106"/>
        <n v="3107"/>
        <n v="3108"/>
        <n v="3109"/>
        <n v="3113"/>
        <n v="3114"/>
        <n v="3115"/>
        <n v="3116"/>
        <n v="3117"/>
        <n v="3118"/>
        <n v="3119"/>
        <n v="3120"/>
        <n v="3121"/>
        <n v="3122"/>
        <n v="3123"/>
        <n v="3126"/>
        <n v="3127"/>
        <n v="3128"/>
        <s v="ACH060117"/>
        <s v="ACH060517"/>
        <s v="ACH06071..."/>
        <s v="ACH060917"/>
        <s v="ACH06121..."/>
        <s v="ACH06141..."/>
        <s v="ACH06151..."/>
        <s v="ACH062817"/>
        <s v="ACH06301..."/>
        <n v="3110"/>
        <n v="3111"/>
        <n v="3124"/>
        <n v="3125"/>
        <n v="3129"/>
        <n v="1820"/>
        <n v="1821"/>
        <n v="1822"/>
        <n v="1823"/>
        <n v="1824"/>
        <n v="1825"/>
        <n v="1826"/>
        <n v="1827"/>
        <n v="1828"/>
        <n v="1829"/>
        <n v="1830"/>
        <n v="1831"/>
        <n v="1832"/>
        <n v="1833"/>
        <n v="1834"/>
        <n v="1843"/>
        <s v="ACH06051..."/>
        <s v="ACH060717"/>
        <s v="ACH060718"/>
        <n v="3112"/>
        <n v="3137"/>
        <n v="3138"/>
        <n v="3139"/>
        <n v="3140"/>
        <n v="3141"/>
        <n v="3142"/>
        <n v="3143"/>
        <n v="3144"/>
        <n v="3145"/>
        <n v="3146"/>
        <n v="3147"/>
        <n v="3148"/>
        <n v="3149"/>
        <n v="3152"/>
        <n v="3153"/>
        <n v="3154"/>
        <n v="3155"/>
        <n v="3156"/>
        <n v="3157"/>
        <n v="3158"/>
        <n v="3159"/>
        <n v="3160"/>
        <n v="3161"/>
        <n v="3162"/>
        <n v="3163"/>
        <n v="3164"/>
        <n v="3165"/>
        <n v="3166"/>
        <n v="3167"/>
        <s v="ACH07131..."/>
        <s v="ACH07181..."/>
        <s v="ACH072617"/>
        <s v="ACH07261..."/>
        <s v="ACH073117"/>
        <n v="3150"/>
        <n v="3151"/>
        <n v="1835"/>
        <n v="1836"/>
        <n v="1837"/>
        <n v="1838"/>
        <n v="1839"/>
        <n v="1840"/>
        <n v="1841"/>
        <n v="1842"/>
        <n v="1846"/>
        <n v="1847"/>
        <n v="1848"/>
        <n v="1849"/>
        <n v="1850"/>
        <n v="1851"/>
        <n v="1852"/>
        <n v="1853"/>
        <n v="1854"/>
        <n v="1855"/>
        <n v="1856"/>
        <s v="082917FT"/>
        <n v="3169"/>
        <n v="3170"/>
        <n v="3171"/>
        <n v="3172"/>
        <n v="3173"/>
        <n v="3174"/>
        <n v="3175"/>
        <n v="3176"/>
        <n v="3177"/>
        <n v="3178"/>
        <n v="3179"/>
        <n v="3180"/>
        <n v="3181"/>
        <n v="3182"/>
        <n v="3183"/>
        <n v="3184"/>
        <n v="3187"/>
        <s v="3187-2"/>
        <n v="3188"/>
        <n v="3189"/>
        <n v="3190"/>
        <n v="3191"/>
        <n v="3192"/>
        <n v="3193"/>
        <n v="3194"/>
        <n v="3195"/>
        <n v="3196"/>
        <n v="3197"/>
        <n v="3198"/>
        <n v="3199"/>
        <s v="ACH080317"/>
        <s v="ACH080417"/>
        <s v="ACH08071..."/>
        <s v="ACH081117"/>
        <s v="ACH08141..."/>
        <s v="ACH08151..."/>
        <s v="ACH081717"/>
        <s v="ACH081817"/>
        <s v="ACH082517"/>
        <s v="ACH082917"/>
        <s v="ACH08311..."/>
        <n v="3185"/>
        <n v="3186"/>
        <n v="3200"/>
        <s v="08151780..."/>
        <n v="1857"/>
        <n v="1858"/>
        <n v="1859"/>
        <n v="1860"/>
        <n v="1861"/>
        <n v="1862"/>
        <n v="1864"/>
        <s v="ACH083117"/>
        <n v="3201"/>
        <n v="3202"/>
        <n v="3203"/>
        <n v="3204"/>
        <n v="3205"/>
        <n v="3206"/>
        <n v="3207"/>
        <n v="3208"/>
        <n v="3209"/>
        <n v="3210"/>
        <n v="3211"/>
        <n v="3212"/>
        <n v="3213"/>
        <n v="3214"/>
        <n v="3215"/>
        <n v="3216"/>
        <n v="3217"/>
        <n v="3218"/>
        <n v="3219"/>
        <n v="3220"/>
        <n v="3221"/>
        <n v="3222"/>
        <n v="3226"/>
        <n v="3227"/>
        <n v="3228"/>
        <n v="3229"/>
        <n v="3230"/>
        <n v="3231"/>
        <n v="3232"/>
        <n v="3233"/>
        <n v="3234"/>
        <n v="3235"/>
        <n v="3236"/>
        <n v="3237"/>
        <s v="ACH09061..."/>
        <s v="ACH090717"/>
        <s v="ACH09111..."/>
        <s v="ACH091217"/>
        <s v="ACH091417"/>
        <s v="ACH091517"/>
        <s v="ACH09151..."/>
        <s v="ACH092117"/>
        <s v="ACH092717"/>
        <n v="3223"/>
        <n v="3224"/>
        <n v="3225"/>
        <n v="3238"/>
        <n v="1865"/>
        <n v="1866"/>
        <n v="1867"/>
        <n v="1868"/>
        <n v="1869"/>
        <n v="1870"/>
        <n v="1871"/>
        <n v="1872"/>
        <n v="1873"/>
        <n v="1874"/>
        <n v="1875"/>
        <n v="1876"/>
        <n v="1877"/>
        <n v="1878"/>
        <n v="1879"/>
        <n v="1880"/>
        <n v="1881"/>
        <n v="1882"/>
        <n v="1883"/>
        <n v="1884"/>
        <n v="1887"/>
        <s v="101317PC-1"/>
        <n v="3239"/>
        <n v="3240"/>
        <n v="3241"/>
        <n v="3242"/>
        <n v="3243"/>
        <n v="3244"/>
        <n v="3245"/>
        <n v="3246"/>
        <n v="3247"/>
        <n v="3248"/>
        <n v="3249"/>
        <n v="3250"/>
        <n v="3251"/>
        <n v="3252"/>
        <n v="3253"/>
        <n v="3254"/>
        <n v="3255"/>
        <n v="3258"/>
        <n v="3259"/>
        <n v="3260"/>
        <n v="3261"/>
        <n v="3262"/>
        <n v="3263"/>
        <n v="3264"/>
        <n v="3265"/>
        <n v="3266"/>
        <n v="3267"/>
        <n v="3268"/>
        <n v="3269"/>
        <n v="3270"/>
        <n v="3271"/>
        <n v="3272"/>
        <n v="3273"/>
        <n v="3274"/>
        <n v="3275"/>
        <n v="3276"/>
        <n v="3277"/>
        <n v="3278"/>
        <s v="ACH100117"/>
        <s v="ACH100517"/>
        <s v="ACH10061..."/>
        <s v="ACH101217"/>
        <s v="ACH 10131..."/>
        <s v="ACH102617"/>
        <s v="ACH103017"/>
        <s v="ACH103117"/>
        <s v="ACH10311..."/>
        <s v="101317PC-2"/>
        <n v="3256"/>
        <n v="3257"/>
        <s v="101317PC-3"/>
        <n v="1885"/>
        <n v="1886"/>
        <n v="1888"/>
        <n v="1889"/>
        <n v="1890"/>
        <n v="1891"/>
        <n v="1892"/>
        <n v="1893"/>
        <n v="1894"/>
        <n v="1895"/>
        <n v="1896"/>
        <n v="1897"/>
        <n v="1898"/>
        <n v="1899"/>
        <n v="1900"/>
        <n v="1901"/>
        <n v="1902"/>
        <n v="1903"/>
        <n v="1904"/>
        <n v="1905"/>
        <n v="1906"/>
        <n v="1907"/>
        <n v="1908"/>
        <n v="1909"/>
        <n v="1910"/>
        <n v="1911"/>
        <n v="1912"/>
        <n v="1913"/>
        <n v="1914"/>
        <n v="1915"/>
        <n v="1916"/>
        <s v="ACH102517"/>
        <s v="101317PC-4"/>
        <n v="3279"/>
        <n v="3280"/>
        <n v="3281"/>
        <n v="3282"/>
        <n v="3283"/>
        <n v="3284"/>
        <n v="3285"/>
        <n v="3286"/>
        <n v="3287"/>
        <n v="3288"/>
        <n v="3289"/>
        <n v="3290"/>
        <n v="3291"/>
        <n v="3292"/>
        <n v="3293"/>
        <n v="3294"/>
        <n v="3295"/>
        <n v="3296"/>
        <n v="3297"/>
        <n v="3298"/>
        <n v="3299"/>
        <n v="3300"/>
        <n v="3301"/>
        <n v="3302"/>
        <n v="3303"/>
        <n v="3304"/>
        <n v="3305"/>
        <n v="3308"/>
        <n v="3309"/>
        <n v="3310"/>
        <n v="3311"/>
        <n v="3312"/>
        <n v="3313"/>
        <n v="3314"/>
        <n v="3315"/>
        <n v="3316"/>
        <n v="3317"/>
        <n v="3318"/>
        <n v="3319"/>
        <n v="3320"/>
        <n v="3321"/>
        <s v="ACH 11071..."/>
        <s v="ACH11071..."/>
        <s v="ACH111317"/>
        <s v="ACH11131..."/>
        <s v="ACH11131..,"/>
        <s v="ACH111517"/>
        <s v="ACH111717"/>
        <s v="ACH1120107"/>
        <s v="ACH112017"/>
        <s v="ACH11301..."/>
        <s v="ACHY110917"/>
        <n v="3306"/>
        <n v="3307"/>
        <s v="1682-2"/>
        <n v="1917"/>
        <n v="1918"/>
        <n v="1919"/>
        <n v="1920"/>
        <n v="1921"/>
        <n v="1922"/>
        <n v="1923"/>
        <n v="1924"/>
        <n v="1925"/>
        <n v="1926"/>
        <n v="1927"/>
        <n v="1928"/>
        <n v="1929"/>
        <n v="1930"/>
        <n v="1931"/>
        <n v="1932"/>
        <n v="1933"/>
        <n v="1934"/>
        <n v="1936"/>
        <n v="1937"/>
        <n v="1938"/>
        <n v="1939"/>
        <n v="1940"/>
        <n v="1941"/>
        <n v="1942"/>
        <n v="1943"/>
        <n v="1944"/>
        <n v="1945"/>
        <n v="1946"/>
        <n v="1947"/>
        <n v="1948"/>
        <n v="1949"/>
        <n v="1950"/>
        <n v="1951"/>
        <n v="1952"/>
        <n v="1953"/>
        <s v="ach110917-2"/>
        <s v="ACH112917"/>
        <n v="3597"/>
        <s v="ACH11161..."/>
        <n v="3322"/>
        <n v="3323"/>
        <n v="3324"/>
        <n v="3325"/>
        <n v="3326"/>
        <n v="3327"/>
        <n v="3328"/>
        <n v="3329"/>
        <n v="3330"/>
        <n v="3331"/>
        <n v="3332"/>
        <n v="3333"/>
        <n v="3334"/>
        <n v="3335"/>
        <n v="3336"/>
        <n v="3337"/>
        <n v="3338"/>
        <n v="3339"/>
        <n v="3340"/>
        <n v="3341"/>
        <n v="3342"/>
        <n v="3343"/>
        <n v="3344"/>
        <n v="3345"/>
        <n v="3346"/>
        <n v="3347"/>
        <n v="3348"/>
        <n v="3349"/>
        <n v="3350"/>
        <n v="3351"/>
        <n v="3354"/>
        <n v="3355"/>
        <s v="ACH120117"/>
        <s v="ACH120517"/>
        <s v="ACH120717-1"/>
        <s v="ACH120717-2"/>
        <s v="ACH120717-3"/>
        <s v="ACH120817"/>
        <s v="ACH121117-1"/>
        <s v="ACH121217"/>
        <s v="ACH121517"/>
        <s v="ACH121917"/>
        <s v="ACH121917-2"/>
        <s v="ACH122217"/>
        <s v="ACH122917"/>
        <n v="3352"/>
        <n v="3353"/>
        <s v="ACH12111..."/>
        <n v="1955"/>
        <n v="1956"/>
        <n v="1957"/>
        <n v="1958"/>
        <n v="1959"/>
        <n v="1960"/>
        <n v="1961"/>
        <n v="1962"/>
        <n v="1963"/>
        <n v="1964"/>
        <n v="1965"/>
        <n v="1966"/>
        <n v="1967"/>
        <n v="1968"/>
        <n v="1969"/>
        <n v="1970"/>
        <n v="1971"/>
        <n v="1972"/>
        <n v="1973"/>
        <n v="1974"/>
        <n v="1975"/>
        <n v="1976"/>
        <n v="1977"/>
        <n v="1978"/>
        <n v="1979"/>
        <n v="1980"/>
        <n v="1981"/>
        <n v="1982"/>
        <n v="1983"/>
        <n v="1984"/>
        <n v="1985"/>
        <s v="ACH121117"/>
      </sharedItems>
    </cacheField>
    <cacheField name="Check Date" numFmtId="14">
      <sharedItems containsSemiMixedTypes="0" containsNonDate="0" containsDate="1" containsString="0" minDate="2017-01-03T00:00:00" maxDate="2017-12-23T00:00:00" count="126">
        <d v="2017-01-13T00:00:00"/>
        <d v="2017-01-06T00:00:00"/>
        <d v="2017-01-31T00:00:00"/>
        <d v="2017-01-18T00:00:00"/>
        <d v="2017-01-26T00:00:00"/>
        <d v="2017-01-03T00:00:00"/>
        <d v="2017-01-09T00:00:00"/>
        <d v="2017-01-12T00:00:00"/>
        <d v="2017-01-11T00:00:00"/>
        <d v="2017-01-10T00:00:00"/>
        <d v="2017-02-16T00:00:00"/>
        <d v="2017-02-01T00:00:00"/>
        <d v="2017-02-14T00:00:00"/>
        <d v="2017-02-02T00:00:00"/>
        <d v="2017-02-03T00:00:00"/>
        <d v="2017-02-08T00:00:00"/>
        <d v="2017-02-09T00:00:00"/>
        <d v="2017-02-13T00:00:00"/>
        <d v="2017-02-28T00:00:00"/>
        <d v="2017-02-10T00:00:00"/>
        <d v="2017-02-22T00:00:00"/>
        <d v="2017-02-27T00:00:00"/>
        <d v="2017-03-01T00:00:00"/>
        <d v="2017-03-15T00:00:00"/>
        <d v="2017-03-22T00:00:00"/>
        <d v="2017-03-02T00:00:00"/>
        <d v="2017-03-03T00:00:00"/>
        <d v="2017-03-04T00:00:00"/>
        <d v="2017-03-08T00:00:00"/>
        <d v="2017-03-09T00:00:00"/>
        <d v="2017-03-10T00:00:00"/>
        <d v="2017-03-13T00:00:00"/>
        <d v="2017-03-16T00:00:00"/>
        <d v="2017-03-23T00:00:00"/>
        <d v="2017-03-24T00:00:00"/>
        <d v="2017-03-17T00:00:00"/>
        <d v="2017-04-03T00:00:00"/>
        <d v="2017-04-10T00:00:00"/>
        <d v="2017-04-14T00:00:00"/>
        <d v="2017-04-25T00:00:00"/>
        <d v="2017-04-05T00:00:00"/>
        <d v="2017-04-07T00:00:00"/>
        <d v="2017-04-11T00:00:00"/>
        <d v="2017-04-12T00:00:00"/>
        <d v="2017-04-13T00:00:00"/>
        <d v="2017-04-26T00:00:00"/>
        <d v="2017-04-17T00:00:00"/>
        <d v="2017-04-30T00:00:00"/>
        <d v="2017-05-11T00:00:00"/>
        <d v="2017-05-04T00:00:00"/>
        <d v="2017-05-18T00:00:00"/>
        <d v="2017-05-23T00:00:00"/>
        <d v="2017-05-01T00:00:00"/>
        <d v="2017-05-03T00:00:00"/>
        <d v="2017-05-05T00:00:00"/>
        <d v="2017-05-08T00:00:00"/>
        <d v="2017-05-17T00:00:00"/>
        <d v="2017-05-26T00:00:00"/>
        <d v="2017-05-31T00:00:00"/>
        <d v="2017-06-12T00:00:00"/>
        <d v="2017-06-14T00:00:00"/>
        <d v="2017-06-26T00:00:00"/>
        <d v="2017-06-29T00:00:00"/>
        <d v="2017-06-01T00:00:00"/>
        <d v="2017-06-05T00:00:00"/>
        <d v="2017-06-07T00:00:00"/>
        <d v="2017-06-09T00:00:00"/>
        <d v="2017-06-15T00:00:00"/>
        <d v="2017-06-28T00:00:00"/>
        <d v="2017-07-05T00:00:00"/>
        <d v="2017-07-26T00:00:00"/>
        <d v="2017-07-13T00:00:00"/>
        <d v="2017-07-19T00:00:00"/>
        <d v="2017-07-31T00:00:00"/>
        <d v="2017-08-29T00:00:00"/>
        <d v="2017-08-14T00:00:00"/>
        <d v="2017-08-23T00:00:00"/>
        <d v="2017-08-25T00:00:00"/>
        <d v="2017-08-03T00:00:00"/>
        <d v="2017-08-07T00:00:00"/>
        <d v="2017-08-11T00:00:00"/>
        <d v="2017-08-17T00:00:00"/>
        <d v="2017-08-18T00:00:00"/>
        <d v="2017-08-31T00:00:00"/>
        <d v="2017-08-28T00:00:00"/>
        <d v="2017-09-13T00:00:00"/>
        <d v="2017-09-20T00:00:00"/>
        <d v="2017-09-01T00:00:00"/>
        <d v="2017-09-06T00:00:00"/>
        <d v="2017-09-07T00:00:00"/>
        <d v="2017-09-11T00:00:00"/>
        <d v="2017-09-12T00:00:00"/>
        <d v="2017-09-14T00:00:00"/>
        <d v="2017-09-15T00:00:00"/>
        <d v="2017-09-21T00:00:00"/>
        <d v="2017-09-27T00:00:00"/>
        <d v="2017-10-13T00:00:00"/>
        <d v="2017-10-04T00:00:00"/>
        <d v="2017-10-06T00:00:00"/>
        <d v="2017-10-18T00:00:00"/>
        <d v="2017-10-05T00:00:00"/>
        <d v="2017-10-27T00:00:00"/>
        <d v="2017-10-30T00:00:00"/>
        <d v="2017-10-31T00:00:00"/>
        <d v="2017-10-25T00:00:00"/>
        <d v="2017-11-01T00:00:00"/>
        <d v="2017-11-08T00:00:00"/>
        <d v="2017-11-15T00:00:00"/>
        <d v="2017-11-07T00:00:00"/>
        <d v="2017-11-13T00:00:00"/>
        <d v="2017-11-17T00:00:00"/>
        <d v="2017-11-20T00:00:00"/>
        <d v="2017-11-30T00:00:00"/>
        <d v="2017-11-09T00:00:00"/>
        <d v="2017-11-29T00:00:00"/>
        <d v="2017-11-16T00:00:00"/>
        <d v="2017-12-05T00:00:00"/>
        <d v="2017-12-20T00:00:00"/>
        <d v="2017-12-04T00:00:00"/>
        <d v="2017-12-07T00:00:00"/>
        <d v="2017-12-08T00:00:00"/>
        <d v="2017-12-11T00:00:00"/>
        <d v="2017-12-12T00:00:00"/>
        <d v="2017-12-15T00:00:00"/>
        <d v="2017-12-19T00:00:00"/>
        <d v="2017-12-22T00:00:00"/>
      </sharedItems>
      <fieldGroup par="10" base="2">
        <rangePr groupBy="days" startDate="2017-01-03T00:00:00" endDate="2017-12-23T00:00:00"/>
        <groupItems count="368">
          <s v="&lt;1/3/2017"/>
          <s v="1-Jan"/>
          <s v="2-Jan"/>
          <s v="3-Jan"/>
          <s v="4-Jan"/>
          <s v="5-Jan"/>
          <s v="6-Jan"/>
          <s v="7-Jan"/>
          <s v="8-Jan"/>
          <s v="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1-Feb"/>
          <s v="2-Feb"/>
          <s v="3-Feb"/>
          <s v="4-Feb"/>
          <s v="5-Feb"/>
          <s v="6-Feb"/>
          <s v="7-Feb"/>
          <s v="8-Feb"/>
          <s v="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1-Mar"/>
          <s v="2-Mar"/>
          <s v="3-Mar"/>
          <s v="4-Mar"/>
          <s v="5-Mar"/>
          <s v="6-Mar"/>
          <s v="7-Mar"/>
          <s v="8-Mar"/>
          <s v="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1-Apr"/>
          <s v="2-Apr"/>
          <s v="3-Apr"/>
          <s v="4-Apr"/>
          <s v="5-Apr"/>
          <s v="6-Apr"/>
          <s v="7-Apr"/>
          <s v="8-Apr"/>
          <s v="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1-May"/>
          <s v="2-May"/>
          <s v="3-May"/>
          <s v="4-May"/>
          <s v="5-May"/>
          <s v="6-May"/>
          <s v="7-May"/>
          <s v="8-May"/>
          <s v="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1-Jun"/>
          <s v="2-Jun"/>
          <s v="3-Jun"/>
          <s v="4-Jun"/>
          <s v="5-Jun"/>
          <s v="6-Jun"/>
          <s v="7-Jun"/>
          <s v="8-Jun"/>
          <s v="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1-Jul"/>
          <s v="2-Jul"/>
          <s v="3-Jul"/>
          <s v="4-Jul"/>
          <s v="5-Jul"/>
          <s v="6-Jul"/>
          <s v="7-Jul"/>
          <s v="8-Jul"/>
          <s v="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1-Aug"/>
          <s v="2-Aug"/>
          <s v="3-Aug"/>
          <s v="4-Aug"/>
          <s v="5-Aug"/>
          <s v="6-Aug"/>
          <s v="7-Aug"/>
          <s v="8-Aug"/>
          <s v="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1-Sep"/>
          <s v="2-Sep"/>
          <s v="3-Sep"/>
          <s v="4-Sep"/>
          <s v="5-Sep"/>
          <s v="6-Sep"/>
          <s v="7-Sep"/>
          <s v="8-Sep"/>
          <s v="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1-Oct"/>
          <s v="2-Oct"/>
          <s v="3-Oct"/>
          <s v="4-Oct"/>
          <s v="5-Oct"/>
          <s v="6-Oct"/>
          <s v="7-Oct"/>
          <s v="8-Oct"/>
          <s v="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1-Nov"/>
          <s v="2-Nov"/>
          <s v="3-Nov"/>
          <s v="4-Nov"/>
          <s v="5-Nov"/>
          <s v="6-Nov"/>
          <s v="7-Nov"/>
          <s v="8-Nov"/>
          <s v="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1-Dec"/>
          <s v="2-Dec"/>
          <s v="3-Dec"/>
          <s v="4-Dec"/>
          <s v="5-Dec"/>
          <s v="6-Dec"/>
          <s v="7-Dec"/>
          <s v="8-Dec"/>
          <s v="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12/23/2017"/>
        </groupItems>
      </fieldGroup>
    </cacheField>
    <cacheField name="Name" numFmtId="0">
      <sharedItems containsBlank="1"/>
    </cacheField>
    <cacheField name="Description" numFmtId="0">
      <sharedItems containsBlank="1" containsMixedTypes="1" containsNumber="1" minValue="35.630000000000003" maxValue="11111.111011110001"/>
    </cacheField>
    <cacheField name="Amount" numFmtId="0">
      <sharedItems containsMixedTypes="1" containsNumber="1" minValue="-10013.129999999999" maxValue="207211.65"/>
    </cacheField>
    <cacheField name="Name2" numFmtId="0">
      <sharedItems containsMixedTypes="1" containsNumber="1" containsInteger="1" minValue="0" maxValue="0" count="278">
        <s v="Camp Timberline"/>
        <s v="Evans Redmond Heating &amp; Air Conditioning, Inc"/>
        <s v="FedEx Freight"/>
        <s v="State Forms Center"/>
        <s v="Scholastic Inc"/>
        <s v="CenturyLink"/>
        <s v="AT&amp;T Mobility"/>
        <s v="Kutz &amp; Bethke, LLC"/>
        <s v="Xcelitek LLC"/>
        <s v="Rocky Mountain Portable Storage, LLC"/>
        <s v="Republic Services"/>
        <s v="American Fidelity Assurance Company"/>
        <s v="Vision Service Plan"/>
        <s v="Lineham's Learning Lab"/>
        <s v="Blank"/>
        <s v="Safe System"/>
        <s v="Netchemia"/>
        <s v="Cybersource"/>
        <s v="Flesher Hinton Music"/>
        <s v="Colorado Bureau of Investigations"/>
        <s v="Aflac"/>
        <s v="Unum Life Insurance"/>
        <s v="Delta Dental of Colorado"/>
        <s v="United Health Care"/>
        <s v="PSAT 8/9"/>
        <s v="Digital Assurance Certification LLC"/>
        <s v="City of Thornton"/>
        <s v="24 Hour Flex"/>
        <s v="Paylocity"/>
        <s v="Colorado Public Employees Retirement Association"/>
        <s v="Toshiba Financial Services"/>
        <s v="Payment Remittance Center"/>
        <s v="Voya"/>
        <s v="Shamrock Foods"/>
        <s v="American Diabetes Association"/>
        <s v="Colorado HS Cycling League"/>
        <s v="Summit Ridge Cross Country"/>
        <s v="Neff Company"/>
        <s v="Abila"/>
        <s v="Adams 12 Five Star Schools"/>
        <s v="Velocity Transit Services"/>
        <s v="Winter Park-Ski-Music Festival"/>
        <s v="Tanya Johnson"/>
        <s v="Ink and Threads"/>
        <s v="Keystone Science School"/>
        <s v="Whirl Colorado LLC"/>
        <s v="Sam's Club"/>
        <s v="Cintas Corporation"/>
        <s v="FP Mailing Solutions"/>
        <s v="Freeman Denver"/>
        <s v="New York Life"/>
        <s v="Kristen Mansure"/>
        <s v="Aim Aspencare Image Management"/>
        <s v="Cybersou rce"/>
        <s v="Fleet Trailer LLC"/>
        <s v="Cochlear Americas"/>
        <s v="Sandy Zarifa"/>
        <s v="Stone Leaf Pottery"/>
        <s v="SoulSpark, LLC"/>
        <s v="Supporting Emotional Needs of the Gifted"/>
        <s v="Colorado Doorways"/>
        <s v="State of Colorado-Department of Human Services"/>
        <s v="Egan Printing Co"/>
        <s v="Eastbay Team Sales"/>
        <s v="My DJ &amp; Company"/>
        <s v="Alexa Iaconetti"/>
        <s v="Stargate School"/>
        <s v="Mid America Books"/>
        <s v="Claire McDonnell"/>
        <s v="Colorado Science Olympiad"/>
        <s v="Amanda Szymanski"/>
        <s v="Nicholas Nguyen"/>
        <s v="303 Aerials LLC"/>
        <s v="University of Oregon"/>
        <s v="]anifer Kulmann"/>
        <s v="Cengage Learning"/>
        <s v="Doug Ryan"/>
        <s v="Colorado League of Charter Schools"/>
        <s v="Background Information Services"/>
        <s v="3W Pepper"/>
        <s v="Kristen Warner"/>
        <s v="Heckenbach Suazo &amp; Dave LLP"/>
        <s v="Shelly Krill"/>
        <s v="CHSAA"/>
        <s v="Erin Barclay"/>
        <s v="Candace Werth"/>
        <s v="Prerana Shrestha"/>
        <s v="NY PIES II, LLC"/>
        <s v="Tami Pippert"/>
        <s v="Christopher Sergeeff"/>
        <s v="Ann Brown"/>
        <s v="Darcie Castigliano-Ball"/>
        <s v="Kevin Rutter"/>
        <s v="Pinnacle Charter School"/>
        <s v="Brighton High School"/>
        <s v="Thornton High School"/>
        <s v="Ponderosa"/>
        <s v="EF Institute Trust Account"/>
        <s v="Eaton Healthy"/>
        <s v="Barr Lake State Park"/>
        <s v="Bethanny Tarantino-Kelly"/>
        <s v="Lauren Cleary"/>
        <s v="Cindy Tuchklaper"/>
        <s v="BSN Sports"/>
        <s v="Liz Friedenson"/>
        <s v="Christen Gill"/>
        <s v="Andrew Ponn"/>
        <s v="Dana Phifer"/>
        <s v="Jessica McVeigh"/>
        <s v="Vista View Program"/>
        <s v="Meeting One"/>
        <s v="Zion's Bank"/>
        <s v="Colorado Dept of Revenue"/>
        <s v="D'Evelyn Nigh School"/>
        <s v="Kelly Schoenfeld"/>
        <s v="JVH Marketing"/>
        <s v="QEPA"/>
        <s v="Sarah Bowman"/>
        <s v="Meredith Kotschau"/>
        <s v="Rocky Mountain Music, Inc"/>
        <s v="Rebecca Jazrnines"/>
        <s v="Hollis Archibold"/>
        <s v="Colorado Wilderness"/>
        <s v="Ariane O'Brien"/>
        <s v="Healthy Learning Paths"/>
        <s v="You Can Live History"/>
        <s v="The Arvada Center for the Arts"/>
        <s v="Phoenix Mine"/>
        <s v="Eric Howe"/>
        <s v="D K Promotions Colorado"/>
        <s v="King Soopers"/>
        <s v="Butler Rents"/>
        <s v="Byron Gray"/>
        <s v="Kristin Seger"/>
        <s v="Susan Sieber"/>
        <s v="Amy Cottrell"/>
        <s v="JHL COnstructors"/>
        <s v="Colorado Department of Labor and Employment"/>
        <s v="Front Range Plumbing"/>
        <s v="Frontline Technologies"/>
        <s v="Mathnasium of Westminster"/>
        <s v="Peak to Peak"/>
        <s v="PeopleConnectHR, LLC"/>
        <s v="AT&amp;T Long Distance"/>
        <s v="Rick Robinson"/>
        <s v="Smartsheet Inc."/>
        <s v="Joanna Brandt"/>
        <n v="0"/>
        <s v="Young AmeriTowne"/>
        <s v="JW Pepper"/>
        <s v="University of Colorado-Museum of Natural History"/>
        <s v="EcoAdventures"/>
        <s v="Melauni Martin"/>
        <s v="Smriti Jain"/>
        <s v="Mollie Jean"/>
        <s v="Denise Vitt"/>
        <s v="Scott Hofer"/>
        <s v="Antoinette Starner"/>
        <s v="Holy Family High School"/>
        <s v="Horizon High School"/>
        <s v="AP Program"/>
        <s v="The Memory Project"/>
        <s v="Shanda Reifschneider"/>
        <s v="Jan Weingardt"/>
        <s v="Paula Nikolai"/>
        <s v="Joyce Bustamante"/>
        <s v="Keith Varel"/>
        <s v="Josh Bissell"/>
        <s v="Erin Blackmon"/>
        <s v="Chipotle Catering"/>
        <s v="Greeley West Thatre"/>
        <s v="Scholastic Book Fair"/>
        <s v="School Mint"/>
        <s v="Swanhorst amd Company LLC"/>
        <s v="Office Depot"/>
        <s v="Rachel Workman"/>
        <s v="Kasey Speyer"/>
        <s v="CHASMARC"/>
        <s v="Patti Wells"/>
        <s v="Colleen Vaughan"/>
        <s v="Studio 5"/>
        <s v="MSU Denver Men's Basketball"/>
        <s v="Wyoming Cowgirl Volleyball"/>
        <s v="Absolute Value"/>
        <s v="Windfall"/>
        <s v="Jeffco Public Schools"/>
        <s v="Colorado Education and Cultural Facilities Authority"/>
        <s v="Lexia Learning"/>
        <s v="CodeHS"/>
        <s v="321 Athletics LLC"/>
        <s v="Crossfit Unveiled"/>
        <s v="Robert ] Miller and Associates, Inc"/>
        <s v="School Mate"/>
        <s v="CHeyenne Mountain High School"/>
        <s v="Heritage High School"/>
        <s v="Mead High School"/>
        <s v="Legacy High School"/>
        <s v="Northglenn High School"/>
        <s v="Tiger, Inc"/>
        <s v="Trane US, Inc"/>
        <s v="MPS"/>
        <s v="Global Equipment Company"/>
        <s v="VLCM"/>
        <s v="Advanced Backflow"/>
        <s v="Pearson Education"/>
        <s v="Annual Bonus"/>
        <s v="Dave Janociak"/>
        <s v="Rod Osburn"/>
        <s v="Taylor Johnson"/>
        <s v="Payforlt"/>
        <s v="Crisie Prevention Institute, Inc"/>
        <s v="Innovative Office Solutions"/>
        <s v="Adams State University"/>
        <s v="Kristen Womer"/>
        <s v="Janifer Kulmann"/>
        <s v="Centaurus High School"/>
        <s v="Young Artists Alliance"/>
        <s v="Kallima Consultants"/>
        <s v="St Vrain Cross Country"/>
        <s v="Karlie Sergeeff"/>
        <s v="Ashli Socorro"/>
        <s v="Naviance Inc"/>
        <s v="Children Matter"/>
        <s v="Accurate Elevator Inspections LLC"/>
        <s v="Colorado ASBO"/>
        <s v="Uline"/>
        <s v="Wheeler Janitorial and Maintenance"/>
        <s v="Wayne's Electric Inc"/>
        <s v="Mac"/>
        <s v="Comcast"/>
        <s v="Academic Hallmarks, Inc."/>
        <s v="Universal Music Co"/>
        <s v="Stonebrook Manor"/>
        <s v="Creative Electronic Design"/>
        <s v="Weld Central High School"/>
        <s v="Butterfly Pavillion"/>
        <s v="FunMe Events"/>
        <s v="My D3 &amp; Company"/>
        <s v="Prospect Ridge Academy"/>
        <s v="Jennifer Kovach"/>
        <s v="Houghton Mifflin Harcourt"/>
        <s v="Frontier Academy"/>
        <s v="Barbara Duncan"/>
        <s v="Pinnacol Assurance"/>
        <s v="Vocabulary/ Spelling City"/>
        <s v="Front Range CAP"/>
        <s v="CCFLT"/>
        <s v="Julie Tishkowski"/>
        <s v="Costco Membership"/>
        <s v="Anti-Defamation League"/>
        <s v="Alex King"/>
        <s v="Cheley Colorado Camps"/>
        <s v="Miller Farms"/>
        <s v="Hannah Kahn Dance Camp"/>
        <s v="Amy Emery"/>
        <s v="Jennifer Braley"/>
        <s v="Fun Services"/>
        <s v="Ariane Pegler"/>
        <s v="Stacy Tempas"/>
        <s v="Danielle Bruso"/>
        <s v="Jefferson Academy"/>
        <s v="Moonjung Cho"/>
        <s v="MI_ COnstructors"/>
        <s v="]W Pepper"/>
        <s v="Charles Shaeffer"/>
        <s v="Jessica Meeks"/>
        <s v="Brandon Halter"/>
        <s v="Robert Monroe"/>
        <s v="Systems Group"/>
        <s v="Payforft"/>
        <s v="Deborah Schmidt"/>
        <s v="Univerdity of Colorado"/>
        <s v="Erin Barday"/>
        <s v="Golden Services"/>
        <s v="Roosevelt High School"/>
        <s v="Level Up Village"/>
        <s v="Trang Siska"/>
        <s v="My DI &amp; Company"/>
      </sharedItems>
    </cacheField>
    <cacheField name="Desc2" numFmtId="0">
      <sharedItems containsMixedTypes="1" containsNumber="1" minValue="35.630000000000003" maxValue="11111.111011110001" count="438">
        <s v="Damage Deposit"/>
        <s v="HVAC Maintenance"/>
        <s v="Shipping"/>
        <s v="Fingerprint Cards"/>
        <s v="Classroom Supplies"/>
        <s v="Telephone"/>
        <s v="Cell Phones"/>
        <s v="Legal Fees"/>
        <s v="Technology Support"/>
        <s v="Moving Expenses"/>
        <s v="Trash Removal"/>
        <s v="GAP Insurance"/>
        <s v="Vision Insurance"/>
        <s v="eimmumalismis"/>
        <s v="Blank"/>
        <s v="Security"/>
        <s v="Recruiting Software"/>
        <s v="Credit Card Fees"/>
        <s v="Band/ Orchestra"/>
        <s v="Band/Orchestra"/>
        <s v="Background Check"/>
        <s v="Background Checks"/>
        <s v="Voluntary Insurance"/>
        <s v="Life Insurance"/>
        <s v="Voluntary Life Insurance"/>
        <s v="Dental Insurance"/>
        <s v="Health Insurance"/>
        <s v="PSAT"/>
        <s v="DAC Compliance"/>
        <s v="Plowing Truck"/>
        <s v="Permit Fee Fields-Reimbursable"/>
        <s v="Flex"/>
        <s v="Payroll Charges"/>
        <s v="PERA"/>
        <s v="Flex Transfer"/>
        <s v="Copier Lease"/>
        <s v="Pcard"/>
        <s v="Voya Transfer December"/>
        <s v="Eagle's Landing Snacks"/>
        <s v="Diabetes Walk"/>
        <s v="Manual Check"/>
        <s v="Middle School Cross Country"/>
        <s v="Letterman Letters"/>
        <s v="Fundraising Software"/>
        <s v="Field Trip Transportation"/>
        <s v="Music Festival"/>
        <s v="IETTERMAN pINS"/>
        <s v="STUGO Concessions"/>
        <s v="FR Spiritwear"/>
        <s v="Business Elite Card"/>
        <s v="Outdoor Ed"/>
        <s v="Compurter Purchase PARCC"/>
        <s v="Bank Charges"/>
        <s v="Purchased Food"/>
        <s v="Lunch Water"/>
        <s v="Kitchen Towels"/>
        <s v="Food Service Supplies"/>
        <s v="Accounting Software"/>
        <s v="Radios"/>
        <s v="Postage Meter"/>
        <s v="AP Reimbursable"/>
        <s v="Voluntary Life"/>
        <s v="Trailer Rental-Move"/>
        <s v="Cochlear Wireless Microphone"/>
        <s v="Psych Support"/>
        <s v="Art Class Supplies"/>
        <s v="SENG Training"/>
        <s v="Keys"/>
        <s v="Voluntary Supplemental Insurance"/>
        <s v="Group Life and Disability Insurance"/>
        <s v="Flex Transfer Childcare"/>
        <s v="ACH Bank Charges"/>
        <s v="VOYA"/>
        <s v="Wire Transfer Fee"/>
        <s v="Toshiba ACH"/>
        <s v="Trails Check"/>
        <s v="Cash Boxes Gala"/>
        <s v="Gala Manual Checks"/>
        <s v="Fund Raising Printing"/>
        <s v="Athletic Uniforms"/>
        <s v="District Printing"/>
        <s v="HS Dance DJ"/>
        <s v="MS Dance DJ"/>
        <s v="STUGO reimbursement"/>
        <s v="Gala Baskets"/>
        <s v="CRC Printing"/>
        <s v="SENG Donation"/>
        <s v="Timberline Deposit"/>
        <s v="Library Books"/>
        <s v="Dodgeball"/>
        <s v="Winter Park Music Festival"/>
        <s v="Science Olympiad"/>
        <s v="Fundraising Printing"/>
        <s v="Fundraising"/>
        <s v="HS STUGO"/>
        <s v="Change for STUGO Dance"/>
        <s v="022717ACH"/>
        <s v="Fax Line"/>
        <s v="Tech Support"/>
        <s v="Gym Banner"/>
        <s v="MAPS Testing"/>
        <s v="Dibbels Testing"/>
        <s v="Background Checks Board"/>
        <s v="Door Locks"/>
        <s v="Health Posters"/>
        <s v="Life Insurance Premium"/>
        <s v="Truck Repair"/>
        <s v="League Dues"/>
        <s v="Life/ADD Insurance"/>
        <s v="Sheet Music"/>
        <s v="Instrument Repair"/>
        <s v="PE Posters"/>
        <s v="Admissions Lottery"/>
        <s v="General Consumables"/>
        <s v="Flex Transfers"/>
        <s v="Eagel's Landing Snacks"/>
        <s v="Eagles Landing Snacks"/>
        <s v="Band Orchestra"/>
        <s v="Gala"/>
        <s v="Fund Raising Software"/>
        <s v="CRC"/>
        <s v="STUGO Dance"/>
        <s v="STUCO Candygrams"/>
        <s v="Athletic Expense"/>
        <s v="Drama"/>
        <s v="Gala Aictioneer"/>
        <s v="8th Grade Graduation"/>
        <s v="Track Meet"/>
        <s v="STUGO Training"/>
        <s v="Costa Rica Trip"/>
        <s v="Beauty and the Beast Food"/>
        <s v="Field Trip"/>
        <s v="MS STUGO"/>
        <s v="Fund Raising Teacher Request"/>
        <s v="CRC Dodgeball"/>
        <s v="Soccer Goals"/>
        <s v="Drama Food"/>
        <s v="Basketball Coach"/>
        <s v="Reimbursements"/>
        <s v="Kitche Towels"/>
        <s v="Vista View-Shih"/>
        <s v="Adobe Connect"/>
        <s v="Trustee Fee"/>
        <s v="Stolen Phone"/>
        <s v="Technology Services"/>
        <s v="Classroom Art"/>
        <s v="New York Life"/>
        <s v="Postal Meter"/>
        <s v="Payroll Deduction-Tax Lien"/>
        <s v="Radio"/>
        <s v="Lester Shih"/>
        <s v="Bank Charges Checks"/>
        <s v="Battle of the Books Trophies"/>
        <s v="Drama Gift"/>
        <s v="Stargate Hats"/>
        <s v="Speaker"/>
        <s v="HOS Fundraising"/>
        <s v="Kindergarten Graduation"/>
        <s v="Winter Park Trip"/>
        <s v="HS Athletics"/>
        <s v="5th Grade Speaker"/>
        <s v="8th Grade Speaker"/>
        <s v="Civil War Reenactment"/>
        <s v="Book Fair Change"/>
        <s v="3/4 Field Trip"/>
        <s v="Knowledge Bowl"/>
        <s v="Teacher Appreciation"/>
        <s v="King Soopers Cards"/>
        <s v="Admit Expo Day"/>
        <s v="Field Rental"/>
        <s v="Basketball Trophies"/>
        <s v="Mountain Biking"/>
        <s v="Mountain Bike"/>
        <s v="High School Dance"/>
        <s v="Book Order"/>
        <s v="Water for Lunch"/>
        <s v="Pizza Day Lunch"/>
        <s v="Bond Fund Disbursements"/>
        <s v="Unemployment-Murphy"/>
        <s v="Plumbing-Washing Machine"/>
        <s v="AESOP System"/>
        <s v="Mathnasium Services"/>
        <s v="Accountability Committee Training"/>
        <s v="Board Training"/>
        <s v="HR Consulting"/>
        <s v="Long Distance Telephone"/>
        <s v="District Postage"/>
        <s v="Election"/>
        <s v="Voluntary ccident/Cancer Coverage"/>
        <s v="Google Docs Support"/>
        <s v="Contract Substitute"/>
        <s v="Felx Transfers"/>
        <s v="Voya Transfer"/>
        <s v="Payroll Cash"/>
        <s v="Wells Fargo CC"/>
        <s v="CRC Teacher Appreciaition Lunch"/>
        <s v="Gala Reimbursement"/>
        <s v="HOS Discretionary"/>
        <s v="MS Golf Club"/>
        <s v="HS Student Government"/>
        <s v="AP Testing"/>
        <s v="Memory Project"/>
        <s v="Fund Raising Art Show"/>
        <s v="Refund"/>
        <s v="Field Day"/>
        <s v="Girls Night In"/>
        <s v="Costumes-Beauty and the Beast"/>
        <s v="Scholastic Book Fair"/>
        <s v="PCards Project"/>
        <s v="AP Batch"/>
        <s v="Long Distance"/>
        <s v="SPED Testing"/>
        <s v="SchoolMint Admissions"/>
        <s v="Tax Returns"/>
        <s v="Cell Pnones"/>
        <s v="Office Supplies"/>
        <s v="P Card Transaction"/>
        <s v="Paylocity June"/>
        <s v="Eagle's Landing Supplies"/>
        <s v="Eagle's Landing Refund"/>
        <s v="Eagle's Landing CrossFit"/>
        <s v="Trailer for Outdoor Ed"/>
        <s v="Graduation Printing"/>
        <s v="Graduation Reimbursement"/>
        <s v="Girls Night Out"/>
        <s v="Elementary STUCO"/>
        <s v="Volunteer Tea/Graduation"/>
        <s v="Basketball Camp"/>
        <s v="Volleyball Clinic"/>
        <s v="Graduation"/>
        <s v="Volleyball Camp"/>
        <s v="Bank Charges PFI"/>
        <s v="Check Reversal Skate City"/>
        <s v="AESOP 2017-2018"/>
        <s v="Online Summer Courses"/>
        <s v="School Mint 2017-2018"/>
        <s v="Voluntary Accident Insurance"/>
        <s v="Abila Accounting Software July"/>
        <s v="CECFA Fees 2017-2018"/>
        <s v="Voluntary Gap Insurance"/>
        <s v="Lexia Reading Subscription"/>
        <s v="Security System"/>
        <s v="Computer Classroom Support"/>
        <s v="ER Life Insurance"/>
        <s v="ACH Transactions"/>
        <s v="Bank Charges June"/>
        <s v="Credit Card Annual Fee"/>
        <s v="EL Field Trips"/>
        <s v="EL Field Trip"/>
        <s v="CHSAA Participation Fee"/>
        <s v="CHSAA Participation Fees"/>
        <s v="Computer Lab"/>
        <s v="Summer Technology Upgrades"/>
        <s v="Grant Alerts Software"/>
        <s v="Homework Folders"/>
        <s v="Monday Folders"/>
        <s v="Planners"/>
        <s v="Cross Country Meet"/>
        <n v="35.630000000000003"/>
        <s v="Utilities-Natural Gas"/>
        <s v="Annual HVAC Contrast"/>
        <s v="Textbooks"/>
        <s v="Scholastic News"/>
        <s v="Volunrtary GAP Insurance"/>
        <s v="Bulletin Boards"/>
        <s v="Dry Erase Boards"/>
        <s v="Manual Checks-Reimbursable"/>
        <s v="Blackflow Valve Testing"/>
        <s v="SAC Fag"/>
        <s v="Textbooks Chemistry"/>
        <s v="July Bank Charges"/>
        <s v="Flex Charges"/>
        <s v="Go Daddy Domain Registration"/>
        <s v="Paylocity Charges"/>
        <s v="Field Trip Transportation Summer Camp"/>
        <s v="Summer Camp Snacks"/>
        <s v="Annual Bonus"/>
        <s v="Ultimate Frisbee Registration"/>
        <s v="HOS Discretionary- Fund Raising"/>
        <s v="High School Jerseys"/>
        <s v="Mountain Biking Team"/>
        <s v="Cash for Concessions"/>
        <s v="P Card July"/>
        <s v="Payforlt Charges"/>
        <s v="Food Service Suppplies"/>
        <s v="Crisis Intervention Annual Membership"/>
        <s v="Utilities-Gas"/>
        <s v="Postage"/>
        <s v="Insight Training-Admin"/>
        <s v="Postage Meter Ink"/>
        <s v="Back to School Picnic"/>
        <s v="Background Screening"/>
        <s v="Voluntary Gap"/>
        <s v="Scholastic News 3/4"/>
        <s v="Adams State Gifted Credits"/>
        <s v="Classroom-Band"/>
        <s v="Background Checks Accountability"/>
        <s v="PCard Prepayment"/>
        <s v="Voya/Bank Fees"/>
        <s v="Toshiba Lease"/>
        <s v="Trail Check"/>
        <s v="Eagle's Landing Transportation"/>
        <s v="Childcare Licensing"/>
        <s v="Paper Cutter"/>
        <s v="Cross Country-MS"/>
        <s v="Athletic Transportation"/>
        <s v="Soccer Spiritwear"/>
        <s v="CRC Harry Potter"/>
        <s v="Return Postage Planners"/>
        <s v="Elementary Planners"/>
        <s v="HS Athletic Jerseys"/>
        <s v="MS Speaker"/>
        <s v="Cross Country"/>
        <s v="MS Cross Country"/>
        <s v="Overnight Buses"/>
        <s v="HS Volleyball"/>
        <s v="MS Overnight"/>
        <s v="Manual Checks"/>
        <s v="Utilities-Water"/>
        <s v="Naviance-Counseling"/>
        <n v="11111.111011110001"/>
        <s v="OT Services"/>
        <s v="Postage Meter Supplies"/>
        <s v="Election Costs"/>
        <s v="Elevator Certificate"/>
        <s v="Elevator Inspections"/>
        <s v="Hospitality"/>
        <s v="CASB Conference Jane"/>
        <s v="Classroom Falace"/>
        <s v="Hand Sanitizer"/>
        <s v="Earpieces for Radios"/>
        <s v="Maintenance Service Scrubbers"/>
        <s v="Electrical Work"/>
        <s v="Employer Life"/>
        <s v="Comcast"/>
        <s v="E Rate Credit"/>
        <s v="Flex Payment"/>
        <s v="Signup Genius"/>
        <s v="Flex Transfers/Paylocity Fees"/>
        <s v="High School Prom"/>
        <s v="Mountain Biking Club"/>
        <s v="Knowledge Bowl Wizard"/>
        <s v="1/2 Field Trip"/>
        <s v="Band/Orchestra Festival-Elitches"/>
        <s v="Polo Shirts-HOS"/>
        <s v="HS Homecoming DJ"/>
        <s v="HS Prom"/>
        <s v="Hope for Gabs"/>
        <s v="Student Government"/>
        <s v="AP Exams"/>
        <s v="Go Math"/>
        <s v="Cheley"/>
        <s v="Cross Country Fees"/>
        <s v="Fund Raising"/>
        <s v="Bus Purchase"/>
        <s v="Annual Fee and Concessions"/>
        <s v="Labor-Security System"/>
        <s v="Workers Comp Insurance"/>
        <s v="Spelling City"/>
        <s v="Audit Charges"/>
        <s v="CAP-Safe, Strong, Free"/>
        <s v="Custodial"/>
        <s v="Credit Card Processing"/>
        <s v="Tutoring"/>
        <s v="Backgrounf Checks"/>
        <s v="ProfessionaL Development"/>
        <s v="Expulsion Hearing"/>
        <s v="Voluntary GAO Insurance"/>
        <s v="Costco Membership Renewal"/>
        <s v="Go Math Training"/>
        <s v="Door Keys"/>
        <s v="HVAC"/>
        <s v="HR Support"/>
        <s v="No Place for Hate"/>
        <s v="Toshiba"/>
        <s v="Comcast ERate"/>
        <s v="PayFork Bank Charges"/>
        <s v="Survey Monkey Charges"/>
        <s v="Paylocity Charges November"/>
        <s v="Trails Checks"/>
        <s v="Team Building"/>
        <s v="Redraft Camp Timberline Deposit"/>
        <s v="Cheley Camp"/>
        <s v="Camp Timberline"/>
        <s v="Keystone Deposit"/>
        <s v="Bus Service"/>
        <s v="Harry Potter T Shirts"/>
        <s v="FAC Request Anatomy/Bio"/>
        <s v="District Printing Fundraising"/>
        <s v="Timberline Refund"/>
        <s v="Prom Afterparty"/>
        <s v="Mileage to Westerns"/>
        <s v="Drama Food/HP Concessions"/>
        <s v="CRC-Harry Potter"/>
        <s v="Band/Orchestra Music"/>
        <s v="Transportation"/>
        <s v="Band Competition"/>
        <s v="MS Battle of the Books"/>
        <s v="Mountain Biking Mugs"/>
        <s v="Math Counts"/>
        <s v="Western Regionals"/>
        <s v="Men's Basketball Jerseys"/>
        <s v="Agency Bank Charges"/>
        <s v="FAC Award"/>
        <s v="Tuition for Bollman Enrollment"/>
        <s v="Counseling Software"/>
        <s v="Release"/>
        <s v="Employer Paid Life Insurance"/>
        <s v="Unemployment"/>
        <s v="Telehone"/>
        <s v="Piano Tuning"/>
        <s v="Mileage Reimbursement"/>
        <s v="HS Boys Soccer Coach"/>
        <s v="Fire Alarm Repair"/>
        <s v="Internet Service"/>
        <s v="Payforlt Bank Charges"/>
        <s v="PCard Adjustment"/>
        <s v="ACH Checks"/>
        <s v="Wells Fargo PCard"/>
        <s v="EL Training"/>
        <s v="Permit Fee"/>
        <s v="MS Honor Band"/>
        <s v="Band Festival"/>
        <s v="Health Class"/>
        <s v="Fund Raising-Box Tops"/>
        <s v="Fund Raising -Gala"/>
        <s v="Field Trips"/>
        <s v="Fund Raising -Annual Campaign"/>
        <s v="Fundraising-Fall Fundraiser"/>
        <s v="Volleyball"/>
        <s v="Fall Fundraiser"/>
        <s v="Change for One Act Play"/>
        <s v="In School Class"/>
        <s v="Basketball Spiritwear"/>
        <s v="Basketballs"/>
        <s v="HS Boys Soccer"/>
        <s v="High School Dance Di"/>
        <s v="FAC Reimbursement"/>
      </sharedItems>
    </cacheField>
    <cacheField name="Scrubbed" numFmtId="0">
      <sharedItems/>
    </cacheField>
    <cacheField name="Check Dupe" numFmtId="0">
      <sharedItems containsSemiMixedTypes="0" containsString="0" containsNumber="1" containsInteger="1" minValue="1" maxValue="6" count="6">
        <n v="1"/>
        <n v="2"/>
        <n v="4"/>
        <n v="6"/>
        <n v="3"/>
        <n v="5"/>
      </sharedItems>
    </cacheField>
    <cacheField name="Months" numFmtId="0" databaseField="0">
      <fieldGroup base="2">
        <rangePr groupBy="months" startDate="2017-01-03T00:00:00" endDate="2017-12-23T00:00:00"/>
        <groupItems count="14">
          <s v="&lt;1/3/2017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12/23/2017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kowalski" refreshedDate="43165.328280671296" createdVersion="6" refreshedVersion="6" minRefreshableVersion="3" recordCount="149" xr:uid="{992EB91D-F69E-47E7-B7C9-D09A9C22B9AD}">
  <cacheSource type="worksheet">
    <worksheetSource ref="A2:H151" sheet="Peak to Peak - AP January 2017"/>
  </cacheSource>
  <cacheFields count="8">
    <cacheField name="Post Date" numFmtId="165">
      <sharedItems containsSemiMixedTypes="0" containsNonDate="0" containsDate="1" containsString="0" minDate="2018-01-01T00:00:00" maxDate="2018-02-01T00:00:00"/>
    </cacheField>
    <cacheField name="Fund" numFmtId="0">
      <sharedItems containsSemiMixedTypes="0" containsString="0" containsNumber="1" containsInteger="1" minValue="11" maxValue="73"/>
    </cacheField>
    <cacheField name="Account" numFmtId="0">
      <sharedItems containsSemiMixedTypes="0" containsString="0" containsNumber="1" containsInteger="1" minValue="1410" maxValue="6870"/>
    </cacheField>
    <cacheField name="Account Description" numFmtId="0">
      <sharedItems/>
    </cacheField>
    <cacheField name="Amount" numFmtId="7">
      <sharedItems containsSemiMixedTypes="0" containsString="0" containsNumber="1" minValue="2.56" maxValue="61757"/>
    </cacheField>
    <cacheField name="Program ID" numFmtId="0">
      <sharedItems/>
    </cacheField>
    <cacheField name="Program Description" numFmtId="0">
      <sharedItems count="27">
        <s v="Default"/>
        <s v="MS Principal's Discretionary"/>
        <s v="General Integrated Education"/>
        <s v="Other General Edu (incl Contingency)"/>
        <s v="Foreign Language"/>
        <s v="ES Physical Education"/>
        <s v="6-12 Natural Science"/>
        <s v="Cocurricular Activities"/>
        <s v="Girls Basketball"/>
        <s v="Cheerleading"/>
        <s v="Girls Tennis"/>
        <s v="Boys Basketball"/>
        <s v="HS Student Activities"/>
        <s v="Center for Professional Development"/>
        <s v="Evaluation Instruction Services"/>
        <s v="Board"/>
        <s v="Legal Services"/>
        <s v="Principal's Office"/>
        <s v="Facilities Services"/>
        <s v="Human Resources"/>
        <s v="Kindergarten Edu (Enrichment Prog)"/>
        <s v="Facilities Acquisition &amp; Construction Svcs"/>
        <s v="Support Service - Food Service Program"/>
        <s v="Community Relation Services"/>
        <s v="Building Improvement Services"/>
        <s v="WGS Opportunity Award"/>
        <s v="Innovation Fund"/>
      </sharedItems>
    </cacheField>
    <cacheField name="Vendor Name" numFmtId="0">
      <sharedItems count="91">
        <s v="Life Insurance Company of North America"/>
        <s v="Fidelity Security Life Insurance/Eyemed"/>
        <s v="Lori Preston"/>
        <s v="Peak to Peak Food Services"/>
        <s v="Youth Frontiers, Inc."/>
        <s v="National Spanish Examinations"/>
        <s v="Jeri Chandler"/>
        <s v="Patrick Marti"/>
        <s v="Brandon Nelson"/>
        <s v="Sandra Shedd"/>
        <s v="Angela Finan"/>
        <s v="Kayla Cundiff"/>
        <s v="Nathan Gonzales"/>
        <s v="Gabriel Lavastida Gutierrez"/>
        <s v="Kurt Bulawa"/>
        <s v="Albert Hoke Jr"/>
        <s v="Carlena Reed"/>
        <s v="John Dowd"/>
        <s v="Gary Houde"/>
        <s v="Venita McCarter"/>
        <s v="Sam Baker"/>
        <s v="Kacey Koonce"/>
        <s v="Roger Ellis"/>
        <s v="Joshua Chavez"/>
        <s v="Dave Kitashima"/>
        <s v="Reid Lester"/>
        <s v="Loren Richmond Jr."/>
        <s v="Peter McElvaney"/>
        <s v="Lee Hanger"/>
        <s v="James Smithwick"/>
        <s v="Skyline High School"/>
        <s v="Colorado High School Activities Association"/>
        <s v="Centaurus High School"/>
        <s v="Nick Stackhouse"/>
        <s v="Harold White"/>
        <s v="Bradley Finley"/>
        <s v="Sandy Sundine"/>
        <s v="Dwight Nicholson"/>
        <s v="Clarissa Gross"/>
        <s v="Ted Niemann"/>
        <s v="David Cole"/>
        <s v="David Pratt"/>
        <s v="Theresa Lopez"/>
        <s v="Rich Lentry"/>
        <s v="Jack West"/>
        <s v="Suzan Almony"/>
        <s v="Niwot High School Forensics"/>
        <s v="Rocky Mountain High School Forensics"/>
        <s v="Megan Freeman"/>
        <s v="Indigo"/>
        <s v="Kelly Reeser"/>
        <s v="Arrington Law Firm"/>
        <s v="Terri Tarbutton"/>
        <s v="RCSolar-P2P, LLC"/>
        <s v="Paychex of New York, LLC"/>
        <s v="Rocky Mountain Reserve"/>
        <s v="Alexander Dawson School, LLC"/>
        <s v="Hurst &amp; Associates, Inc."/>
        <s v="Sysco Denver, a division of"/>
        <s v="US Foodservice"/>
        <s v="Big Daddy Bagels"/>
        <s v="Meadow Gold Dairy"/>
        <s v="Freshpack Produce, Inc."/>
        <s v="Stephanie Vendegna"/>
        <s v="Robyn Steuer"/>
        <s v="Trenton Anderson"/>
        <s v="Colorado Department of Revenue"/>
        <s v="Lee University-Financial Aid Office"/>
        <s v="UNC-Office of Financial Aid"/>
        <s v="Grand Canyon University"/>
        <s v="Pacific Lutheran University"/>
        <s v="Macalester College"/>
        <s v="Baylor University"/>
        <s v="Colorado State University"/>
        <s v="Colorado State University Pueblo"/>
        <s v="Juniata College-Bursars Office"/>
        <s v="Sheridan College"/>
        <s v="University of Colorado Denver"/>
        <s v="Ohio University-Office of Finc. Aid: Scholarships"/>
        <s v="All City Floors, Inc."/>
        <s v="Tech Electronics"/>
        <s v="Busch Mechanical, Inc."/>
        <s v="Broes Electric, Inc."/>
        <s v="Ponder Company, Inc"/>
        <s v="Sunstate Equipment CO, LLC"/>
        <s v="Norcon of New Mexico LLC"/>
        <s v="Tiger Inc."/>
        <s v="Specialties Contracting, Inc."/>
        <s v="Cornish College of the Arts"/>
        <s v="University of Arizona"/>
        <s v="Stephen Graham Jones, LLC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kowalski" refreshedDate="43165.338443055552" createdVersion="6" refreshedVersion="6" minRefreshableVersion="3" recordCount="224" xr:uid="{5FF30DAA-DF54-43AD-858C-74274349DA46}">
  <cacheSource type="worksheet">
    <worksheetSource ref="A2:J226" sheet="Peak to Peak - PCard Jan 2017"/>
  </cacheSource>
  <cacheFields count="10">
    <cacheField name="Card/User" numFmtId="49">
      <sharedItems/>
    </cacheField>
    <cacheField name="Fund Name" numFmtId="49">
      <sharedItems/>
    </cacheField>
    <cacheField name="Expense Type" numFmtId="49">
      <sharedItems/>
    </cacheField>
    <cacheField name="Account #" numFmtId="49">
      <sharedItems/>
    </cacheField>
    <cacheField name="Department" numFmtId="49">
      <sharedItems count="48">
        <s v="ELEM EDUCATION"/>
        <s v="ES PRINCIPAL'S DISCRETIONARY"/>
        <s v="MS PRINCIPAL'S DISCRETIONARY"/>
        <s v="HS PRINCIPAL'S DISCRETIONARY"/>
        <s v="K-12 INTEGRATED EDUCATION"/>
        <s v="GIFTED &amp; TALENTED EDUC"/>
        <s v="K-12 LIBRARY BOOKS/SUPPLIES"/>
        <s v="OTHER GEN EDUC-CONTINGENCY"/>
        <s v="CHARACTER EDUCATION"/>
        <s v="MIDDLE SCHOOL ART"/>
        <s v="ELEMENTARY SCHOOL ART"/>
        <s v="HIGH SCHOOL ART"/>
        <s v="ENGLISH LANGUAGE ARTS"/>
        <s v="ES LITERACY"/>
        <s v="THEATRE/DRAMA"/>
        <s v="WORLD (FOREIGN) LANGUAGE"/>
        <s v="SECONDARY PHYSICAL EDUC."/>
        <s v="K-5 MATH"/>
        <s v="BAND"/>
        <s v="ORCHESTRA"/>
        <s v="6-12 NATURAL SCIENCE"/>
        <s v="K-5 GENERAL SCIENCE"/>
        <s v="K-5 SOCIAL STUDIES"/>
        <s v="INST COMPUTER TECH"/>
        <s v="ELEMENTARY TECH SUPPLIES"/>
        <s v="COCURRICULAR ACTIVITIES"/>
        <s v="FEMALE BASKETBALL"/>
        <s v="FEMALE VOLLEYBALL"/>
        <s v="MALE BASKETBALL"/>
        <s v="COED CROSS-COUNTRY"/>
        <s v="COED TRACK &amp; FIELD"/>
        <s v="ELEMENTARY STUDENT ACTIVITIES"/>
        <s v="MIDDLE SCHOOL STUDENT ACTIVITIES"/>
        <s v="HIGH SCHOOL STUDENT ACTIVITIES"/>
        <s v="SERVICE COUNCIL"/>
        <s v="COUNSELING SERVICES"/>
        <s v="SUPV ON IMP OF INS SVCS"/>
        <s v="EVALUATION INST SERVICES-TESTING"/>
        <s v="STAFF APPRECIAITON (GIFT CARDS/FOOD)"/>
        <s v="PRINCIPAL'S OFFICE"/>
        <s v="FACILITIES SERVICES"/>
        <s v="HUMAN RESOURCES"/>
        <s v="STAFF RECRUITMENT"/>
        <s v="BEFORE AND AFTER SCHOOL PROGRAM"/>
        <s v="FOOD SERVICES PROGRAM"/>
        <s v="COMMUNITY RELATIONS SERVICES"/>
        <s v="WGS OPPORTUNITY AWARD"/>
        <s v="INNOVATION FUND"/>
      </sharedItems>
    </cacheField>
    <cacheField name="Program #" numFmtId="49">
      <sharedItems/>
    </cacheField>
    <cacheField name="Posting Date" numFmtId="49">
      <sharedItems/>
    </cacheField>
    <cacheField name="Transaction Amount" numFmtId="43">
      <sharedItems containsSemiMixedTypes="0" containsString="0" containsNumber="1" minValue="-479.53" maxValue="18293.810000000001"/>
    </cacheField>
    <cacheField name="Expense Description" numFmtId="49">
      <sharedItems/>
    </cacheField>
    <cacheField name="Merchant" numFmtId="49">
      <sharedItems count="112">
        <s v="SHUTTERFLY"/>
        <s v="TARGET        00017699"/>
        <s v="LAKESHORE LEARNING MAT"/>
        <s v="AMAZON.COM"/>
        <s v="AMAZON MKTPLACE PMTS"/>
        <s v="SCHOLASTIC MAGAZINES"/>
        <s v="KING SOOPERS #0089"/>
        <s v="POSTNET"/>
        <s v="6371 DOMINOS PIZZA"/>
        <s v="DOMINO'S 6371"/>
        <s v="ARVADA CENTER FOR ARTS"/>
        <s v="SQU*SQ *EAST SIMPSON C"/>
        <s v="KING SOOPERS #0135"/>
        <s v="DOLLAR TREE"/>
        <s v="FINANCIAL SERVICES"/>
        <s v="ARROW SAMEDAY"/>
        <s v="NOODLES &amp; CO 168"/>
        <s v="HMCO   *BOOKS"/>
        <s v="PAYPAL *CONNECTIVEV"/>
        <s v="DI COLORADO"/>
        <s v="CHIPOTLE ONLINE"/>
        <s v="PROQUESTEBS 7349974150"/>
        <s v="NATL ALLIANCE PUBLIC"/>
        <s v="AIRBNB * HMHXMESY4E"/>
        <s v="SOUTHWEST AIRLINES"/>
        <s v="COLORADO LEAGUE OF CHA"/>
        <s v="WM SUPERCENTER #1045"/>
        <s v="PAYPAL *JMTBENTERPR"/>
        <s v="AMAZONPRIME MEMBERSHIP"/>
        <s v="MORRELL GRAPHIC COMMUN"/>
        <s v="WAL-MART #1045"/>
        <s v="OTC BRANDS INC."/>
        <s v="RAINBOW RESOURCE CENTE"/>
        <s v="CUSTOMINK LLC"/>
        <s v="PAYPAL *AATF NFC"/>
        <s v="SONORA ENTERTAINMENT G"/>
        <s v="TOTALSHEETMUSIC.COM"/>
        <s v="COLORADO SYMPHONY ORCH"/>
        <s v="J W PEPPER AND SON INC"/>
        <s v="COLORADO SCIENCE OLYMP"/>
        <s v="KING SOOPERS #0013"/>
        <s v="SPARKFUN ELECTRONICS"/>
        <s v="PAYPAL *FFMODELS"/>
        <s v="CAROLINA BIOLOGIC SUPP"/>
        <s v="VERNIER SOFTWARE &amp; TEC"/>
        <s v="MOBYMAX"/>
        <s v="WAL-MART #0905"/>
        <s v="STAPLES       00114348"/>
        <s v="UNITED SITE SERVICE"/>
        <s v="AMAZON DIGITAL SVCS"/>
        <s v="SAI TEAM SPORTS"/>
        <s v="SPORTLINE OF ARVADA"/>
        <s v="MORGAN AWARDS"/>
        <s v="AOV LLC"/>
        <s v="CROWN AWARDS INC"/>
        <s v="OPTIMIST BRAIN BOWL"/>
        <s v="PARTY AMERICA GREELEY"/>
        <s v="WM SUPERCENTER #905"/>
        <s v="REVROBOTICS"/>
        <s v="ADESSO PIZZERIA, CO."/>
        <s v="WAL-MART #3867"/>
        <s v="KING SOOPERS #0118"/>
        <s v="CHIPOTLE 2355"/>
        <s v="INT*IN *BOOMERANG PROJ"/>
        <s v="COLORADO WOK INC"/>
        <s v="ASCA"/>
        <s v="CRAIGSLIST.ORG"/>
        <s v="CHILI'S MONUMENT"/>
        <s v="MURPHY EXPRESS 8723"/>
        <s v="KING SOOPERS #0729 FUE"/>
        <s v="OFFICEMAX/OFFICEDEPOT6"/>
        <s v="DNH*GODADDY.COM"/>
        <s v="CPP INC/ MBTIONLINE CP"/>
        <s v="SHRED-IT USA LLC"/>
        <s v="ROCKY MOUNTAIN BOTTL"/>
        <s v="PAYPAL *COLORADOSTU"/>
        <s v="WAL-MART #4288"/>
        <s v="CHICK-FIL-A #1290"/>
        <s v="STARBUCKS STORE 06834"/>
        <s v="KING SOOPERS #0129"/>
        <s v="WM SUPERCENTER #4288"/>
        <s v="INT*IN *RAPTOR TECHNOL"/>
        <s v="LAWN CARE PLUS INC."/>
        <s v="PHLY INSURANCE"/>
        <s v="NEW CLOUD NETWORKS"/>
        <s v="VZWRLSS*MY VZ VB P"/>
        <s v="WW GRAINGER"/>
        <s v="IBI - SUPPLYWORKS #225"/>
        <s v="LTS GLASS"/>
        <s v="LOWES #02432*"/>
        <s v="FSI*XCEL ENERGY PMTS"/>
        <s v="EMPL COUNCIL SERV"/>
        <s v="INTELLICORP RECORDS"/>
        <s v="INSTTELESEM.COM3034682"/>
        <s v="ADM/SHOP DENVER MUSEUM"/>
        <s v="COAL CREEK SPORTS CENT"/>
        <s v="BOULDER CREEK EVENTS"/>
        <s v="BOB L BURGER RECREATIO"/>
        <s v="FARMERS ALL NATURAL WH"/>
        <s v="RBR CLEANING SOLUTIONS"/>
        <s v="CITY HALL (UTILITY)"/>
        <s v="ALPINE WASTE RECYCLING"/>
        <s v="CLOUD BURST INC"/>
        <s v="KONE, INC."/>
        <s v="SVM*TERMINIX INTL"/>
        <s v="INNOVATIVE OPENINGS"/>
        <s v="SUNEASE WINDOW TINTING"/>
        <s v="WESTERN STATE COLORADO"/>
        <s v="MSU DENVER WEB PAYMENT"/>
        <s v="INT*IN *ANATOMY IN CLA"/>
        <s v="AUDIBLE"/>
        <s v="TURNITIN LLC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93">
  <r>
    <s v="8101000 - Cash In Bank"/>
    <x v="0"/>
    <x v="0"/>
    <s v="Camp Timberline"/>
    <s v="Damage Deposit"/>
    <n v="-250"/>
    <x v="0"/>
    <x v="0"/>
    <s v=""/>
    <x v="0"/>
  </r>
  <r>
    <s v="8101000 - Cash In Bank"/>
    <x v="1"/>
    <x v="0"/>
    <s v="Evans Redmond Heating &amp; Air Conditioning, Inc"/>
    <s v="HVAC Maintenance"/>
    <n v="-987"/>
    <x v="1"/>
    <x v="1"/>
    <s v=""/>
    <x v="0"/>
  </r>
  <r>
    <s v="8101000 - Cash In Bank"/>
    <x v="2"/>
    <x v="0"/>
    <s v="FedEx Freight"/>
    <s v="Shipping"/>
    <n v="-79.150000000000006"/>
    <x v="2"/>
    <x v="2"/>
    <s v=""/>
    <x v="0"/>
  </r>
  <r>
    <s v="8101000 - Cash In Bank"/>
    <x v="3"/>
    <x v="0"/>
    <s v="State Forms Center"/>
    <s v="Fingerprint Cards"/>
    <n v="-55"/>
    <x v="3"/>
    <x v="3"/>
    <s v=""/>
    <x v="0"/>
  </r>
  <r>
    <s v="8101000 - Cash In Bank"/>
    <x v="4"/>
    <x v="0"/>
    <s v="Scholastic Inc"/>
    <s v="Classroom Supplies"/>
    <n v="-68"/>
    <x v="4"/>
    <x v="4"/>
    <s v=""/>
    <x v="0"/>
  </r>
  <r>
    <s v="8101000 - Cash In Bank"/>
    <x v="5"/>
    <x v="1"/>
    <s v="CenturyLink"/>
    <s v="Telephone"/>
    <n v="90.28"/>
    <x v="5"/>
    <x v="5"/>
    <s v=""/>
    <x v="0"/>
  </r>
  <r>
    <s v="8101000 - Cash In Bank"/>
    <x v="6"/>
    <x v="1"/>
    <s v="AT&amp;T Mobility"/>
    <s v="Cell Phones"/>
    <n v="569.72"/>
    <x v="6"/>
    <x v="6"/>
    <s v=""/>
    <x v="0"/>
  </r>
  <r>
    <s v="8101000 - Cash In Bank"/>
    <x v="7"/>
    <x v="1"/>
    <s v="Kutz &amp; Bethke, LLC"/>
    <s v="Legal Fees"/>
    <n v="225"/>
    <x v="7"/>
    <x v="7"/>
    <s v=""/>
    <x v="0"/>
  </r>
  <r>
    <s v="8101000 - Cash In Bank"/>
    <x v="8"/>
    <x v="1"/>
    <s v="Xcelitek LLC"/>
    <s v="Technology Support"/>
    <n v="5972.67"/>
    <x v="8"/>
    <x v="8"/>
    <s v=""/>
    <x v="1"/>
  </r>
  <r>
    <s v="8101000 - Cash In Bank"/>
    <x v="8"/>
    <x v="2"/>
    <s v="Xcelitek LLC"/>
    <s v="Technology Support"/>
    <n v="-5972.67"/>
    <x v="8"/>
    <x v="8"/>
    <s v=""/>
    <x v="1"/>
  </r>
  <r>
    <s v="8101000 - Cash In Bank"/>
    <x v="9"/>
    <x v="1"/>
    <s v="Rocky Mountain Portable Storage, LLC"/>
    <s v="Moving Expenses"/>
    <n v="124.8"/>
    <x v="9"/>
    <x v="9"/>
    <s v=""/>
    <x v="0"/>
  </r>
  <r>
    <s v="8101000 - Cash In Bank"/>
    <x v="10"/>
    <x v="1"/>
    <s v="Republic Services"/>
    <s v="Trash Removal"/>
    <n v="505"/>
    <x v="10"/>
    <x v="10"/>
    <s v=""/>
    <x v="0"/>
  </r>
  <r>
    <s v="8101000 - Cash In Bank"/>
    <x v="11"/>
    <x v="1"/>
    <s v="American Fidelity Assurance Company"/>
    <s v="GAP Insurance"/>
    <n v="304.2"/>
    <x v="11"/>
    <x v="11"/>
    <s v=""/>
    <x v="0"/>
  </r>
  <r>
    <s v="8101000 - Cash In Bank"/>
    <x v="12"/>
    <x v="1"/>
    <s v="Vision Service Plan"/>
    <s v="Vision Insurance"/>
    <n v="1288.31"/>
    <x v="12"/>
    <x v="12"/>
    <s v=""/>
    <x v="0"/>
  </r>
  <r>
    <s v="8101000 - Cash In Bank"/>
    <x v="13"/>
    <x v="1"/>
    <s v="Lineham's Learning Lab"/>
    <s v="eimmumalismis"/>
    <n v="800"/>
    <x v="13"/>
    <x v="13"/>
    <s v=""/>
    <x v="0"/>
  </r>
  <r>
    <s v="8101000 - Cash In Bank"/>
    <x v="14"/>
    <x v="3"/>
    <m/>
    <m/>
    <n v="0"/>
    <x v="14"/>
    <x v="14"/>
    <s v="X"/>
    <x v="1"/>
  </r>
  <r>
    <s v="8101000 - Cash In Bank"/>
    <x v="14"/>
    <x v="3"/>
    <s v="Kutz &amp; Bethke, LLC"/>
    <s v="Legal Fees"/>
    <n v="3190"/>
    <x v="7"/>
    <x v="7"/>
    <s v=""/>
    <x v="1"/>
  </r>
  <r>
    <s v="8101000 - Cash In Bank"/>
    <x v="15"/>
    <x v="3"/>
    <s v="CenturyLink"/>
    <s v="Telephone"/>
    <n v="10.56"/>
    <x v="5"/>
    <x v="5"/>
    <s v=""/>
    <x v="0"/>
  </r>
  <r>
    <s v="8101000 - Cash In Bank"/>
    <x v="16"/>
    <x v="3"/>
    <s v="Safe System"/>
    <s v="Security"/>
    <n v="300"/>
    <x v="15"/>
    <x v="15"/>
    <s v=""/>
    <x v="0"/>
  </r>
  <r>
    <s v="8101000 - Cash In Bank"/>
    <x v="17"/>
    <x v="3"/>
    <m/>
    <m/>
    <n v="0"/>
    <x v="14"/>
    <x v="14"/>
    <s v="X"/>
    <x v="1"/>
  </r>
  <r>
    <s v="8101000 - Cash In Bank"/>
    <x v="17"/>
    <x v="3"/>
    <s v="Netchemia"/>
    <s v="Recruiting Software"/>
    <n v="850.5"/>
    <x v="16"/>
    <x v="16"/>
    <s v=""/>
    <x v="1"/>
  </r>
  <r>
    <s v="8101000 - Cash In Bank"/>
    <x v="18"/>
    <x v="3"/>
    <s v="Cybersource"/>
    <s v="Credit Card Fees"/>
    <n v="20"/>
    <x v="17"/>
    <x v="17"/>
    <s v=""/>
    <x v="0"/>
  </r>
  <r>
    <s v="8101000 - Cash In Bank"/>
    <x v="19"/>
    <x v="3"/>
    <s v="Flesher Hinton Music"/>
    <s v="Band/ Orchestra"/>
    <n v="266.92"/>
    <x v="18"/>
    <x v="18"/>
    <s v=""/>
    <x v="1"/>
  </r>
  <r>
    <s v="8101000 - Cash In Bank"/>
    <x v="19"/>
    <x v="3"/>
    <s v="Flesher Hinton Music"/>
    <s v="Band/Orchestra"/>
    <n v="266.92"/>
    <x v="18"/>
    <x v="19"/>
    <s v=""/>
    <x v="1"/>
  </r>
  <r>
    <s v="8101000 - Cash In Bank"/>
    <x v="20"/>
    <x v="3"/>
    <s v="Colorado Bureau of Investigations"/>
    <s v="Background Check"/>
    <n v="158"/>
    <x v="19"/>
    <x v="20"/>
    <s v=""/>
    <x v="1"/>
  </r>
  <r>
    <s v="8101000 - Cash In Bank"/>
    <x v="20"/>
    <x v="3"/>
    <s v="Colorado Bureau of Investigations"/>
    <s v="Background Checks"/>
    <n v="158"/>
    <x v="19"/>
    <x v="21"/>
    <s v=""/>
    <x v="1"/>
  </r>
  <r>
    <s v="8101000 - Cash In Bank"/>
    <x v="21"/>
    <x v="3"/>
    <s v="Aflac"/>
    <s v="Voluntary Insurance"/>
    <n v="224.7"/>
    <x v="20"/>
    <x v="22"/>
    <s v=""/>
    <x v="0"/>
  </r>
  <r>
    <s v="8101000 - Cash In Bank"/>
    <x v="22"/>
    <x v="3"/>
    <s v="Unum Life Insurance"/>
    <s v="Life Insurance"/>
    <n v="3406.02"/>
    <x v="21"/>
    <x v="23"/>
    <s v=""/>
    <x v="1"/>
  </r>
  <r>
    <s v="8101000 - Cash In Bank"/>
    <x v="22"/>
    <x v="3"/>
    <s v="Unum Life Insurance"/>
    <s v="Voluntary Life Insurance"/>
    <n v="3406.02"/>
    <x v="21"/>
    <x v="24"/>
    <s v=""/>
    <x v="1"/>
  </r>
  <r>
    <s v="8101000 - Cash In Bank"/>
    <x v="23"/>
    <x v="3"/>
    <s v="Delta Dental of Colorado"/>
    <s v="Dental Insurance"/>
    <n v="4704"/>
    <x v="22"/>
    <x v="25"/>
    <s v=""/>
    <x v="0"/>
  </r>
  <r>
    <s v="8101000 - Cash In Bank"/>
    <x v="24"/>
    <x v="3"/>
    <s v="United Health Care"/>
    <s v="Health Insurance"/>
    <n v="41892.99"/>
    <x v="23"/>
    <x v="26"/>
    <s v=""/>
    <x v="0"/>
  </r>
  <r>
    <s v="8101000 - Cash In Bank"/>
    <x v="25"/>
    <x v="3"/>
    <s v="PSAT 8/9"/>
    <s v="PSAT"/>
    <n v="930"/>
    <x v="24"/>
    <x v="27"/>
    <s v=""/>
    <x v="0"/>
  </r>
  <r>
    <s v="8101000 - Cash In Bank"/>
    <x v="26"/>
    <x v="3"/>
    <s v="Digital Assurance Certification LLC"/>
    <s v="DAC Compliance"/>
    <n v="250"/>
    <x v="25"/>
    <x v="28"/>
    <s v=""/>
    <x v="0"/>
  </r>
  <r>
    <s v="8101000 - Cash In Bank"/>
    <x v="27"/>
    <x v="3"/>
    <m/>
    <s v="Plowing Truck"/>
    <n v="18523"/>
    <x v="14"/>
    <x v="29"/>
    <s v="X"/>
    <x v="0"/>
  </r>
  <r>
    <s v="8101000 - Cash In Bank"/>
    <x v="28"/>
    <x v="4"/>
    <s v="City of Thornton"/>
    <s v="Permit Fee Fields-Reimbursable"/>
    <n v="3658.11"/>
    <x v="26"/>
    <x v="30"/>
    <s v=""/>
    <x v="0"/>
  </r>
  <r>
    <s v="8101000 - Cash In Bank"/>
    <x v="29"/>
    <x v="2"/>
    <s v="Xcelitek LLC"/>
    <s v="Technology Support"/>
    <n v="11945.34"/>
    <x v="8"/>
    <x v="8"/>
    <s v=""/>
    <x v="0"/>
  </r>
  <r>
    <s v="8101000 - Cash In Bank"/>
    <x v="30"/>
    <x v="5"/>
    <s v="24 Hour Flex"/>
    <s v="Flex"/>
    <n v="621.4"/>
    <x v="27"/>
    <x v="31"/>
    <s v=""/>
    <x v="1"/>
  </r>
  <r>
    <s v="8101000 - Cash In Bank"/>
    <x v="30"/>
    <x v="5"/>
    <s v="Paylocity"/>
    <s v="Payroll Charges"/>
    <n v="1760.33"/>
    <x v="28"/>
    <x v="32"/>
    <s v=""/>
    <x v="1"/>
  </r>
  <r>
    <s v="8101000 - Cash In Bank"/>
    <x v="31"/>
    <x v="1"/>
    <s v="Colorado Public Employees Retirement Association"/>
    <s v="PERA COntributions Dec"/>
    <n v="112966.04"/>
    <x v="29"/>
    <x v="33"/>
    <s v="X"/>
    <x v="0"/>
  </r>
  <r>
    <s v="8101000 - Cash In Bank"/>
    <x v="32"/>
    <x v="6"/>
    <s v="24 Hour Flex"/>
    <s v="Flex Transfer"/>
    <n v="3870.33"/>
    <x v="27"/>
    <x v="34"/>
    <s v=""/>
    <x v="0"/>
  </r>
  <r>
    <s v="8101000 - Cash In Bank"/>
    <x v="33"/>
    <x v="7"/>
    <s v="Toshiba Financial Services"/>
    <s v="Copier Lease"/>
    <n v="2833.28"/>
    <x v="30"/>
    <x v="35"/>
    <s v=""/>
    <x v="0"/>
  </r>
  <r>
    <s v="8101000 - Cash In Bank"/>
    <x v="34"/>
    <x v="7"/>
    <s v="Payment Remittance Center"/>
    <s v="December PCards"/>
    <n v="63559.12"/>
    <x v="31"/>
    <x v="36"/>
    <s v="X"/>
    <x v="2"/>
  </r>
  <r>
    <s v="8101000 - Cash In Bank"/>
    <x v="35"/>
    <x v="0"/>
    <s v="24 Hour Flex"/>
    <s v="Flex Transfer"/>
    <n v="1103.95"/>
    <x v="27"/>
    <x v="34"/>
    <s v=""/>
    <x v="0"/>
  </r>
  <r>
    <s v="8101000 - Cash In Bank"/>
    <x v="36"/>
    <x v="8"/>
    <s v="Voya"/>
    <s v="Voya Transfer December"/>
    <n v="5393.35"/>
    <x v="32"/>
    <x v="37"/>
    <s v=""/>
    <x v="0"/>
  </r>
  <r>
    <s v="8101000 - Cash In Bank"/>
    <x v="37"/>
    <x v="2"/>
    <s v="24 Hour Flex"/>
    <s v="Flex Transfer"/>
    <n v="1407.34"/>
    <x v="27"/>
    <x v="34"/>
    <s v=""/>
    <x v="0"/>
  </r>
  <r>
    <s v="8101002 - Cash In Bank-BASE Program"/>
    <x v="38"/>
    <x v="3"/>
    <s v="Shamrock Foods"/>
    <s v="Eagle's Landing Snacks"/>
    <n v="2299.9699999999998"/>
    <x v="33"/>
    <x v="38"/>
    <s v=""/>
    <x v="0"/>
  </r>
  <r>
    <s v="8101002 - Cash In Bank-BASE Program"/>
    <x v="34"/>
    <x v="7"/>
    <s v="Payment Remittance Center"/>
    <s v="December PCards"/>
    <n v="488.02"/>
    <x v="31"/>
    <x v="36"/>
    <s v="X"/>
    <x v="2"/>
  </r>
  <r>
    <s v="8101005 - Cash in Bank-Agency"/>
    <x v="39"/>
    <x v="0"/>
    <s v="American Diabetes Association"/>
    <s v="Diabetes Walk"/>
    <n v="-400"/>
    <x v="34"/>
    <x v="39"/>
    <s v=""/>
    <x v="0"/>
  </r>
  <r>
    <s v="8101005 - Cash in Bank-Agency"/>
    <x v="40"/>
    <x v="0"/>
    <s v="Colorado HS Cycling League"/>
    <s v="Manual Check"/>
    <n v="-200"/>
    <x v="35"/>
    <x v="40"/>
    <s v=""/>
    <x v="0"/>
  </r>
  <r>
    <s v="8101005 - Cash in Bank-Agency"/>
    <x v="41"/>
    <x v="0"/>
    <s v="Summit Ridge Cross Country"/>
    <s v="Middle School Cross Country"/>
    <n v="-200"/>
    <x v="36"/>
    <x v="41"/>
    <s v=""/>
    <x v="0"/>
  </r>
  <r>
    <s v="8101005 - Cash in Bank-Agency"/>
    <x v="42"/>
    <x v="1"/>
    <s v="Neff Company"/>
    <s v="Letterman Letters"/>
    <n v="1163.8399999999999"/>
    <x v="37"/>
    <x v="42"/>
    <s v=""/>
    <x v="0"/>
  </r>
  <r>
    <s v="8101005 - Cash in Bank-Agency"/>
    <x v="43"/>
    <x v="1"/>
    <s v="Abila"/>
    <s v="Fundraising Software"/>
    <n v="49"/>
    <x v="38"/>
    <x v="43"/>
    <s v=""/>
    <x v="0"/>
  </r>
  <r>
    <s v="8101005 - Cash in Bank-Agency"/>
    <x v="44"/>
    <x v="1"/>
    <s v="Adams 12 Five Star Schools"/>
    <s v="Field Trip Transportation"/>
    <n v="1610.88"/>
    <x v="39"/>
    <x v="44"/>
    <s v=""/>
    <x v="0"/>
  </r>
  <r>
    <s v="8101005 - Cash in Bank-Agency"/>
    <x v="45"/>
    <x v="3"/>
    <s v="Velocity Transit Services"/>
    <s v="Field Trip Transportation"/>
    <n v="862"/>
    <x v="40"/>
    <x v="44"/>
    <s v=""/>
    <x v="0"/>
  </r>
  <r>
    <s v="8101005 - Cash in Bank-Agency"/>
    <x v="46"/>
    <x v="3"/>
    <s v="Winter Park-Ski-Music Festival"/>
    <s v="Music Festival"/>
    <n v="3381"/>
    <x v="41"/>
    <x v="45"/>
    <s v=""/>
    <x v="0"/>
  </r>
  <r>
    <s v="8101005 - Cash in Bank-Agency"/>
    <x v="47"/>
    <x v="3"/>
    <s v="Tanya Johnson"/>
    <s v="IETTERMAN pINS"/>
    <n v="45.51"/>
    <x v="42"/>
    <x v="46"/>
    <s v=""/>
    <x v="0"/>
  </r>
  <r>
    <s v="8101005 - Cash in Bank-Agency"/>
    <x v="48"/>
    <x v="3"/>
    <s v="Shamrock Foods"/>
    <s v="STUGO Concessions"/>
    <n v="48.47"/>
    <x v="33"/>
    <x v="47"/>
    <s v=""/>
    <x v="0"/>
  </r>
  <r>
    <s v="8101005 - Cash in Bank-Agency"/>
    <x v="49"/>
    <x v="3"/>
    <s v="Abila"/>
    <s v="Fundraising Software"/>
    <n v="49"/>
    <x v="38"/>
    <x v="43"/>
    <s v=""/>
    <x v="0"/>
  </r>
  <r>
    <s v="8101005 - Cash in Bank-Agency"/>
    <x v="50"/>
    <x v="3"/>
    <s v="Ink and Threads"/>
    <s v="FR Spiritwear"/>
    <n v="181"/>
    <x v="43"/>
    <x v="48"/>
    <s v=""/>
    <x v="0"/>
  </r>
  <r>
    <s v="8101005 - Cash in Bank-Agency"/>
    <x v="51"/>
    <x v="3"/>
    <s v="Payment Remittance Center"/>
    <s v="Business Elite Card"/>
    <n v="15"/>
    <x v="31"/>
    <x v="49"/>
    <s v=""/>
    <x v="0"/>
  </r>
  <r>
    <s v="8101005 - Cash in Bank-Agency"/>
    <x v="52"/>
    <x v="3"/>
    <s v="Keystone Science School"/>
    <s v="Outdoor Ed"/>
    <n v="3609"/>
    <x v="44"/>
    <x v="50"/>
    <s v=""/>
    <x v="0"/>
  </r>
  <r>
    <s v="8101005 - Cash in Bank-Agency"/>
    <x v="53"/>
    <x v="2"/>
    <s v="Xcelitek LLC"/>
    <s v="Compurter Purchase PARCC"/>
    <n v="51674"/>
    <x v="8"/>
    <x v="51"/>
    <s v=""/>
    <x v="0"/>
  </r>
  <r>
    <s v="8101005 - Cash in Bank-Agency"/>
    <x v="54"/>
    <x v="9"/>
    <s v="Payment Remittance Center"/>
    <s v="Bank Charges"/>
    <n v="114.9"/>
    <x v="31"/>
    <x v="52"/>
    <s v=""/>
    <x v="0"/>
  </r>
  <r>
    <s v="8101005 - Cash in Bank-Agency"/>
    <x v="34"/>
    <x v="7"/>
    <s v="Payment Remittance Center"/>
    <s v="December PCards"/>
    <n v="31225.39"/>
    <x v="31"/>
    <x v="36"/>
    <s v="X"/>
    <x v="2"/>
  </r>
  <r>
    <s v="8101005 - Cash in Bank-Agency"/>
    <x v="55"/>
    <x v="0"/>
    <s v="Payment Remittance Center"/>
    <s v="Bank Charges"/>
    <n v="2446.58"/>
    <x v="31"/>
    <x v="52"/>
    <s v=""/>
    <x v="1"/>
  </r>
  <r>
    <s v="8101005 - Cash in Bank-Agency"/>
    <x v="55"/>
    <x v="0"/>
    <s v="Payment Remittance Center"/>
    <s v="Bank Charges"/>
    <n v="569.01"/>
    <x v="31"/>
    <x v="52"/>
    <s v=""/>
    <x v="1"/>
  </r>
  <r>
    <s v="8101009 - Cash-Nutrition Services"/>
    <x v="56"/>
    <x v="0"/>
    <s v="Whirl Colorado LLC"/>
    <s v="Purchased Food"/>
    <n v="-247.5"/>
    <x v="45"/>
    <x v="53"/>
    <s v=""/>
    <x v="0"/>
  </r>
  <r>
    <s v="8101009 - Cash-Nutrition Services"/>
    <x v="57"/>
    <x v="0"/>
    <s v="Whirl Colorado LLC"/>
    <s v="Purchased Food"/>
    <n v="-201"/>
    <x v="45"/>
    <x v="53"/>
    <s v=""/>
    <x v="0"/>
  </r>
  <r>
    <s v="8101009 - Cash-Nutrition Services"/>
    <x v="58"/>
    <x v="1"/>
    <s v="Sam's Club"/>
    <s v="Lunch Water"/>
    <n v="73.209999999999994"/>
    <x v="46"/>
    <x v="54"/>
    <s v=""/>
    <x v="0"/>
  </r>
  <r>
    <s v="8101009 - Cash-Nutrition Services"/>
    <x v="59"/>
    <x v="1"/>
    <s v="Cintas Corporation"/>
    <s v="Kitchen Towels"/>
    <n v="68.12"/>
    <x v="47"/>
    <x v="55"/>
    <s v=""/>
    <x v="0"/>
  </r>
  <r>
    <s v="8101009 - Cash-Nutrition Services"/>
    <x v="60"/>
    <x v="3"/>
    <s v="Shamrock Foods"/>
    <s v="Food Service Supplies"/>
    <n v="316.91000000000003"/>
    <x v="33"/>
    <x v="56"/>
    <s v=""/>
    <x v="0"/>
  </r>
  <r>
    <s v="8101009 - Cash-Nutrition Services"/>
    <x v="61"/>
    <x v="3"/>
    <s v="Cintas Corporation"/>
    <s v="Kitchen Towels"/>
    <n v="68.12"/>
    <x v="47"/>
    <x v="55"/>
    <s v=""/>
    <x v="0"/>
  </r>
  <r>
    <s v="8101009 - Cash-Nutrition Services"/>
    <x v="34"/>
    <x v="7"/>
    <s v="Payment Remittance Center"/>
    <s v="December PCards"/>
    <n v="760"/>
    <x v="31"/>
    <x v="36"/>
    <s v="X"/>
    <x v="2"/>
  </r>
  <r>
    <s v="8101000 - Cash In Bank"/>
    <x v="62"/>
    <x v="10"/>
    <s v="Payment Remittance Center"/>
    <s v="Bank Charges"/>
    <n v="2937.93"/>
    <x v="31"/>
    <x v="52"/>
    <s v=""/>
    <x v="0"/>
  </r>
  <r>
    <s v="8101000 - Cash In Bank"/>
    <x v="63"/>
    <x v="10"/>
    <s v="United Health Care"/>
    <s v="United Health ACH"/>
    <n v="42707.91"/>
    <x v="23"/>
    <x v="26"/>
    <s v="X"/>
    <x v="0"/>
  </r>
  <r>
    <s v="8101000 - Cash In Bank"/>
    <x v="64"/>
    <x v="11"/>
    <s v="Abila"/>
    <s v="Accounting Software"/>
    <n v="672.3"/>
    <x v="38"/>
    <x v="57"/>
    <s v=""/>
    <x v="0"/>
  </r>
  <r>
    <s v="8101000 - Cash In Bank"/>
    <x v="65"/>
    <x v="11"/>
    <s v="CenturyLink"/>
    <s v="Telephone"/>
    <n v="505.74"/>
    <x v="5"/>
    <x v="5"/>
    <s v=""/>
    <x v="0"/>
  </r>
  <r>
    <s v="8101000 - Cash In Bank"/>
    <x v="66"/>
    <x v="11"/>
    <s v="AT&amp;T Mobility"/>
    <s v="Cell Phones"/>
    <n v="573.04999999999995"/>
    <x v="6"/>
    <x v="6"/>
    <s v=""/>
    <x v="0"/>
  </r>
  <r>
    <s v="8101000 - Cash In Bank"/>
    <x v="67"/>
    <x v="11"/>
    <s v="Adams 12 Five Star Schools"/>
    <s v="Radios"/>
    <n v="510"/>
    <x v="39"/>
    <x v="58"/>
    <s v=""/>
    <x v="0"/>
  </r>
  <r>
    <s v="8101000 - Cash In Bank"/>
    <x v="68"/>
    <x v="11"/>
    <s v="FP Mailing Solutions"/>
    <s v="Postage Meter"/>
    <n v="78"/>
    <x v="48"/>
    <x v="59"/>
    <s v=""/>
    <x v="0"/>
  </r>
  <r>
    <s v="8101000 - Cash In Bank"/>
    <x v="69"/>
    <x v="11"/>
    <s v="American Fidelity Assurance Company"/>
    <s v="Voluntary Insurance"/>
    <n v="304.2"/>
    <x v="11"/>
    <x v="22"/>
    <s v=""/>
    <x v="0"/>
  </r>
  <r>
    <s v="8101000 - Cash In Bank"/>
    <x v="70"/>
    <x v="11"/>
    <s v="Freeman Denver"/>
    <s v="AP Reimbursable"/>
    <n v="2000"/>
    <x v="49"/>
    <x v="60"/>
    <s v=""/>
    <x v="0"/>
  </r>
  <r>
    <s v="8101000 - Cash In Bank"/>
    <x v="71"/>
    <x v="11"/>
    <s v="New York Life"/>
    <s v="Voluntary Life"/>
    <n v="45.91"/>
    <x v="50"/>
    <x v="61"/>
    <s v=""/>
    <x v="0"/>
  </r>
  <r>
    <s v="8101000 - Cash In Bank"/>
    <x v="72"/>
    <x v="11"/>
    <s v="Kristen Mansure"/>
    <s v="Health Insurance"/>
    <n v="406.01"/>
    <x v="51"/>
    <x v="26"/>
    <s v=""/>
    <x v="0"/>
  </r>
  <r>
    <s v="8101000 - Cash In Bank"/>
    <x v="73"/>
    <x v="12"/>
    <s v="CenturyLink"/>
    <s v="Telephone"/>
    <n v="1100.19"/>
    <x v="5"/>
    <x v="5"/>
    <s v=""/>
    <x v="0"/>
  </r>
  <r>
    <s v="8101000 - Cash In Bank"/>
    <x v="74"/>
    <x v="12"/>
    <s v="Safe System"/>
    <s v="Security"/>
    <n v="335.25"/>
    <x v="15"/>
    <x v="15"/>
    <s v=""/>
    <x v="0"/>
  </r>
  <r>
    <s v="8101000 - Cash In Bank"/>
    <x v="75"/>
    <x v="12"/>
    <s v="Aim Aspencare Image Management"/>
    <s v="Copier Lease"/>
    <n v="991.9"/>
    <x v="52"/>
    <x v="35"/>
    <s v=""/>
    <x v="0"/>
  </r>
  <r>
    <s v="8101000 - Cash In Bank"/>
    <x v="76"/>
    <x v="12"/>
    <s v="Cybersou rce"/>
    <s v="Credit Card Fees"/>
    <n v="20"/>
    <x v="53"/>
    <x v="17"/>
    <s v=""/>
    <x v="0"/>
  </r>
  <r>
    <s v="8101000 - Cash In Bank"/>
    <x v="77"/>
    <x v="12"/>
    <s v="Republic Services"/>
    <s v="Trash Removal"/>
    <n v="263.98"/>
    <x v="10"/>
    <x v="10"/>
    <s v=""/>
    <x v="0"/>
  </r>
  <r>
    <s v="8101000 - Cash In Bank"/>
    <x v="78"/>
    <x v="12"/>
    <s v="Fleet Trailer LLC"/>
    <s v="Trailer Rental-Move"/>
    <n v="700.5"/>
    <x v="54"/>
    <x v="62"/>
    <s v=""/>
    <x v="0"/>
  </r>
  <r>
    <s v="8101000 - Cash In Bank"/>
    <x v="79"/>
    <x v="12"/>
    <s v="Cochlear Americas"/>
    <s v="Cochlear Wireless Microphone"/>
    <n v="440.61"/>
    <x v="55"/>
    <x v="63"/>
    <s v=""/>
    <x v="0"/>
  </r>
  <r>
    <s v="8101000 - Cash In Bank"/>
    <x v="80"/>
    <x v="12"/>
    <s v="Sandy Zarifa"/>
    <s v="Psych Support"/>
    <n v="562.5"/>
    <x v="56"/>
    <x v="64"/>
    <s v=""/>
    <x v="0"/>
  </r>
  <r>
    <s v="8101000 - Cash In Bank"/>
    <x v="81"/>
    <x v="12"/>
    <s v="Stone Leaf Pottery"/>
    <s v="Art Class Supplies"/>
    <n v="76"/>
    <x v="57"/>
    <x v="65"/>
    <s v=""/>
    <x v="0"/>
  </r>
  <r>
    <s v="8101000 - Cash In Bank"/>
    <x v="82"/>
    <x v="12"/>
    <s v="SoulSpark, LLC"/>
    <s v="SENG Training"/>
    <n v="500"/>
    <x v="58"/>
    <x v="66"/>
    <s v=""/>
    <x v="0"/>
  </r>
  <r>
    <s v="8101000 - Cash In Bank"/>
    <x v="83"/>
    <x v="12"/>
    <s v="Supporting Emotional Needs of the Gifted"/>
    <s v="SENG Training"/>
    <n v="1500"/>
    <x v="59"/>
    <x v="66"/>
    <s v=""/>
    <x v="0"/>
  </r>
  <r>
    <s v="8101000 - Cash In Bank"/>
    <x v="84"/>
    <x v="12"/>
    <s v="Colorado Doorways"/>
    <s v="Keys"/>
    <n v="36"/>
    <x v="60"/>
    <x v="67"/>
    <s v=""/>
    <x v="0"/>
  </r>
  <r>
    <s v="8101000 - Cash In Bank"/>
    <x v="85"/>
    <x v="12"/>
    <s v="Aflac"/>
    <s v="Voluntary Supplemental Insurance"/>
    <n v="224.7"/>
    <x v="20"/>
    <x v="68"/>
    <s v=""/>
    <x v="0"/>
  </r>
  <r>
    <s v="8101000 - Cash In Bank"/>
    <x v="86"/>
    <x v="12"/>
    <s v="Unum Life Insurance"/>
    <s v="Group Life and Disability Insurance"/>
    <n v="2962.33"/>
    <x v="21"/>
    <x v="69"/>
    <s v=""/>
    <x v="1"/>
  </r>
  <r>
    <s v="8101000 - Cash In Bank"/>
    <x v="86"/>
    <x v="12"/>
    <s v="Unum Life Insurance"/>
    <s v="Voluntary Life Insurance"/>
    <n v="2962.33"/>
    <x v="21"/>
    <x v="24"/>
    <s v=""/>
    <x v="1"/>
  </r>
  <r>
    <s v="8101000 - Cash In Bank"/>
    <x v="87"/>
    <x v="12"/>
    <s v="Delta Dental of Colorado"/>
    <s v="Dental Insurance"/>
    <n v="4101.16"/>
    <x v="22"/>
    <x v="25"/>
    <s v=""/>
    <x v="0"/>
  </r>
  <r>
    <s v="8101000 - Cash In Bank"/>
    <x v="88"/>
    <x v="12"/>
    <s v="New York Life"/>
    <s v="Voluntary Life Insurance"/>
    <n v="440.17"/>
    <x v="50"/>
    <x v="24"/>
    <s v=""/>
    <x v="0"/>
  </r>
  <r>
    <s v="8101000 - Cash In Bank"/>
    <x v="89"/>
    <x v="12"/>
    <s v="CenturyLink"/>
    <s v="Telephone"/>
    <n v="677.25"/>
    <x v="5"/>
    <x v="5"/>
    <s v=""/>
    <x v="0"/>
  </r>
  <r>
    <s v="8101000 - Cash In Bank"/>
    <x v="90"/>
    <x v="13"/>
    <s v="24 Hour Flex"/>
    <s v="Flex Transfer Childcare"/>
    <n v="416.66"/>
    <x v="27"/>
    <x v="70"/>
    <s v=""/>
    <x v="0"/>
  </r>
  <r>
    <s v="8101000 - Cash In Bank"/>
    <x v="91"/>
    <x v="14"/>
    <s v="Payment Remittance Center"/>
    <s v="ACH Bank Charges"/>
    <n v="39.950000000000003"/>
    <x v="31"/>
    <x v="71"/>
    <s v=""/>
    <x v="0"/>
  </r>
  <r>
    <s v="8101000 - Cash In Bank"/>
    <x v="92"/>
    <x v="15"/>
    <s v="Colorado Public Employees Retirement Association"/>
    <s v="PERA and VOYA Transfers"/>
    <n v="106773.9"/>
    <x v="29"/>
    <x v="33"/>
    <s v="X"/>
    <x v="1"/>
  </r>
  <r>
    <s v="8101000 - Cash In Bank"/>
    <x v="92"/>
    <x v="15"/>
    <s v="Voya"/>
    <s v="PERA and VOYA Transfers"/>
    <n v="5393.35"/>
    <x v="32"/>
    <x v="72"/>
    <s v="X"/>
    <x v="1"/>
  </r>
  <r>
    <s v="8101000 - Cash In Bank"/>
    <x v="93"/>
    <x v="16"/>
    <s v="24 Hour Flex"/>
    <s v="Flex Transfer"/>
    <n v="650.95000000000005"/>
    <x v="27"/>
    <x v="34"/>
    <s v=""/>
    <x v="0"/>
  </r>
  <r>
    <s v="8101000 - Cash In Bank"/>
    <x v="94"/>
    <x v="16"/>
    <s v="Payment Remittance Center"/>
    <s v="Bank Charges"/>
    <n v="10"/>
    <x v="31"/>
    <x v="52"/>
    <s v=""/>
    <x v="0"/>
  </r>
  <r>
    <s v="8101000 - Cash In Bank"/>
    <x v="95"/>
    <x v="16"/>
    <s v="Payment Remittance Center"/>
    <s v="Wire Transfer Fee"/>
    <n v="30"/>
    <x v="31"/>
    <x v="73"/>
    <s v=""/>
    <x v="0"/>
  </r>
  <r>
    <s v="8101000 - Cash In Bank"/>
    <x v="96"/>
    <x v="17"/>
    <s v="Payment Remittance Center"/>
    <s v="January PCards"/>
    <n v="110133.98"/>
    <x v="31"/>
    <x v="36"/>
    <s v="X"/>
    <x v="3"/>
  </r>
  <r>
    <s v="8101000 - Cash In Bank"/>
    <x v="96"/>
    <x v="17"/>
    <s v="Toshiba Financial Services"/>
    <s v="Toshiba ACH"/>
    <n v="2833.28"/>
    <x v="30"/>
    <x v="74"/>
    <s v=""/>
    <x v="3"/>
  </r>
  <r>
    <s v="8101000 - Cash In Bank"/>
    <x v="97"/>
    <x v="18"/>
    <s v="Payment Remittance Center"/>
    <s v="PCard Debit"/>
    <n v="251"/>
    <x v="31"/>
    <x v="36"/>
    <s v="X"/>
    <x v="0"/>
  </r>
  <r>
    <s v="8101002 - Cash In Bank-BASE Program"/>
    <x v="98"/>
    <x v="11"/>
    <s v="Shamrock Foods"/>
    <s v="Eagle's Landing Snacks"/>
    <n v="639.42999999999995"/>
    <x v="33"/>
    <x v="38"/>
    <s v=""/>
    <x v="0"/>
  </r>
  <r>
    <s v="8101002 - Cash In Bank-BASE Program"/>
    <x v="99"/>
    <x v="12"/>
    <s v="State of Colorado-Department of Human Services"/>
    <s v="Trails Check"/>
    <n v="28"/>
    <x v="61"/>
    <x v="75"/>
    <s v=""/>
    <x v="0"/>
  </r>
  <r>
    <s v="8101002 - Cash In Bank-BASE Program"/>
    <x v="96"/>
    <x v="17"/>
    <s v="Payment Remittance Center"/>
    <s v="January PCards"/>
    <n v="1090.3900000000001"/>
    <x v="31"/>
    <x v="36"/>
    <s v="X"/>
    <x v="3"/>
  </r>
  <r>
    <s v="8101005 - Cash in Bank-Agency"/>
    <x v="100"/>
    <x v="19"/>
    <m/>
    <s v="Cash Boxes Gala"/>
    <n v="1000"/>
    <x v="14"/>
    <x v="76"/>
    <s v="X"/>
    <x v="0"/>
  </r>
  <r>
    <s v="8101005 - Cash in Bank-Agency"/>
    <x v="101"/>
    <x v="19"/>
    <m/>
    <s v="Gala Manual Checks"/>
    <n v="300"/>
    <x v="14"/>
    <x v="77"/>
    <s v="X"/>
    <x v="0"/>
  </r>
  <r>
    <s v="8101005 - Cash in Bank-Agency"/>
    <x v="102"/>
    <x v="11"/>
    <s v="Shamrock Foods"/>
    <s v="STUGO Concessions"/>
    <n v="41.33"/>
    <x v="33"/>
    <x v="47"/>
    <s v=""/>
    <x v="0"/>
  </r>
  <r>
    <s v="8101005 - Cash in Bank-Agency"/>
    <x v="103"/>
    <x v="11"/>
    <s v="Egan Printing Co"/>
    <s v="Fund Raising Printing"/>
    <s v="179,00"/>
    <x v="62"/>
    <x v="78"/>
    <s v=""/>
    <x v="0"/>
  </r>
  <r>
    <s v="8101005 - Cash in Bank-Agency"/>
    <x v="104"/>
    <x v="11"/>
    <s v="Eastbay Team Sales"/>
    <s v="Athletic Uniforms"/>
    <n v="2548.14"/>
    <x v="63"/>
    <x v="79"/>
    <s v=""/>
    <x v="0"/>
  </r>
  <r>
    <s v="8101005 - Cash in Bank-Agency"/>
    <x v="105"/>
    <x v="11"/>
    <s v="Ink and Threads"/>
    <s v="FR Spiritwear"/>
    <n v="28"/>
    <x v="43"/>
    <x v="48"/>
    <s v=""/>
    <x v="0"/>
  </r>
  <r>
    <s v="8101005 - Cash in Bank-Agency"/>
    <x v="106"/>
    <x v="11"/>
    <s v="Adams 12 Five Star Schools"/>
    <s v="District Printing"/>
    <n v="159"/>
    <x v="39"/>
    <x v="80"/>
    <s v=""/>
    <x v="0"/>
  </r>
  <r>
    <s v="8101005 - Cash in Bank-Agency"/>
    <x v="107"/>
    <x v="11"/>
    <s v="My DJ &amp; Company"/>
    <s v="HS Dance DJ"/>
    <n v="750"/>
    <x v="64"/>
    <x v="81"/>
    <s v=""/>
    <x v="1"/>
  </r>
  <r>
    <s v="8101005 - Cash in Bank-Agency"/>
    <x v="107"/>
    <x v="11"/>
    <s v="My DJ &amp; Company"/>
    <s v="MS Dance DJ"/>
    <n v="750"/>
    <x v="64"/>
    <x v="82"/>
    <s v=""/>
    <x v="1"/>
  </r>
  <r>
    <s v="8101005 - Cash in Bank-Agency"/>
    <x v="108"/>
    <x v="11"/>
    <s v="Alexa Iaconetti"/>
    <s v="STUGO reimbursement"/>
    <n v="43.45"/>
    <x v="65"/>
    <x v="83"/>
    <s v=""/>
    <x v="0"/>
  </r>
  <r>
    <s v="8101005 - Cash in Bank-Agency"/>
    <x v="109"/>
    <x v="11"/>
    <s v="Stargate School"/>
    <s v="Gala Baskets"/>
    <n v="290"/>
    <x v="66"/>
    <x v="84"/>
    <s v=""/>
    <x v="0"/>
  </r>
  <r>
    <s v="8101005 - Cash in Bank-Agency"/>
    <x v="110"/>
    <x v="12"/>
    <s v="Adams 12 Five Star Schools"/>
    <s v="CRC Printing"/>
    <n v="240.68"/>
    <x v="39"/>
    <x v="85"/>
    <s v=""/>
    <x v="0"/>
  </r>
  <r>
    <s v="8101005 - Cash in Bank-Agency"/>
    <x v="111"/>
    <x v="12"/>
    <s v="Supporting Emotional Needs of the Gifted"/>
    <s v="SENG Donation"/>
    <n v="1000"/>
    <x v="59"/>
    <x v="86"/>
    <s v=""/>
    <x v="0"/>
  </r>
  <r>
    <s v="8101005 - Cash in Bank-Agency"/>
    <x v="112"/>
    <x v="12"/>
    <s v="Camp Timberline"/>
    <s v="Timberline Deposit"/>
    <n v="1000"/>
    <x v="0"/>
    <x v="87"/>
    <s v=""/>
    <x v="0"/>
  </r>
  <r>
    <s v="8101005 - Cash in Bank-Agency"/>
    <x v="113"/>
    <x v="12"/>
    <s v="Mid America Books"/>
    <s v="Library Books"/>
    <s v="537,72"/>
    <x v="67"/>
    <x v="88"/>
    <s v=""/>
    <x v="0"/>
  </r>
  <r>
    <s v="8101005 - Cash in Bank-Agency"/>
    <x v="114"/>
    <x v="12"/>
    <s v="Claire McDonnell"/>
    <s v="Dodgeball"/>
    <n v="123.89"/>
    <x v="68"/>
    <x v="89"/>
    <s v=""/>
    <x v="0"/>
  </r>
  <r>
    <s v="8101005 - Cash in Bank-Agency"/>
    <x v="115"/>
    <x v="12"/>
    <s v="Winter Park-Ski-Music Festival"/>
    <s v="Winter Park Music Festival"/>
    <n v="3881"/>
    <x v="41"/>
    <x v="90"/>
    <s v=""/>
    <x v="0"/>
  </r>
  <r>
    <s v="8101005 - Cash in Bank-Agency"/>
    <x v="116"/>
    <x v="12"/>
    <s v="Colorado Science Olympiad"/>
    <s v="Science Olympiad"/>
    <n v="150"/>
    <x v="69"/>
    <x v="91"/>
    <s v=""/>
    <x v="0"/>
  </r>
  <r>
    <s v="8101005 - Cash in Bank-Agency"/>
    <x v="117"/>
    <x v="12"/>
    <s v="Adams 12 Five Star Schools"/>
    <s v="Fundraising Printing"/>
    <n v="284.89"/>
    <x v="39"/>
    <x v="92"/>
    <s v=""/>
    <x v="0"/>
  </r>
  <r>
    <s v="8101005 - Cash in Bank-Agency"/>
    <x v="118"/>
    <x v="12"/>
    <s v="Amanda Szymanski"/>
    <s v="Fundraising"/>
    <n v="15.81"/>
    <x v="70"/>
    <x v="93"/>
    <s v=""/>
    <x v="0"/>
  </r>
  <r>
    <s v="8101005 - Cash in Bank-Agency"/>
    <x v="119"/>
    <x v="12"/>
    <s v="Nicholas Nguyen"/>
    <s v="HS STUGO"/>
    <n v="113.82"/>
    <x v="71"/>
    <x v="94"/>
    <s v=""/>
    <x v="0"/>
  </r>
  <r>
    <s v="8101005 - Cash in Bank-Agency"/>
    <x v="120"/>
    <x v="12"/>
    <s v="Camp Timberline"/>
    <s v="Timberline Deposit"/>
    <n v="250"/>
    <x v="0"/>
    <x v="87"/>
    <s v=""/>
    <x v="0"/>
  </r>
  <r>
    <s v="8101005 - Cash in Bank-Agency"/>
    <x v="121"/>
    <x v="20"/>
    <m/>
    <s v="Change for STUGO Dance"/>
    <n v="250"/>
    <x v="14"/>
    <x v="95"/>
    <s v="X"/>
    <x v="0"/>
  </r>
  <r>
    <s v="8101005 - Cash in Bank-Agency"/>
    <x v="122"/>
    <x v="17"/>
    <s v="Payment Remittance Center"/>
    <s v="Bank Charges"/>
    <n v="590.07000000000005"/>
    <x v="31"/>
    <x v="52"/>
    <s v=""/>
    <x v="0"/>
  </r>
  <r>
    <s v="8101005 - Cash in Bank-Agency"/>
    <x v="96"/>
    <x v="17"/>
    <s v="Payment Remittance Center"/>
    <s v="Bank Charges"/>
    <n v="0.3"/>
    <x v="31"/>
    <x v="52"/>
    <s v=""/>
    <x v="3"/>
  </r>
  <r>
    <s v="8101005 - Cash in Bank-Agency"/>
    <x v="96"/>
    <x v="17"/>
    <s v="Payment Remittance Center"/>
    <s v="January PCards"/>
    <n v="14085.37"/>
    <x v="31"/>
    <x v="36"/>
    <s v="X"/>
    <x v="3"/>
  </r>
  <r>
    <s v="8101005 - Cash in Bank-Agency"/>
    <x v="123"/>
    <x v="21"/>
    <s v="Eastbay Team Sales"/>
    <s v="022717ACH"/>
    <n v="2548.14"/>
    <x v="63"/>
    <x v="96"/>
    <s v=""/>
    <x v="0"/>
  </r>
  <r>
    <s v="8101009 - Cash-Nutrition Services"/>
    <x v="124"/>
    <x v="11"/>
    <s v="Cintas Corporation"/>
    <s v="Kitchen Towels"/>
    <n v="68.12"/>
    <x v="47"/>
    <x v="55"/>
    <s v=""/>
    <x v="0"/>
  </r>
  <r>
    <s v="8101009 - Cash-Nutrition Services"/>
    <x v="125"/>
    <x v="11"/>
    <s v="Shamrock Foods"/>
    <s v="Food Service Supplies"/>
    <n v="951.43"/>
    <x v="33"/>
    <x v="56"/>
    <s v=""/>
    <x v="0"/>
  </r>
  <r>
    <s v="8101009 - Cash-Nutrition Services"/>
    <x v="126"/>
    <x v="12"/>
    <s v="Shamrock Foods"/>
    <s v="Food Service Supplies"/>
    <n v="733.3"/>
    <x v="33"/>
    <x v="56"/>
    <s v=""/>
    <x v="0"/>
  </r>
  <r>
    <s v="8101009 - Cash-Nutrition Services"/>
    <x v="127"/>
    <x v="12"/>
    <s v="Cintas Corporation"/>
    <s v="Kitchen Towels"/>
    <n v="68.12"/>
    <x v="47"/>
    <x v="55"/>
    <s v=""/>
    <x v="0"/>
  </r>
  <r>
    <s v="8101009 - Cash-Nutrition Services"/>
    <x v="96"/>
    <x v="17"/>
    <s v="Payment Remittance Center"/>
    <s v="January PCards"/>
    <n v="1514.32"/>
    <x v="31"/>
    <x v="36"/>
    <s v="X"/>
    <x v="3"/>
  </r>
  <r>
    <s v="8101000 - Cash In Bank"/>
    <x v="128"/>
    <x v="22"/>
    <s v="CenturyLink"/>
    <s v="Fax Line"/>
    <n v="183.83"/>
    <x v="5"/>
    <x v="97"/>
    <s v=""/>
    <x v="1"/>
  </r>
  <r>
    <s v="8101000 - Cash In Bank"/>
    <x v="128"/>
    <x v="22"/>
    <s v="CenturyLink"/>
    <s v="Telephone"/>
    <n v="183.83"/>
    <x v="5"/>
    <x v="5"/>
    <s v=""/>
    <x v="1"/>
  </r>
  <r>
    <s v="8101000 - Cash In Bank"/>
    <x v="129"/>
    <x v="22"/>
    <s v="AT&amp;T Mobility"/>
    <s v="Cell Phones"/>
    <n v="569.27"/>
    <x v="6"/>
    <x v="6"/>
    <s v=""/>
    <x v="0"/>
  </r>
  <r>
    <s v="8101000 - Cash In Bank"/>
    <x v="130"/>
    <x v="22"/>
    <s v="Xcelitek LLC"/>
    <s v="Tech Support"/>
    <n v="5972.67"/>
    <x v="8"/>
    <x v="98"/>
    <s v=""/>
    <x v="0"/>
  </r>
  <r>
    <s v="8101000 - Cash In Bank"/>
    <x v="131"/>
    <x v="22"/>
    <s v="303 Aerials LLC"/>
    <s v="Gym Banner"/>
    <n v="-130"/>
    <x v="72"/>
    <x v="99"/>
    <s v=""/>
    <x v="0"/>
  </r>
  <r>
    <s v="8101000 - Cash In Bank"/>
    <x v="132"/>
    <x v="22"/>
    <s v="Abila"/>
    <s v="Accounting Software"/>
    <n v="672.3"/>
    <x v="38"/>
    <x v="57"/>
    <s v=""/>
    <x v="0"/>
  </r>
  <r>
    <s v="8101000 - Cash In Bank"/>
    <x v="133"/>
    <x v="22"/>
    <s v="Kutz &amp; Bethke, LLC"/>
    <s v="Legal Fees"/>
    <n v="1007.5"/>
    <x v="7"/>
    <x v="7"/>
    <s v=""/>
    <x v="0"/>
  </r>
  <r>
    <s v="8101000 - Cash In Bank"/>
    <x v="134"/>
    <x v="22"/>
    <s v="Safe System"/>
    <s v="Security"/>
    <n v="335.25"/>
    <x v="15"/>
    <x v="15"/>
    <s v=""/>
    <x v="0"/>
  </r>
  <r>
    <s v="8101000 - Cash In Bank"/>
    <x v="135"/>
    <x v="22"/>
    <s v="Adams 12 Five Star Schools"/>
    <s v="MAPS Testing"/>
    <n v="8330"/>
    <x v="39"/>
    <x v="100"/>
    <s v=""/>
    <x v="0"/>
  </r>
  <r>
    <s v="8101000 - Cash In Bank"/>
    <x v="136"/>
    <x v="22"/>
    <s v="University of Oregon"/>
    <s v="Dibbels Testing"/>
    <n v="392"/>
    <x v="73"/>
    <x v="101"/>
    <s v=""/>
    <x v="0"/>
  </r>
  <r>
    <s v="8101000 - Cash In Bank"/>
    <x v="137"/>
    <x v="22"/>
    <s v="Vision Service Plan"/>
    <s v="Vision Insurance"/>
    <n v="1286.1199999999999"/>
    <x v="12"/>
    <x v="12"/>
    <s v=""/>
    <x v="0"/>
  </r>
  <r>
    <s v="8101000 - Cash In Bank"/>
    <x v="138"/>
    <x v="22"/>
    <s v="American Fidelity Assurance Company"/>
    <s v="GAP Insurance"/>
    <n v="304.2"/>
    <x v="11"/>
    <x v="11"/>
    <s v=""/>
    <x v="0"/>
  </r>
  <r>
    <s v="8101000 - Cash In Bank"/>
    <x v="139"/>
    <x v="22"/>
    <s v="]anifer Kulmann"/>
    <s v="Background Checks Board"/>
    <n v="139.65"/>
    <x v="74"/>
    <x v="102"/>
    <s v=""/>
    <x v="0"/>
  </r>
  <r>
    <s v="8101000 - Cash In Bank"/>
    <x v="140"/>
    <x v="23"/>
    <s v="Cengage Learning"/>
    <s v="Telephone"/>
    <n v="-11.13"/>
    <x v="75"/>
    <x v="5"/>
    <s v=""/>
    <x v="0"/>
  </r>
  <r>
    <s v="8101000 - Cash In Bank"/>
    <x v="141"/>
    <x v="23"/>
    <s v="Colorado Doorways"/>
    <s v="Door Locks"/>
    <n v="232"/>
    <x v="60"/>
    <x v="103"/>
    <s v=""/>
    <x v="0"/>
  </r>
  <r>
    <s v="8101000 - Cash In Bank"/>
    <x v="142"/>
    <x v="23"/>
    <s v="Adams 12 Five Star Schools"/>
    <s v="Health Posters"/>
    <n v="90"/>
    <x v="39"/>
    <x v="104"/>
    <s v=""/>
    <x v="0"/>
  </r>
  <r>
    <s v="8101000 - Cash In Bank"/>
    <x v="143"/>
    <x v="23"/>
    <s v="New York Life"/>
    <s v="Life Insurance Premium"/>
    <n v="490.17"/>
    <x v="50"/>
    <x v="105"/>
    <s v=""/>
    <x v="0"/>
  </r>
  <r>
    <s v="8101000 - Cash In Bank"/>
    <x v="144"/>
    <x v="23"/>
    <s v="CenturyLink"/>
    <s v="Telephone"/>
    <n v="342.86"/>
    <x v="5"/>
    <x v="5"/>
    <s v=""/>
    <x v="0"/>
  </r>
  <r>
    <s v="8101000 - Cash In Bank"/>
    <x v="145"/>
    <x v="23"/>
    <s v="Doug Ryan"/>
    <s v="Truck Repair"/>
    <n v="164.32"/>
    <x v="76"/>
    <x v="106"/>
    <s v=""/>
    <x v="0"/>
  </r>
  <r>
    <s v="8101000 - Cash In Bank"/>
    <x v="146"/>
    <x v="23"/>
    <s v="Kut &amp; Bethke, LLC"/>
    <s v="Legal Fees"/>
    <n v="3157.5"/>
    <x v="7"/>
    <x v="7"/>
    <s v="X"/>
    <x v="0"/>
  </r>
  <r>
    <s v="8101000 - Cash In Bank"/>
    <x v="147"/>
    <x v="23"/>
    <s v="CenturyLink"/>
    <s v="Telephone"/>
    <n v="35.53"/>
    <x v="5"/>
    <x v="5"/>
    <s v=""/>
    <x v="0"/>
  </r>
  <r>
    <s v="8101000 - Cash In Bank"/>
    <x v="148"/>
    <x v="23"/>
    <s v="Republic Services"/>
    <s v="Trash Removal"/>
    <n v="505"/>
    <x v="10"/>
    <x v="10"/>
    <s v=""/>
    <x v="0"/>
  </r>
  <r>
    <s v="8101000 - Cash In Bank"/>
    <x v="149"/>
    <x v="23"/>
    <s v="Colorado League of Charter Schools"/>
    <s v="League Dues"/>
    <n v="2366.98"/>
    <x v="77"/>
    <x v="107"/>
    <s v=""/>
    <x v="0"/>
  </r>
  <r>
    <s v="8101000 - Cash In Bank"/>
    <x v="150"/>
    <x v="23"/>
    <s v="Cybersou rce"/>
    <s v="Credit Card Fees"/>
    <n v="20"/>
    <x v="53"/>
    <x v="17"/>
    <s v=""/>
    <x v="0"/>
  </r>
  <r>
    <s v="8101000 - Cash In Bank"/>
    <x v="151"/>
    <x v="23"/>
    <s v="Aflac"/>
    <s v="Voluntary Insurance"/>
    <n v="224.7"/>
    <x v="20"/>
    <x v="22"/>
    <s v=""/>
    <x v="0"/>
  </r>
  <r>
    <s v="8101000 - Cash In Bank"/>
    <x v="152"/>
    <x v="23"/>
    <s v="Unum Life Insurance"/>
    <s v="Life/ADD Insurance"/>
    <n v="2962.33"/>
    <x v="21"/>
    <x v="108"/>
    <s v=""/>
    <x v="1"/>
  </r>
  <r>
    <s v="8101000 - Cash In Bank"/>
    <x v="152"/>
    <x v="23"/>
    <s v="Unum Life Insurance"/>
    <s v="Voluntary Life Insurance"/>
    <n v="2962.33"/>
    <x v="21"/>
    <x v="24"/>
    <s v=""/>
    <x v="1"/>
  </r>
  <r>
    <s v="8101000 - Cash In Bank"/>
    <x v="153"/>
    <x v="23"/>
    <s v="Delta Dental of Colorado"/>
    <s v="Dental Insurance"/>
    <n v="4626.3999999999996"/>
    <x v="22"/>
    <x v="25"/>
    <s v=""/>
    <x v="0"/>
  </r>
  <r>
    <s v="8101000 - Cash In Bank"/>
    <x v="154"/>
    <x v="23"/>
    <s v="Background Information Services"/>
    <s v="Background Checks"/>
    <n v="20"/>
    <x v="78"/>
    <x v="21"/>
    <s v=""/>
    <x v="0"/>
  </r>
  <r>
    <s v="8101000 - Cash In Bank"/>
    <x v="155"/>
    <x v="23"/>
    <s v="Colorado Bureau of Investigations"/>
    <s v="Background Check"/>
    <n v="39.5"/>
    <x v="19"/>
    <x v="20"/>
    <s v=""/>
    <x v="0"/>
  </r>
  <r>
    <s v="8101000 - Cash In Bank"/>
    <x v="156"/>
    <x v="24"/>
    <s v="CenturyLink"/>
    <s v="Telephone"/>
    <n v="134.5"/>
    <x v="5"/>
    <x v="5"/>
    <s v=""/>
    <x v="0"/>
  </r>
  <r>
    <s v="8101000 - Cash In Bank"/>
    <x v="157"/>
    <x v="24"/>
    <s v="3W Pepper"/>
    <s v="Sheet Music"/>
    <n v="-78"/>
    <x v="79"/>
    <x v="109"/>
    <s v=""/>
    <x v="0"/>
  </r>
  <r>
    <s v="8101000 - Cash In Bank"/>
    <x v="158"/>
    <x v="24"/>
    <s v="Kristen Warner"/>
    <s v="Instrument Repair"/>
    <n v="47.63"/>
    <x v="80"/>
    <x v="110"/>
    <s v=""/>
    <x v="0"/>
  </r>
  <r>
    <s v="8101000 - Cash In Bank"/>
    <x v="159"/>
    <x v="24"/>
    <s v="Adams 12 Five Star Schools"/>
    <s v="PE Posters"/>
    <n v="30"/>
    <x v="39"/>
    <x v="111"/>
    <s v=""/>
    <x v="0"/>
  </r>
  <r>
    <s v="8101000 - Cash In Bank"/>
    <x v="160"/>
    <x v="24"/>
    <s v="Heckenbach Suazo &amp; Dave LLP"/>
    <s v="Admissions Lottery"/>
    <n v="810"/>
    <x v="81"/>
    <x v="112"/>
    <s v=""/>
    <x v="0"/>
  </r>
  <r>
    <s v="8101000 - Cash In Bank"/>
    <x v="161"/>
    <x v="24"/>
    <s v="Shelly Krill"/>
    <s v="General Consumables"/>
    <n v="205.05"/>
    <x v="82"/>
    <x v="113"/>
    <s v=""/>
    <x v="0"/>
  </r>
  <r>
    <s v="8101000 - Cash In Bank"/>
    <x v="162"/>
    <x v="25"/>
    <s v="24 Hour Flex"/>
    <s v="Flex Transfers"/>
    <n v="257.56"/>
    <x v="27"/>
    <x v="114"/>
    <s v=""/>
    <x v="0"/>
  </r>
  <r>
    <s v="8101000 - Cash In Bank"/>
    <x v="163"/>
    <x v="26"/>
    <s v="Payment Remittance Center"/>
    <s v="Bank Charges"/>
    <n v="39.950000000000003"/>
    <x v="31"/>
    <x v="52"/>
    <s v=""/>
    <x v="0"/>
  </r>
  <r>
    <s v="8101000 - Cash In Bank"/>
    <x v="164"/>
    <x v="27"/>
    <s v="Colorado Public Employees Retirement Association"/>
    <s v="February PERA"/>
    <n v="116742.27"/>
    <x v="29"/>
    <x v="33"/>
    <s v="X"/>
    <x v="0"/>
  </r>
  <r>
    <s v="8101000 - Cash In Bank"/>
    <x v="165"/>
    <x v="28"/>
    <s v="Voya"/>
    <s v="Voya Transfer February"/>
    <n v="5685.55"/>
    <x v="32"/>
    <x v="72"/>
    <s v="X"/>
    <x v="0"/>
  </r>
  <r>
    <s v="8101000 - Cash In Bank"/>
    <x v="166"/>
    <x v="29"/>
    <s v="24 Hour Flex"/>
    <s v="Flex Transfer"/>
    <n v="971.7"/>
    <x v="27"/>
    <x v="34"/>
    <s v=""/>
    <x v="0"/>
  </r>
  <r>
    <s v="8101000 - Cash In Bank"/>
    <x v="167"/>
    <x v="30"/>
    <s v="Payment Remittance Center"/>
    <s v="Bank Charges"/>
    <n v="10"/>
    <x v="31"/>
    <x v="52"/>
    <s v=""/>
    <x v="0"/>
  </r>
  <r>
    <s v="8101000 - Cash In Bank"/>
    <x v="168"/>
    <x v="31"/>
    <s v="Payment Remittance Center"/>
    <s v="February PCards"/>
    <n v="52661.39"/>
    <x v="31"/>
    <x v="36"/>
    <s v="X"/>
    <x v="0"/>
  </r>
  <r>
    <s v="8101000 - Cash In Bank"/>
    <x v="169"/>
    <x v="31"/>
    <s v="Toshiba Financial Services"/>
    <s v="Toshiba ACH"/>
    <n v="2833.28"/>
    <x v="30"/>
    <x v="74"/>
    <s v=""/>
    <x v="2"/>
  </r>
  <r>
    <s v="8101000 - Cash In Bank"/>
    <x v="170"/>
    <x v="32"/>
    <s v="24 Hour Flex"/>
    <s v="Flex Transfers"/>
    <n v="982.26"/>
    <x v="27"/>
    <x v="114"/>
    <s v=""/>
    <x v="1"/>
  </r>
  <r>
    <s v="8101000 - Cash In Bank"/>
    <x v="171"/>
    <x v="33"/>
    <s v="24 Hour Flex"/>
    <s v="Flex Transfers"/>
    <n v="1020"/>
    <x v="27"/>
    <x v="114"/>
    <s v=""/>
    <x v="0"/>
  </r>
  <r>
    <s v="8101000 - Cash In Bank"/>
    <x v="172"/>
    <x v="34"/>
    <s v="United Health Care"/>
    <s v="United Health Care"/>
    <n v="42230.25"/>
    <x v="23"/>
    <x v="26"/>
    <s v="X"/>
    <x v="0"/>
  </r>
  <r>
    <s v="8101002 - Cash In Bank-BASE Program"/>
    <x v="173"/>
    <x v="22"/>
    <s v="Shamrock Foods"/>
    <s v="Eagel's Landing Snacks"/>
    <n v="1137.6099999999999"/>
    <x v="33"/>
    <x v="115"/>
    <s v=""/>
    <x v="4"/>
  </r>
  <r>
    <s v="8101002 - Cash In Bank-BASE Program"/>
    <x v="173"/>
    <x v="22"/>
    <s v="Shamrock Foods"/>
    <s v="Eagles Landing Snacks"/>
    <n v="1137.6099999999999"/>
    <x v="33"/>
    <x v="116"/>
    <s v=""/>
    <x v="4"/>
  </r>
  <r>
    <s v="8101002 - Cash In Bank-BASE Program"/>
    <x v="173"/>
    <x v="22"/>
    <s v="Shamrock Foods"/>
    <s v="Eagles Landing Snacks"/>
    <n v="1137.6099999999999"/>
    <x v="33"/>
    <x v="116"/>
    <s v=""/>
    <x v="4"/>
  </r>
  <r>
    <s v="8101002 - Cash In Bank-BASE Program"/>
    <x v="174"/>
    <x v="23"/>
    <s v="Shamrock Foods"/>
    <s v="Eagles Landing Snacks"/>
    <n v="1160.24"/>
    <x v="33"/>
    <x v="116"/>
    <s v=""/>
    <x v="0"/>
  </r>
  <r>
    <s v="8101002 - Cash In Bank-BASE Program"/>
    <x v="169"/>
    <x v="31"/>
    <s v="Payment Remittance Center"/>
    <s v="February PCards"/>
    <n v="3408.7"/>
    <x v="31"/>
    <x v="36"/>
    <s v="X"/>
    <x v="2"/>
  </r>
  <r>
    <s v="8101005 - Cash in Bank-Agency"/>
    <x v="175"/>
    <x v="22"/>
    <s v="Adams 12 Five Star Schools"/>
    <s v="Field Trip Transportation"/>
    <n v="1608.23"/>
    <x v="39"/>
    <x v="44"/>
    <s v=""/>
    <x v="0"/>
  </r>
  <r>
    <s v="8101005 - Cash in Bank-Agency"/>
    <x v="176"/>
    <x v="22"/>
    <s v="CHSAA"/>
    <s v="Band Orchestra"/>
    <n v="190"/>
    <x v="83"/>
    <x v="117"/>
    <s v=""/>
    <x v="0"/>
  </r>
  <r>
    <s v="8101005 - Cash in Bank-Agency"/>
    <x v="177"/>
    <x v="22"/>
    <s v="Erin Barclay"/>
    <s v="Gala"/>
    <n v="71.900000000000006"/>
    <x v="84"/>
    <x v="118"/>
    <s v=""/>
    <x v="0"/>
  </r>
  <r>
    <s v="8101005 - Cash in Bank-Agency"/>
    <x v="178"/>
    <x v="22"/>
    <s v="Abila"/>
    <s v="Fund Raising Software"/>
    <n v="49"/>
    <x v="38"/>
    <x v="119"/>
    <s v=""/>
    <x v="0"/>
  </r>
  <r>
    <s v="8101005 - Cash in Bank-Agency"/>
    <x v="179"/>
    <x v="22"/>
    <s v="Adams 12 Five Star Schools"/>
    <s v="Gala"/>
    <n v="1120"/>
    <x v="39"/>
    <x v="118"/>
    <s v=""/>
    <x v="0"/>
  </r>
  <r>
    <s v="8101005 - Cash in Bank-Agency"/>
    <x v="180"/>
    <x v="22"/>
    <s v="Claire McDonnell"/>
    <s v="CRC"/>
    <n v="364.61"/>
    <x v="68"/>
    <x v="120"/>
    <s v=""/>
    <x v="0"/>
  </r>
  <r>
    <s v="8101005 - Cash in Bank-Agency"/>
    <x v="181"/>
    <x v="22"/>
    <s v="Candace Werth"/>
    <s v="STUGO Dance"/>
    <n v="249.06"/>
    <x v="85"/>
    <x v="121"/>
    <s v=""/>
    <x v="0"/>
  </r>
  <r>
    <s v="8101005 - Cash in Bank-Agency"/>
    <x v="182"/>
    <x v="22"/>
    <s v="Prerana Shrestha"/>
    <s v="STUCO Candygrams"/>
    <n v="378.41"/>
    <x v="86"/>
    <x v="122"/>
    <s v=""/>
    <x v="0"/>
  </r>
  <r>
    <s v="8101005 - Cash in Bank-Agency"/>
    <x v="183"/>
    <x v="23"/>
    <m/>
    <m/>
    <n v="0"/>
    <x v="14"/>
    <x v="14"/>
    <s v="X"/>
    <x v="0"/>
  </r>
  <r>
    <s v="8101005 - Cash in Bank-Agency"/>
    <x v="184"/>
    <x v="23"/>
    <m/>
    <m/>
    <n v="0"/>
    <x v="14"/>
    <x v="14"/>
    <s v="X"/>
    <x v="0"/>
  </r>
  <r>
    <s v="8101005 - Cash in Bank-Agency"/>
    <x v="185"/>
    <x v="23"/>
    <m/>
    <m/>
    <n v="0"/>
    <x v="14"/>
    <x v="14"/>
    <s v="X"/>
    <x v="0"/>
  </r>
  <r>
    <s v="8101005 - Cash in Bank-Agency"/>
    <x v="186"/>
    <x v="23"/>
    <s v="NY PIES II, LLC"/>
    <s v="Athletic Expense"/>
    <n v="48.67"/>
    <x v="87"/>
    <x v="123"/>
    <s v=""/>
    <x v="0"/>
  </r>
  <r>
    <s v="8101005 - Cash in Bank-Agency"/>
    <x v="187"/>
    <x v="23"/>
    <s v="Tami Pippert"/>
    <s v="CRC"/>
    <n v="34.64"/>
    <x v="88"/>
    <x v="120"/>
    <s v=""/>
    <x v="0"/>
  </r>
  <r>
    <s v="8101005 - Cash in Bank-Agency"/>
    <x v="188"/>
    <x v="23"/>
    <s v="Christopher Sergeeff"/>
    <s v="Drama"/>
    <n v="450.58"/>
    <x v="89"/>
    <x v="124"/>
    <s v=""/>
    <x v="0"/>
  </r>
  <r>
    <s v="8101005 - Cash in Bank-Agency"/>
    <x v="189"/>
    <x v="23"/>
    <s v="Ann Brown"/>
    <s v="Gala"/>
    <n v="463.97"/>
    <x v="90"/>
    <x v="118"/>
    <s v=""/>
    <x v="0"/>
  </r>
  <r>
    <s v="8101005 - Cash in Bank-Agency"/>
    <x v="190"/>
    <x v="23"/>
    <s v="Darcie Castigliano-Ball"/>
    <s v="Gala"/>
    <n v="400"/>
    <x v="91"/>
    <x v="118"/>
    <s v=""/>
    <x v="0"/>
  </r>
  <r>
    <s v="8101005 - Cash in Bank-Agency"/>
    <x v="191"/>
    <x v="23"/>
    <s v="Kevin Rutter"/>
    <s v="Gala Aictioneer"/>
    <s v="5,000,00"/>
    <x v="92"/>
    <x v="125"/>
    <s v=""/>
    <x v="0"/>
  </r>
  <r>
    <s v="8101005 - Cash in Bank-Agency"/>
    <x v="192"/>
    <x v="23"/>
    <s v="My DJ &amp; Company"/>
    <s v="8th Grade Graduation"/>
    <n v="350"/>
    <x v="64"/>
    <x v="126"/>
    <s v=""/>
    <x v="0"/>
  </r>
  <r>
    <s v="8101005 - Cash in Bank-Agency"/>
    <x v="193"/>
    <x v="23"/>
    <s v="Adams 12 Five Star Schools"/>
    <s v="Field Trip Transportation"/>
    <n v="825.07"/>
    <x v="39"/>
    <x v="44"/>
    <s v=""/>
    <x v="0"/>
  </r>
  <r>
    <s v="8101005 - Cash in Bank-Agency"/>
    <x v="194"/>
    <x v="23"/>
    <s v="Pinnacle Charter School"/>
    <s v="Field Trip Transportation"/>
    <n v="738.75"/>
    <x v="93"/>
    <x v="44"/>
    <s v=""/>
    <x v="0"/>
  </r>
  <r>
    <s v="8101005 - Cash in Bank-Agency"/>
    <x v="195"/>
    <x v="23"/>
    <s v="Brighton High School"/>
    <s v="Track Meet"/>
    <n v="200"/>
    <x v="94"/>
    <x v="127"/>
    <s v=""/>
    <x v="0"/>
  </r>
  <r>
    <s v="8101005 - Cash in Bank-Agency"/>
    <x v="196"/>
    <x v="23"/>
    <s v="Thornton High School"/>
    <s v="Track Meet"/>
    <n v="140"/>
    <x v="95"/>
    <x v="127"/>
    <s v=""/>
    <x v="0"/>
  </r>
  <r>
    <s v="8101005 - Cash in Bank-Agency"/>
    <x v="197"/>
    <x v="23"/>
    <s v="Ponderosa"/>
    <s v="Track Meet"/>
    <n v="175"/>
    <x v="96"/>
    <x v="127"/>
    <s v=""/>
    <x v="0"/>
  </r>
  <r>
    <s v="8101005 - Cash in Bank-Agency"/>
    <x v="198"/>
    <x v="23"/>
    <s v="CHSAA"/>
    <s v="STUGO Training"/>
    <n v="95"/>
    <x v="83"/>
    <x v="128"/>
    <s v=""/>
    <x v="0"/>
  </r>
  <r>
    <s v="8101005 - Cash in Bank-Agency"/>
    <x v="199"/>
    <x v="23"/>
    <s v="EF Institute Trust Account"/>
    <s v="Costa Rica Trip"/>
    <n v="100"/>
    <x v="97"/>
    <x v="129"/>
    <s v=""/>
    <x v="0"/>
  </r>
  <r>
    <s v="8101005 - Cash in Bank-Agency"/>
    <x v="200"/>
    <x v="23"/>
    <s v="Eaton Healthy"/>
    <s v="Beauty and the Beast Food"/>
    <n v="350"/>
    <x v="98"/>
    <x v="130"/>
    <s v=""/>
    <x v="0"/>
  </r>
  <r>
    <s v="8101005 - Cash in Bank-Agency"/>
    <x v="201"/>
    <x v="32"/>
    <m/>
    <s v="Manual Check"/>
    <n v="2000"/>
    <x v="14"/>
    <x v="40"/>
    <s v="X"/>
    <x v="0"/>
  </r>
  <r>
    <s v="8101005 - Cash in Bank-Agency"/>
    <x v="202"/>
    <x v="24"/>
    <s v="Barr Lake State Park"/>
    <s v="Field Trip"/>
    <n v="125"/>
    <x v="99"/>
    <x v="131"/>
    <s v=""/>
    <x v="0"/>
  </r>
  <r>
    <s v="8101005 - Cash in Bank-Agency"/>
    <x v="203"/>
    <x v="24"/>
    <m/>
    <m/>
    <n v="0"/>
    <x v="14"/>
    <x v="14"/>
    <s v="X"/>
    <x v="0"/>
  </r>
  <r>
    <s v="8101005 - Cash in Bank-Agency"/>
    <x v="204"/>
    <x v="24"/>
    <m/>
    <m/>
    <n v="0"/>
    <x v="14"/>
    <x v="14"/>
    <s v="X"/>
    <x v="0"/>
  </r>
  <r>
    <s v="8101005 - Cash in Bank-Agency"/>
    <x v="205"/>
    <x v="24"/>
    <m/>
    <m/>
    <n v="0"/>
    <x v="14"/>
    <x v="14"/>
    <s v="X"/>
    <x v="0"/>
  </r>
  <r>
    <s v="8101005 - Cash in Bank-Agency"/>
    <x v="206"/>
    <x v="24"/>
    <m/>
    <m/>
    <n v="0"/>
    <x v="14"/>
    <x v="14"/>
    <s v="X"/>
    <x v="0"/>
  </r>
  <r>
    <s v="8101005 - Cash in Bank-Agency"/>
    <x v="207"/>
    <x v="24"/>
    <m/>
    <m/>
    <n v="0"/>
    <x v="14"/>
    <x v="14"/>
    <s v="X"/>
    <x v="0"/>
  </r>
  <r>
    <s v="8101005 - Cash in Bank-Agency"/>
    <x v="208"/>
    <x v="24"/>
    <s v="Bethanny Tarantino-Kelly"/>
    <s v="MS STUGO"/>
    <n v="33.75"/>
    <x v="100"/>
    <x v="132"/>
    <s v=""/>
    <x v="0"/>
  </r>
  <r>
    <s v="8101005 - Cash in Bank-Agency"/>
    <x v="209"/>
    <x v="24"/>
    <s v="Lauren Cleary"/>
    <s v="Fund Raising Teacher Request"/>
    <n v="496.57"/>
    <x v="101"/>
    <x v="133"/>
    <s v=""/>
    <x v="0"/>
  </r>
  <r>
    <s v="8101005 - Cash in Bank-Agency"/>
    <x v="210"/>
    <x v="24"/>
    <s v="Abila"/>
    <s v="Fund Raising Software"/>
    <n v="49"/>
    <x v="38"/>
    <x v="119"/>
    <s v=""/>
    <x v="0"/>
  </r>
  <r>
    <s v="8101005 - Cash in Bank-Agency"/>
    <x v="211"/>
    <x v="24"/>
    <s v="Cindy Tuchklaper"/>
    <s v="CRC Dodgeball"/>
    <n v="432.17"/>
    <x v="102"/>
    <x v="134"/>
    <s v=""/>
    <x v="0"/>
  </r>
  <r>
    <s v="8101005 - Cash in Bank-Agency"/>
    <x v="212"/>
    <x v="24"/>
    <s v="BSN Sports"/>
    <s v="Soccer Goals"/>
    <n v="7274.6"/>
    <x v="103"/>
    <x v="135"/>
    <s v=""/>
    <x v="0"/>
  </r>
  <r>
    <s v="8101005 - Cash in Bank-Agency"/>
    <x v="213"/>
    <x v="24"/>
    <s v="Liz Friedenson"/>
    <s v="Drama Food"/>
    <n v="440.3"/>
    <x v="104"/>
    <x v="136"/>
    <s v=""/>
    <x v="0"/>
  </r>
  <r>
    <s v="8101005 - Cash in Bank-Agency"/>
    <x v="214"/>
    <x v="24"/>
    <s v="Christen Gill"/>
    <s v="Drama Food"/>
    <n v="45.61"/>
    <x v="105"/>
    <x v="136"/>
    <s v=""/>
    <x v="0"/>
  </r>
  <r>
    <s v="8101005 - Cash in Bank-Agency"/>
    <x v="215"/>
    <x v="24"/>
    <s v="Andrew Ponn"/>
    <s v="Basketball Coach"/>
    <n v="2000"/>
    <x v="106"/>
    <x v="137"/>
    <s v=""/>
    <x v="0"/>
  </r>
  <r>
    <s v="8101005 - Cash in Bank-Agency"/>
    <x v="216"/>
    <x v="24"/>
    <s v="Dana Phifer"/>
    <s v="Basketball Coach"/>
    <n v="2000"/>
    <x v="107"/>
    <x v="137"/>
    <s v=""/>
    <x v="0"/>
  </r>
  <r>
    <s v="8101005 - Cash in Bank-Agency"/>
    <x v="217"/>
    <x v="24"/>
    <s v="Jessica McVeigh"/>
    <s v="Reimbursements"/>
    <n v="1095.1300000000001"/>
    <x v="108"/>
    <x v="138"/>
    <s v=""/>
    <x v="0"/>
  </r>
  <r>
    <s v="8101005 - Cash in Bank-Agency"/>
    <x v="169"/>
    <x v="31"/>
    <s v="Payment Remittance Center"/>
    <s v="February PCards"/>
    <n v="36285.050000000003"/>
    <x v="31"/>
    <x v="36"/>
    <s v="X"/>
    <x v="2"/>
  </r>
  <r>
    <s v="8101005 - Cash in Bank-Agency"/>
    <x v="170"/>
    <x v="32"/>
    <s v="Payment Remittance Center"/>
    <s v="Bank Charges"/>
    <n v="704.26"/>
    <x v="31"/>
    <x v="52"/>
    <s v=""/>
    <x v="1"/>
  </r>
  <r>
    <s v="8101005 - Cash in Bank-Agency"/>
    <x v="218"/>
    <x v="35"/>
    <s v="Payment Remittance Center"/>
    <s v="Bank Charges"/>
    <n v="6615.88"/>
    <x v="31"/>
    <x v="52"/>
    <s v=""/>
    <x v="0"/>
  </r>
  <r>
    <s v="8101009 - Cash-Nutrition Services"/>
    <x v="219"/>
    <x v="22"/>
    <s v="Cintas Corporation"/>
    <s v="Kitchen Towels"/>
    <n v="34.06"/>
    <x v="47"/>
    <x v="55"/>
    <s v=""/>
    <x v="0"/>
  </r>
  <r>
    <s v="8101009 - Cash-Nutrition Services"/>
    <x v="220"/>
    <x v="23"/>
    <s v="Cintas Corporation"/>
    <s v="Kitchen Towels"/>
    <n v="139.12"/>
    <x v="47"/>
    <x v="55"/>
    <s v=""/>
    <x v="0"/>
  </r>
  <r>
    <s v="8101009 - Cash-Nutrition Services"/>
    <x v="221"/>
    <x v="24"/>
    <s v="Cintas Corporation"/>
    <s v="Kitche Towels"/>
    <n v="35.020000000000003"/>
    <x v="47"/>
    <x v="139"/>
    <s v=""/>
    <x v="0"/>
  </r>
  <r>
    <s v="8101009 - Cash-Nutrition Services"/>
    <x v="169"/>
    <x v="31"/>
    <s v="Payment Remittance Center"/>
    <s v="February PCards"/>
    <n v="1389.29"/>
    <x v="31"/>
    <x v="36"/>
    <s v="X"/>
    <x v="2"/>
  </r>
  <r>
    <s v="8101000 - Cash In Bank"/>
    <x v="222"/>
    <x v="36"/>
    <s v="24 Hour Flex"/>
    <s v="Flex Transfers"/>
    <n v="2163.83"/>
    <x v="27"/>
    <x v="114"/>
    <s v=""/>
    <x v="0"/>
  </r>
  <r>
    <s v="8101000 - Cash In Bank"/>
    <x v="223"/>
    <x v="37"/>
    <s v="CenturyLink"/>
    <s v="Telephone"/>
    <n v="376.93"/>
    <x v="5"/>
    <x v="5"/>
    <s v=""/>
    <x v="0"/>
  </r>
  <r>
    <s v="8101000 - Cash In Bank"/>
    <x v="224"/>
    <x v="37"/>
    <s v="AT&amp;T Mobility"/>
    <s v="Cell Phones"/>
    <n v="570.54999999999995"/>
    <x v="6"/>
    <x v="6"/>
    <s v=""/>
    <x v="0"/>
  </r>
  <r>
    <s v="8101000 - Cash In Bank"/>
    <x v="225"/>
    <x v="37"/>
    <s v="Republic Services"/>
    <s v="Trash removal"/>
    <n v="505"/>
    <x v="10"/>
    <x v="10"/>
    <s v=""/>
    <x v="0"/>
  </r>
  <r>
    <s v="8101000 - Cash In Bank"/>
    <x v="226"/>
    <x v="37"/>
    <s v="Vista View Program"/>
    <s v="Vista View-Shih"/>
    <n v="75"/>
    <x v="109"/>
    <x v="140"/>
    <s v=""/>
    <x v="0"/>
  </r>
  <r>
    <s v="8101000 - Cash In Bank"/>
    <x v="227"/>
    <x v="37"/>
    <s v="Cybersource"/>
    <s v="Credit Card Fees"/>
    <n v="20"/>
    <x v="17"/>
    <x v="17"/>
    <s v=""/>
    <x v="0"/>
  </r>
  <r>
    <s v="8101000 - Cash In Bank"/>
    <x v="228"/>
    <x v="37"/>
    <s v="Meeting One"/>
    <s v="Adobe Connect"/>
    <n v="1000"/>
    <x v="110"/>
    <x v="141"/>
    <s v=""/>
    <x v="0"/>
  </r>
  <r>
    <s v="8101000 - Cash In Bank"/>
    <x v="229"/>
    <x v="37"/>
    <s v="Zion's Bank"/>
    <s v="Trustee Fee"/>
    <n v="1500"/>
    <x v="111"/>
    <x v="142"/>
    <s v=""/>
    <x v="0"/>
  </r>
  <r>
    <s v="8101000 - Cash In Bank"/>
    <x v="230"/>
    <x v="37"/>
    <s v="Xcelitek LLC"/>
    <s v="Stolen Phone"/>
    <n v="6078.51"/>
    <x v="8"/>
    <x v="143"/>
    <s v=""/>
    <x v="1"/>
  </r>
  <r>
    <s v="8101000 - Cash In Bank"/>
    <x v="230"/>
    <x v="37"/>
    <s v="Xcelitek LLC"/>
    <s v="Technology Services"/>
    <n v="6078.51"/>
    <x v="8"/>
    <x v="144"/>
    <s v=""/>
    <x v="1"/>
  </r>
  <r>
    <s v="8101000 - Cash In Bank"/>
    <x v="231"/>
    <x v="37"/>
    <s v="Vision Service Plan"/>
    <s v="Vision Insurance"/>
    <n v="1293"/>
    <x v="12"/>
    <x v="12"/>
    <s v=""/>
    <x v="0"/>
  </r>
  <r>
    <s v="8101000 - Cash In Bank"/>
    <x v="232"/>
    <x v="37"/>
    <s v="American Fidelity Assurance Company"/>
    <s v="GAP Insurance"/>
    <n v="304.2"/>
    <x v="11"/>
    <x v="11"/>
    <s v=""/>
    <x v="0"/>
  </r>
  <r>
    <s v="8101000 - Cash In Bank"/>
    <x v="233"/>
    <x v="38"/>
    <s v="CenturyLink"/>
    <s v="Telephone"/>
    <n v="428.72"/>
    <x v="5"/>
    <x v="5"/>
    <s v=""/>
    <x v="0"/>
  </r>
  <r>
    <s v="8101000 - Cash In Bank"/>
    <x v="234"/>
    <x v="38"/>
    <s v="Colorado Doorways"/>
    <s v="Keys"/>
    <n v="18"/>
    <x v="60"/>
    <x v="67"/>
    <s v=""/>
    <x v="0"/>
  </r>
  <r>
    <s v="8101000 - Cash In Bank"/>
    <x v="235"/>
    <x v="38"/>
    <s v="Stone Leaf Pottery"/>
    <s v="Classroom Art"/>
    <n v="322.32"/>
    <x v="57"/>
    <x v="145"/>
    <s v=""/>
    <x v="1"/>
  </r>
  <r>
    <s v="8101000 - Cash In Bank"/>
    <x v="235"/>
    <x v="38"/>
    <s v="Stone Leaf Pottery"/>
    <s v="Classroom Art"/>
    <n v="322.32"/>
    <x v="57"/>
    <x v="145"/>
    <s v=""/>
    <x v="1"/>
  </r>
  <r>
    <s v="8101000 - Cash In Bank"/>
    <x v="236"/>
    <x v="38"/>
    <s v="New York Life"/>
    <s v="New York Life"/>
    <n v="490.17"/>
    <x v="50"/>
    <x v="146"/>
    <s v=""/>
    <x v="0"/>
  </r>
  <r>
    <s v="8101000 - Cash In Bank"/>
    <x v="237"/>
    <x v="38"/>
    <s v="Aflac"/>
    <s v="Voluntary Insurance"/>
    <n v="224.7"/>
    <x v="20"/>
    <x v="22"/>
    <s v=""/>
    <x v="0"/>
  </r>
  <r>
    <s v="8101000 - Cash In Bank"/>
    <x v="238"/>
    <x v="38"/>
    <s v="Unum Life Insurance"/>
    <s v="Life/ADD Insurance"/>
    <n v="3178.69"/>
    <x v="21"/>
    <x v="108"/>
    <s v=""/>
    <x v="1"/>
  </r>
  <r>
    <s v="8101000 - Cash In Bank"/>
    <x v="238"/>
    <x v="38"/>
    <s v="Unum Life Insurance"/>
    <s v="Voluntary Life"/>
    <n v="3178.69"/>
    <x v="21"/>
    <x v="61"/>
    <s v=""/>
    <x v="1"/>
  </r>
  <r>
    <s v="8101000 - Cash In Bank"/>
    <x v="239"/>
    <x v="38"/>
    <s v="Delta Dental of Colorado"/>
    <s v="Dental Insurance"/>
    <n v="5068.72"/>
    <x v="22"/>
    <x v="25"/>
    <s v=""/>
    <x v="0"/>
  </r>
  <r>
    <s v="8101000 - Cash In Bank"/>
    <x v="240"/>
    <x v="39"/>
    <s v="CenturyLink"/>
    <s v="Telephone"/>
    <n v="26.17"/>
    <x v="5"/>
    <x v="5"/>
    <s v=""/>
    <x v="0"/>
  </r>
  <r>
    <s v="8101000 - Cash In Bank"/>
    <x v="241"/>
    <x v="39"/>
    <s v="FP Mailing Solutions"/>
    <s v="Postal Meter"/>
    <n v="78"/>
    <x v="48"/>
    <x v="147"/>
    <s v=""/>
    <x v="0"/>
  </r>
  <r>
    <s v="8101000 - Cash In Bank"/>
    <x v="242"/>
    <x v="39"/>
    <s v="Safe System"/>
    <s v="Security"/>
    <n v="786.56"/>
    <x v="15"/>
    <x v="15"/>
    <s v=""/>
    <x v="0"/>
  </r>
  <r>
    <s v="8101000 - Cash In Bank"/>
    <x v="243"/>
    <x v="39"/>
    <s v="Kutz &amp; Bethke, LLC"/>
    <s v="Legal Fees"/>
    <n v="6857.5"/>
    <x v="7"/>
    <x v="7"/>
    <s v=""/>
    <x v="0"/>
  </r>
  <r>
    <s v="8101000 - Cash In Bank"/>
    <x v="244"/>
    <x v="39"/>
    <s v="Colorado Dept of Revenue"/>
    <s v="Payroll Deduction-Tax Lien"/>
    <n v="772.31"/>
    <x v="112"/>
    <x v="148"/>
    <s v=""/>
    <x v="0"/>
  </r>
  <r>
    <s v="8101000 - Cash In Bank"/>
    <x v="245"/>
    <x v="39"/>
    <s v="Adams 12 Five Star Schools"/>
    <s v="Radio"/>
    <n v="255"/>
    <x v="39"/>
    <x v="149"/>
    <s v=""/>
    <x v="0"/>
  </r>
  <r>
    <s v="8101000 - Cash In Bank"/>
    <x v="246"/>
    <x v="39"/>
    <s v="Vista View Program"/>
    <s v="Lester Shih"/>
    <n v="150"/>
    <x v="109"/>
    <x v="150"/>
    <s v=""/>
    <x v="0"/>
  </r>
  <r>
    <s v="8101000 - Cash In Bank"/>
    <x v="247"/>
    <x v="39"/>
    <s v="American Fidelity Assurance Company"/>
    <s v="GAP Insurance"/>
    <n v="289.12"/>
    <x v="11"/>
    <x v="11"/>
    <s v=""/>
    <x v="0"/>
  </r>
  <r>
    <s v="8101000 - Cash In Bank"/>
    <x v="248"/>
    <x v="39"/>
    <s v="Vision Service Plan"/>
    <s v="Vision Insurance"/>
    <n v="1293.9000000000001"/>
    <x v="12"/>
    <x v="12"/>
    <s v=""/>
    <x v="0"/>
  </r>
  <r>
    <s v="8101000 - Cash In Bank"/>
    <x v="249"/>
    <x v="40"/>
    <s v="Colorado Public Employees Retirement Association"/>
    <s v="PERA Contributions March"/>
    <n v="116172.26"/>
    <x v="29"/>
    <x v="33"/>
    <s v="X"/>
    <x v="0"/>
  </r>
  <r>
    <s v="8101000 - Cash In Bank"/>
    <x v="250"/>
    <x v="41"/>
    <s v="Payment Remittance Center"/>
    <s v="Bank Charges"/>
    <n v="124.9"/>
    <x v="31"/>
    <x v="52"/>
    <s v=""/>
    <x v="1"/>
  </r>
  <r>
    <s v="8101000 - Cash In Bank"/>
    <x v="250"/>
    <x v="41"/>
    <s v="Voya"/>
    <s v="Voya Transfer"/>
    <n v="5399.55"/>
    <x v="32"/>
    <x v="72"/>
    <s v="X"/>
    <x v="1"/>
  </r>
  <r>
    <s v="8101000 - Cash In Bank"/>
    <x v="251"/>
    <x v="42"/>
    <s v="Toshiba Financial Services"/>
    <s v="tOSHIBA ach"/>
    <n v="2833.28"/>
    <x v="30"/>
    <x v="74"/>
    <s v=""/>
    <x v="0"/>
  </r>
  <r>
    <s v="8101000 - Cash In Bank"/>
    <x v="252"/>
    <x v="43"/>
    <s v="Payment Remittance Center"/>
    <s v="Bank Charges Checks"/>
    <n v="800.75"/>
    <x v="31"/>
    <x v="151"/>
    <s v=""/>
    <x v="0"/>
  </r>
  <r>
    <s v="8101000 - Cash In Bank"/>
    <x v="253"/>
    <x v="44"/>
    <s v="24 Hour Flex"/>
    <s v="Flex Transfer"/>
    <n v="1059.31"/>
    <x v="27"/>
    <x v="34"/>
    <s v=""/>
    <x v="0"/>
  </r>
  <r>
    <s v="8101000 - Cash In Bank"/>
    <x v="254"/>
    <x v="44"/>
    <s v="Payment Remittance Center"/>
    <s v="PCard Transactions March"/>
    <n v="67733.7"/>
    <x v="31"/>
    <x v="36"/>
    <s v="X"/>
    <x v="0"/>
  </r>
  <r>
    <s v="8101000 - Cash In Bank"/>
    <x v="255"/>
    <x v="38"/>
    <s v="Payment Remittance Center"/>
    <s v="Bank Charges"/>
    <n v="2535.85"/>
    <x v="31"/>
    <x v="52"/>
    <s v=""/>
    <x v="0"/>
  </r>
  <r>
    <s v="8101000 - Cash In Bank"/>
    <x v="256"/>
    <x v="45"/>
    <s v="24 Hour Flex"/>
    <s v="Flex Transfers"/>
    <n v="510.82"/>
    <x v="27"/>
    <x v="114"/>
    <s v=""/>
    <x v="0"/>
  </r>
  <r>
    <s v="8101002 - Cash In Bank-BASE Program"/>
    <x v="257"/>
    <x v="44"/>
    <s v="Payment Remittance Center"/>
    <s v="PCard Transactions March"/>
    <n v="1810.48"/>
    <x v="31"/>
    <x v="36"/>
    <s v="X"/>
    <x v="4"/>
  </r>
  <r>
    <s v="8101005 - Cash in Bank-Agency"/>
    <x v="258"/>
    <x v="37"/>
    <s v="Adams 12 Five Star Schools"/>
    <s v="Field Trip Transportation"/>
    <n v="1035.78"/>
    <x v="39"/>
    <x v="44"/>
    <s v=""/>
    <x v="0"/>
  </r>
  <r>
    <s v="8101005 - Cash in Bank-Agency"/>
    <x v="259"/>
    <x v="37"/>
    <s v="Thornton High School"/>
    <s v="Track Meet"/>
    <n v="250"/>
    <x v="95"/>
    <x v="127"/>
    <s v=""/>
    <x v="0"/>
  </r>
  <r>
    <s v="8101005 - Cash in Bank-Agency"/>
    <x v="260"/>
    <x v="37"/>
    <s v="D'Evelyn Nigh School"/>
    <s v="Track Meet"/>
    <n v="200"/>
    <x v="113"/>
    <x v="127"/>
    <s v=""/>
    <x v="0"/>
  </r>
  <r>
    <s v="8101005 - Cash in Bank-Agency"/>
    <x v="261"/>
    <x v="37"/>
    <s v="Adams 12 Five Star Schools"/>
    <s v="Battle of the Books Trophies"/>
    <n v="5.5"/>
    <x v="39"/>
    <x v="152"/>
    <s v=""/>
    <x v="0"/>
  </r>
  <r>
    <s v="8101005 - Cash in Bank-Agency"/>
    <x v="262"/>
    <x v="37"/>
    <s v="Kelly Schoenfeld"/>
    <s v="Drama Gift"/>
    <n v="150"/>
    <x v="114"/>
    <x v="153"/>
    <s v=""/>
    <x v="0"/>
  </r>
  <r>
    <s v="8101005 - Cash in Bank-Agency"/>
    <x v="263"/>
    <x v="37"/>
    <s v="JVH Marketing"/>
    <s v="Stargate Hats"/>
    <n v="2592"/>
    <x v="115"/>
    <x v="154"/>
    <s v=""/>
    <x v="0"/>
  </r>
  <r>
    <s v="8101005 - Cash in Bank-Agency"/>
    <x v="264"/>
    <x v="37"/>
    <s v="QEPA"/>
    <s v="Speaker"/>
    <n v="300"/>
    <x v="116"/>
    <x v="155"/>
    <s v=""/>
    <x v="0"/>
  </r>
  <r>
    <s v="8101005 - Cash in Bank-Agency"/>
    <x v="265"/>
    <x v="37"/>
    <s v="Sarah Bowman"/>
    <s v="HOS Fundraising"/>
    <n v="468.25"/>
    <x v="117"/>
    <x v="156"/>
    <s v=""/>
    <x v="0"/>
  </r>
  <r>
    <s v="8101005 - Cash in Bank-Agency"/>
    <x v="266"/>
    <x v="37"/>
    <s v="Meredith Kotschau"/>
    <s v="Fundraising"/>
    <n v="63.09"/>
    <x v="118"/>
    <x v="93"/>
    <s v=""/>
    <x v="0"/>
  </r>
  <r>
    <s v="8101005 - Cash in Bank-Agency"/>
    <x v="267"/>
    <x v="37"/>
    <s v="Mid America Books"/>
    <s v="Library Books"/>
    <n v="124.7"/>
    <x v="67"/>
    <x v="88"/>
    <s v=""/>
    <x v="0"/>
  </r>
  <r>
    <s v="8101005 - Cash in Bank-Agency"/>
    <x v="268"/>
    <x v="37"/>
    <s v="Rocky Mountain Music, Inc"/>
    <s v="Speaker"/>
    <n v="1000"/>
    <x v="119"/>
    <x v="155"/>
    <s v=""/>
    <x v="0"/>
  </r>
  <r>
    <s v="8101005 - Cash in Bank-Agency"/>
    <x v="269"/>
    <x v="37"/>
    <s v="Adams 12 Five Star Schools"/>
    <s v="Fundraising Printing"/>
    <n v="26"/>
    <x v="39"/>
    <x v="92"/>
    <s v=""/>
    <x v="0"/>
  </r>
  <r>
    <s v="8101005 - Cash in Bank-Agency"/>
    <x v="270"/>
    <x v="38"/>
    <s v="Rebecca Jazrnines"/>
    <s v="Gala"/>
    <n v="489.31"/>
    <x v="120"/>
    <x v="118"/>
    <s v=""/>
    <x v="0"/>
  </r>
  <r>
    <s v="8101005 - Cash in Bank-Agency"/>
    <x v="271"/>
    <x v="38"/>
    <s v="Hollis Archibold"/>
    <s v="Kindergarten Graduation"/>
    <n v="74.41"/>
    <x v="121"/>
    <x v="157"/>
    <s v=""/>
    <x v="0"/>
  </r>
  <r>
    <s v="8101005 - Cash in Bank-Agency"/>
    <x v="272"/>
    <x v="38"/>
    <s v="Colorado Wilderness"/>
    <s v="Field Trip"/>
    <n v="3360"/>
    <x v="122"/>
    <x v="131"/>
    <s v=""/>
    <x v="0"/>
  </r>
  <r>
    <s v="8101005 - Cash in Bank-Agency"/>
    <x v="273"/>
    <x v="38"/>
    <s v="Ariane O'Brien"/>
    <s v="Winter Park Trip"/>
    <n v="744.22"/>
    <x v="123"/>
    <x v="158"/>
    <s v=""/>
    <x v="0"/>
  </r>
  <r>
    <s v="8101005 - Cash in Bank-Agency"/>
    <x v="274"/>
    <x v="38"/>
    <s v="Eastbay Team Sales"/>
    <s v="HS Athletics"/>
    <n v="161.38999999999999"/>
    <x v="63"/>
    <x v="159"/>
    <s v=""/>
    <x v="0"/>
  </r>
  <r>
    <s v="8101005 - Cash in Bank-Agency"/>
    <x v="275"/>
    <x v="38"/>
    <s v="Adams 12 Five Star Schools"/>
    <s v="Fundraising Printing"/>
    <n v="81.75"/>
    <x v="39"/>
    <x v="92"/>
    <s v=""/>
    <x v="0"/>
  </r>
  <r>
    <s v="8101005 - Cash in Bank-Agency"/>
    <x v="276"/>
    <x v="38"/>
    <s v="Healthy Learning Paths"/>
    <s v="5th Grade Speaker"/>
    <n v="2750"/>
    <x v="124"/>
    <x v="160"/>
    <s v=""/>
    <x v="1"/>
  </r>
  <r>
    <s v="8101005 - Cash in Bank-Agency"/>
    <x v="276"/>
    <x v="38"/>
    <s v="Healthy Learning Paths"/>
    <s v="8th Grade Speaker"/>
    <n v="2750"/>
    <x v="124"/>
    <x v="161"/>
    <s v=""/>
    <x v="1"/>
  </r>
  <r>
    <s v="8101005 - Cash in Bank-Agency"/>
    <x v="277"/>
    <x v="38"/>
    <s v="You Can Live History"/>
    <s v="Civil War Reenactment"/>
    <n v="6027"/>
    <x v="125"/>
    <x v="162"/>
    <s v=""/>
    <x v="0"/>
  </r>
  <r>
    <s v="8101005 - Cash in Bank-Agency"/>
    <x v="278"/>
    <x v="46"/>
    <m/>
    <s v="Book Fair Change"/>
    <n v="500"/>
    <x v="14"/>
    <x v="163"/>
    <s v="X"/>
    <x v="0"/>
  </r>
  <r>
    <s v="8101005 - Cash in Bank-Agency"/>
    <x v="279"/>
    <x v="39"/>
    <s v="The Arvada Center for the Arts"/>
    <s v="3/4 Field Trip"/>
    <n v="2457.7800000000002"/>
    <x v="126"/>
    <x v="164"/>
    <s v=""/>
    <x v="0"/>
  </r>
  <r>
    <s v="8101005 - Cash in Bank-Agency"/>
    <x v="280"/>
    <x v="39"/>
    <s v="Phoenix Mine"/>
    <s v="3/4 Field Trip"/>
    <n v="1240"/>
    <x v="127"/>
    <x v="164"/>
    <s v=""/>
    <x v="0"/>
  </r>
  <r>
    <s v="8101005 - Cash in Bank-Agency"/>
    <x v="281"/>
    <x v="39"/>
    <s v="Eric Howe"/>
    <s v="Knowledge Bowl"/>
    <n v="247.85"/>
    <x v="128"/>
    <x v="165"/>
    <s v=""/>
    <x v="0"/>
  </r>
  <r>
    <s v="8101005 - Cash in Bank-Agency"/>
    <x v="282"/>
    <x v="39"/>
    <s v="D K Promotions Colorado"/>
    <s v="Teacher Appreciation"/>
    <n v="538.4"/>
    <x v="129"/>
    <x v="166"/>
    <s v=""/>
    <x v="0"/>
  </r>
  <r>
    <s v="8101005 - Cash in Bank-Agency"/>
    <x v="283"/>
    <x v="39"/>
    <s v="King Soopers"/>
    <s v="King Soopers Cards"/>
    <n v="250"/>
    <x v="130"/>
    <x v="167"/>
    <s v=""/>
    <x v="0"/>
  </r>
  <r>
    <s v="8101005 - Cash in Bank-Agency"/>
    <x v="284"/>
    <x v="39"/>
    <s v="Abila"/>
    <s v="Fund Raising Software"/>
    <n v="49"/>
    <x v="38"/>
    <x v="119"/>
    <s v=""/>
    <x v="0"/>
  </r>
  <r>
    <s v="8101005 - Cash in Bank-Agency"/>
    <x v="285"/>
    <x v="39"/>
    <s v="Butler Rents"/>
    <s v="Admit Expo Day"/>
    <n v="2220"/>
    <x v="131"/>
    <x v="168"/>
    <s v=""/>
    <x v="0"/>
  </r>
  <r>
    <s v="8101005 - Cash in Bank-Agency"/>
    <x v="286"/>
    <x v="39"/>
    <s v="City of Thornton"/>
    <s v="Field Rental"/>
    <n v="10"/>
    <x v="26"/>
    <x v="169"/>
    <s v=""/>
    <x v="0"/>
  </r>
  <r>
    <s v="8101005 - Cash in Bank-Agency"/>
    <x v="287"/>
    <x v="39"/>
    <s v="Byron Gray"/>
    <s v="Basketball Trophies"/>
    <n v="136.80000000000001"/>
    <x v="132"/>
    <x v="170"/>
    <s v=""/>
    <x v="0"/>
  </r>
  <r>
    <s v="8101005 - Cash in Bank-Agency"/>
    <x v="288"/>
    <x v="39"/>
    <s v="Kristin Seger"/>
    <s v="Mountain Biking"/>
    <n v="425"/>
    <x v="133"/>
    <x v="171"/>
    <s v=""/>
    <x v="0"/>
  </r>
  <r>
    <s v="8101005 - Cash in Bank-Agency"/>
    <x v="289"/>
    <x v="39"/>
    <s v="Colorado HS Cycling League"/>
    <s v="Mountain Bike"/>
    <n v="25"/>
    <x v="35"/>
    <x v="172"/>
    <s v=""/>
    <x v="0"/>
  </r>
  <r>
    <s v="8101005 - Cash in Bank-Agency"/>
    <x v="290"/>
    <x v="39"/>
    <s v="My DJ &amp; Company"/>
    <s v="High School Dance"/>
    <n v="375"/>
    <x v="64"/>
    <x v="173"/>
    <s v=""/>
    <x v="0"/>
  </r>
  <r>
    <s v="8101005 - Cash in Bank-Agency"/>
    <x v="291"/>
    <x v="39"/>
    <s v="Pinnacle Charter School"/>
    <s v="Field Trip"/>
    <n v="333"/>
    <x v="93"/>
    <x v="131"/>
    <s v=""/>
    <x v="0"/>
  </r>
  <r>
    <s v="8101005 - Cash in Bank-Agency"/>
    <x v="292"/>
    <x v="39"/>
    <s v="Susan Sieber"/>
    <s v="Drama Food"/>
    <n v="756.15"/>
    <x v="134"/>
    <x v="136"/>
    <s v=""/>
    <x v="0"/>
  </r>
  <r>
    <s v="8101005 - Cash in Bank-Agency"/>
    <x v="293"/>
    <x v="39"/>
    <s v="Scholastic Inc"/>
    <s v="Book Order"/>
    <n v="85"/>
    <x v="4"/>
    <x v="174"/>
    <s v=""/>
    <x v="0"/>
  </r>
  <r>
    <s v="8101005 - Cash in Bank-Agency"/>
    <x v="257"/>
    <x v="44"/>
    <s v="Payment Remittance Center"/>
    <s v="PCard Transactions March"/>
    <n v="18169.63"/>
    <x v="31"/>
    <x v="36"/>
    <s v="X"/>
    <x v="4"/>
  </r>
  <r>
    <s v="8101009 - Cash-Nutrition Services"/>
    <x v="294"/>
    <x v="37"/>
    <s v="Sam's Club"/>
    <s v="Water for Lunch"/>
    <n v="28.4"/>
    <x v="46"/>
    <x v="175"/>
    <s v=""/>
    <x v="0"/>
  </r>
  <r>
    <s v="8101009 - Cash-Nutrition Services"/>
    <x v="295"/>
    <x v="37"/>
    <s v="Amy Cottrell"/>
    <s v="Pizza Day Lunch"/>
    <n v="160.94999999999999"/>
    <x v="135"/>
    <x v="176"/>
    <s v=""/>
    <x v="0"/>
  </r>
  <r>
    <s v="8101009 - Cash-Nutrition Services"/>
    <x v="296"/>
    <x v="37"/>
    <s v="Cintas Corporation"/>
    <s v="Kitchen Towels"/>
    <n v="35.61"/>
    <x v="47"/>
    <x v="55"/>
    <s v=""/>
    <x v="0"/>
  </r>
  <r>
    <s v="8101009 - Cash-Nutrition Services"/>
    <x v="297"/>
    <x v="38"/>
    <s v="Cintas Corporation"/>
    <s v="Kitchen Towels"/>
    <n v="38.47"/>
    <x v="47"/>
    <x v="55"/>
    <s v=""/>
    <x v="0"/>
  </r>
  <r>
    <s v="8101009 - Cash-Nutrition Services"/>
    <x v="298"/>
    <x v="39"/>
    <s v="Cintas Corporation"/>
    <s v="Kitchen Towels"/>
    <n v="38.47"/>
    <x v="47"/>
    <x v="55"/>
    <s v=""/>
    <x v="0"/>
  </r>
  <r>
    <s v="8101009 - Cash-Nutrition Services"/>
    <x v="257"/>
    <x v="44"/>
    <s v="Payment Remittance Center"/>
    <s v="PCard Transactions March"/>
    <n v="1674.73"/>
    <x v="31"/>
    <x v="36"/>
    <s v="X"/>
    <x v="4"/>
  </r>
  <r>
    <s v="8103001 - Stargate Savings Acct"/>
    <x v="299"/>
    <x v="47"/>
    <s v="JHL COnstructors"/>
    <s v="Bond Fund Disbursement"/>
    <n v="124630"/>
    <x v="136"/>
    <x v="177"/>
    <s v="X"/>
    <x v="0"/>
  </r>
  <r>
    <s v="8101000 - Cash In Bank"/>
    <x v="300"/>
    <x v="48"/>
    <s v="Payment Remittance Center"/>
    <s v="PCards April"/>
    <n v="47692.4"/>
    <x v="31"/>
    <x v="36"/>
    <s v="X"/>
    <x v="0"/>
  </r>
  <r>
    <s v="8101000 - Cash In Bank"/>
    <x v="301"/>
    <x v="49"/>
    <s v="Kutz &amp; Bethke, LLC"/>
    <s v="Legal Fees"/>
    <n v="1968.5"/>
    <x v="7"/>
    <x v="7"/>
    <s v=""/>
    <x v="0"/>
  </r>
  <r>
    <s v="8101000 - Cash In Bank"/>
    <x v="302"/>
    <x v="49"/>
    <s v="Cybersource"/>
    <s v="Credit Card Fees"/>
    <n v="20"/>
    <x v="17"/>
    <x v="17"/>
    <s v=""/>
    <x v="0"/>
  </r>
  <r>
    <s v="8101000 - Cash In Bank"/>
    <x v="303"/>
    <x v="49"/>
    <s v="Republic Services"/>
    <s v="Trash Removal"/>
    <n v="505"/>
    <x v="10"/>
    <x v="10"/>
    <s v=""/>
    <x v="0"/>
  </r>
  <r>
    <s v="8101000 - Cash In Bank"/>
    <x v="304"/>
    <x v="49"/>
    <s v="Colorado Department of Labor and Employment"/>
    <s v="Unemployment-Murphy"/>
    <n v="2808"/>
    <x v="137"/>
    <x v="178"/>
    <s v=""/>
    <x v="0"/>
  </r>
  <r>
    <s v="8101000 - Cash In Bank"/>
    <x v="305"/>
    <x v="49"/>
    <s v="Xcelitek LLC"/>
    <s v="Technology Services"/>
    <n v="5992.62"/>
    <x v="8"/>
    <x v="144"/>
    <s v=""/>
    <x v="0"/>
  </r>
  <r>
    <s v="8101000 - Cash In Bank"/>
    <x v="306"/>
    <x v="49"/>
    <s v="Abila"/>
    <s v="Accounting Software"/>
    <n v="672.3"/>
    <x v="38"/>
    <x v="57"/>
    <s v=""/>
    <x v="0"/>
  </r>
  <r>
    <s v="8101000 - Cash In Bank"/>
    <x v="307"/>
    <x v="49"/>
    <s v="Front Range Plumbing"/>
    <s v="Plumbing-Washing Machine"/>
    <n v="376"/>
    <x v="138"/>
    <x v="179"/>
    <s v=""/>
    <x v="0"/>
  </r>
  <r>
    <s v="8101000 - Cash In Bank"/>
    <x v="308"/>
    <x v="49"/>
    <s v="Frontline Technologies"/>
    <s v="AESOP System"/>
    <n v="669.8"/>
    <x v="139"/>
    <x v="180"/>
    <s v=""/>
    <x v="0"/>
  </r>
  <r>
    <s v="8101000 - Cash In Bank"/>
    <x v="309"/>
    <x v="49"/>
    <s v="AT&amp;T Mobility"/>
    <s v="Cell Phones"/>
    <n v="571.26"/>
    <x v="6"/>
    <x v="6"/>
    <s v=""/>
    <x v="0"/>
  </r>
  <r>
    <s v="8101000 - Cash In Bank"/>
    <x v="310"/>
    <x v="49"/>
    <s v="Mathnasium of Westminster"/>
    <s v="Mathnasium Services"/>
    <n v="757"/>
    <x v="140"/>
    <x v="181"/>
    <s v=""/>
    <x v="0"/>
  </r>
  <r>
    <s v="8101000 - Cash In Bank"/>
    <x v="311"/>
    <x v="50"/>
    <s v="Peak to Peak"/>
    <s v="Accountability Committee Training"/>
    <n v="275"/>
    <x v="141"/>
    <x v="182"/>
    <s v=""/>
    <x v="1"/>
  </r>
  <r>
    <s v="8101000 - Cash In Bank"/>
    <x v="311"/>
    <x v="50"/>
    <s v="Peak to Peak"/>
    <s v="Board Training"/>
    <n v="275"/>
    <x v="141"/>
    <x v="183"/>
    <s v=""/>
    <x v="1"/>
  </r>
  <r>
    <s v="8101000 - Cash In Bank"/>
    <x v="312"/>
    <x v="50"/>
    <s v="PeopleConnectHR, LLC"/>
    <s v="HR Consulting"/>
    <n v="1875"/>
    <x v="142"/>
    <x v="184"/>
    <s v=""/>
    <x v="0"/>
  </r>
  <r>
    <s v="8101000 - Cash In Bank"/>
    <x v="313"/>
    <x v="50"/>
    <s v="AT&amp;T Long Distance"/>
    <s v="Long Distance Telephone"/>
    <n v="28.73"/>
    <x v="143"/>
    <x v="185"/>
    <s v=""/>
    <x v="0"/>
  </r>
  <r>
    <s v="8101000 - Cash In Bank"/>
    <x v="314"/>
    <x v="50"/>
    <s v="CenturyLink"/>
    <s v="Telephone"/>
    <n v="898.2"/>
    <x v="5"/>
    <x v="5"/>
    <s v=""/>
    <x v="0"/>
  </r>
  <r>
    <s v="8101000 - Cash In Bank"/>
    <x v="315"/>
    <x v="50"/>
    <s v="Adams 12 Five Star Schools"/>
    <s v="District Postage"/>
    <n v="445.8"/>
    <x v="39"/>
    <x v="186"/>
    <s v=""/>
    <x v="1"/>
  </r>
  <r>
    <s v="8101000 - Cash In Bank"/>
    <x v="315"/>
    <x v="50"/>
    <s v="Adams 12 Five Star Schools"/>
    <s v="District Printing"/>
    <n v="445.8"/>
    <x v="39"/>
    <x v="80"/>
    <s v=""/>
    <x v="1"/>
  </r>
  <r>
    <s v="8101000 - Cash In Bank"/>
    <x v="316"/>
    <x v="50"/>
    <s v="New York Life"/>
    <s v="Voluntary Life"/>
    <n v="353.08"/>
    <x v="50"/>
    <x v="61"/>
    <s v=""/>
    <x v="0"/>
  </r>
  <r>
    <s v="8101000 - Cash In Bank"/>
    <x v="317"/>
    <x v="50"/>
    <s v="Rick Robinson"/>
    <s v="Election"/>
    <n v="998.52"/>
    <x v="144"/>
    <x v="187"/>
    <s v=""/>
    <x v="0"/>
  </r>
  <r>
    <s v="8101000 - Cash In Bank"/>
    <x v="318"/>
    <x v="51"/>
    <s v="CenturyLink"/>
    <s v="Telephone"/>
    <n v="407.34"/>
    <x v="5"/>
    <x v="5"/>
    <s v=""/>
    <x v="0"/>
  </r>
  <r>
    <s v="8101000 - Cash In Bank"/>
    <x v="319"/>
    <x v="51"/>
    <s v="Vision Service Plan"/>
    <s v="Vision Insurance"/>
    <n v="1306.8599999999999"/>
    <x v="12"/>
    <x v="12"/>
    <s v=""/>
    <x v="0"/>
  </r>
  <r>
    <s v="8101000 - Cash In Bank"/>
    <x v="320"/>
    <x v="51"/>
    <s v="Aflac"/>
    <s v="Voluntary ccident/Cancer Coverage"/>
    <n v="224.7"/>
    <x v="20"/>
    <x v="188"/>
    <s v=""/>
    <x v="0"/>
  </r>
  <r>
    <s v="8101000 - Cash In Bank"/>
    <x v="321"/>
    <x v="51"/>
    <s v="Unum Life Insurance"/>
    <s v="Life/ADD Insurance"/>
    <n v="3023.95"/>
    <x v="21"/>
    <x v="108"/>
    <s v=""/>
    <x v="1"/>
  </r>
  <r>
    <s v="8101000 - Cash In Bank"/>
    <x v="321"/>
    <x v="51"/>
    <s v="Unum Life Insurance"/>
    <s v="Voluntary Life Insurance"/>
    <n v="3023.95"/>
    <x v="21"/>
    <x v="24"/>
    <s v=""/>
    <x v="1"/>
  </r>
  <r>
    <s v="8101000 - Cash In Bank"/>
    <x v="322"/>
    <x v="51"/>
    <s v="Delta Dental of Colorado"/>
    <s v="Dental Insurance"/>
    <n v="4502.5600000000004"/>
    <x v="22"/>
    <x v="25"/>
    <s v=""/>
    <x v="0"/>
  </r>
  <r>
    <s v="8101000 - Cash In Bank"/>
    <x v="323"/>
    <x v="51"/>
    <s v="Smartsheet Inc."/>
    <s v="Google Docs Support"/>
    <n v="447"/>
    <x v="145"/>
    <x v="189"/>
    <s v=""/>
    <x v="0"/>
  </r>
  <r>
    <s v="8101000 - Cash In Bank"/>
    <x v="324"/>
    <x v="51"/>
    <s v="Joanna Brandt"/>
    <s v="Contract Substitute"/>
    <n v="280"/>
    <x v="146"/>
    <x v="190"/>
    <s v=""/>
    <x v="0"/>
  </r>
  <r>
    <s v="8101000 - Cash In Bank"/>
    <x v="325"/>
    <x v="52"/>
    <s v="24 Hour Flex"/>
    <s v="Felx Transfers"/>
    <n v="533.19000000000005"/>
    <x v="27"/>
    <x v="191"/>
    <s v=""/>
    <x v="0"/>
  </r>
  <r>
    <s v="8101000 - Cash In Bank"/>
    <x v="326"/>
    <x v="52"/>
    <s v="United Health Care"/>
    <s v="United Health Care"/>
    <n v="41752.589999999997"/>
    <x v="23"/>
    <x v="26"/>
    <s v="X"/>
    <x v="0"/>
  </r>
  <r>
    <s v="8101000 - Cash In Bank"/>
    <x v="327"/>
    <x v="53"/>
    <s v="Colorado Public Employees Retirement Association"/>
    <s v="April PERA"/>
    <n v="115957.52"/>
    <x v="29"/>
    <x v="33"/>
    <s v="X"/>
    <x v="0"/>
  </r>
  <r>
    <s v="8101000 - Cash In Bank"/>
    <x v="328"/>
    <x v="54"/>
    <s v="Payment Remittance Center"/>
    <s v="Bank Charges"/>
    <n v="39.950000000000003"/>
    <x v="31"/>
    <x v="52"/>
    <s v=""/>
    <x v="0"/>
  </r>
  <r>
    <s v="8101000 - Cash In Bank"/>
    <x v="329"/>
    <x v="54"/>
    <s v="24 Hour Flex"/>
    <s v="Flex Transfers"/>
    <n v="879.61"/>
    <x v="27"/>
    <x v="114"/>
    <s v=""/>
    <x v="0"/>
  </r>
  <r>
    <s v="8101000 - Cash In Bank"/>
    <x v="330"/>
    <x v="55"/>
    <s v="Voya"/>
    <s v="Voya Transfer"/>
    <n v="5399.55"/>
    <x v="32"/>
    <x v="192"/>
    <s v=""/>
    <x v="0"/>
  </r>
  <r>
    <s v="8101000 - Cash In Bank"/>
    <x v="331"/>
    <x v="48"/>
    <s v="Payment Remittance Center"/>
    <s v="Bank Charges"/>
    <n v="2589.39"/>
    <x v="31"/>
    <x v="52"/>
    <s v=""/>
    <x v="0"/>
  </r>
  <r>
    <s v="8101000 - Cash In Bank"/>
    <x v="332"/>
    <x v="48"/>
    <s v="Toshiba Financial Services"/>
    <s v="Toshiba ACH"/>
    <n v="2833.28"/>
    <x v="30"/>
    <x v="74"/>
    <s v=""/>
    <x v="0"/>
  </r>
  <r>
    <s v="8101000 - Cash In Bank"/>
    <x v="333"/>
    <x v="56"/>
    <s v="24 Hour Flex"/>
    <s v="Flex Transfers"/>
    <n v="109.11"/>
    <x v="27"/>
    <x v="114"/>
    <s v=""/>
    <x v="0"/>
  </r>
  <r>
    <s v="8101000 - Cash In Bank"/>
    <x v="334"/>
    <x v="57"/>
    <s v="United Health Care"/>
    <s v="United Health Care ACH"/>
    <n v="42707.91"/>
    <x v="23"/>
    <x v="26"/>
    <s v="X"/>
    <x v="0"/>
  </r>
  <r>
    <s v="8101000 - Cash In Bank"/>
    <x v="335"/>
    <x v="58"/>
    <s v="24 Hour Flex"/>
    <s v="Flex Transfers"/>
    <n v="2048.8000000000002"/>
    <x v="27"/>
    <x v="114"/>
    <s v=""/>
    <x v="4"/>
  </r>
  <r>
    <s v="8101000 - Cash In Bank"/>
    <x v="335"/>
    <x v="58"/>
    <m/>
    <s v="Payroll Cash"/>
    <n v="395.89"/>
    <x v="147"/>
    <x v="193"/>
    <s v=""/>
    <x v="4"/>
  </r>
  <r>
    <s v="8101000 - Cash In Bank"/>
    <x v="335"/>
    <x v="58"/>
    <s v="Payment Remittance Center"/>
    <s v="Wells Fargo CC"/>
    <n v="57.32"/>
    <x v="31"/>
    <x v="194"/>
    <s v=""/>
    <x v="4"/>
  </r>
  <r>
    <s v="8101002 - Cash In Bank-BASE Program"/>
    <x v="336"/>
    <x v="48"/>
    <s v="Payment Remittance Center"/>
    <s v="PCards April"/>
    <n v="7390.49"/>
    <x v="31"/>
    <x v="36"/>
    <s v="X"/>
    <x v="0"/>
  </r>
  <r>
    <s v="8101005 - Cash in Bank-Agency"/>
    <x v="337"/>
    <x v="48"/>
    <s v="Payment Remittance Center"/>
    <s v="PCards April"/>
    <n v="13517.21"/>
    <x v="31"/>
    <x v="36"/>
    <s v="X"/>
    <x v="0"/>
  </r>
  <r>
    <s v="8101005 - Cash in Bank-Agency"/>
    <x v="338"/>
    <x v="49"/>
    <s v="Scholastic Inc"/>
    <s v="Book Order"/>
    <n v="-10"/>
    <x v="4"/>
    <x v="174"/>
    <s v=""/>
    <x v="0"/>
  </r>
  <r>
    <s v="8101005 - Cash in Bank-Agency"/>
    <x v="339"/>
    <x v="49"/>
    <m/>
    <m/>
    <n v="0"/>
    <x v="14"/>
    <x v="14"/>
    <s v="X"/>
    <x v="0"/>
  </r>
  <r>
    <s v="8101005 - Cash in Bank-Agency"/>
    <x v="340"/>
    <x v="49"/>
    <m/>
    <m/>
    <n v="0"/>
    <x v="14"/>
    <x v="14"/>
    <s v="X"/>
    <x v="0"/>
  </r>
  <r>
    <s v="8101005 - Cash in Bank-Agency"/>
    <x v="341"/>
    <x v="49"/>
    <m/>
    <m/>
    <n v="0"/>
    <x v="14"/>
    <x v="14"/>
    <s v="X"/>
    <x v="0"/>
  </r>
  <r>
    <s v="8101005 - Cash in Bank-Agency"/>
    <x v="342"/>
    <x v="49"/>
    <m/>
    <m/>
    <n v="0"/>
    <x v="14"/>
    <x v="14"/>
    <s v="X"/>
    <x v="0"/>
  </r>
  <r>
    <s v="8101005 - Cash in Bank-Agency"/>
    <x v="343"/>
    <x v="49"/>
    <m/>
    <m/>
    <n v="0"/>
    <x v="14"/>
    <x v="14"/>
    <s v="X"/>
    <x v="0"/>
  </r>
  <r>
    <s v="8101005 - Cash in Bank-Agency"/>
    <x v="344"/>
    <x v="49"/>
    <m/>
    <m/>
    <n v="0"/>
    <x v="14"/>
    <x v="14"/>
    <s v="X"/>
    <x v="0"/>
  </r>
  <r>
    <s v="8101005 - Cash in Bank-Agency"/>
    <x v="345"/>
    <x v="49"/>
    <m/>
    <m/>
    <n v="0"/>
    <x v="14"/>
    <x v="14"/>
    <s v="X"/>
    <x v="0"/>
  </r>
  <r>
    <s v="8101005 - Cash in Bank-Agency"/>
    <x v="346"/>
    <x v="49"/>
    <m/>
    <m/>
    <n v="0"/>
    <x v="14"/>
    <x v="14"/>
    <s v="X"/>
    <x v="0"/>
  </r>
  <r>
    <s v="8101005 - Cash in Bank-Agency"/>
    <x v="347"/>
    <x v="49"/>
    <m/>
    <m/>
    <n v="0"/>
    <x v="14"/>
    <x v="14"/>
    <s v="X"/>
    <x v="0"/>
  </r>
  <r>
    <s v="8101005 - Cash in Bank-Agency"/>
    <x v="348"/>
    <x v="49"/>
    <m/>
    <m/>
    <n v="0"/>
    <x v="14"/>
    <x v="14"/>
    <s v="X"/>
    <x v="0"/>
  </r>
  <r>
    <s v="8101005 - Cash in Bank-Agency"/>
    <x v="349"/>
    <x v="49"/>
    <m/>
    <m/>
    <n v="0"/>
    <x v="14"/>
    <x v="14"/>
    <s v="X"/>
    <x v="0"/>
  </r>
  <r>
    <s v="8101005 - Cash in Bank-Agency"/>
    <x v="350"/>
    <x v="49"/>
    <m/>
    <m/>
    <n v="0"/>
    <x v="14"/>
    <x v="14"/>
    <s v="X"/>
    <x v="0"/>
  </r>
  <r>
    <s v="8101005 - Cash in Bank-Agency"/>
    <x v="351"/>
    <x v="49"/>
    <m/>
    <m/>
    <n v="0"/>
    <x v="14"/>
    <x v="14"/>
    <s v="X"/>
    <x v="0"/>
  </r>
  <r>
    <s v="8101005 - Cash in Bank-Agency"/>
    <x v="352"/>
    <x v="49"/>
    <m/>
    <m/>
    <n v="0"/>
    <x v="14"/>
    <x v="14"/>
    <s v="X"/>
    <x v="0"/>
  </r>
  <r>
    <s v="8101005 - Cash in Bank-Agency"/>
    <x v="353"/>
    <x v="49"/>
    <m/>
    <m/>
    <n v="0"/>
    <x v="14"/>
    <x v="14"/>
    <s v="X"/>
    <x v="0"/>
  </r>
  <r>
    <s v="8101005 - Cash in Bank-Agency"/>
    <x v="354"/>
    <x v="49"/>
    <m/>
    <m/>
    <n v="0"/>
    <x v="14"/>
    <x v="14"/>
    <s v="X"/>
    <x v="0"/>
  </r>
  <r>
    <s v="8101005 - Cash in Bank-Agency"/>
    <x v="355"/>
    <x v="49"/>
    <m/>
    <m/>
    <n v="0"/>
    <x v="14"/>
    <x v="14"/>
    <s v="X"/>
    <x v="0"/>
  </r>
  <r>
    <s v="8101005 - Cash in Bank-Agency"/>
    <x v="356"/>
    <x v="49"/>
    <m/>
    <m/>
    <n v="0"/>
    <x v="14"/>
    <x v="14"/>
    <s v="X"/>
    <x v="0"/>
  </r>
  <r>
    <s v="8101005 - Cash in Bank-Agency"/>
    <x v="357"/>
    <x v="49"/>
    <m/>
    <m/>
    <n v="0"/>
    <x v="14"/>
    <x v="14"/>
    <s v="X"/>
    <x v="0"/>
  </r>
  <r>
    <s v="8101005 - Cash in Bank-Agency"/>
    <x v="358"/>
    <x v="49"/>
    <s v="Adams 12 Five Star Schools"/>
    <s v="Field Trip Transportation"/>
    <n v="4444.53"/>
    <x v="39"/>
    <x v="44"/>
    <s v=""/>
    <x v="0"/>
  </r>
  <r>
    <s v="8101005 - Cash in Bank-Agency"/>
    <x v="359"/>
    <x v="49"/>
    <s v="Young AmeriTowne"/>
    <s v="Field Trip"/>
    <n v="250"/>
    <x v="148"/>
    <x v="131"/>
    <s v=""/>
    <x v="0"/>
  </r>
  <r>
    <s v="8101005 - Cash in Bank-Agency"/>
    <x v="360"/>
    <x v="49"/>
    <s v="JW Pepper"/>
    <s v="Sheet Music"/>
    <n v="45"/>
    <x v="149"/>
    <x v="109"/>
    <s v=""/>
    <x v="0"/>
  </r>
  <r>
    <s v="8101005 - Cash in Bank-Agency"/>
    <x v="361"/>
    <x v="49"/>
    <s v="Pinnacle Charter School"/>
    <s v="Field Trip Transportation"/>
    <n v="1040.75"/>
    <x v="93"/>
    <x v="44"/>
    <s v=""/>
    <x v="0"/>
  </r>
  <r>
    <s v="8101005 - Cash in Bank-Agency"/>
    <x v="362"/>
    <x v="49"/>
    <s v="University of Colorado-Museum of Natural History"/>
    <s v="Field Trip"/>
    <n v="337.5"/>
    <x v="150"/>
    <x v="131"/>
    <s v=""/>
    <x v="0"/>
  </r>
  <r>
    <s v="8101005 - Cash in Bank-Agency"/>
    <x v="363"/>
    <x v="49"/>
    <s v="EcoAdventures"/>
    <s v="Field Trip"/>
    <n v="1441"/>
    <x v="151"/>
    <x v="131"/>
    <s v=""/>
    <x v="0"/>
  </r>
  <r>
    <s v="8101005 - Cash in Bank-Agency"/>
    <x v="364"/>
    <x v="49"/>
    <s v="Eaton Healthy"/>
    <s v="CRC Teacher Appreciaition Lunch"/>
    <n v="316.25"/>
    <x v="98"/>
    <x v="195"/>
    <s v=""/>
    <x v="0"/>
  </r>
  <r>
    <s v="8101005 - Cash in Bank-Agency"/>
    <x v="365"/>
    <x v="49"/>
    <s v="Melauni Martin"/>
    <s v="Gala Reimbursement"/>
    <n v="40.14"/>
    <x v="152"/>
    <x v="196"/>
    <s v=""/>
    <x v="0"/>
  </r>
  <r>
    <s v="8101005 - Cash in Bank-Agency"/>
    <x v="366"/>
    <x v="49"/>
    <s v="Smriti Jain"/>
    <s v="Gala Reimbursement"/>
    <n v="131.36000000000001"/>
    <x v="153"/>
    <x v="196"/>
    <s v=""/>
    <x v="0"/>
  </r>
  <r>
    <s v="8101005 - Cash in Bank-Agency"/>
    <x v="367"/>
    <x v="49"/>
    <s v="Jessica McVeigh"/>
    <s v="HOS Discretionary"/>
    <n v="158.47999999999999"/>
    <x v="108"/>
    <x v="197"/>
    <s v=""/>
    <x v="0"/>
  </r>
  <r>
    <s v="8101005 - Cash in Bank-Agency"/>
    <x v="368"/>
    <x v="49"/>
    <s v="Mollie Jean"/>
    <s v="Gala Reimbursement"/>
    <n v="818.31"/>
    <x v="154"/>
    <x v="196"/>
    <s v=""/>
    <x v="0"/>
  </r>
  <r>
    <s v="8101005 - Cash in Bank-Agency"/>
    <x v="369"/>
    <x v="49"/>
    <s v="Denise Vitt"/>
    <s v="Gala Reimbursement"/>
    <n v="2043.17"/>
    <x v="155"/>
    <x v="196"/>
    <s v=""/>
    <x v="0"/>
  </r>
  <r>
    <s v="8101005 - Cash in Bank-Agency"/>
    <x v="370"/>
    <x v="49"/>
    <s v="Shelly Krill"/>
    <s v="8th Grade Graduation"/>
    <n v="185.12"/>
    <x v="82"/>
    <x v="126"/>
    <s v=""/>
    <x v="0"/>
  </r>
  <r>
    <s v="8101005 - Cash in Bank-Agency"/>
    <x v="371"/>
    <x v="49"/>
    <s v="Scott Hofer"/>
    <s v="MS Golf Club"/>
    <n v="286.89"/>
    <x v="156"/>
    <x v="198"/>
    <s v=""/>
    <x v="0"/>
  </r>
  <r>
    <s v="8101005 - Cash in Bank-Agency"/>
    <x v="372"/>
    <x v="49"/>
    <s v="Antoinette Starner"/>
    <s v="HS Student Government"/>
    <n v="64"/>
    <x v="157"/>
    <x v="199"/>
    <s v=""/>
    <x v="0"/>
  </r>
  <r>
    <s v="8101005 - Cash in Bank-Agency"/>
    <x v="373"/>
    <x v="49"/>
    <s v="Holy Family High School"/>
    <s v="Track Meet"/>
    <n v="200"/>
    <x v="158"/>
    <x v="127"/>
    <s v=""/>
    <x v="0"/>
  </r>
  <r>
    <s v="8101005 - Cash in Bank-Agency"/>
    <x v="374"/>
    <x v="49"/>
    <s v="Horizon High School"/>
    <s v="Track Meet"/>
    <n v="100"/>
    <x v="159"/>
    <x v="127"/>
    <s v=""/>
    <x v="0"/>
  </r>
  <r>
    <s v="8101005 - Cash in Bank-Agency"/>
    <x v="375"/>
    <x v="49"/>
    <s v="Adams 12 Five Star Schools"/>
    <s v="District Printing"/>
    <n v="554.5"/>
    <x v="39"/>
    <x v="80"/>
    <s v=""/>
    <x v="0"/>
  </r>
  <r>
    <s v="8101005 - Cash in Bank-Agency"/>
    <x v="376"/>
    <x v="50"/>
    <s v="AP Program"/>
    <s v="AP Testing"/>
    <n v="9187"/>
    <x v="160"/>
    <x v="200"/>
    <s v=""/>
    <x v="0"/>
  </r>
  <r>
    <s v="8101005 - Cash in Bank-Agency"/>
    <x v="377"/>
    <x v="50"/>
    <s v="Shelly Krill"/>
    <s v="8th Grade Graduation"/>
    <n v="95.92"/>
    <x v="82"/>
    <x v="126"/>
    <s v=""/>
    <x v="0"/>
  </r>
  <r>
    <s v="8101005 - Cash in Bank-Agency"/>
    <x v="378"/>
    <x v="50"/>
    <s v="The Memory Project"/>
    <s v="Memory Project"/>
    <n v="615"/>
    <x v="161"/>
    <x v="201"/>
    <s v=""/>
    <x v="0"/>
  </r>
  <r>
    <s v="8101005 - Cash in Bank-Agency"/>
    <x v="379"/>
    <x v="50"/>
    <s v="Shanda Reifschneider"/>
    <s v="CRC"/>
    <n v="300.5"/>
    <x v="162"/>
    <x v="120"/>
    <s v=""/>
    <x v="0"/>
  </r>
  <r>
    <s v="8101005 - Cash in Bank-Agency"/>
    <x v="380"/>
    <x v="50"/>
    <s v="Jan Weingardt"/>
    <s v="Fund Raising Art Show"/>
    <n v="117.72"/>
    <x v="163"/>
    <x v="202"/>
    <s v=""/>
    <x v="0"/>
  </r>
  <r>
    <s v="8101005 - Cash in Bank-Agency"/>
    <x v="381"/>
    <x v="50"/>
    <s v="Paula Nikolai"/>
    <s v="Refund"/>
    <n v="170"/>
    <x v="164"/>
    <x v="203"/>
    <s v=""/>
    <x v="0"/>
  </r>
  <r>
    <s v="8101005 - Cash in Bank-Agency"/>
    <x v="382"/>
    <x v="50"/>
    <s v="Joyce Bustamante"/>
    <s v="Speaker"/>
    <n v="60"/>
    <x v="165"/>
    <x v="155"/>
    <s v=""/>
    <x v="0"/>
  </r>
  <r>
    <s v="8101005 - Cash in Bank-Agency"/>
    <x v="383"/>
    <x v="50"/>
    <s v="Keith Varel"/>
    <s v="Field Trip"/>
    <n v="269.55"/>
    <x v="166"/>
    <x v="131"/>
    <s v=""/>
    <x v="0"/>
  </r>
  <r>
    <s v="8101005 - Cash in Bank-Agency"/>
    <x v="384"/>
    <x v="50"/>
    <s v="Abila"/>
    <s v="Fund Raising Software"/>
    <n v="49"/>
    <x v="38"/>
    <x v="119"/>
    <s v=""/>
    <x v="0"/>
  </r>
  <r>
    <s v="8101005 - Cash in Bank-Agency"/>
    <x v="385"/>
    <x v="50"/>
    <s v="Pinnacle Charter School"/>
    <s v="Field Trip Transportation"/>
    <n v="1547.5"/>
    <x v="93"/>
    <x v="44"/>
    <s v=""/>
    <x v="0"/>
  </r>
  <r>
    <s v="8101005 - Cash in Bank-Agency"/>
    <x v="386"/>
    <x v="50"/>
    <s v="Bethanny Tarantino-Kelly"/>
    <s v="MS STUGO"/>
    <n v="37.24"/>
    <x v="100"/>
    <x v="132"/>
    <s v=""/>
    <x v="0"/>
  </r>
  <r>
    <s v="8101005 - Cash in Bank-Agency"/>
    <x v="387"/>
    <x v="51"/>
    <s v="Josh Bissell"/>
    <s v="Field Day"/>
    <n v="1100"/>
    <x v="167"/>
    <x v="204"/>
    <s v=""/>
    <x v="0"/>
  </r>
  <r>
    <s v="8101005 - Cash in Bank-Agency"/>
    <x v="388"/>
    <x v="51"/>
    <s v="Erin Blackmon"/>
    <s v="Girls Night In"/>
    <n v="76.75"/>
    <x v="168"/>
    <x v="205"/>
    <s v=""/>
    <x v="0"/>
  </r>
  <r>
    <s v="8101005 - Cash in Bank-Agency"/>
    <x v="389"/>
    <x v="51"/>
    <s v="Cindy Tuchklaper"/>
    <s v="Field Trip"/>
    <n v="174.92"/>
    <x v="102"/>
    <x v="131"/>
    <s v=""/>
    <x v="0"/>
  </r>
  <r>
    <s v="8101005 - Cash in Bank-Agency"/>
    <x v="390"/>
    <x v="51"/>
    <s v="Chipotle Catering"/>
    <s v="8th Grade Graduation"/>
    <n v="712.03"/>
    <x v="169"/>
    <x v="126"/>
    <s v=""/>
    <x v="0"/>
  </r>
  <r>
    <s v="8101005 - Cash in Bank-Agency"/>
    <x v="391"/>
    <x v="51"/>
    <s v="Pinnacle Charter School"/>
    <s v="Field trip Transportation"/>
    <n v="462"/>
    <x v="93"/>
    <x v="44"/>
    <s v=""/>
    <x v="0"/>
  </r>
  <r>
    <s v="8101005 - Cash in Bank-Agency"/>
    <x v="392"/>
    <x v="51"/>
    <s v="Greeley West Thatre"/>
    <s v="Costumes-Beauty and the Beast"/>
    <n v="1500"/>
    <x v="170"/>
    <x v="206"/>
    <s v=""/>
    <x v="0"/>
  </r>
  <r>
    <s v="8101005 - Cash in Bank-Agency"/>
    <x v="393"/>
    <x v="51"/>
    <s v="Scholastic Book Fair"/>
    <s v="Scholastic Book Fair"/>
    <n v="3372.44"/>
    <x v="171"/>
    <x v="207"/>
    <s v=""/>
    <x v="0"/>
  </r>
  <r>
    <s v="8101005 - Cash in Bank-Agency"/>
    <x v="394"/>
    <x v="48"/>
    <s v="Payment Remittance Center"/>
    <s v="Bank Charges"/>
    <n v="504.76"/>
    <x v="31"/>
    <x v="52"/>
    <s v=""/>
    <x v="0"/>
  </r>
  <r>
    <s v="8101009 - Cash-Nutrition Services"/>
    <x v="395"/>
    <x v="48"/>
    <s v="Payment Remittance Center"/>
    <s v="PCards April"/>
    <n v="1837.87"/>
    <x v="31"/>
    <x v="36"/>
    <s v="X"/>
    <x v="0"/>
  </r>
  <r>
    <s v="8101009 - Cash-Nutrition Services"/>
    <x v="396"/>
    <x v="49"/>
    <s v="Cintas Corporation"/>
    <s v="Kitchen Towels"/>
    <n v="38.47"/>
    <x v="47"/>
    <x v="55"/>
    <s v=""/>
    <x v="0"/>
  </r>
  <r>
    <s v="8101009 - Cash-Nutrition Services"/>
    <x v="397"/>
    <x v="50"/>
    <s v="Cintas Corporation"/>
    <s v="Kitchen Towels"/>
    <n v="146.97999999999999"/>
    <x v="47"/>
    <x v="55"/>
    <s v=""/>
    <x v="0"/>
  </r>
  <r>
    <s v="8101000 - Cash In Bank"/>
    <x v="398"/>
    <x v="59"/>
    <s v="Kutz &amp; Bethke, LLC"/>
    <s v="Legal Fees"/>
    <n v="755.5"/>
    <x v="7"/>
    <x v="7"/>
    <s v=""/>
    <x v="0"/>
  </r>
  <r>
    <s v="8101000 - Cash In Bank"/>
    <x v="399"/>
    <x v="59"/>
    <s v="CenturyLink"/>
    <s v="Telephone"/>
    <n v="536.37"/>
    <x v="5"/>
    <x v="5"/>
    <s v=""/>
    <x v="0"/>
  </r>
  <r>
    <s v="8101000 - Cash In Bank"/>
    <x v="400"/>
    <x v="59"/>
    <s v="Republic Services"/>
    <s v="Trash Removal"/>
    <n v="505"/>
    <x v="10"/>
    <x v="10"/>
    <s v=""/>
    <x v="0"/>
  </r>
  <r>
    <s v="8101000 - Cash In Bank"/>
    <x v="401"/>
    <x v="59"/>
    <s v="Cybersource"/>
    <s v="Credit Card Fees"/>
    <n v="20"/>
    <x v="17"/>
    <x v="17"/>
    <s v=""/>
    <x v="0"/>
  </r>
  <r>
    <s v="8101000 - Cash In Bank"/>
    <x v="402"/>
    <x v="59"/>
    <s v="AT&amp;T Mobility"/>
    <s v="Cell Phones"/>
    <n v="571.26"/>
    <x v="6"/>
    <x v="6"/>
    <s v=""/>
    <x v="0"/>
  </r>
  <r>
    <s v="8101000 - Cash In Bank"/>
    <x v="403"/>
    <x v="59"/>
    <s v="Background Information Services"/>
    <s v="Background Checks"/>
    <n v="40"/>
    <x v="78"/>
    <x v="21"/>
    <s v=""/>
    <x v="0"/>
  </r>
  <r>
    <s v="8101000 - Cash In Bank"/>
    <x v="404"/>
    <x v="59"/>
    <s v="Abila"/>
    <s v="Accounting Software"/>
    <n v="672.3"/>
    <x v="38"/>
    <x v="57"/>
    <s v=""/>
    <x v="0"/>
  </r>
  <r>
    <s v="8101000 - Cash In Bank"/>
    <x v="405"/>
    <x v="60"/>
    <s v="Stargate School"/>
    <s v="PCards Project"/>
    <n v="-10013.129999999999"/>
    <x v="66"/>
    <x v="208"/>
    <s v=""/>
    <x v="0"/>
  </r>
  <r>
    <s v="8101000 - Cash In Bank"/>
    <x v="406"/>
    <x v="60"/>
    <s v="University of Oregon"/>
    <s v="AP Batch"/>
    <n v="5"/>
    <x v="73"/>
    <x v="209"/>
    <s v=""/>
    <x v="0"/>
  </r>
  <r>
    <s v="8101000 - Cash In Bank"/>
    <x v="407"/>
    <x v="60"/>
    <s v="AT&amp;T Long Distance"/>
    <s v="Long Distance"/>
    <n v="45.74"/>
    <x v="143"/>
    <x v="210"/>
    <s v=""/>
    <x v="0"/>
  </r>
  <r>
    <s v="8101000 - Cash In Bank"/>
    <x v="408"/>
    <x v="60"/>
    <s v="CenturyLink"/>
    <s v="Telephone"/>
    <n v="0.94"/>
    <x v="5"/>
    <x v="5"/>
    <s v=""/>
    <x v="0"/>
  </r>
  <r>
    <s v="8101000 - Cash In Bank"/>
    <x v="409"/>
    <x v="60"/>
    <s v="Abila"/>
    <s v="Accounting Software"/>
    <n v="672.3"/>
    <x v="38"/>
    <x v="57"/>
    <s v=""/>
    <x v="0"/>
  </r>
  <r>
    <s v="8101000 - Cash In Bank"/>
    <x v="410"/>
    <x v="60"/>
    <m/>
    <s v="SPED Testing"/>
    <n v="2500"/>
    <x v="14"/>
    <x v="211"/>
    <s v="X"/>
    <x v="0"/>
  </r>
  <r>
    <s v="8101000 - Cash In Bank"/>
    <x v="411"/>
    <x v="60"/>
    <s v="New York Life"/>
    <s v="Voluntary Life"/>
    <n v="353.08"/>
    <x v="50"/>
    <x v="61"/>
    <s v=""/>
    <x v="0"/>
  </r>
  <r>
    <s v="8101000 - Cash In Bank"/>
    <x v="412"/>
    <x v="61"/>
    <s v="CenturyLink"/>
    <s v="Telephone"/>
    <n v="62.61"/>
    <x v="5"/>
    <x v="5"/>
    <s v=""/>
    <x v="0"/>
  </r>
  <r>
    <s v="8101000 - Cash In Bank"/>
    <x v="413"/>
    <x v="61"/>
    <s v="School Mint"/>
    <s v="SchoolMint Admissions"/>
    <n v="656.25"/>
    <x v="172"/>
    <x v="212"/>
    <s v=""/>
    <x v="0"/>
  </r>
  <r>
    <s v="8101000 - Cash In Bank"/>
    <x v="414"/>
    <x v="61"/>
    <s v="Swanhorst amd Company LLC"/>
    <s v="Tax Returns"/>
    <n v="2000"/>
    <x v="173"/>
    <x v="213"/>
    <s v=""/>
    <x v="0"/>
  </r>
  <r>
    <s v="8101000 - Cash In Bank"/>
    <x v="415"/>
    <x v="61"/>
    <s v="Xcelitek LLC"/>
    <s v="Technology Support"/>
    <n v="5972.67"/>
    <x v="8"/>
    <x v="8"/>
    <s v=""/>
    <x v="0"/>
  </r>
  <r>
    <s v="8101000 - Cash In Bank"/>
    <x v="416"/>
    <x v="62"/>
    <s v="AT&amp;T Mobility"/>
    <s v="Cell Pnones"/>
    <n v="863.21"/>
    <x v="6"/>
    <x v="214"/>
    <s v=""/>
    <x v="0"/>
  </r>
  <r>
    <s v="8101000 - Cash In Bank"/>
    <x v="417"/>
    <x v="62"/>
    <s v="Office Depot"/>
    <s v="Office Supplies"/>
    <n v="183.99"/>
    <x v="174"/>
    <x v="215"/>
    <s v=""/>
    <x v="0"/>
  </r>
  <r>
    <s v="8101000 - Cash In Bank"/>
    <x v="418"/>
    <x v="62"/>
    <s v="Vision Service Plan"/>
    <s v="Vision Insurance"/>
    <n v="1319.82"/>
    <x v="12"/>
    <x v="12"/>
    <s v=""/>
    <x v="0"/>
  </r>
  <r>
    <s v="8101000 - Cash In Bank"/>
    <x v="419"/>
    <x v="63"/>
    <s v="Colorado Public Employees Retirement Association"/>
    <s v="PERA May"/>
    <n v="129427.87"/>
    <x v="29"/>
    <x v="33"/>
    <s v="X"/>
    <x v="0"/>
  </r>
  <r>
    <s v="8101000 - Cash In Bank"/>
    <x v="420"/>
    <x v="64"/>
    <s v="Colorado Public Employees Retirement Association"/>
    <s v="PERA Additional"/>
    <n v="370"/>
    <x v="29"/>
    <x v="33"/>
    <s v="X"/>
    <x v="0"/>
  </r>
  <r>
    <s v="8101000 - Cash In Bank"/>
    <x v="421"/>
    <x v="65"/>
    <s v="24 Hour Flex"/>
    <s v="Flex Transfers"/>
    <n v="729.65"/>
    <x v="27"/>
    <x v="114"/>
    <s v=""/>
    <x v="1"/>
  </r>
  <r>
    <s v="8101000 - Cash In Bank"/>
    <x v="421"/>
    <x v="65"/>
    <s v="Voya"/>
    <s v="VOYA Transfer"/>
    <s v="5,61325"/>
    <x v="32"/>
    <x v="192"/>
    <s v=""/>
    <x v="1"/>
  </r>
  <r>
    <s v="8101000 - Cash In Bank"/>
    <x v="422"/>
    <x v="66"/>
    <s v="Payment Remittance Center"/>
    <s v="Bank Charges"/>
    <n v="124.9"/>
    <x v="31"/>
    <x v="52"/>
    <s v=""/>
    <x v="0"/>
  </r>
  <r>
    <s v="8101000 - Cash In Bank"/>
    <x v="423"/>
    <x v="59"/>
    <s v="Payment Remittance Center"/>
    <s v="PCard AP Batch"/>
    <n v="53594.02"/>
    <x v="31"/>
    <x v="36"/>
    <s v="X"/>
    <x v="4"/>
  </r>
  <r>
    <s v="8101000 - Cash In Bank"/>
    <x v="424"/>
    <x v="60"/>
    <s v="Toshiba Financial Services"/>
    <s v="Copier Lease"/>
    <n v="2833.28"/>
    <x v="30"/>
    <x v="35"/>
    <s v=""/>
    <x v="1"/>
  </r>
  <r>
    <s v="8101000 - Cash In Bank"/>
    <x v="424"/>
    <x v="60"/>
    <s v="24 Hour Flex"/>
    <s v="Flex Transfers"/>
    <n v="433.1"/>
    <x v="27"/>
    <x v="114"/>
    <s v=""/>
    <x v="1"/>
  </r>
  <r>
    <s v="8101000 - Cash In Bank"/>
    <x v="425"/>
    <x v="67"/>
    <s v="Payment Remittance Center"/>
    <s v="Bank Charges"/>
    <n v="520.62"/>
    <x v="31"/>
    <x v="52"/>
    <s v=""/>
    <x v="1"/>
  </r>
  <r>
    <s v="8101000 - Cash In Bank"/>
    <x v="425"/>
    <x v="67"/>
    <s v="Payment Remittance Center"/>
    <s v="Bank Charges"/>
    <n v="2906.58"/>
    <x v="31"/>
    <x v="52"/>
    <s v=""/>
    <x v="1"/>
  </r>
  <r>
    <s v="8101000 - Cash In Bank"/>
    <x v="426"/>
    <x v="68"/>
    <s v="Payment Remittance Center"/>
    <s v="P Card Transaction"/>
    <n v="57.37"/>
    <x v="31"/>
    <x v="216"/>
    <s v=""/>
    <x v="0"/>
  </r>
  <r>
    <s v="8101000 - Cash In Bank"/>
    <x v="427"/>
    <x v="61"/>
    <s v="Colorado Public Employees Retirement Association"/>
    <s v="PERA Contributions June"/>
    <n v="105611.56"/>
    <x v="29"/>
    <x v="33"/>
    <s v="X"/>
    <x v="4"/>
  </r>
  <r>
    <s v="8101000 - Cash In Bank"/>
    <x v="427"/>
    <x v="61"/>
    <s v="Voya"/>
    <s v="VOYA Contributions June"/>
    <n v="5499.55"/>
    <x v="32"/>
    <x v="72"/>
    <s v="X"/>
    <x v="4"/>
  </r>
  <r>
    <s v="8101000 - Cash In Bank"/>
    <x v="427"/>
    <x v="61"/>
    <s v="Paylocity"/>
    <s v="Paylocity June"/>
    <n v="1880.83"/>
    <x v="28"/>
    <x v="217"/>
    <s v=""/>
    <x v="4"/>
  </r>
  <r>
    <s v="8101002 - Cash In Bank-BASE Program"/>
    <x v="428"/>
    <x v="59"/>
    <s v="Rachel Workman"/>
    <s v="Eagle's Landing Supplies"/>
    <n v="27.88"/>
    <x v="175"/>
    <x v="218"/>
    <s v=""/>
    <x v="0"/>
  </r>
  <r>
    <s v="8101002 - Cash In Bank-BASE Program"/>
    <x v="429"/>
    <x v="59"/>
    <s v="Kasey Speyer"/>
    <s v="Eagle's Landing Refund"/>
    <n v="232"/>
    <x v="176"/>
    <x v="219"/>
    <s v=""/>
    <x v="0"/>
  </r>
  <r>
    <s v="8101002 - Cash In Bank-BASE Program"/>
    <x v="430"/>
    <x v="68"/>
    <m/>
    <s v="Eagle's Landing CrossFit"/>
    <n v="240"/>
    <x v="14"/>
    <x v="220"/>
    <s v="X"/>
    <x v="0"/>
  </r>
  <r>
    <s v="8101002 - Cash In Bank-BASE Program"/>
    <x v="431"/>
    <x v="68"/>
    <m/>
    <s v="Eagle's Landing CrossFit"/>
    <n v="240"/>
    <x v="14"/>
    <x v="220"/>
    <s v="X"/>
    <x v="0"/>
  </r>
  <r>
    <s v="8101002 - Cash In Bank-BASE Program"/>
    <x v="432"/>
    <x v="62"/>
    <s v="Sam's Club"/>
    <s v="Eagel's Landing Snacks"/>
    <n v="1099.3599999999999"/>
    <x v="46"/>
    <x v="115"/>
    <s v=""/>
    <x v="0"/>
  </r>
  <r>
    <s v="8101002 - Cash In Bank-BASE Program"/>
    <x v="423"/>
    <x v="59"/>
    <s v="Payment Remittance Center"/>
    <s v="PCard AP Batch"/>
    <n v="8497.27"/>
    <x v="31"/>
    <x v="36"/>
    <s v="X"/>
    <x v="4"/>
  </r>
  <r>
    <s v="8101005 - Cash in Bank-Agency"/>
    <x v="433"/>
    <x v="64"/>
    <s v="CHASMARC"/>
    <s v="Trailer for Outdoor Ed"/>
    <n v="6200"/>
    <x v="177"/>
    <x v="221"/>
    <s v=""/>
    <x v="0"/>
  </r>
  <r>
    <s v="8101005 - Cash in Bank-Agency"/>
    <x v="434"/>
    <x v="59"/>
    <s v="Adams 12 Five Star Schools"/>
    <s v="Graduation Printing"/>
    <n v="290.25"/>
    <x v="39"/>
    <x v="222"/>
    <s v=""/>
    <x v="0"/>
  </r>
  <r>
    <s v="8101005 - Cash in Bank-Agency"/>
    <x v="435"/>
    <x v="59"/>
    <s v="Patti Wells"/>
    <s v="Graduation Reimbursement"/>
    <n v="98.51"/>
    <x v="178"/>
    <x v="223"/>
    <s v=""/>
    <x v="0"/>
  </r>
  <r>
    <s v="8101005 - Cash in Bank-Agency"/>
    <x v="436"/>
    <x v="59"/>
    <s v="Adams 12 Five Star Schools"/>
    <s v="Field Trip Transportation"/>
    <n v="803.5"/>
    <x v="39"/>
    <x v="44"/>
    <s v=""/>
    <x v="0"/>
  </r>
  <r>
    <s v="8101005 - Cash in Bank-Agency"/>
    <x v="437"/>
    <x v="59"/>
    <s v="Lauren Cleary"/>
    <s v="Girls Night Out"/>
    <n v="20.73"/>
    <x v="101"/>
    <x v="224"/>
    <s v=""/>
    <x v="0"/>
  </r>
  <r>
    <s v="8101005 - Cash in Bank-Agency"/>
    <x v="438"/>
    <x v="59"/>
    <s v="Colleen Vaughan"/>
    <s v="Elementary STUCO"/>
    <n v="95.13"/>
    <x v="179"/>
    <x v="225"/>
    <s v=""/>
    <x v="0"/>
  </r>
  <r>
    <s v="8101005 - Cash in Bank-Agency"/>
    <x v="439"/>
    <x v="59"/>
    <s v="Studio 5"/>
    <s v="Kindergarten Graduation"/>
    <n v="350"/>
    <x v="180"/>
    <x v="157"/>
    <s v=""/>
    <x v="0"/>
  </r>
  <r>
    <s v="8101005 - Cash in Bank-Agency"/>
    <x v="440"/>
    <x v="59"/>
    <s v="Adams 12 Five Star Schools"/>
    <s v="Kindergarten Graduation"/>
    <n v="586"/>
    <x v="39"/>
    <x v="157"/>
    <s v=""/>
    <x v="0"/>
  </r>
  <r>
    <s v="8101005 - Cash in Bank-Agency"/>
    <x v="441"/>
    <x v="59"/>
    <s v="Sam's Club"/>
    <s v="Volunteer Tea/Graduation"/>
    <n v="440.61"/>
    <x v="46"/>
    <x v="226"/>
    <s v=""/>
    <x v="0"/>
  </r>
  <r>
    <s v="8101005 - Cash in Bank-Agency"/>
    <x v="442"/>
    <x v="60"/>
    <s v="Abila"/>
    <s v="Fund Raising Software"/>
    <n v="49"/>
    <x v="38"/>
    <x v="119"/>
    <s v=""/>
    <x v="0"/>
  </r>
  <r>
    <s v="8101005 - Cash in Bank-Agency"/>
    <x v="443"/>
    <x v="60"/>
    <s v="Mid America Books"/>
    <s v="Library Books"/>
    <n v="335.1"/>
    <x v="67"/>
    <x v="88"/>
    <s v=""/>
    <x v="0"/>
  </r>
  <r>
    <s v="8101005 - Cash in Bank-Agency"/>
    <x v="444"/>
    <x v="60"/>
    <s v="MSU Denver Men's Basketball"/>
    <s v="Basketball Camp"/>
    <n v="850"/>
    <x v="181"/>
    <x v="227"/>
    <s v=""/>
    <x v="0"/>
  </r>
  <r>
    <s v="8101005 - Cash in Bank-Agency"/>
    <x v="445"/>
    <x v="60"/>
    <s v="Wyoming Cowgirl Volleyball"/>
    <s v="Volleyball Clinic"/>
    <n v="250"/>
    <x v="182"/>
    <x v="228"/>
    <s v=""/>
    <x v="0"/>
  </r>
  <r>
    <s v="8101005 - Cash in Bank-Agency"/>
    <x v="446"/>
    <x v="61"/>
    <s v="Absolute Value"/>
    <s v="Graduation"/>
    <n v="499"/>
    <x v="183"/>
    <x v="229"/>
    <s v=""/>
    <x v="0"/>
  </r>
  <r>
    <s v="8101005 - Cash in Bank-Agency"/>
    <x v="447"/>
    <x v="61"/>
    <s v="Windfall"/>
    <s v="Library Books"/>
    <n v="121.48"/>
    <x v="184"/>
    <x v="88"/>
    <s v=""/>
    <x v="0"/>
  </r>
  <r>
    <s v="8101005 - Cash in Bank-Agency"/>
    <x v="448"/>
    <x v="61"/>
    <s v="Wyoming Cowgirl Volleyball"/>
    <s v="Volleyball Camp"/>
    <n v="2045"/>
    <x v="182"/>
    <x v="230"/>
    <s v=""/>
    <x v="0"/>
  </r>
  <r>
    <s v="8101005 - Cash in Bank-Agency"/>
    <x v="449"/>
    <x v="64"/>
    <m/>
    <s v="Bank Charges PFI"/>
    <n v="288.10000000000002"/>
    <x v="14"/>
    <x v="231"/>
    <s v="X"/>
    <x v="0"/>
  </r>
  <r>
    <s v="8101005 - Cash in Bank-Agency"/>
    <x v="450"/>
    <x v="65"/>
    <m/>
    <s v="Check Reversal Skate City"/>
    <n v="6"/>
    <x v="14"/>
    <x v="232"/>
    <s v="X"/>
    <x v="0"/>
  </r>
  <r>
    <s v="8101005 - Cash in Bank-Agency"/>
    <x v="451"/>
    <x v="59"/>
    <s v="Payment Remittance Center"/>
    <s v="PCard AP Batch"/>
    <n v="10931.46"/>
    <x v="31"/>
    <x v="36"/>
    <s v="X"/>
    <x v="0"/>
  </r>
  <r>
    <s v="8101009 - Cash-Nutrition Services"/>
    <x v="452"/>
    <x v="59"/>
    <s v="Cintas Corporation"/>
    <s v="Kitchen Towels"/>
    <n v="76.94"/>
    <x v="47"/>
    <x v="55"/>
    <s v=""/>
    <x v="0"/>
  </r>
  <r>
    <s v="8101009 - Cash-Nutrition Services"/>
    <x v="423"/>
    <x v="59"/>
    <s v="Payment Remittance Center"/>
    <s v="PCard AP Batch"/>
    <n v="1648.91"/>
    <x v="31"/>
    <x v="36"/>
    <s v="X"/>
    <x v="4"/>
  </r>
  <r>
    <s v="8101000 - Cash In Bank"/>
    <x v="453"/>
    <x v="69"/>
    <m/>
    <m/>
    <n v="0"/>
    <x v="14"/>
    <x v="14"/>
    <s v="X"/>
    <x v="0"/>
  </r>
  <r>
    <s v="8101000 - Cash In Bank"/>
    <x v="454"/>
    <x v="69"/>
    <s v="Frontline Technologies"/>
    <s v="AESOP 2017-2018"/>
    <n v="2978.04"/>
    <x v="139"/>
    <x v="233"/>
    <s v=""/>
    <x v="0"/>
  </r>
  <r>
    <s v="8101000 - Cash In Bank"/>
    <x v="455"/>
    <x v="69"/>
    <s v="Jeffco Public Schools"/>
    <s v="Online Summer Courses"/>
    <n v="4200"/>
    <x v="185"/>
    <x v="234"/>
    <s v=""/>
    <x v="0"/>
  </r>
  <r>
    <s v="8101000 - Cash In Bank"/>
    <x v="456"/>
    <x v="69"/>
    <s v="School Mint"/>
    <s v="School Mint 2017-2018"/>
    <n v="7875"/>
    <x v="172"/>
    <x v="235"/>
    <s v=""/>
    <x v="0"/>
  </r>
  <r>
    <s v="8101000 - Cash In Bank"/>
    <x v="457"/>
    <x v="69"/>
    <s v="Unum Life Insurance"/>
    <s v="Life/ADD Insurance"/>
    <n v="3025.3"/>
    <x v="21"/>
    <x v="108"/>
    <s v=""/>
    <x v="1"/>
  </r>
  <r>
    <s v="8101000 - Cash In Bank"/>
    <x v="457"/>
    <x v="69"/>
    <s v="Unum Life Insurance"/>
    <s v="Voluntary Life Insurance"/>
    <n v="3025.3"/>
    <x v="21"/>
    <x v="24"/>
    <s v=""/>
    <x v="1"/>
  </r>
  <r>
    <s v="8101000 - Cash In Bank"/>
    <x v="458"/>
    <x v="69"/>
    <s v="Aflac"/>
    <s v="Voluntary Accident Insurance"/>
    <n v="224.7"/>
    <x v="20"/>
    <x v="236"/>
    <s v=""/>
    <x v="0"/>
  </r>
  <r>
    <s v="8101000 - Cash In Bank"/>
    <x v="459"/>
    <x v="69"/>
    <s v="Delta Dental of Colorado"/>
    <s v="Dental Insurance"/>
    <n v="4582.3999999999996"/>
    <x v="22"/>
    <x v="25"/>
    <s v=""/>
    <x v="0"/>
  </r>
  <r>
    <s v="8101000 - Cash In Bank"/>
    <x v="460"/>
    <x v="69"/>
    <s v="Abila"/>
    <s v="Abila Accounting Software July"/>
    <n v="672.3"/>
    <x v="38"/>
    <x v="237"/>
    <s v=""/>
    <x v="0"/>
  </r>
  <r>
    <s v="8101000 - Cash In Bank"/>
    <x v="461"/>
    <x v="69"/>
    <s v="Colorado Education and Cultural Facilities Authority"/>
    <s v="CECFA Fees 2017-2018"/>
    <n v="3447"/>
    <x v="186"/>
    <x v="238"/>
    <s v=""/>
    <x v="0"/>
  </r>
  <r>
    <s v="8101000 - Cash In Bank"/>
    <x v="462"/>
    <x v="69"/>
    <s v="American Fidelity Assurance Company"/>
    <s v="Voluntary Gap Insurance"/>
    <n v="406.66"/>
    <x v="11"/>
    <x v="239"/>
    <s v=""/>
    <x v="0"/>
  </r>
  <r>
    <s v="8101000 - Cash In Bank"/>
    <x v="463"/>
    <x v="69"/>
    <s v="Lexia Learning"/>
    <s v="Lexia Reading Subscription"/>
    <n v="1950"/>
    <x v="187"/>
    <x v="240"/>
    <s v=""/>
    <x v="0"/>
  </r>
  <r>
    <s v="8101000 - Cash In Bank"/>
    <x v="464"/>
    <x v="69"/>
    <s v="United Health Care"/>
    <s v="Health Insurance July"/>
    <n v="46222.03"/>
    <x v="23"/>
    <x v="26"/>
    <s v="X"/>
    <x v="0"/>
  </r>
  <r>
    <s v="8101000 - Cash In Bank"/>
    <x v="465"/>
    <x v="69"/>
    <s v="Xcelitek LLC"/>
    <s v="Technology Support"/>
    <n v="6447.67"/>
    <x v="8"/>
    <x v="8"/>
    <s v=""/>
    <x v="0"/>
  </r>
  <r>
    <s v="8101000 - Cash In Bank"/>
    <x v="466"/>
    <x v="70"/>
    <s v="FP Mailing Solutions"/>
    <s v="Postage Meter"/>
    <n v="78"/>
    <x v="48"/>
    <x v="59"/>
    <s v=""/>
    <x v="0"/>
  </r>
  <r>
    <s v="8101000 - Cash In Bank"/>
    <x v="467"/>
    <x v="70"/>
    <s v="Abila"/>
    <s v="Accounting Software"/>
    <n v="672.3"/>
    <x v="38"/>
    <x v="57"/>
    <s v=""/>
    <x v="0"/>
  </r>
  <r>
    <s v="8101000 - Cash In Bank"/>
    <x v="468"/>
    <x v="70"/>
    <s v="CenturyLink"/>
    <s v="Telephone"/>
    <n v="369.86"/>
    <x v="5"/>
    <x v="5"/>
    <s v=""/>
    <x v="0"/>
  </r>
  <r>
    <s v="8101000 - Cash In Bank"/>
    <x v="469"/>
    <x v="70"/>
    <s v="Republic Services"/>
    <s v="Trash Removal"/>
    <n v="625"/>
    <x v="10"/>
    <x v="10"/>
    <s v=""/>
    <x v="0"/>
  </r>
  <r>
    <s v="8101000 - Cash In Bank"/>
    <x v="470"/>
    <x v="70"/>
    <s v="CenturyLink"/>
    <s v="Telephone"/>
    <n v="429.61"/>
    <x v="5"/>
    <x v="5"/>
    <s v=""/>
    <x v="0"/>
  </r>
  <r>
    <s v="8101000 - Cash In Bank"/>
    <x v="471"/>
    <x v="70"/>
    <s v="AT&amp;T Long Distance"/>
    <s v="Long Distance Telephone"/>
    <n v="53.51"/>
    <x v="143"/>
    <x v="185"/>
    <s v=""/>
    <x v="0"/>
  </r>
  <r>
    <s v="8101000 - Cash In Bank"/>
    <x v="472"/>
    <x v="70"/>
    <s v="CenturyLink"/>
    <s v="Telephone"/>
    <n v="83.27"/>
    <x v="5"/>
    <x v="5"/>
    <s v=""/>
    <x v="0"/>
  </r>
  <r>
    <s v="8101000 - Cash In Bank"/>
    <x v="473"/>
    <x v="70"/>
    <s v="Safe System"/>
    <s v="Security System"/>
    <n v="1121.81"/>
    <x v="15"/>
    <x v="241"/>
    <s v=""/>
    <x v="0"/>
  </r>
  <r>
    <s v="8101000 - Cash In Bank"/>
    <x v="474"/>
    <x v="70"/>
    <s v="CodeHS"/>
    <s v="Computer Classroom Support"/>
    <n v="5000"/>
    <x v="188"/>
    <x v="242"/>
    <s v=""/>
    <x v="0"/>
  </r>
  <r>
    <s v="8101000 - Cash In Bank"/>
    <x v="475"/>
    <x v="70"/>
    <s v="Aflac"/>
    <s v="Voluntary Insurance"/>
    <n v="224.7"/>
    <x v="20"/>
    <x v="22"/>
    <s v=""/>
    <x v="0"/>
  </r>
  <r>
    <s v="8101000 - Cash In Bank"/>
    <x v="476"/>
    <x v="70"/>
    <s v="Unum Life Insurance"/>
    <s v="ER Life Insurance"/>
    <n v="3128"/>
    <x v="21"/>
    <x v="243"/>
    <s v=""/>
    <x v="1"/>
  </r>
  <r>
    <s v="8101000 - Cash In Bank"/>
    <x v="476"/>
    <x v="70"/>
    <s v="Unum Life Insurance"/>
    <s v="Voluntary Life Insurance"/>
    <n v="3128"/>
    <x v="21"/>
    <x v="24"/>
    <s v=""/>
    <x v="1"/>
  </r>
  <r>
    <s v="8101000 - Cash In Bank"/>
    <x v="477"/>
    <x v="70"/>
    <s v="Delta Dental of Colorado"/>
    <s v="Dental Insurance"/>
    <n v="5066.2"/>
    <x v="22"/>
    <x v="25"/>
    <s v=""/>
    <x v="0"/>
  </r>
  <r>
    <s v="8101000 - Cash In Bank"/>
    <x v="478"/>
    <x v="70"/>
    <s v="Vision Service Plan"/>
    <s v="Vision Insurance"/>
    <n v="2665.56"/>
    <x v="12"/>
    <x v="12"/>
    <s v=""/>
    <x v="0"/>
  </r>
  <r>
    <s v="8101000 - Cash In Bank"/>
    <x v="479"/>
    <x v="70"/>
    <s v="New York Life"/>
    <s v="Voluntary Life Insurance"/>
    <n v="393.08"/>
    <x v="50"/>
    <x v="24"/>
    <s v=""/>
    <x v="0"/>
  </r>
  <r>
    <s v="8101000 - Cash In Bank"/>
    <x v="480"/>
    <x v="70"/>
    <s v="Colorado Department of Labor and Employment"/>
    <s v="Unemployment-Murphy"/>
    <n v="7822"/>
    <x v="137"/>
    <x v="178"/>
    <s v=""/>
    <x v="0"/>
  </r>
  <r>
    <s v="8101000 - Cash In Bank"/>
    <x v="481"/>
    <x v="70"/>
    <s v="CenturyLink"/>
    <s v="Telephone"/>
    <n v="167.96"/>
    <x v="5"/>
    <x v="5"/>
    <s v=""/>
    <x v="0"/>
  </r>
  <r>
    <s v="8101000 - Cash In Bank"/>
    <x v="482"/>
    <x v="71"/>
    <s v="Payment Remittance Center"/>
    <s v="ACH Transactions"/>
    <n v="39.950000000000003"/>
    <x v="31"/>
    <x v="244"/>
    <s v=""/>
    <x v="3"/>
  </r>
  <r>
    <s v="8101000 - Cash In Bank"/>
    <x v="482"/>
    <x v="71"/>
    <s v="Toshiba Financial Services"/>
    <s v="Copier Lease"/>
    <n v="3182.62"/>
    <x v="30"/>
    <x v="35"/>
    <s v=""/>
    <x v="3"/>
  </r>
  <r>
    <s v="8101000 - Cash In Bank"/>
    <x v="482"/>
    <x v="71"/>
    <s v="Payment Remittance Center"/>
    <s v="PCards Payable"/>
    <n v="57013.67"/>
    <x v="31"/>
    <x v="36"/>
    <s v="X"/>
    <x v="3"/>
  </r>
  <r>
    <s v="8101000 - Cash In Bank"/>
    <x v="482"/>
    <x v="71"/>
    <s v="24 Hour Flex"/>
    <s v="Flex Transfers"/>
    <n v="1042.02"/>
    <x v="27"/>
    <x v="114"/>
    <s v=""/>
    <x v="3"/>
  </r>
  <r>
    <s v="8101000 - Cash In Bank"/>
    <x v="483"/>
    <x v="72"/>
    <s v="Payment Remittance Center"/>
    <s v="Bank Charges June"/>
    <n v="1392.11"/>
    <x v="31"/>
    <x v="245"/>
    <s v=""/>
    <x v="0"/>
  </r>
  <r>
    <s v="8101000 - Cash In Bank"/>
    <x v="484"/>
    <x v="70"/>
    <s v="24 Hour Flex"/>
    <s v="Flex Transfer"/>
    <n v="171.07"/>
    <x v="27"/>
    <x v="34"/>
    <s v=""/>
    <x v="0"/>
  </r>
  <r>
    <s v="8101000 - Cash In Bank"/>
    <x v="485"/>
    <x v="70"/>
    <s v="United Health Care"/>
    <s v="Health Insurance"/>
    <n v="49937.9"/>
    <x v="23"/>
    <x v="26"/>
    <s v=""/>
    <x v="0"/>
  </r>
  <r>
    <s v="8101000 - Cash In Bank"/>
    <x v="486"/>
    <x v="73"/>
    <s v="Payment Remittance Center"/>
    <s v="Credit Card Annual Fee"/>
    <n v="50"/>
    <x v="31"/>
    <x v="246"/>
    <s v=""/>
    <x v="0"/>
  </r>
  <r>
    <s v="8101002 - Cash In Bank-BASE Program"/>
    <x v="487"/>
    <x v="69"/>
    <s v="321 Athletics LLC"/>
    <s v="EL Field Trips"/>
    <n v="240"/>
    <x v="189"/>
    <x v="247"/>
    <s v=""/>
    <x v="0"/>
  </r>
  <r>
    <s v="8101002 - Cash In Bank-BASE Program"/>
    <x v="488"/>
    <x v="69"/>
    <s v="Crossfit Unveiled"/>
    <s v="EL Field Trip"/>
    <n v="240"/>
    <x v="190"/>
    <x v="248"/>
    <s v=""/>
    <x v="0"/>
  </r>
  <r>
    <s v="8101002 - Cash In Bank-BASE Program"/>
    <x v="482"/>
    <x v="71"/>
    <s v="Payment Remittance Center"/>
    <s v="PCards Payable"/>
    <n v="9264.33"/>
    <x v="31"/>
    <x v="36"/>
    <s v="X"/>
    <x v="3"/>
  </r>
  <r>
    <s v="8101005 - Cash in Bank-Agency"/>
    <x v="489"/>
    <x v="69"/>
    <m/>
    <m/>
    <n v="0"/>
    <x v="14"/>
    <x v="14"/>
    <s v="X"/>
    <x v="0"/>
  </r>
  <r>
    <s v="8101005 - Cash in Bank-Agency"/>
    <x v="490"/>
    <x v="69"/>
    <m/>
    <m/>
    <n v="0"/>
    <x v="14"/>
    <x v="14"/>
    <s v="X"/>
    <x v="0"/>
  </r>
  <r>
    <s v="8101005 - Cash in Bank-Agency"/>
    <x v="491"/>
    <x v="69"/>
    <m/>
    <m/>
    <n v="0"/>
    <x v="14"/>
    <x v="14"/>
    <s v="X"/>
    <x v="0"/>
  </r>
  <r>
    <s v="8101005 - Cash in Bank-Agency"/>
    <x v="492"/>
    <x v="69"/>
    <m/>
    <m/>
    <n v="0"/>
    <x v="14"/>
    <x v="14"/>
    <s v="X"/>
    <x v="0"/>
  </r>
  <r>
    <s v="8101005 - Cash in Bank-Agency"/>
    <x v="493"/>
    <x v="69"/>
    <m/>
    <m/>
    <n v="0"/>
    <x v="14"/>
    <x v="14"/>
    <s v="X"/>
    <x v="0"/>
  </r>
  <r>
    <s v="8101005 - Cash in Bank-Agency"/>
    <x v="494"/>
    <x v="69"/>
    <m/>
    <m/>
    <n v="0"/>
    <x v="14"/>
    <x v="14"/>
    <s v="X"/>
    <x v="0"/>
  </r>
  <r>
    <s v="8101005 - Cash in Bank-Agency"/>
    <x v="495"/>
    <x v="69"/>
    <m/>
    <m/>
    <n v="0"/>
    <x v="14"/>
    <x v="14"/>
    <s v="X"/>
    <x v="0"/>
  </r>
  <r>
    <s v="8101005 - Cash in Bank-Agency"/>
    <x v="496"/>
    <x v="69"/>
    <m/>
    <m/>
    <n v="0"/>
    <x v="14"/>
    <x v="14"/>
    <s v="X"/>
    <x v="0"/>
  </r>
  <r>
    <s v="8101005 - Cash in Bank-Agency"/>
    <x v="497"/>
    <x v="69"/>
    <s v="CHSAA"/>
    <s v="CHSAA Participation Fee"/>
    <n v="5231"/>
    <x v="83"/>
    <x v="249"/>
    <s v=""/>
    <x v="1"/>
  </r>
  <r>
    <s v="8101005 - Cash in Bank-Agency"/>
    <x v="497"/>
    <x v="69"/>
    <s v="CHSAA"/>
    <s v="CHSAA Participation Fees"/>
    <n v="5231"/>
    <x v="83"/>
    <x v="250"/>
    <s v=""/>
    <x v="1"/>
  </r>
  <r>
    <s v="8101005 - Cash in Bank-Agency"/>
    <x v="498"/>
    <x v="69"/>
    <s v="Xcelitek LLC"/>
    <s v="Computer Lab"/>
    <n v="54460"/>
    <x v="8"/>
    <x v="251"/>
    <s v=""/>
    <x v="1"/>
  </r>
  <r>
    <s v="8101005 - Cash in Bank-Agency"/>
    <x v="498"/>
    <x v="69"/>
    <s v="Xcelitek LLC"/>
    <s v="Summer Technology Upgrades"/>
    <n v="54460"/>
    <x v="8"/>
    <x v="252"/>
    <s v=""/>
    <x v="1"/>
  </r>
  <r>
    <s v="8101005 - Cash in Bank-Agency"/>
    <x v="499"/>
    <x v="69"/>
    <s v="Robert ] Miller and Associates, Inc"/>
    <s v="Grant Alerts Software"/>
    <n v="395"/>
    <x v="191"/>
    <x v="253"/>
    <s v=""/>
    <x v="0"/>
  </r>
  <r>
    <s v="8101005 - Cash in Bank-Agency"/>
    <x v="500"/>
    <x v="70"/>
    <s v="School Mate"/>
    <s v="Homework Folders"/>
    <n v="1953.75"/>
    <x v="192"/>
    <x v="254"/>
    <s v=""/>
    <x v="4"/>
  </r>
  <r>
    <s v="8101005 - Cash in Bank-Agency"/>
    <x v="500"/>
    <x v="70"/>
    <s v="School Mate"/>
    <s v="Monday Folders"/>
    <n v="1953.75"/>
    <x v="192"/>
    <x v="255"/>
    <s v=""/>
    <x v="4"/>
  </r>
  <r>
    <s v="8101005 - Cash in Bank-Agency"/>
    <x v="500"/>
    <x v="70"/>
    <s v="School Mate"/>
    <s v="Planners"/>
    <n v="1953.75"/>
    <x v="192"/>
    <x v="256"/>
    <s v=""/>
    <x v="4"/>
  </r>
  <r>
    <s v="8101005 - Cash in Bank-Agency"/>
    <x v="501"/>
    <x v="70"/>
    <s v="Abila"/>
    <s v="Fund Raising Software"/>
    <n v="49"/>
    <x v="38"/>
    <x v="119"/>
    <s v=""/>
    <x v="0"/>
  </r>
  <r>
    <s v="8101005 - Cash in Bank-Agency"/>
    <x v="502"/>
    <x v="70"/>
    <s v="CHeyenne Mountain High School"/>
    <s v="Cross Country Meet"/>
    <n v="150"/>
    <x v="193"/>
    <x v="257"/>
    <s v=""/>
    <x v="0"/>
  </r>
  <r>
    <s v="8101005 - Cash in Bank-Agency"/>
    <x v="503"/>
    <x v="70"/>
    <s v="Heritage High School"/>
    <s v="Cross Country Meet"/>
    <n v="130"/>
    <x v="194"/>
    <x v="257"/>
    <s v=""/>
    <x v="0"/>
  </r>
  <r>
    <s v="8101005 - Cash in Bank-Agency"/>
    <x v="504"/>
    <x v="70"/>
    <s v="Mead High School"/>
    <s v="Cross Country Meet"/>
    <n v="300"/>
    <x v="195"/>
    <x v="257"/>
    <s v=""/>
    <x v="0"/>
  </r>
  <r>
    <s v="8101005 - Cash in Bank-Agency"/>
    <x v="505"/>
    <x v="70"/>
    <s v="Horizon High School"/>
    <s v="Cross Country Meet"/>
    <n v="175"/>
    <x v="159"/>
    <x v="257"/>
    <s v=""/>
    <x v="0"/>
  </r>
  <r>
    <s v="8101005 - Cash in Bank-Agency"/>
    <x v="506"/>
    <x v="70"/>
    <s v="Legacy High School"/>
    <s v="Cross Country Meet"/>
    <n v="150"/>
    <x v="196"/>
    <x v="257"/>
    <s v=""/>
    <x v="0"/>
  </r>
  <r>
    <s v="8101005 - Cash in Bank-Agency"/>
    <x v="507"/>
    <x v="70"/>
    <s v="Northglenn High School"/>
    <s v="Cross Country Meet"/>
    <n v="175"/>
    <x v="197"/>
    <x v="257"/>
    <s v=""/>
    <x v="0"/>
  </r>
  <r>
    <s v="8101005 - Cash in Bank-Agency"/>
    <x v="482"/>
    <x v="71"/>
    <s v="Payment Remittance Center"/>
    <s v="PCards Payable"/>
    <n v="1743"/>
    <x v="31"/>
    <x v="36"/>
    <s v="X"/>
    <x v="3"/>
  </r>
  <r>
    <s v="8101000 - Cash In Bank"/>
    <x v="508"/>
    <x v="74"/>
    <s v="24 Hour Flex"/>
    <s v="Flex Transfers"/>
    <n v="826.99"/>
    <x v="27"/>
    <x v="114"/>
    <s v=""/>
    <x v="0"/>
  </r>
  <r>
    <s v="8101000 - Cash In Bank"/>
    <x v="509"/>
    <x v="75"/>
    <s v="CenturyLink"/>
    <n v="35.630000000000003"/>
    <n v="852.8"/>
    <x v="5"/>
    <x v="258"/>
    <s v=""/>
    <x v="1"/>
  </r>
  <r>
    <s v="8101000 - Cash In Bank"/>
    <x v="509"/>
    <x v="75"/>
    <s v="CenturyLink"/>
    <s v="Telephone"/>
    <n v="852.8"/>
    <x v="5"/>
    <x v="5"/>
    <s v=""/>
    <x v="1"/>
  </r>
  <r>
    <s v="8101000 - Cash In Bank"/>
    <x v="510"/>
    <x v="75"/>
    <s v="AT&amp;T Mobility"/>
    <s v="Cell Phones"/>
    <n v="1076.7"/>
    <x v="6"/>
    <x v="6"/>
    <s v=""/>
    <x v="0"/>
  </r>
  <r>
    <s v="8101000 - Cash In Bank"/>
    <x v="511"/>
    <x v="75"/>
    <s v="AT&amp;T Long Distance"/>
    <s v="Long Distance Telephone"/>
    <n v="113.09"/>
    <x v="143"/>
    <x v="185"/>
    <s v=""/>
    <x v="0"/>
  </r>
  <r>
    <s v="8101000 - Cash In Bank"/>
    <x v="512"/>
    <x v="75"/>
    <s v="Cybersource"/>
    <s v="Credit Card Fees"/>
    <n v="20"/>
    <x v="17"/>
    <x v="17"/>
    <s v=""/>
    <x v="0"/>
  </r>
  <r>
    <s v="8101000 - Cash In Bank"/>
    <x v="513"/>
    <x v="75"/>
    <s v="Xcelitek LLC"/>
    <s v="Technology Support"/>
    <n v="6447.67"/>
    <x v="8"/>
    <x v="8"/>
    <s v=""/>
    <x v="0"/>
  </r>
  <r>
    <s v="8101000 - Cash In Bank"/>
    <x v="514"/>
    <x v="75"/>
    <s v="Tiger, Inc"/>
    <s v="Utilities-Natural Gas"/>
    <n v="113.88"/>
    <x v="198"/>
    <x v="259"/>
    <s v=""/>
    <x v="0"/>
  </r>
  <r>
    <s v="8101000 - Cash In Bank"/>
    <x v="515"/>
    <x v="75"/>
    <s v="Safe System"/>
    <s v="Security"/>
    <n v="1270.81"/>
    <x v="15"/>
    <x v="15"/>
    <s v=""/>
    <x v="0"/>
  </r>
  <r>
    <s v="8101000 - Cash In Bank"/>
    <x v="516"/>
    <x v="75"/>
    <s v="Republic Services"/>
    <s v="Trash Removal"/>
    <n v="505"/>
    <x v="10"/>
    <x v="10"/>
    <s v=""/>
    <x v="0"/>
  </r>
  <r>
    <s v="8101000 - Cash In Bank"/>
    <x v="517"/>
    <x v="75"/>
    <s v="Kutz &amp; Bethke, LLC"/>
    <s v="Legal Fees"/>
    <n v="4510.5"/>
    <x v="7"/>
    <x v="7"/>
    <s v=""/>
    <x v="0"/>
  </r>
  <r>
    <s v="8101000 - Cash In Bank"/>
    <x v="518"/>
    <x v="75"/>
    <s v="Trane US, Inc"/>
    <s v="Annual HVAC Contrast"/>
    <n v="49841.33"/>
    <x v="199"/>
    <x v="260"/>
    <s v=""/>
    <x v="0"/>
  </r>
  <r>
    <s v="8101000 - Cash In Bank"/>
    <x v="519"/>
    <x v="75"/>
    <s v="Cengage Learning"/>
    <s v="Textbooks"/>
    <n v="5453.25"/>
    <x v="75"/>
    <x v="261"/>
    <s v=""/>
    <x v="0"/>
  </r>
  <r>
    <s v="8101000 - Cash In Bank"/>
    <x v="520"/>
    <x v="75"/>
    <s v="MPS"/>
    <s v="Textbooks"/>
    <n v="12882.36"/>
    <x v="200"/>
    <x v="261"/>
    <s v=""/>
    <x v="0"/>
  </r>
  <r>
    <s v="8101000 - Cash In Bank"/>
    <x v="521"/>
    <x v="75"/>
    <s v="Scholastic Inc"/>
    <s v="Scholastic News"/>
    <n v="1435.21"/>
    <x v="4"/>
    <x v="262"/>
    <s v=""/>
    <x v="0"/>
  </r>
  <r>
    <s v="8101000 - Cash In Bank"/>
    <x v="522"/>
    <x v="75"/>
    <s v="American Fidelity Assurance Company"/>
    <s v="Volunrtary GAP Insurance"/>
    <n v="386.54"/>
    <x v="11"/>
    <x v="263"/>
    <s v=""/>
    <x v="0"/>
  </r>
  <r>
    <s v="8101000 - Cash In Bank"/>
    <x v="523"/>
    <x v="75"/>
    <s v="New York Life"/>
    <s v="Voluntary Life Insurance"/>
    <n v="353.08"/>
    <x v="50"/>
    <x v="24"/>
    <s v=""/>
    <x v="0"/>
  </r>
  <r>
    <s v="8101000 - Cash In Bank"/>
    <x v="524"/>
    <x v="75"/>
    <s v="Global Equipment Company"/>
    <s v="Bulletin Boards"/>
    <n v="1120.7"/>
    <x v="201"/>
    <x v="264"/>
    <s v=""/>
    <x v="1"/>
  </r>
  <r>
    <s v="8101000 - Cash In Bank"/>
    <x v="524"/>
    <x v="75"/>
    <s v="Global Equipment Company"/>
    <s v="Dry Erase Boards"/>
    <n v="1120.7"/>
    <x v="201"/>
    <x v="265"/>
    <s v=""/>
    <x v="1"/>
  </r>
  <r>
    <s v="8101000 - Cash In Bank"/>
    <x v="525"/>
    <x v="76"/>
    <s v="Global Equipment Company"/>
    <s v="Manual Checks-Reimbursable"/>
    <n v="9020"/>
    <x v="201"/>
    <x v="266"/>
    <s v=""/>
    <x v="0"/>
  </r>
  <r>
    <s v="8101000 - Cash In Bank"/>
    <x v="526"/>
    <x v="76"/>
    <s v="Global Equipment Company"/>
    <s v="Manual Checks-Reimbursable"/>
    <n v="0.6"/>
    <x v="201"/>
    <x v="266"/>
    <s v=""/>
    <x v="0"/>
  </r>
  <r>
    <s v="8101000 - Cash In Bank"/>
    <x v="527"/>
    <x v="76"/>
    <s v="VLCM"/>
    <s v="Manual Checks-Reimbursable"/>
    <n v="1535"/>
    <x v="202"/>
    <x v="266"/>
    <s v=""/>
    <x v="0"/>
  </r>
  <r>
    <s v="8101000 - Cash In Bank"/>
    <x v="528"/>
    <x v="77"/>
    <s v="Advanced Backflow"/>
    <s v="Blackflow Valve Testing"/>
    <s v="520,00"/>
    <x v="203"/>
    <x v="267"/>
    <s v=""/>
    <x v="0"/>
  </r>
  <r>
    <s v="8101000 - Cash In Bank"/>
    <x v="529"/>
    <x v="77"/>
    <s v="Abila"/>
    <s v="Accounting Software"/>
    <n v="672.3"/>
    <x v="38"/>
    <x v="57"/>
    <s v=""/>
    <x v="0"/>
  </r>
  <r>
    <s v="8101000 - Cash In Bank"/>
    <x v="530"/>
    <x v="77"/>
    <s v="Safe System"/>
    <s v="Security System"/>
    <n v="149"/>
    <x v="15"/>
    <x v="241"/>
    <s v=""/>
    <x v="0"/>
  </r>
  <r>
    <s v="8101000 - Cash In Bank"/>
    <x v="531"/>
    <x v="77"/>
    <s v="CenturyLink"/>
    <s v="Telephone"/>
    <n v="16.239999999999998"/>
    <x v="5"/>
    <x v="5"/>
    <s v=""/>
    <x v="0"/>
  </r>
  <r>
    <s v="8101000 - Cash In Bank"/>
    <x v="532"/>
    <x v="77"/>
    <s v="Colorado League of Charter Schools"/>
    <s v="League Dues"/>
    <n v="8548.56"/>
    <x v="77"/>
    <x v="107"/>
    <s v=""/>
    <x v="0"/>
  </r>
  <r>
    <s v="8101000 - Cash In Bank"/>
    <x v="533"/>
    <x v="77"/>
    <s v="Adams 12 Five Star Schools"/>
    <s v="District Printing"/>
    <n v="55"/>
    <x v="39"/>
    <x v="80"/>
    <s v=""/>
    <x v="1"/>
  </r>
  <r>
    <s v="8101000 - Cash In Bank"/>
    <x v="533"/>
    <x v="77"/>
    <s v="Adams 12 Five Star Schools"/>
    <s v="SAC Fag"/>
    <n v="55"/>
    <x v="39"/>
    <x v="268"/>
    <s v=""/>
    <x v="1"/>
  </r>
  <r>
    <s v="8101000 - Cash In Bank"/>
    <x v="534"/>
    <x v="77"/>
    <s v="Pearson Education"/>
    <s v="Textbooks Chemistry"/>
    <n v="8219.07"/>
    <x v="204"/>
    <x v="269"/>
    <s v=""/>
    <x v="0"/>
  </r>
  <r>
    <s v="8101000 - Cash In Bank"/>
    <x v="535"/>
    <x v="77"/>
    <s v="Delta Dental of Colorado"/>
    <s v="Dental Insurance"/>
    <n v="4701.3999999999996"/>
    <x v="22"/>
    <x v="25"/>
    <s v=""/>
    <x v="0"/>
  </r>
  <r>
    <s v="8101000 - Cash In Bank"/>
    <x v="536"/>
    <x v="77"/>
    <s v="United Health Care"/>
    <s v="Health Insurance"/>
    <n v="54852.74"/>
    <x v="23"/>
    <x v="26"/>
    <s v=""/>
    <x v="0"/>
  </r>
  <r>
    <s v="8101000 - Cash In Bank"/>
    <x v="537"/>
    <x v="77"/>
    <s v="Unum Life Insurance"/>
    <s v="Life Insurance"/>
    <n v="3191.46"/>
    <x v="21"/>
    <x v="23"/>
    <s v=""/>
    <x v="1"/>
  </r>
  <r>
    <s v="8101000 - Cash In Bank"/>
    <x v="537"/>
    <x v="77"/>
    <s v="Unum Life Insurance"/>
    <s v="Voluntary Life"/>
    <n v="3191.46"/>
    <x v="21"/>
    <x v="61"/>
    <s v=""/>
    <x v="1"/>
  </r>
  <r>
    <s v="8101000 - Cash In Bank"/>
    <x v="538"/>
    <x v="77"/>
    <s v="Aflac"/>
    <s v="Voluntary Accident Insurance"/>
    <n v="224.7"/>
    <x v="20"/>
    <x v="236"/>
    <s v=""/>
    <x v="0"/>
  </r>
  <r>
    <s v="8101000 - Cash In Bank"/>
    <x v="539"/>
    <x v="78"/>
    <s v="Colorado Public Employees Retirement Association"/>
    <s v="Pere Deductions July"/>
    <n v="98972.01"/>
    <x v="29"/>
    <x v="33"/>
    <s v="X"/>
    <x v="0"/>
  </r>
  <r>
    <s v="8101000 - Cash In Bank"/>
    <x v="540"/>
    <x v="79"/>
    <s v="Payment Remittance Center"/>
    <s v="Bank Charges"/>
    <n v="39.950000000000003"/>
    <x v="31"/>
    <x v="52"/>
    <s v=""/>
    <x v="0"/>
  </r>
  <r>
    <s v="8101000 - Cash In Bank"/>
    <x v="541"/>
    <x v="79"/>
    <s v="24 Hour Flex"/>
    <s v="Flex Transfer/Voya"/>
    <n v="1721.9"/>
    <x v="27"/>
    <x v="31"/>
    <s v="X"/>
    <x v="1"/>
  </r>
  <r>
    <s v="8101000 - Cash In Bank"/>
    <x v="541"/>
    <x v="79"/>
    <s v="Voya"/>
    <s v="Flex Transfer/Voya"/>
    <n v="5809.63"/>
    <x v="32"/>
    <x v="72"/>
    <s v="X"/>
    <x v="1"/>
  </r>
  <r>
    <s v="8101000 - Cash In Bank"/>
    <x v="542"/>
    <x v="80"/>
    <s v="Toshiba Financial Services"/>
    <s v="Toshiba ACH"/>
    <n v="3034.01"/>
    <x v="30"/>
    <x v="74"/>
    <s v=""/>
    <x v="0"/>
  </r>
  <r>
    <s v="8101000 - Cash In Bank"/>
    <x v="543"/>
    <x v="75"/>
    <s v="Payment Remittance Center"/>
    <s v="P Card July"/>
    <n v="75501.88"/>
    <x v="31"/>
    <x v="36"/>
    <s v="X"/>
    <x v="4"/>
  </r>
  <r>
    <s v="8101000 - Cash In Bank"/>
    <x v="544"/>
    <x v="75"/>
    <s v="Payment Remittance Center"/>
    <s v="July Bank Charges"/>
    <n v="499.39"/>
    <x v="31"/>
    <x v="270"/>
    <s v=""/>
    <x v="1"/>
  </r>
  <r>
    <s v="8101000 - Cash In Bank"/>
    <x v="544"/>
    <x v="75"/>
    <s v="Payment Remittance Center"/>
    <s v="July Bank Charges"/>
    <n v="1777.96"/>
    <x v="31"/>
    <x v="270"/>
    <s v=""/>
    <x v="1"/>
  </r>
  <r>
    <s v="8101000 - Cash In Bank"/>
    <x v="545"/>
    <x v="81"/>
    <s v="24 Hour Flex"/>
    <s v="Flex Transfer"/>
    <n v="2949.74"/>
    <x v="27"/>
    <x v="34"/>
    <s v=""/>
    <x v="0"/>
  </r>
  <r>
    <s v="8101000 - Cash In Bank"/>
    <x v="546"/>
    <x v="82"/>
    <s v="24 Hour Flex"/>
    <s v="Flex Charges"/>
    <n v="304.10000000000002"/>
    <x v="27"/>
    <x v="271"/>
    <s v=""/>
    <x v="0"/>
  </r>
  <r>
    <s v="8101000 - Cash In Bank"/>
    <x v="547"/>
    <x v="77"/>
    <s v="24 Hour Flex"/>
    <s v="Flex Transfers"/>
    <n v="568.07000000000005"/>
    <x v="27"/>
    <x v="114"/>
    <s v=""/>
    <x v="0"/>
  </r>
  <r>
    <s v="8101000 - Cash In Bank"/>
    <x v="548"/>
    <x v="74"/>
    <s v="Payment Remittance Center"/>
    <s v="Go Daddy Domain Registration"/>
    <n v="36.33"/>
    <x v="31"/>
    <x v="272"/>
    <s v=""/>
    <x v="0"/>
  </r>
  <r>
    <s v="8101000 - Cash In Bank"/>
    <x v="549"/>
    <x v="83"/>
    <s v="24 Hour Flex"/>
    <s v="Flex Transfers"/>
    <n v="111.76"/>
    <x v="27"/>
    <x v="114"/>
    <s v=""/>
    <x v="1"/>
  </r>
  <r>
    <s v="8101000 - Cash In Bank"/>
    <x v="549"/>
    <x v="83"/>
    <s v="Paylocity"/>
    <s v="Paylocity Charges"/>
    <n v="1220.82"/>
    <x v="28"/>
    <x v="273"/>
    <s v=""/>
    <x v="1"/>
  </r>
  <r>
    <s v="8101002 - Cash In Bank-BASE Program"/>
    <x v="550"/>
    <x v="75"/>
    <s v="Adams 12 Five Star Schools"/>
    <s v="Field Trip Transportation Summer Camp"/>
    <n v="5354.97"/>
    <x v="39"/>
    <x v="274"/>
    <s v=""/>
    <x v="0"/>
  </r>
  <r>
    <s v="8101002 - Cash In Bank-BASE Program"/>
    <x v="551"/>
    <x v="75"/>
    <s v="Sam's Club"/>
    <s v="Summer Camp Snacks"/>
    <n v="852.18"/>
    <x v="46"/>
    <x v="275"/>
    <s v=""/>
    <x v="0"/>
  </r>
  <r>
    <s v="8101002 - Cash In Bank-BASE Program"/>
    <x v="552"/>
    <x v="77"/>
    <s v="Shamrock Foods"/>
    <s v="Eagles Landing Snacks"/>
    <n v="924.35"/>
    <x v="33"/>
    <x v="116"/>
    <s v=""/>
    <x v="0"/>
  </r>
  <r>
    <s v="8101002 - Cash In Bank-BASE Program"/>
    <x v="543"/>
    <x v="75"/>
    <s v="Payment Remittance Center"/>
    <s v="P Card July"/>
    <n v="8759.4599999999991"/>
    <x v="31"/>
    <x v="36"/>
    <s v="X"/>
    <x v="4"/>
  </r>
  <r>
    <s v="8101005 - Cash in Bank-Agency"/>
    <x v="553"/>
    <x v="80"/>
    <m/>
    <s v="Annual Bonus"/>
    <n v="207211.65"/>
    <x v="205"/>
    <x v="276"/>
    <s v="X"/>
    <x v="0"/>
  </r>
  <r>
    <s v="8101005 - Cash in Bank-Agency"/>
    <x v="554"/>
    <x v="77"/>
    <s v="Dave Janociak"/>
    <s v="Ultimate Frisbee Registration"/>
    <n v="25"/>
    <x v="206"/>
    <x v="277"/>
    <s v=""/>
    <x v="0"/>
  </r>
  <r>
    <s v="8101005 - Cash in Bank-Agency"/>
    <x v="555"/>
    <x v="77"/>
    <s v="Rod Osburn"/>
    <s v="HOS Discretionary- Fund Raising"/>
    <n v="2448.4699999999998"/>
    <x v="207"/>
    <x v="278"/>
    <s v=""/>
    <x v="0"/>
  </r>
  <r>
    <s v="8101005 - Cash in Bank-Agency"/>
    <x v="556"/>
    <x v="77"/>
    <s v="BSN Sports"/>
    <s v="High School Jerseys"/>
    <n v="482.94"/>
    <x v="103"/>
    <x v="279"/>
    <s v=""/>
    <x v="0"/>
  </r>
  <r>
    <s v="8101005 - Cash in Bank-Agency"/>
    <x v="557"/>
    <x v="77"/>
    <s v="Kristin Seger"/>
    <s v="Mountain Biking Team"/>
    <n v="969.74"/>
    <x v="133"/>
    <x v="280"/>
    <s v=""/>
    <x v="0"/>
  </r>
  <r>
    <s v="8101005 - Cash in Bank-Agency"/>
    <x v="558"/>
    <x v="77"/>
    <s v="Abila"/>
    <s v="Fund Raising Software"/>
    <n v="49"/>
    <x v="38"/>
    <x v="119"/>
    <s v=""/>
    <x v="0"/>
  </r>
  <r>
    <s v="8101005 - Cash in Bank-Agency"/>
    <x v="559"/>
    <x v="77"/>
    <s v="Taylor Johnson"/>
    <s v="CRC"/>
    <n v="20.6"/>
    <x v="208"/>
    <x v="120"/>
    <s v=""/>
    <x v="0"/>
  </r>
  <r>
    <s v="8101005 - Cash in Bank-Agency"/>
    <x v="560"/>
    <x v="84"/>
    <m/>
    <s v="Cash for Concessions"/>
    <n v="350"/>
    <x v="14"/>
    <x v="281"/>
    <s v="X"/>
    <x v="0"/>
  </r>
  <r>
    <s v="8101005 - Cash in Bank-Agency"/>
    <x v="543"/>
    <x v="75"/>
    <s v="Payment Remittance Center"/>
    <s v="P Card July"/>
    <n v="1734.95"/>
    <x v="31"/>
    <x v="282"/>
    <s v=""/>
    <x v="4"/>
  </r>
  <r>
    <s v="8101005 - Cash in Bank-Agency"/>
    <x v="561"/>
    <x v="83"/>
    <s v="Payforlt"/>
    <s v="Payforlt Charges"/>
    <n v="5577.53"/>
    <x v="209"/>
    <x v="283"/>
    <s v=""/>
    <x v="4"/>
  </r>
  <r>
    <s v="8101009 - Cash-Nutrition Services"/>
    <x v="562"/>
    <x v="77"/>
    <s v="Shamrock Foods"/>
    <s v="Food Service Supplies"/>
    <n v="532.69000000000005"/>
    <x v="33"/>
    <x v="56"/>
    <s v=""/>
    <x v="1"/>
  </r>
  <r>
    <s v="8101009 - Cash-Nutrition Services"/>
    <x v="562"/>
    <x v="77"/>
    <s v="Shamrock Foods"/>
    <s v="Food Service Suppplies"/>
    <n v="532.69000000000005"/>
    <x v="33"/>
    <x v="284"/>
    <s v=""/>
    <x v="1"/>
  </r>
  <r>
    <s v="8101000 - Cash In Bank"/>
    <x v="563"/>
    <x v="85"/>
    <s v="Crisie Prevention Institute, Inc"/>
    <s v="Crisis Intervention Annual Membership"/>
    <n v="150"/>
    <x v="210"/>
    <x v="285"/>
    <s v=""/>
    <x v="0"/>
  </r>
  <r>
    <s v="8101000 - Cash In Bank"/>
    <x v="564"/>
    <x v="85"/>
    <s v="Kutz &amp; Bethke, LLC"/>
    <s v="Legal Fees"/>
    <n v="13292"/>
    <x v="7"/>
    <x v="7"/>
    <s v=""/>
    <x v="0"/>
  </r>
  <r>
    <s v="8101000 - Cash In Bank"/>
    <x v="565"/>
    <x v="85"/>
    <s v="CenturyLink"/>
    <s v="Telephone"/>
    <n v="840.24"/>
    <x v="5"/>
    <x v="5"/>
    <s v=""/>
    <x v="0"/>
  </r>
  <r>
    <s v="8101000 - Cash In Bank"/>
    <x v="566"/>
    <x v="85"/>
    <s v="AT&amp;T Long Distance"/>
    <s v="Long Distance Telephone"/>
    <n v="18.52"/>
    <x v="143"/>
    <x v="185"/>
    <s v=""/>
    <x v="0"/>
  </r>
  <r>
    <s v="8101000 - Cash In Bank"/>
    <x v="567"/>
    <x v="85"/>
    <s v="AT&amp;T Mobility"/>
    <s v="Cell Phones"/>
    <n v="570.92999999999995"/>
    <x v="6"/>
    <x v="6"/>
    <s v=""/>
    <x v="0"/>
  </r>
  <r>
    <s v="8101000 - Cash In Bank"/>
    <x v="568"/>
    <x v="85"/>
    <s v="Tiger, Inc"/>
    <s v="Utilities-Gas"/>
    <n v="106.3"/>
    <x v="198"/>
    <x v="286"/>
    <s v=""/>
    <x v="1"/>
  </r>
  <r>
    <s v="8101000 - Cash In Bank"/>
    <x v="568"/>
    <x v="85"/>
    <s v="Tiger, Inc"/>
    <s v="Utilities-Natural Gas"/>
    <n v="106.3"/>
    <x v="198"/>
    <x v="259"/>
    <s v=""/>
    <x v="1"/>
  </r>
  <r>
    <s v="8101000 - Cash In Bank"/>
    <x v="569"/>
    <x v="85"/>
    <s v="Colorado Bureau of Investigations"/>
    <s v="Background Check"/>
    <n v="79"/>
    <x v="19"/>
    <x v="20"/>
    <s v=""/>
    <x v="1"/>
  </r>
  <r>
    <s v="8101000 - Cash In Bank"/>
    <x v="569"/>
    <x v="85"/>
    <s v="Colorado Bureau of Investigations"/>
    <s v="Background Checks"/>
    <n v="79"/>
    <x v="19"/>
    <x v="21"/>
    <s v=""/>
    <x v="1"/>
  </r>
  <r>
    <s v="8101000 - Cash In Bank"/>
    <x v="570"/>
    <x v="85"/>
    <s v="Cybersource"/>
    <s v="Credit Card Fees"/>
    <n v="20"/>
    <x v="17"/>
    <x v="17"/>
    <s v=""/>
    <x v="0"/>
  </r>
  <r>
    <s v="8101000 - Cash In Bank"/>
    <x v="571"/>
    <x v="85"/>
    <s v="Adams 12 Five Star Schools"/>
    <s v="Postage"/>
    <n v="228.08"/>
    <x v="39"/>
    <x v="287"/>
    <s v=""/>
    <x v="0"/>
  </r>
  <r>
    <s v="8101000 - Cash In Bank"/>
    <x v="572"/>
    <x v="85"/>
    <s v="PeopleConnectHR, LLC"/>
    <s v="Insight Training-Admin"/>
    <n v="3400"/>
    <x v="142"/>
    <x v="288"/>
    <s v=""/>
    <x v="0"/>
  </r>
  <r>
    <s v="8101000 - Cash In Bank"/>
    <x v="573"/>
    <x v="85"/>
    <s v="Republic Services"/>
    <s v="Trash Removal"/>
    <n v="730"/>
    <x v="10"/>
    <x v="10"/>
    <s v=""/>
    <x v="0"/>
  </r>
  <r>
    <s v="8101000 - Cash In Bank"/>
    <x v="574"/>
    <x v="85"/>
    <s v="Adams 12 Five Star Schools"/>
    <s v="District Printing"/>
    <n v="98"/>
    <x v="39"/>
    <x v="80"/>
    <s v=""/>
    <x v="0"/>
  </r>
  <r>
    <s v="8101000 - Cash In Bank"/>
    <x v="575"/>
    <x v="85"/>
    <s v="Innovative Office Solutions"/>
    <s v="Postage Meter Ink"/>
    <n v="119.95"/>
    <x v="211"/>
    <x v="289"/>
    <s v=""/>
    <x v="0"/>
  </r>
  <r>
    <s v="8101000 - Cash In Bank"/>
    <x v="576"/>
    <x v="85"/>
    <s v="Xcelitek LLC"/>
    <s v="Technology Services"/>
    <n v="6767.67"/>
    <x v="8"/>
    <x v="144"/>
    <s v=""/>
    <x v="0"/>
  </r>
  <r>
    <s v="8101000 - Cash In Bank"/>
    <x v="577"/>
    <x v="85"/>
    <s v="Sam's Club"/>
    <s v="Back to School Picnic"/>
    <n v="420.2"/>
    <x v="46"/>
    <x v="290"/>
    <s v=""/>
    <x v="0"/>
  </r>
  <r>
    <s v="8101000 - Cash In Bank"/>
    <x v="578"/>
    <x v="85"/>
    <s v="Background Information Services"/>
    <s v="Background Screening"/>
    <n v="40"/>
    <x v="78"/>
    <x v="291"/>
    <s v=""/>
    <x v="0"/>
  </r>
  <r>
    <s v="8101000 - Cash In Bank"/>
    <x v="579"/>
    <x v="85"/>
    <s v="Vision Service Plan"/>
    <s v="Vision Insurance"/>
    <n v="1344.04"/>
    <x v="12"/>
    <x v="12"/>
    <s v=""/>
    <x v="0"/>
  </r>
  <r>
    <s v="8101000 - Cash In Bank"/>
    <x v="580"/>
    <x v="85"/>
    <s v="New York Life"/>
    <s v="Voluntary Life"/>
    <n v="353.08"/>
    <x v="50"/>
    <x v="61"/>
    <s v=""/>
    <x v="0"/>
  </r>
  <r>
    <s v="8101000 - Cash In Bank"/>
    <x v="581"/>
    <x v="85"/>
    <s v="Unum Life Insurance"/>
    <s v="Life Insurance"/>
    <n v="3432.55"/>
    <x v="21"/>
    <x v="23"/>
    <s v=""/>
    <x v="0"/>
  </r>
  <r>
    <s v="8101000 - Cash In Bank"/>
    <x v="582"/>
    <x v="85"/>
    <s v="Delta Dental of Colorado"/>
    <s v="Dental Insurance"/>
    <n v="5885.4"/>
    <x v="22"/>
    <x v="25"/>
    <s v=""/>
    <x v="0"/>
  </r>
  <r>
    <s v="8101000 - Cash In Bank"/>
    <x v="583"/>
    <x v="85"/>
    <s v="Aflac"/>
    <s v="Voluntary Insurance"/>
    <n v="224.7"/>
    <x v="20"/>
    <x v="22"/>
    <s v=""/>
    <x v="0"/>
  </r>
  <r>
    <s v="8101000 - Cash In Bank"/>
    <x v="584"/>
    <x v="85"/>
    <s v="American Fidelity Assurance Company"/>
    <s v="Voluntary Gap"/>
    <n v="402"/>
    <x v="11"/>
    <x v="292"/>
    <s v=""/>
    <x v="0"/>
  </r>
  <r>
    <s v="8101000 - Cash In Bank"/>
    <x v="585"/>
    <x v="85"/>
    <s v="Unum Life Insurance"/>
    <s v="AP Batch"/>
    <n v="441.31"/>
    <x v="21"/>
    <x v="209"/>
    <s v=""/>
    <x v="0"/>
  </r>
  <r>
    <s v="8101000 - Cash In Bank"/>
    <x v="586"/>
    <x v="85"/>
    <s v="American Fidelity Assurance Company"/>
    <s v="Voluntary GAP"/>
    <n v="386.54"/>
    <x v="11"/>
    <x v="292"/>
    <s v=""/>
    <x v="0"/>
  </r>
  <r>
    <s v="8101000 - Cash In Bank"/>
    <x v="587"/>
    <x v="85"/>
    <s v="United Health Care"/>
    <s v="Health Insurance"/>
    <n v="49572.7"/>
    <x v="23"/>
    <x v="26"/>
    <s v=""/>
    <x v="0"/>
  </r>
  <r>
    <s v="8101000 - Cash In Bank"/>
    <x v="588"/>
    <x v="86"/>
    <s v="CenturyLink"/>
    <s v="Telephone"/>
    <n v="42.01"/>
    <x v="5"/>
    <x v="5"/>
    <s v=""/>
    <x v="0"/>
  </r>
  <r>
    <s v="8101000 - Cash In Bank"/>
    <x v="589"/>
    <x v="86"/>
    <s v="Adams 12 Five Star Schools"/>
    <s v="Office Supplies"/>
    <n v="440"/>
    <x v="39"/>
    <x v="215"/>
    <s v=""/>
    <x v="0"/>
  </r>
  <r>
    <s v="8101000 - Cash In Bank"/>
    <x v="590"/>
    <x v="86"/>
    <s v="Scholastic Inc"/>
    <s v="Scholastic News 3/4"/>
    <n v="907.5"/>
    <x v="4"/>
    <x v="293"/>
    <s v=""/>
    <x v="0"/>
  </r>
  <r>
    <s v="8101000 - Cash In Bank"/>
    <x v="591"/>
    <x v="86"/>
    <s v="Adams State University"/>
    <s v="Adams State Gifted Credits"/>
    <n v="5280"/>
    <x v="212"/>
    <x v="294"/>
    <s v=""/>
    <x v="0"/>
  </r>
  <r>
    <s v="8101000 - Cash In Bank"/>
    <x v="592"/>
    <x v="86"/>
    <s v="Adams 12 Five Star Schools"/>
    <s v="Radios"/>
    <n v="933"/>
    <x v="39"/>
    <x v="58"/>
    <s v=""/>
    <x v="0"/>
  </r>
  <r>
    <s v="8101000 - Cash In Bank"/>
    <x v="593"/>
    <x v="86"/>
    <s v="Kristen Womer"/>
    <s v="Classroom-Band"/>
    <n v="10.49"/>
    <x v="213"/>
    <x v="295"/>
    <s v=""/>
    <x v="0"/>
  </r>
  <r>
    <s v="8101000 - Cash In Bank"/>
    <x v="594"/>
    <x v="86"/>
    <s v="Abila"/>
    <s v="Accounting Software"/>
    <n v="672.3"/>
    <x v="38"/>
    <x v="57"/>
    <s v=""/>
    <x v="0"/>
  </r>
  <r>
    <s v="8101000 - Cash In Bank"/>
    <x v="595"/>
    <x v="86"/>
    <s v="Janifer Kulmann"/>
    <s v="Background Checks Accountability"/>
    <n v="159.91999999999999"/>
    <x v="214"/>
    <x v="296"/>
    <s v=""/>
    <x v="0"/>
  </r>
  <r>
    <s v="8101000 - Cash In Bank"/>
    <x v="561"/>
    <x v="87"/>
    <s v="Payment Remittance Center"/>
    <s v="August PCard"/>
    <n v="0"/>
    <x v="31"/>
    <x v="36"/>
    <s v="X"/>
    <x v="4"/>
  </r>
  <r>
    <s v="8101000 - Cash In Bank"/>
    <x v="561"/>
    <x v="87"/>
    <s v="Payment Remittance Center"/>
    <s v="PCard Prepayment"/>
    <n v="0"/>
    <x v="31"/>
    <x v="297"/>
    <s v=""/>
    <x v="4"/>
  </r>
  <r>
    <s v="8101000 - Cash In Bank"/>
    <x v="596"/>
    <x v="88"/>
    <s v="24 Hour Flex"/>
    <s v="Flex Transfers"/>
    <n v="1286.03"/>
    <x v="27"/>
    <x v="114"/>
    <s v=""/>
    <x v="0"/>
  </r>
  <r>
    <s v="8101000 - Cash In Bank"/>
    <x v="597"/>
    <x v="89"/>
    <s v="Colorado Public Employees Retirement Association"/>
    <s v="PERA August"/>
    <n v="104152.94"/>
    <x v="29"/>
    <x v="33"/>
    <s v="X"/>
    <x v="0"/>
  </r>
  <r>
    <s v="8101000 - Cash In Bank"/>
    <x v="598"/>
    <x v="90"/>
    <s v="Voya"/>
    <s v="Voya/Bank Fees"/>
    <n v="5809.63"/>
    <x v="32"/>
    <x v="72"/>
    <s v="X"/>
    <x v="3"/>
  </r>
  <r>
    <s v="8101000 - Cash In Bank"/>
    <x v="598"/>
    <x v="90"/>
    <s v="Payment Remittance Center"/>
    <s v="Voya/Bank Fees"/>
    <n v="114.9"/>
    <x v="31"/>
    <x v="298"/>
    <s v=""/>
    <x v="3"/>
  </r>
  <r>
    <s v="8101000 - Cash In Bank"/>
    <x v="598"/>
    <x v="90"/>
    <s v="Payment Remittance Center"/>
    <s v="August PCard"/>
    <n v="54632.71"/>
    <x v="31"/>
    <x v="36"/>
    <s v="X"/>
    <x v="3"/>
  </r>
  <r>
    <s v="8101000 - Cash In Bank"/>
    <x v="599"/>
    <x v="91"/>
    <s v="Toshiba Financial Services"/>
    <s v="Toshiba Lease"/>
    <n v="3034.01"/>
    <x v="30"/>
    <x v="299"/>
    <s v=""/>
    <x v="0"/>
  </r>
  <r>
    <s v="8101000 - Cash In Bank"/>
    <x v="600"/>
    <x v="92"/>
    <s v="Payment Remittance Center"/>
    <s v="Bank Charges"/>
    <n v="449.06"/>
    <x v="31"/>
    <x v="52"/>
    <s v=""/>
    <x v="0"/>
  </r>
  <r>
    <s v="8101000 - Cash In Bank"/>
    <x v="601"/>
    <x v="93"/>
    <s v="Payment Remittance Center"/>
    <s v="Bank Charges"/>
    <n v="2153.17"/>
    <x v="31"/>
    <x v="52"/>
    <s v=""/>
    <x v="0"/>
  </r>
  <r>
    <s v="8101000 - Cash In Bank"/>
    <x v="602"/>
    <x v="93"/>
    <s v="24 Hour Flex"/>
    <s v="Flex Transfers"/>
    <n v="1854.73"/>
    <x v="27"/>
    <x v="114"/>
    <s v=""/>
    <x v="0"/>
  </r>
  <r>
    <s v="8101000 - Cash In Bank"/>
    <x v="603"/>
    <x v="94"/>
    <s v="24 Hour Flex"/>
    <s v="Flex Transfer"/>
    <n v="1199.0999999999999"/>
    <x v="27"/>
    <x v="34"/>
    <s v=""/>
    <x v="0"/>
  </r>
  <r>
    <s v="8101000 - Cash In Bank"/>
    <x v="604"/>
    <x v="95"/>
    <s v="24 Hour Flex"/>
    <s v="Flex Transfer"/>
    <n v="552.80999999999995"/>
    <x v="27"/>
    <x v="34"/>
    <s v=""/>
    <x v="0"/>
  </r>
  <r>
    <s v="8101002 - Cash In Bank-BASE Program"/>
    <x v="605"/>
    <x v="85"/>
    <s v="State of Colorado-Department of Human Services"/>
    <s v="Trail Check"/>
    <n v="56"/>
    <x v="61"/>
    <x v="300"/>
    <s v=""/>
    <x v="0"/>
  </r>
  <r>
    <s v="8101002 - Cash In Bank-BASE Program"/>
    <x v="606"/>
    <x v="85"/>
    <s v="Adams 12 Five Star Schools"/>
    <s v="Eagle's Landing Transportation"/>
    <n v="1881.48"/>
    <x v="39"/>
    <x v="301"/>
    <s v=""/>
    <x v="0"/>
  </r>
  <r>
    <s v="8101002 - Cash In Bank-BASE Program"/>
    <x v="607"/>
    <x v="85"/>
    <s v="Cintas Corporation"/>
    <s v="Kitchen Towels"/>
    <n v="38.47"/>
    <x v="47"/>
    <x v="55"/>
    <s v=""/>
    <x v="0"/>
  </r>
  <r>
    <s v="8101002 - Cash In Bank-BASE Program"/>
    <x v="608"/>
    <x v="86"/>
    <s v="State of Colorado-Department of Human Services"/>
    <s v="Childcare Licensing"/>
    <n v="414"/>
    <x v="61"/>
    <x v="302"/>
    <s v=""/>
    <x v="0"/>
  </r>
  <r>
    <s v="8101002 - Cash In Bank-BASE Program"/>
    <x v="598"/>
    <x v="90"/>
    <s v="Payment Remittance Center"/>
    <s v="August PCard"/>
    <n v="2959.21"/>
    <x v="31"/>
    <x v="36"/>
    <s v="X"/>
    <x v="3"/>
  </r>
  <r>
    <s v="8101005 - Cash in Bank-Agency"/>
    <x v="609"/>
    <x v="87"/>
    <m/>
    <s v="Paper Cutter"/>
    <n v="100"/>
    <x v="14"/>
    <x v="303"/>
    <s v="X"/>
    <x v="0"/>
  </r>
  <r>
    <s v="8101005 - Cash in Bank-Agency"/>
    <x v="610"/>
    <x v="87"/>
    <s v="Centaurus High School"/>
    <s v="Cross Country-MS"/>
    <n v="-75"/>
    <x v="215"/>
    <x v="304"/>
    <s v=""/>
    <x v="0"/>
  </r>
  <r>
    <s v="8101005 - Cash in Bank-Agency"/>
    <x v="611"/>
    <x v="85"/>
    <s v="Unum Life Insurance"/>
    <s v="Voluntary Life"/>
    <n v="-441.31"/>
    <x v="21"/>
    <x v="61"/>
    <s v=""/>
    <x v="0"/>
  </r>
  <r>
    <s v="8101005 - Cash in Bank-Agency"/>
    <x v="612"/>
    <x v="85"/>
    <s v="Young Artists Alliance"/>
    <s v="Cross Country Meet"/>
    <n v="200"/>
    <x v="216"/>
    <x v="257"/>
    <s v=""/>
    <x v="0"/>
  </r>
  <r>
    <s v="8101005 - Cash in Bank-Agency"/>
    <x v="613"/>
    <x v="85"/>
    <s v="Velocity Transit Services"/>
    <s v="Athletic Transportation"/>
    <n v="122.5"/>
    <x v="40"/>
    <x v="305"/>
    <s v=""/>
    <x v="0"/>
  </r>
  <r>
    <s v="8101005 - Cash in Bank-Agency"/>
    <x v="614"/>
    <x v="85"/>
    <s v="BSN Sports"/>
    <s v="Soccer Spiritwear"/>
    <n v="2345.5300000000002"/>
    <x v="103"/>
    <x v="306"/>
    <s v=""/>
    <x v="0"/>
  </r>
  <r>
    <s v="8101005 - Cash in Bank-Agency"/>
    <x v="615"/>
    <x v="85"/>
    <s v="Claire McDonnell"/>
    <s v="CRC Harry Potter"/>
    <n v="547.54"/>
    <x v="68"/>
    <x v="307"/>
    <s v=""/>
    <x v="0"/>
  </r>
  <r>
    <s v="8101005 - Cash in Bank-Agency"/>
    <x v="616"/>
    <x v="85"/>
    <s v="Abila"/>
    <s v="Fund Raising Software"/>
    <n v="49"/>
    <x v="38"/>
    <x v="119"/>
    <s v=""/>
    <x v="0"/>
  </r>
  <r>
    <s v="8101005 - Cash in Bank-Agency"/>
    <x v="617"/>
    <x v="85"/>
    <s v="Doug Ryan"/>
    <s v="Return Postage Planners"/>
    <n v="272.67"/>
    <x v="76"/>
    <x v="308"/>
    <s v=""/>
    <x v="0"/>
  </r>
  <r>
    <s v="8101005 - Cash in Bank-Agency"/>
    <x v="618"/>
    <x v="85"/>
    <s v="Kristin Seger"/>
    <s v="Mountain Biking"/>
    <n v="852.11"/>
    <x v="133"/>
    <x v="171"/>
    <s v=""/>
    <x v="0"/>
  </r>
  <r>
    <s v="8101005 - Cash in Bank-Agency"/>
    <x v="619"/>
    <x v="85"/>
    <s v="School Mate"/>
    <s v="Elementary Planners"/>
    <n v="1037"/>
    <x v="192"/>
    <x v="309"/>
    <s v=""/>
    <x v="0"/>
  </r>
  <r>
    <s v="8101005 - Cash in Bank-Agency"/>
    <x v="620"/>
    <x v="85"/>
    <s v="CHSAA"/>
    <s v="HS Athletics"/>
    <n v="147"/>
    <x v="83"/>
    <x v="159"/>
    <s v=""/>
    <x v="0"/>
  </r>
  <r>
    <s v="8101005 - Cash in Bank-Agency"/>
    <x v="621"/>
    <x v="85"/>
    <s v="BSN Sports"/>
    <s v="HS Athletic Jerseys"/>
    <n v="1208.21"/>
    <x v="103"/>
    <x v="310"/>
    <s v=""/>
    <x v="0"/>
  </r>
  <r>
    <s v="8101005 - Cash in Bank-Agency"/>
    <x v="622"/>
    <x v="85"/>
    <s v="Kallima Consultants"/>
    <s v="MS Speaker"/>
    <n v="375"/>
    <x v="217"/>
    <x v="311"/>
    <s v=""/>
    <x v="0"/>
  </r>
  <r>
    <s v="8101005 - Cash in Bank-Agency"/>
    <x v="623"/>
    <x v="86"/>
    <s v="Brighton High School"/>
    <s v="Cross Country"/>
    <n v="200"/>
    <x v="94"/>
    <x v="312"/>
    <s v=""/>
    <x v="0"/>
  </r>
  <r>
    <s v="8101005 - Cash in Bank-Agency"/>
    <x v="624"/>
    <x v="86"/>
    <s v="St Vrain Cross Country"/>
    <s v="MS Cross Country"/>
    <n v="225"/>
    <x v="218"/>
    <x v="313"/>
    <s v=""/>
    <x v="0"/>
  </r>
  <r>
    <s v="8101005 - Cash in Bank-Agency"/>
    <x v="625"/>
    <x v="86"/>
    <s v="Pinnacle Charter School"/>
    <s v="Overnight Buses"/>
    <n v="2303.15"/>
    <x v="93"/>
    <x v="314"/>
    <s v=""/>
    <x v="0"/>
  </r>
  <r>
    <s v="8101005 - Cash in Bank-Agency"/>
    <x v="626"/>
    <x v="86"/>
    <s v="Karlie Sergeeff"/>
    <s v="HS Volleyball"/>
    <n v="37.729999999999997"/>
    <x v="219"/>
    <x v="315"/>
    <s v=""/>
    <x v="0"/>
  </r>
  <r>
    <s v="8101005 - Cash in Bank-Agency"/>
    <x v="627"/>
    <x v="86"/>
    <s v="Ashli Socorro"/>
    <s v="MS Overnight"/>
    <n v="38.53"/>
    <x v="220"/>
    <x v="316"/>
    <s v=""/>
    <x v="0"/>
  </r>
  <r>
    <s v="8101005 - Cash in Bank-Agency"/>
    <x v="628"/>
    <x v="86"/>
    <s v="King Soopers"/>
    <s v="Fundraising"/>
    <n v="250"/>
    <x v="130"/>
    <x v="93"/>
    <s v=""/>
    <x v="0"/>
  </r>
  <r>
    <s v="8101005 - Cash in Bank-Agency"/>
    <x v="629"/>
    <x v="86"/>
    <m/>
    <s v="Manual Checks"/>
    <n v="205"/>
    <x v="14"/>
    <x v="317"/>
    <s v="X"/>
    <x v="0"/>
  </r>
  <r>
    <s v="8101005 - Cash in Bank-Agency"/>
    <x v="598"/>
    <x v="90"/>
    <s v="Payment Remittance Center"/>
    <s v="August PCard"/>
    <n v="99683.72"/>
    <x v="31"/>
    <x v="36"/>
    <s v="X"/>
    <x v="3"/>
  </r>
  <r>
    <s v="8101009 - Cash-Nutrition Services"/>
    <x v="598"/>
    <x v="90"/>
    <s v="Payment Remittance Center"/>
    <s v="August PCard"/>
    <n v="781.78"/>
    <x v="31"/>
    <x v="36"/>
    <s v="X"/>
    <x v="3"/>
  </r>
  <r>
    <s v="8101000 - Cash In Bank"/>
    <x v="630"/>
    <x v="96"/>
    <s v="Payment Remittance Center"/>
    <s v="PCards September"/>
    <n v="62160.26"/>
    <x v="31"/>
    <x v="36"/>
    <s v="X"/>
    <x v="0"/>
  </r>
  <r>
    <s v="8101000 - Cash In Bank"/>
    <x v="631"/>
    <x v="97"/>
    <s v="City of Thornton"/>
    <s v="Utilities-Water"/>
    <n v="3085.98"/>
    <x v="26"/>
    <x v="318"/>
    <s v=""/>
    <x v="0"/>
  </r>
  <r>
    <s v="8101000 - Cash In Bank"/>
    <x v="632"/>
    <x v="97"/>
    <s v="Naviance Inc"/>
    <s v="Naviance-Counseling"/>
    <n v="2115.75"/>
    <x v="221"/>
    <x v="319"/>
    <s v=""/>
    <x v="0"/>
  </r>
  <r>
    <s v="8101000 - Cash In Bank"/>
    <x v="633"/>
    <x v="97"/>
    <s v="Lineham's Learning Lab"/>
    <n v="11111.111011110001"/>
    <n v="495"/>
    <x v="13"/>
    <x v="320"/>
    <s v=""/>
    <x v="0"/>
  </r>
  <r>
    <s v="8101000 - Cash In Bank"/>
    <x v="634"/>
    <x v="97"/>
    <s v="Children Matter"/>
    <s v="OT Services"/>
    <n v="1995"/>
    <x v="222"/>
    <x v="321"/>
    <s v=""/>
    <x v="0"/>
  </r>
  <r>
    <s v="8101000 - Cash In Bank"/>
    <x v="635"/>
    <x v="97"/>
    <s v="Republic Services"/>
    <s v="Trash Removal"/>
    <n v="505"/>
    <x v="10"/>
    <x v="10"/>
    <s v=""/>
    <x v="0"/>
  </r>
  <r>
    <s v="8101000 - Cash In Bank"/>
    <x v="636"/>
    <x v="97"/>
    <s v="Innovative Office Solutions"/>
    <s v="Postage Meter Supplies"/>
    <n v="29.95"/>
    <x v="211"/>
    <x v="322"/>
    <s v=""/>
    <x v="0"/>
  </r>
  <r>
    <s v="8101000 - Cash In Bank"/>
    <x v="637"/>
    <x v="97"/>
    <s v="Xcelitek LLC"/>
    <s v="Technology Support"/>
    <n v="6898.67"/>
    <x v="8"/>
    <x v="8"/>
    <s v=""/>
    <x v="0"/>
  </r>
  <r>
    <s v="8101000 - Cash In Bank"/>
    <x v="638"/>
    <x v="97"/>
    <s v="AT&amp;T Mobility"/>
    <s v="Cell Phones"/>
    <n v="570.92999999999995"/>
    <x v="6"/>
    <x v="6"/>
    <s v=""/>
    <x v="0"/>
  </r>
  <r>
    <s v="8101000 - Cash In Bank"/>
    <x v="639"/>
    <x v="97"/>
    <s v="CenturyLink"/>
    <s v="Telephone"/>
    <n v="879.4"/>
    <x v="5"/>
    <x v="5"/>
    <s v=""/>
    <x v="0"/>
  </r>
  <r>
    <s v="8101000 - Cash In Bank"/>
    <x v="640"/>
    <x v="97"/>
    <s v="Rick Robinson"/>
    <s v="Election Costs"/>
    <n v="761.38"/>
    <x v="144"/>
    <x v="323"/>
    <s v=""/>
    <x v="0"/>
  </r>
  <r>
    <s v="8101000 - Cash In Bank"/>
    <x v="641"/>
    <x v="97"/>
    <s v="Colorado Department of Labor and Employment"/>
    <s v="Elevator Certificate"/>
    <n v="180"/>
    <x v="137"/>
    <x v="324"/>
    <s v=""/>
    <x v="0"/>
  </r>
  <r>
    <s v="8101000 - Cash In Bank"/>
    <x v="642"/>
    <x v="97"/>
    <s v="Accurate Elevator Inspections LLC"/>
    <s v="Elevator Inspections"/>
    <n v="300"/>
    <x v="223"/>
    <x v="325"/>
    <s v=""/>
    <x v="0"/>
  </r>
  <r>
    <s v="8101000 - Cash In Bank"/>
    <x v="643"/>
    <x v="97"/>
    <s v="Sam's Club"/>
    <s v="Hospitality"/>
    <n v="46.76"/>
    <x v="46"/>
    <x v="326"/>
    <s v=""/>
    <x v="0"/>
  </r>
  <r>
    <s v="8101000 - Cash In Bank"/>
    <x v="644"/>
    <x v="97"/>
    <s v="PeopleConnectHR, LLC"/>
    <s v="HR Consulting"/>
    <n v="225"/>
    <x v="142"/>
    <x v="184"/>
    <s v=""/>
    <x v="0"/>
  </r>
  <r>
    <s v="8101000 - Cash In Bank"/>
    <x v="645"/>
    <x v="97"/>
    <s v="Vision Service Plan"/>
    <s v="Vision Insurance"/>
    <n v="2872.56"/>
    <x v="12"/>
    <x v="12"/>
    <s v=""/>
    <x v="0"/>
  </r>
  <r>
    <s v="8101000 - Cash In Bank"/>
    <x v="646"/>
    <x v="97"/>
    <s v="State Forms Center"/>
    <s v="Fingerprint Cards"/>
    <n v="57"/>
    <x v="3"/>
    <x v="3"/>
    <s v=""/>
    <x v="0"/>
  </r>
  <r>
    <s v="8101000 - Cash In Bank"/>
    <x v="647"/>
    <x v="97"/>
    <s v="Colorado ASBO"/>
    <s v="CASB Conference Jane"/>
    <n v="310"/>
    <x v="224"/>
    <x v="327"/>
    <s v=""/>
    <x v="0"/>
  </r>
  <r>
    <s v="8101000 - Cash In Bank"/>
    <x v="648"/>
    <x v="98"/>
    <m/>
    <s v="Manual Check"/>
    <n v="19.88"/>
    <x v="14"/>
    <x v="40"/>
    <s v="X"/>
    <x v="0"/>
  </r>
  <r>
    <s v="8101000 - Cash In Bank"/>
    <x v="649"/>
    <x v="99"/>
    <s v="Flesher Hinton Music"/>
    <s v="Instrument Repair"/>
    <n v="160.80000000000001"/>
    <x v="18"/>
    <x v="110"/>
    <s v=""/>
    <x v="0"/>
  </r>
  <r>
    <s v="8101000 - Cash In Bank"/>
    <x v="650"/>
    <x v="99"/>
    <s v="Scholastic Inc"/>
    <s v="Classroom Falace"/>
    <n v="34.200000000000003"/>
    <x v="4"/>
    <x v="328"/>
    <s v=""/>
    <x v="0"/>
  </r>
  <r>
    <s v="8101000 - Cash In Bank"/>
    <x v="651"/>
    <x v="99"/>
    <s v="Uline"/>
    <s v="Hand Sanitizer"/>
    <n v="109.78"/>
    <x v="225"/>
    <x v="329"/>
    <s v=""/>
    <x v="0"/>
  </r>
  <r>
    <s v="8101000 - Cash In Bank"/>
    <x v="652"/>
    <x v="99"/>
    <s v="Adams 12 Five Star Schools"/>
    <s v="Earpieces for Radios"/>
    <n v="380"/>
    <x v="39"/>
    <x v="330"/>
    <s v=""/>
    <x v="0"/>
  </r>
  <r>
    <s v="8101000 - Cash In Bank"/>
    <x v="653"/>
    <x v="99"/>
    <s v="Tiger, Inc"/>
    <s v="Utilities-Natural Gas"/>
    <n v="322.48"/>
    <x v="198"/>
    <x v="259"/>
    <s v=""/>
    <x v="0"/>
  </r>
  <r>
    <s v="8101000 - Cash In Bank"/>
    <x v="654"/>
    <x v="99"/>
    <s v="AT&amp;T Long Distance"/>
    <s v="Long Distance Telephone"/>
    <n v="52.87"/>
    <x v="143"/>
    <x v="185"/>
    <s v=""/>
    <x v="0"/>
  </r>
  <r>
    <s v="8101000 - Cash In Bank"/>
    <x v="655"/>
    <x v="99"/>
    <s v="CenturyLink"/>
    <s v="Telephone"/>
    <n v="1109.72"/>
    <x v="5"/>
    <x v="5"/>
    <s v=""/>
    <x v="0"/>
  </r>
  <r>
    <s v="8101000 - Cash In Bank"/>
    <x v="656"/>
    <x v="99"/>
    <s v="Adams 12 Five Star Schools"/>
    <s v="District Postage"/>
    <n v="384.56"/>
    <x v="39"/>
    <x v="186"/>
    <s v=""/>
    <x v="0"/>
  </r>
  <r>
    <s v="8101000 - Cash In Bank"/>
    <x v="657"/>
    <x v="99"/>
    <s v="Cybersou rce"/>
    <s v="Credit Card Fees"/>
    <n v="20"/>
    <x v="53"/>
    <x v="17"/>
    <s v=""/>
    <x v="0"/>
  </r>
  <r>
    <s v="8101000 - Cash In Bank"/>
    <x v="658"/>
    <x v="99"/>
    <s v="Kutz &amp; Bethke, LLC"/>
    <s v="Legal Fees"/>
    <n v="2502.5"/>
    <x v="7"/>
    <x v="7"/>
    <s v=""/>
    <x v="0"/>
  </r>
  <r>
    <s v="8101000 - Cash In Bank"/>
    <x v="659"/>
    <x v="99"/>
    <s v="Wheeler Janitorial and Maintenance"/>
    <s v="Maintenance Service Scrubbers"/>
    <n v="102.25"/>
    <x v="226"/>
    <x v="331"/>
    <s v=""/>
    <x v="0"/>
  </r>
  <r>
    <s v="8101000 - Cash In Bank"/>
    <x v="660"/>
    <x v="99"/>
    <s v="Wayne's Electric Inc"/>
    <s v="Electrical Work"/>
    <n v="550.95000000000005"/>
    <x v="227"/>
    <x v="332"/>
    <s v=""/>
    <x v="0"/>
  </r>
  <r>
    <s v="8101000 - Cash In Bank"/>
    <x v="661"/>
    <x v="99"/>
    <s v="Colorado Bureau of Investigations"/>
    <s v="Background Checks"/>
    <n v="276.5"/>
    <x v="19"/>
    <x v="21"/>
    <s v=""/>
    <x v="0"/>
  </r>
  <r>
    <s v="8101000 - Cash In Bank"/>
    <x v="662"/>
    <x v="99"/>
    <s v="New York Life"/>
    <s v="Voluntary Insurance"/>
    <n v="253.08"/>
    <x v="50"/>
    <x v="22"/>
    <s v=""/>
    <x v="0"/>
  </r>
  <r>
    <s v="8101000 - Cash In Bank"/>
    <x v="663"/>
    <x v="99"/>
    <s v="American Fidelity Assurance Company"/>
    <s v="Voluntary GAP Insurance"/>
    <n v="402"/>
    <x v="11"/>
    <x v="239"/>
    <s v=""/>
    <x v="0"/>
  </r>
  <r>
    <s v="8101000 - Cash In Bank"/>
    <x v="664"/>
    <x v="99"/>
    <s v="Mac"/>
    <s v="Voluntary Insurance"/>
    <n v="224.7"/>
    <x v="228"/>
    <x v="22"/>
    <s v=""/>
    <x v="0"/>
  </r>
  <r>
    <s v="8101000 - Cash In Bank"/>
    <x v="665"/>
    <x v="99"/>
    <s v="Unum Life Insurance"/>
    <s v="Employer Life"/>
    <n v="3353.98"/>
    <x v="21"/>
    <x v="333"/>
    <s v=""/>
    <x v="1"/>
  </r>
  <r>
    <s v="8101000 - Cash In Bank"/>
    <x v="665"/>
    <x v="99"/>
    <s v="Unum Life Insurance"/>
    <s v="Voluntary Life"/>
    <n v="3353.98"/>
    <x v="21"/>
    <x v="61"/>
    <s v=""/>
    <x v="1"/>
  </r>
  <r>
    <s v="8101000 - Cash In Bank"/>
    <x v="666"/>
    <x v="99"/>
    <s v="Vision Service Plan"/>
    <s v="Vision Insurance"/>
    <n v="1528.52"/>
    <x v="12"/>
    <x v="12"/>
    <s v=""/>
    <x v="0"/>
  </r>
  <r>
    <s v="8101000 - Cash In Bank"/>
    <x v="667"/>
    <x v="99"/>
    <s v="United Health Care"/>
    <s v="Health Insurance"/>
    <n v="51211.96"/>
    <x v="23"/>
    <x v="26"/>
    <s v=""/>
    <x v="0"/>
  </r>
  <r>
    <s v="8101000 - Cash In Bank"/>
    <x v="668"/>
    <x v="99"/>
    <s v="Bethanny Tarantino-Kelly"/>
    <s v="MS STUGO"/>
    <n v="63.79"/>
    <x v="100"/>
    <x v="132"/>
    <s v=""/>
    <x v="0"/>
  </r>
  <r>
    <s v="8101000 - Cash In Bank"/>
    <x v="669"/>
    <x v="97"/>
    <s v="Comcast"/>
    <s v="Comcast"/>
    <n v="0"/>
    <x v="229"/>
    <x v="334"/>
    <s v=""/>
    <x v="1"/>
  </r>
  <r>
    <s v="8101000 - Cash In Bank"/>
    <x v="669"/>
    <x v="97"/>
    <s v="Comcast"/>
    <s v="E Rate Credit"/>
    <n v="0"/>
    <x v="229"/>
    <x v="335"/>
    <s v=""/>
    <x v="1"/>
  </r>
  <r>
    <s v="8101000 - Cash In Bank"/>
    <x v="670"/>
    <x v="100"/>
    <s v="24 Hour Flex"/>
    <s v="Flex Transfers"/>
    <n v="2721.58"/>
    <x v="27"/>
    <x v="114"/>
    <s v=""/>
    <x v="0"/>
  </r>
  <r>
    <s v="8101000 - Cash In Bank"/>
    <x v="671"/>
    <x v="98"/>
    <s v="Colorado Public Employees Retirement Association"/>
    <s v="PERA/Voya Contributions"/>
    <n v="129995.83"/>
    <x v="29"/>
    <x v="33"/>
    <s v="X"/>
    <x v="4"/>
  </r>
  <r>
    <s v="8101000 - Cash In Bank"/>
    <x v="671"/>
    <x v="98"/>
    <s v="Voya"/>
    <s v="PERA/Voya Contributions"/>
    <n v="6910.33"/>
    <x v="32"/>
    <x v="72"/>
    <s v="X"/>
    <x v="4"/>
  </r>
  <r>
    <s v="8101000 - Cash In Bank"/>
    <x v="671"/>
    <x v="98"/>
    <s v="Payment Remittance Center"/>
    <s v="Bank Charges"/>
    <n v="39.950000000000003"/>
    <x v="31"/>
    <x v="52"/>
    <s v=""/>
    <x v="4"/>
  </r>
  <r>
    <s v="8101000 - Cash In Bank"/>
    <x v="672"/>
    <x v="96"/>
    <s v="Toshiba Financial Services"/>
    <s v="Toshiba ACH"/>
    <n v="3034.01"/>
    <x v="30"/>
    <x v="74"/>
    <s v=""/>
    <x v="0"/>
  </r>
  <r>
    <s v="8101000 - Cash In Bank"/>
    <x v="673"/>
    <x v="96"/>
    <s v="Payment Remittance Center"/>
    <s v="Bank Charges"/>
    <n v="2778.66"/>
    <x v="31"/>
    <x v="52"/>
    <s v=""/>
    <x v="2"/>
  </r>
  <r>
    <s v="8101000 - Cash In Bank"/>
    <x v="673"/>
    <x v="96"/>
    <s v="Payment Remittance Center"/>
    <s v="Bank Charges"/>
    <n v="511.66"/>
    <x v="31"/>
    <x v="52"/>
    <s v=""/>
    <x v="2"/>
  </r>
  <r>
    <s v="8101000 - Cash In Bank"/>
    <x v="673"/>
    <x v="96"/>
    <s v="24 Hour Flex"/>
    <s v="Flex Payment"/>
    <n v="344.1"/>
    <x v="27"/>
    <x v="336"/>
    <s v=""/>
    <x v="2"/>
  </r>
  <r>
    <s v="8101000 - Cash In Bank"/>
    <x v="673"/>
    <x v="96"/>
    <s v="24 Hour Flex"/>
    <s v="Flex Payment"/>
    <n v="2691.14"/>
    <x v="27"/>
    <x v="336"/>
    <s v=""/>
    <x v="2"/>
  </r>
  <r>
    <s v="8101000 - Cash In Bank"/>
    <x v="674"/>
    <x v="101"/>
    <s v="Payment Remittance Center"/>
    <s v="Bank Charges"/>
    <n v="511.66"/>
    <x v="31"/>
    <x v="52"/>
    <s v=""/>
    <x v="0"/>
  </r>
  <r>
    <s v="8101000 - Cash In Bank"/>
    <x v="675"/>
    <x v="102"/>
    <s v="24 Hour Flex"/>
    <s v="Flex Transfers"/>
    <n v="3427.68"/>
    <x v="27"/>
    <x v="114"/>
    <s v=""/>
    <x v="0"/>
  </r>
  <r>
    <s v="8101000 - Cash In Bank"/>
    <x v="676"/>
    <x v="103"/>
    <s v="Payment Remittance Center"/>
    <s v="Signup Genius"/>
    <n v="107.53"/>
    <x v="31"/>
    <x v="337"/>
    <s v=""/>
    <x v="0"/>
  </r>
  <r>
    <s v="8101000 - Cash In Bank"/>
    <x v="677"/>
    <x v="103"/>
    <s v="24 Hour Flex"/>
    <s v="Flex Transfers/Paylocity Fees"/>
    <n v="80"/>
    <x v="27"/>
    <x v="338"/>
    <s v=""/>
    <x v="1"/>
  </r>
  <r>
    <s v="8101000 - Cash In Bank"/>
    <x v="677"/>
    <x v="103"/>
    <s v="Paylocity"/>
    <s v="Flex Transfers/Paylocity Fees"/>
    <n v="1950.83"/>
    <x v="28"/>
    <x v="338"/>
    <s v=""/>
    <x v="1"/>
  </r>
  <r>
    <s v="8101002 - Cash In Bank-BASE Program"/>
    <x v="678"/>
    <x v="96"/>
    <s v="Payment Remittance Center"/>
    <s v="PCards September"/>
    <n v="2476.71"/>
    <x v="31"/>
    <x v="36"/>
    <s v="X"/>
    <x v="0"/>
  </r>
  <r>
    <s v="8101002 - Cash In Bank-BASE Program"/>
    <x v="679"/>
    <x v="97"/>
    <s v="Background Information Services"/>
    <s v="Background Checks"/>
    <n v="100"/>
    <x v="78"/>
    <x v="21"/>
    <s v=""/>
    <x v="0"/>
  </r>
  <r>
    <s v="8101002 - Cash In Bank-BASE Program"/>
    <x v="680"/>
    <x v="97"/>
    <s v="State of Colorado-Department of Human Services"/>
    <s v="Trails Check"/>
    <n v="56"/>
    <x v="61"/>
    <x v="75"/>
    <s v=""/>
    <x v="0"/>
  </r>
  <r>
    <s v="8101005 - Cash in Bank-Agency"/>
    <x v="681"/>
    <x v="96"/>
    <s v="Payment Remittance Center"/>
    <s v="PCards September"/>
    <n v="27830.77"/>
    <x v="31"/>
    <x v="36"/>
    <s v="X"/>
    <x v="0"/>
  </r>
  <r>
    <s v="8101005 - Cash in Bank-Agency"/>
    <x v="682"/>
    <x v="97"/>
    <m/>
    <m/>
    <n v="0"/>
    <x v="14"/>
    <x v="14"/>
    <s v="X"/>
    <x v="0"/>
  </r>
  <r>
    <s v="8101005 - Cash in Bank-Agency"/>
    <x v="683"/>
    <x v="97"/>
    <m/>
    <m/>
    <n v="0"/>
    <x v="14"/>
    <x v="14"/>
    <s v="X"/>
    <x v="0"/>
  </r>
  <r>
    <s v="8101005 - Cash in Bank-Agency"/>
    <x v="684"/>
    <x v="97"/>
    <s v="Academic Hallmarks, Inc."/>
    <s v="Knowledge Bowl"/>
    <n v="67"/>
    <x v="230"/>
    <x v="165"/>
    <s v=""/>
    <x v="0"/>
  </r>
  <r>
    <s v="8101005 - Cash in Bank-Agency"/>
    <x v="685"/>
    <x v="97"/>
    <s v="Flesher Hinton Music"/>
    <s v="Instrument Repair"/>
    <n v="435"/>
    <x v="18"/>
    <x v="110"/>
    <s v=""/>
    <x v="0"/>
  </r>
  <r>
    <s v="8101005 - Cash in Bank-Agency"/>
    <x v="686"/>
    <x v="97"/>
    <s v="Universal Music Co"/>
    <s v="Instrument Repair"/>
    <n v="476.92"/>
    <x v="231"/>
    <x v="110"/>
    <s v=""/>
    <x v="0"/>
  </r>
  <r>
    <s v="8101005 - Cash in Bank-Agency"/>
    <x v="687"/>
    <x v="97"/>
    <s v="Stonebrook Manor"/>
    <s v="High School Prom"/>
    <n v="3172.5"/>
    <x v="232"/>
    <x v="339"/>
    <s v=""/>
    <x v="0"/>
  </r>
  <r>
    <s v="8101005 - Cash in Bank-Agency"/>
    <x v="688"/>
    <x v="97"/>
    <s v="Kristin Seger"/>
    <s v="Mountain Biking Club"/>
    <n v="397.93"/>
    <x v="133"/>
    <x v="340"/>
    <s v=""/>
    <x v="0"/>
  </r>
  <r>
    <s v="8101005 - Cash in Bank-Agency"/>
    <x v="689"/>
    <x v="97"/>
    <s v="Adams 12 Five Star Schools"/>
    <s v="Fund Raising Printing"/>
    <n v="102"/>
    <x v="39"/>
    <x v="78"/>
    <s v=""/>
    <x v="0"/>
  </r>
  <r>
    <s v="8101005 - Cash in Bank-Agency"/>
    <x v="690"/>
    <x v="97"/>
    <s v="Keystone Science School"/>
    <s v="Outdoor Ed"/>
    <n v="24081"/>
    <x v="44"/>
    <x v="50"/>
    <s v=""/>
    <x v="0"/>
  </r>
  <r>
    <s v="8101005 - Cash in Bank-Agency"/>
    <x v="691"/>
    <x v="97"/>
    <s v="Creative Electronic Design"/>
    <s v="Knowledge Bowl Wizard"/>
    <n v="640"/>
    <x v="233"/>
    <x v="341"/>
    <s v=""/>
    <x v="0"/>
  </r>
  <r>
    <s v="8101005 - Cash in Bank-Agency"/>
    <x v="692"/>
    <x v="97"/>
    <s v="Weld Central High School"/>
    <s v="MS Cross Country"/>
    <n v="300"/>
    <x v="234"/>
    <x v="313"/>
    <s v=""/>
    <x v="0"/>
  </r>
  <r>
    <s v="8101005 - Cash in Bank-Agency"/>
    <x v="693"/>
    <x v="97"/>
    <m/>
    <m/>
    <n v="0"/>
    <x v="14"/>
    <x v="14"/>
    <s v="X"/>
    <x v="1"/>
  </r>
  <r>
    <s v="8101005 - Cash in Bank-Agency"/>
    <x v="693"/>
    <x v="97"/>
    <s v="Butterfly Pavillion"/>
    <s v="1/2 Field Trip"/>
    <n v="1000"/>
    <x v="235"/>
    <x v="342"/>
    <s v=""/>
    <x v="1"/>
  </r>
  <r>
    <s v="8101005 - Cash in Bank-Agency"/>
    <x v="694"/>
    <x v="97"/>
    <s v="FunMe Events"/>
    <s v="Band/Orchestra Festival-Elitches"/>
    <n v="75"/>
    <x v="236"/>
    <x v="343"/>
    <s v=""/>
    <x v="0"/>
  </r>
  <r>
    <s v="8101005 - Cash in Bank-Agency"/>
    <x v="695"/>
    <x v="97"/>
    <s v="BSN Sports"/>
    <s v="Polo Shirts-HOS"/>
    <n v="649.9"/>
    <x v="103"/>
    <x v="344"/>
    <s v=""/>
    <x v="0"/>
  </r>
  <r>
    <s v="8101005 - Cash in Bank-Agency"/>
    <x v="696"/>
    <x v="97"/>
    <m/>
    <m/>
    <n v="0"/>
    <x v="14"/>
    <x v="14"/>
    <s v="X"/>
    <x v="0"/>
  </r>
  <r>
    <s v="8101005 - Cash in Bank-Agency"/>
    <x v="697"/>
    <x v="97"/>
    <s v="My DJ &amp; Company"/>
    <s v="HS Homecoming DJ"/>
    <n v="1050"/>
    <x v="64"/>
    <x v="345"/>
    <s v=""/>
    <x v="4"/>
  </r>
  <r>
    <s v="8101005 - Cash in Bank-Agency"/>
    <x v="697"/>
    <x v="97"/>
    <s v="My DJ &amp; Company"/>
    <s v="HS Prom"/>
    <n v="1050"/>
    <x v="64"/>
    <x v="346"/>
    <s v=""/>
    <x v="4"/>
  </r>
  <r>
    <s v="8101005 - Cash in Bank-Agency"/>
    <x v="697"/>
    <x v="97"/>
    <s v="My D3 &amp; Company"/>
    <s v="MS Dance DJ"/>
    <n v="1050"/>
    <x v="237"/>
    <x v="82"/>
    <s v=""/>
    <x v="4"/>
  </r>
  <r>
    <s v="8101005 - Cash in Bank-Agency"/>
    <x v="698"/>
    <x v="97"/>
    <m/>
    <m/>
    <n v="0"/>
    <x v="14"/>
    <x v="14"/>
    <s v="X"/>
    <x v="0"/>
  </r>
  <r>
    <s v="8101005 - Cash in Bank-Agency"/>
    <x v="699"/>
    <x v="98"/>
    <s v="Prospect Ridge Academy"/>
    <s v="Manual Checks"/>
    <n v="75"/>
    <x v="238"/>
    <x v="317"/>
    <s v=""/>
    <x v="0"/>
  </r>
  <r>
    <s v="8101005 - Cash in Bank-Agency"/>
    <x v="700"/>
    <x v="98"/>
    <s v="Summit Ridge Cross Country"/>
    <s v="Manual Checks"/>
    <n v="250"/>
    <x v="36"/>
    <x v="317"/>
    <s v=""/>
    <x v="0"/>
  </r>
  <r>
    <s v="8101005 - Cash in Bank-Agency"/>
    <x v="701"/>
    <x v="99"/>
    <s v="Delta Dental of Colorado"/>
    <s v="Dental Insurance"/>
    <n v="4902.3599999999997"/>
    <x v="22"/>
    <x v="25"/>
    <s v=""/>
    <x v="0"/>
  </r>
  <r>
    <s v="8101005 - Cash in Bank-Agency"/>
    <x v="702"/>
    <x v="99"/>
    <s v="Pinnacle Charter School"/>
    <s v="Field Trip Transportation"/>
    <n v="452.5"/>
    <x v="93"/>
    <x v="44"/>
    <s v=""/>
    <x v="0"/>
  </r>
  <r>
    <s v="8101005 - Cash in Bank-Agency"/>
    <x v="703"/>
    <x v="99"/>
    <s v="Jennifer Kovach"/>
    <s v="Hope for Gabs"/>
    <n v="2470"/>
    <x v="239"/>
    <x v="347"/>
    <s v=""/>
    <x v="0"/>
  </r>
  <r>
    <s v="8101005 - Cash in Bank-Agency"/>
    <x v="704"/>
    <x v="99"/>
    <s v="Nicholas Nguyen"/>
    <s v="Student Government"/>
    <n v="97.44"/>
    <x v="71"/>
    <x v="348"/>
    <s v=""/>
    <x v="0"/>
  </r>
  <r>
    <s v="8101005 - Cash in Bank-Agency"/>
    <x v="705"/>
    <x v="99"/>
    <s v="AP Program"/>
    <s v="AP Exams"/>
    <n v="300"/>
    <x v="160"/>
    <x v="349"/>
    <s v=""/>
    <x v="0"/>
  </r>
  <r>
    <s v="8101005 - Cash in Bank-Agency"/>
    <x v="706"/>
    <x v="99"/>
    <s v="Abila"/>
    <s v="Fund Raising Software"/>
    <n v="49"/>
    <x v="38"/>
    <x v="119"/>
    <s v=""/>
    <x v="0"/>
  </r>
  <r>
    <s v="8101005 - Cash in Bank-Agency"/>
    <x v="707"/>
    <x v="99"/>
    <s v="Houghton Mifflin Harcourt"/>
    <s v="Go Math"/>
    <n v="286.58"/>
    <x v="240"/>
    <x v="350"/>
    <s v=""/>
    <x v="0"/>
  </r>
  <r>
    <s v="8101005 - Cash in Bank-Agency"/>
    <x v="708"/>
    <x v="99"/>
    <s v="Jessica McVeigh"/>
    <s v="Cheley"/>
    <n v="58.34"/>
    <x v="108"/>
    <x v="351"/>
    <s v=""/>
    <x v="0"/>
  </r>
  <r>
    <s v="8101005 - Cash in Bank-Agency"/>
    <x v="709"/>
    <x v="99"/>
    <s v="Frontier Academy"/>
    <s v="Cross Country Fees"/>
    <n v="75"/>
    <x v="241"/>
    <x v="352"/>
    <s v=""/>
    <x v="0"/>
  </r>
  <r>
    <s v="8101005 - Cash in Bank-Agency"/>
    <x v="710"/>
    <x v="99"/>
    <s v="Barbara Duncan"/>
    <s v="Fund Raising"/>
    <n v="58.22"/>
    <x v="242"/>
    <x v="353"/>
    <s v=""/>
    <x v="0"/>
  </r>
  <r>
    <s v="8101005 - Cash in Bank-Agency"/>
    <x v="711"/>
    <x v="99"/>
    <s v="Karlie Sergeeff"/>
    <s v="HS Volleyball"/>
    <n v="11.91"/>
    <x v="219"/>
    <x v="315"/>
    <s v=""/>
    <x v="0"/>
  </r>
  <r>
    <s v="8101005 - Cash in Bank-Agency"/>
    <x v="712"/>
    <x v="99"/>
    <s v="Pinnacle Charter School"/>
    <s v="AP Batch"/>
    <n v="828.45"/>
    <x v="93"/>
    <x v="209"/>
    <s v=""/>
    <x v="0"/>
  </r>
  <r>
    <s v="8101005 - Cash in Bank-Agency"/>
    <x v="713"/>
    <x v="104"/>
    <m/>
    <s v="Bus Purchase"/>
    <n v="15000"/>
    <x v="14"/>
    <x v="354"/>
    <s v="X"/>
    <x v="0"/>
  </r>
  <r>
    <s v="8101009 - Cash-Nutrition Services"/>
    <x v="714"/>
    <x v="96"/>
    <s v="Payment Remittance Center"/>
    <s v="PCards September"/>
    <n v="2542.4899999999998"/>
    <x v="31"/>
    <x v="36"/>
    <s v="X"/>
    <x v="0"/>
  </r>
  <r>
    <s v="8101000 - Cash In Bank"/>
    <x v="715"/>
    <x v="105"/>
    <s v="Sam's Club"/>
    <s v="Annual Fee and Concessions"/>
    <n v="235"/>
    <x v="46"/>
    <x v="355"/>
    <s v=""/>
    <x v="0"/>
  </r>
  <r>
    <s v="8101000 - Cash In Bank"/>
    <x v="716"/>
    <x v="105"/>
    <s v="Safe System"/>
    <s v="Labor-Security System"/>
    <n v="149"/>
    <x v="15"/>
    <x v="356"/>
    <s v=""/>
    <x v="0"/>
  </r>
  <r>
    <s v="8101000 - Cash In Bank"/>
    <x v="717"/>
    <x v="105"/>
    <s v="AT&amp;T Mobility"/>
    <s v="Cell Phones"/>
    <n v="832.62"/>
    <x v="6"/>
    <x v="6"/>
    <s v=""/>
    <x v="0"/>
  </r>
  <r>
    <s v="8101000 - Cash In Bank"/>
    <x v="718"/>
    <x v="105"/>
    <s v="Xcelitek LLC"/>
    <s v="Technology Support"/>
    <n v="6447.67"/>
    <x v="8"/>
    <x v="8"/>
    <s v=""/>
    <x v="0"/>
  </r>
  <r>
    <s v="8101000 - Cash In Bank"/>
    <x v="719"/>
    <x v="105"/>
    <s v="Pinnacol Assurance"/>
    <s v="Workers Comp Insurance"/>
    <n v="1410"/>
    <x v="243"/>
    <x v="357"/>
    <s v=""/>
    <x v="0"/>
  </r>
  <r>
    <s v="8101000 - Cash In Bank"/>
    <x v="720"/>
    <x v="105"/>
    <s v="CenturyLink"/>
    <s v="Telephone"/>
    <n v="9231"/>
    <x v="5"/>
    <x v="5"/>
    <s v=""/>
    <x v="0"/>
  </r>
  <r>
    <s v="8101000 - Cash In Bank"/>
    <x v="721"/>
    <x v="105"/>
    <s v="FP Mailing Solutions"/>
    <s v="Postage"/>
    <n v="78"/>
    <x v="48"/>
    <x v="287"/>
    <s v=""/>
    <x v="0"/>
  </r>
  <r>
    <s v="8101000 - Cash In Bank"/>
    <x v="722"/>
    <x v="105"/>
    <s v="Abila"/>
    <s v="Accounting Software"/>
    <n v="672.3"/>
    <x v="38"/>
    <x v="57"/>
    <s v=""/>
    <x v="0"/>
  </r>
  <r>
    <s v="8101000 - Cash In Bank"/>
    <x v="723"/>
    <x v="105"/>
    <s v="Vocabulary/ Spelling City"/>
    <s v="Spelling City"/>
    <n v="22.5"/>
    <x v="244"/>
    <x v="358"/>
    <s v=""/>
    <x v="0"/>
  </r>
  <r>
    <s v="8101000 - Cash In Bank"/>
    <x v="724"/>
    <x v="105"/>
    <s v="CenturyLink"/>
    <s v="Telephone"/>
    <n v="1011.79"/>
    <x v="5"/>
    <x v="5"/>
    <s v=""/>
    <x v="0"/>
  </r>
  <r>
    <s v="8101000 - Cash In Bank"/>
    <x v="725"/>
    <x v="105"/>
    <s v="Swanhorst amd Company LLC"/>
    <s v="Audit Charges"/>
    <n v="8000"/>
    <x v="173"/>
    <x v="359"/>
    <s v=""/>
    <x v="0"/>
  </r>
  <r>
    <s v="8101000 - Cash In Bank"/>
    <x v="726"/>
    <x v="105"/>
    <s v="Front Range CAP"/>
    <s v="CAP-Safe, Strong, Free"/>
    <n v="5682"/>
    <x v="245"/>
    <x v="360"/>
    <s v=""/>
    <x v="0"/>
  </r>
  <r>
    <s v="8101000 - Cash In Bank"/>
    <x v="727"/>
    <x v="105"/>
    <m/>
    <s v="Custodial"/>
    <n v="104"/>
    <x v="14"/>
    <x v="361"/>
    <s v="X"/>
    <x v="0"/>
  </r>
  <r>
    <s v="8101000 - Cash In Bank"/>
    <x v="728"/>
    <x v="106"/>
    <s v="Cybersource"/>
    <s v="Credit Card Processing"/>
    <n v="20"/>
    <x v="17"/>
    <x v="362"/>
    <s v=""/>
    <x v="0"/>
  </r>
  <r>
    <s v="8101000 - Cash In Bank"/>
    <x v="729"/>
    <x v="106"/>
    <s v="CenturyLink"/>
    <s v="Telephone"/>
    <n v="378.85"/>
    <x v="5"/>
    <x v="5"/>
    <s v=""/>
    <x v="0"/>
  </r>
  <r>
    <s v="8101000 - Cash In Bank"/>
    <x v="730"/>
    <x v="106"/>
    <s v="Lineham's Learning Lab"/>
    <s v="Tutoring"/>
    <n v="550"/>
    <x v="13"/>
    <x v="363"/>
    <s v=""/>
    <x v="0"/>
  </r>
  <r>
    <s v="8101000 - Cash In Bank"/>
    <x v="731"/>
    <x v="106"/>
    <s v="Background Information Services"/>
    <s v="Backgrounf Checks"/>
    <n v="80"/>
    <x v="78"/>
    <x v="364"/>
    <s v=""/>
    <x v="0"/>
  </r>
  <r>
    <s v="8101000 - Cash In Bank"/>
    <x v="732"/>
    <x v="106"/>
    <s v="CCFLT"/>
    <s v="ProfessionaL Development"/>
    <n v="195"/>
    <x v="246"/>
    <x v="365"/>
    <s v=""/>
    <x v="0"/>
  </r>
  <r>
    <s v="8101000 - Cash In Bank"/>
    <x v="733"/>
    <x v="106"/>
    <s v="Republic Services"/>
    <s v="Trash Removal"/>
    <n v="505"/>
    <x v="10"/>
    <x v="10"/>
    <s v=""/>
    <x v="0"/>
  </r>
  <r>
    <s v="8101000 - Cash In Bank"/>
    <x v="734"/>
    <x v="106"/>
    <s v="Julie Tishkowski"/>
    <s v="Expulsion Hearing"/>
    <n v="200"/>
    <x v="247"/>
    <x v="366"/>
    <s v=""/>
    <x v="0"/>
  </r>
  <r>
    <s v="8101000 - Cash In Bank"/>
    <x v="735"/>
    <x v="106"/>
    <s v="City of Thornton"/>
    <s v="Utilities-Water"/>
    <n v="3159.9"/>
    <x v="26"/>
    <x v="318"/>
    <s v=""/>
    <x v="0"/>
  </r>
  <r>
    <s v="8101000 - Cash In Bank"/>
    <x v="736"/>
    <x v="106"/>
    <s v="Tiger, Inc"/>
    <s v="Utilities-Natural Gas"/>
    <n v="51.25"/>
    <x v="198"/>
    <x v="259"/>
    <s v=""/>
    <x v="0"/>
  </r>
  <r>
    <s v="8101000 - Cash In Bank"/>
    <x v="737"/>
    <x v="106"/>
    <s v="Delta Dental of Colorado"/>
    <s v="Dental Insurance"/>
    <n v="79.84"/>
    <x v="22"/>
    <x v="25"/>
    <s v=""/>
    <x v="0"/>
  </r>
  <r>
    <s v="8101000 - Cash In Bank"/>
    <x v="738"/>
    <x v="106"/>
    <s v="Kutz &amp; Bethke, LLC"/>
    <s v="Legal Fees"/>
    <n v="9206"/>
    <x v="7"/>
    <x v="7"/>
    <s v=""/>
    <x v="0"/>
  </r>
  <r>
    <s v="8101000 - Cash In Bank"/>
    <x v="739"/>
    <x v="106"/>
    <s v="CenturyLink"/>
    <s v="Telephone"/>
    <n v="433.03"/>
    <x v="5"/>
    <x v="5"/>
    <s v=""/>
    <x v="0"/>
  </r>
  <r>
    <s v="8101000 - Cash In Bank"/>
    <x v="740"/>
    <x v="106"/>
    <s v="Colorado Bureau of Investigations"/>
    <s v="Background Checks"/>
    <n v="79"/>
    <x v="19"/>
    <x v="21"/>
    <s v=""/>
    <x v="0"/>
  </r>
  <r>
    <s v="8101000 - Cash In Bank"/>
    <x v="741"/>
    <x v="106"/>
    <s v="American Fidelity Assurance Company"/>
    <s v="Voluntary GAO Insurance"/>
    <n v="289.12"/>
    <x v="11"/>
    <x v="367"/>
    <s v=""/>
    <x v="0"/>
  </r>
  <r>
    <s v="8101000 - Cash In Bank"/>
    <x v="742"/>
    <x v="107"/>
    <s v="Costco Membership"/>
    <s v="Costco Membership Renewal"/>
    <n v="240"/>
    <x v="248"/>
    <x v="368"/>
    <s v=""/>
    <x v="0"/>
  </r>
  <r>
    <s v="8101000 - Cash In Bank"/>
    <x v="743"/>
    <x v="107"/>
    <s v="AT&amp;T Long Distance"/>
    <s v="Long Distance Telephone"/>
    <n v="51.94"/>
    <x v="143"/>
    <x v="185"/>
    <s v=""/>
    <x v="0"/>
  </r>
  <r>
    <s v="8101000 - Cash In Bank"/>
    <x v="744"/>
    <x v="107"/>
    <s v="Houghton Mifflin Harcourt"/>
    <s v="Go Math Training"/>
    <n v="2650"/>
    <x v="240"/>
    <x v="369"/>
    <s v=""/>
    <x v="0"/>
  </r>
  <r>
    <s v="8101000 - Cash In Bank"/>
    <x v="745"/>
    <x v="107"/>
    <s v="Tiger, Inc"/>
    <s v="Utilities-Gas"/>
    <n v="1420.76"/>
    <x v="198"/>
    <x v="286"/>
    <s v=""/>
    <x v="0"/>
  </r>
  <r>
    <s v="8101000 - Cash In Bank"/>
    <x v="746"/>
    <x v="107"/>
    <s v="Colorado Doorways"/>
    <s v="Door Keys"/>
    <n v="112.5"/>
    <x v="60"/>
    <x v="370"/>
    <s v=""/>
    <x v="0"/>
  </r>
  <r>
    <s v="8101000 - Cash In Bank"/>
    <x v="747"/>
    <x v="107"/>
    <s v="Trane US, Inc"/>
    <s v="HVAC"/>
    <n v="374.75"/>
    <x v="199"/>
    <x v="371"/>
    <s v=""/>
    <x v="0"/>
  </r>
  <r>
    <s v="8101000 - Cash In Bank"/>
    <x v="748"/>
    <x v="107"/>
    <s v="PeopleConnectHR, LLC"/>
    <s v="HR Support"/>
    <n v="225"/>
    <x v="142"/>
    <x v="372"/>
    <s v=""/>
    <x v="0"/>
  </r>
  <r>
    <s v="8101000 - Cash In Bank"/>
    <x v="749"/>
    <x v="107"/>
    <s v="New York Life"/>
    <s v="Voluntary Life"/>
    <n v="253.08"/>
    <x v="50"/>
    <x v="61"/>
    <s v=""/>
    <x v="0"/>
  </r>
  <r>
    <s v="8101000 - Cash In Bank"/>
    <x v="750"/>
    <x v="107"/>
    <s v="American Fidelity Assurance Company"/>
    <s v="Voluntary GAP Insurance"/>
    <n v="402"/>
    <x v="11"/>
    <x v="239"/>
    <s v=""/>
    <x v="0"/>
  </r>
  <r>
    <s v="8101000 - Cash In Bank"/>
    <x v="751"/>
    <x v="107"/>
    <s v="Aflac"/>
    <s v="Voluntary Accident Insurance"/>
    <n v="224.7"/>
    <x v="20"/>
    <x v="236"/>
    <s v=""/>
    <x v="0"/>
  </r>
  <r>
    <s v="8101000 - Cash In Bank"/>
    <x v="752"/>
    <x v="107"/>
    <s v="Unum Life Insurance"/>
    <s v="ER Life Insurance"/>
    <n v="3458"/>
    <x v="21"/>
    <x v="243"/>
    <s v=""/>
    <x v="1"/>
  </r>
  <r>
    <s v="8101000 - Cash In Bank"/>
    <x v="752"/>
    <x v="107"/>
    <s v="Unum Life Insurance"/>
    <s v="Voluntary Life Insurance"/>
    <n v="3458"/>
    <x v="21"/>
    <x v="24"/>
    <s v=""/>
    <x v="1"/>
  </r>
  <r>
    <s v="8101000 - Cash In Bank"/>
    <x v="753"/>
    <x v="107"/>
    <s v="Delta Dental of Colorado"/>
    <s v="Dental Insurance"/>
    <n v="5296.12"/>
    <x v="22"/>
    <x v="25"/>
    <s v=""/>
    <x v="0"/>
  </r>
  <r>
    <s v="8101000 - Cash In Bank"/>
    <x v="754"/>
    <x v="107"/>
    <s v="Peak to Peak"/>
    <s v="Board Training"/>
    <n v="350"/>
    <x v="141"/>
    <x v="183"/>
    <s v=""/>
    <x v="0"/>
  </r>
  <r>
    <s v="8101000 - Cash In Bank"/>
    <x v="755"/>
    <x v="107"/>
    <s v="Anti-Defamation League"/>
    <s v="No Place for Hate"/>
    <n v="500"/>
    <x v="249"/>
    <x v="373"/>
    <s v=""/>
    <x v="0"/>
  </r>
  <r>
    <s v="8101000 - Cash In Bank"/>
    <x v="756"/>
    <x v="108"/>
    <s v="Colorado Public Employees Retirement Association"/>
    <s v="PERA October"/>
    <n v="126368.3"/>
    <x v="29"/>
    <x v="33"/>
    <s v="X"/>
    <x v="0"/>
  </r>
  <r>
    <s v="8101000 - Cash In Bank"/>
    <x v="757"/>
    <x v="108"/>
    <s v="Voya"/>
    <s v="Voya Transfer"/>
    <n v="7138.33"/>
    <x v="32"/>
    <x v="72"/>
    <s v="X"/>
    <x v="0"/>
  </r>
  <r>
    <s v="8101000 - Cash In Bank"/>
    <x v="758"/>
    <x v="109"/>
    <s v="Toshiba Financial Services"/>
    <s v="Toshiba"/>
    <n v="3034.01"/>
    <x v="30"/>
    <x v="374"/>
    <s v=""/>
    <x v="0"/>
  </r>
  <r>
    <s v="8101000 - Cash In Bank"/>
    <x v="759"/>
    <x v="109"/>
    <s v="Payment Remittance Center"/>
    <s v="PCards October"/>
    <n v="38379.93"/>
    <x v="31"/>
    <x v="36"/>
    <s v="X"/>
    <x v="5"/>
  </r>
  <r>
    <s v="8101000 - Cash In Bank"/>
    <x v="759"/>
    <x v="109"/>
    <s v="Comcast"/>
    <s v="Comcast ERate"/>
    <n v="0"/>
    <x v="229"/>
    <x v="375"/>
    <s v=""/>
    <x v="5"/>
  </r>
  <r>
    <s v="8101000 - Cash In Bank"/>
    <x v="760"/>
    <x v="109"/>
    <s v="Comcast"/>
    <s v="E Rate Credit"/>
    <n v="0"/>
    <x v="229"/>
    <x v="335"/>
    <s v=""/>
    <x v="0"/>
  </r>
  <r>
    <s v="8101000 - Cash In Bank"/>
    <x v="761"/>
    <x v="107"/>
    <s v="United Health Care"/>
    <s v="Health Insurance December"/>
    <n v="53713.86"/>
    <x v="23"/>
    <x v="26"/>
    <s v="X"/>
    <x v="0"/>
  </r>
  <r>
    <s v="8101000 - Cash In Bank"/>
    <x v="762"/>
    <x v="110"/>
    <s v="Payment Remittance Center"/>
    <s v="Bank Charges"/>
    <n v="2678.79"/>
    <x v="31"/>
    <x v="52"/>
    <s v=""/>
    <x v="0"/>
  </r>
  <r>
    <s v="8101000 - Cash In Bank"/>
    <x v="763"/>
    <x v="111"/>
    <s v="Payment Remittance Center"/>
    <s v="PayFork Bank Charges"/>
    <n v="500.65"/>
    <x v="31"/>
    <x v="376"/>
    <s v=""/>
    <x v="0"/>
  </r>
  <r>
    <s v="8101000 - Cash In Bank"/>
    <x v="764"/>
    <x v="111"/>
    <s v="Payment Remittance Center"/>
    <s v="Flex Transfers"/>
    <n v="1252"/>
    <x v="31"/>
    <x v="114"/>
    <s v=""/>
    <x v="0"/>
  </r>
  <r>
    <s v="8101000 - Cash In Bank"/>
    <x v="765"/>
    <x v="112"/>
    <s v="Payment Remittance Center"/>
    <s v="Survey Monkey Charges"/>
    <n v="252"/>
    <x v="31"/>
    <x v="377"/>
    <s v=""/>
    <x v="4"/>
  </r>
  <r>
    <s v="8101000 - Cash In Bank"/>
    <x v="765"/>
    <x v="112"/>
    <s v="Paylocity"/>
    <s v="Paylocity Charges November"/>
    <n v="1967.98"/>
    <x v="28"/>
    <x v="378"/>
    <s v=""/>
    <x v="4"/>
  </r>
  <r>
    <s v="8101000 - Cash In Bank"/>
    <x v="765"/>
    <x v="112"/>
    <s v="24 Hour Flex"/>
    <s v="Flex Transfers"/>
    <n v="809.1"/>
    <x v="27"/>
    <x v="114"/>
    <s v=""/>
    <x v="4"/>
  </r>
  <r>
    <s v="8101000 - Cash In Bank"/>
    <x v="766"/>
    <x v="113"/>
    <s v="Payment Remittance Center"/>
    <s v="Bank Charges"/>
    <n v="129.9"/>
    <x v="31"/>
    <x v="52"/>
    <s v=""/>
    <x v="0"/>
  </r>
  <r>
    <s v="8101002 - Cash In Bank-BASE Program"/>
    <x v="767"/>
    <x v="106"/>
    <s v="State of Colorado-Department of Human Services"/>
    <s v="Trails Checks"/>
    <n v="56"/>
    <x v="61"/>
    <x v="379"/>
    <s v=""/>
    <x v="0"/>
  </r>
  <r>
    <s v="8101002 - Cash In Bank-BASE Program"/>
    <x v="768"/>
    <x v="106"/>
    <s v="Alex King"/>
    <s v="Team Building"/>
    <n v="525"/>
    <x v="250"/>
    <x v="380"/>
    <s v=""/>
    <x v="0"/>
  </r>
  <r>
    <s v="8101002 - Cash In Bank-BASE Program"/>
    <x v="759"/>
    <x v="109"/>
    <s v="Payment Remittance Center"/>
    <s v="PCards October"/>
    <n v="3558.47"/>
    <x v="31"/>
    <x v="36"/>
    <s v="X"/>
    <x v="5"/>
  </r>
  <r>
    <s v="8101005 - Cash in Bank-Agency"/>
    <x v="769"/>
    <x v="105"/>
    <s v="Camp Timberline"/>
    <s v="Redraft Camp Timberline Deposit"/>
    <n v="250"/>
    <x v="0"/>
    <x v="381"/>
    <s v=""/>
    <x v="0"/>
  </r>
  <r>
    <s v="8101005 - Cash in Bank-Agency"/>
    <x v="770"/>
    <x v="105"/>
    <s v="Sam's Club"/>
    <s v="Annual Fee and Concessions"/>
    <n v="638.92999999999995"/>
    <x v="46"/>
    <x v="355"/>
    <s v=""/>
    <x v="0"/>
  </r>
  <r>
    <s v="8101005 - Cash in Bank-Agency"/>
    <x v="771"/>
    <x v="105"/>
    <s v="Cheley Colorado Camps"/>
    <s v="Cheley Camp"/>
    <n v="33524"/>
    <x v="251"/>
    <x v="382"/>
    <s v=""/>
    <x v="0"/>
  </r>
  <r>
    <s v="8101005 - Cash in Bank-Agency"/>
    <x v="772"/>
    <x v="105"/>
    <s v="Camp Timberline"/>
    <s v="Camp Timberline"/>
    <n v="15350"/>
    <x v="0"/>
    <x v="383"/>
    <s v=""/>
    <x v="0"/>
  </r>
  <r>
    <s v="8101005 - Cash in Bank-Agency"/>
    <x v="773"/>
    <x v="105"/>
    <s v="Miller Farms"/>
    <s v="Field Trip"/>
    <n v="736"/>
    <x v="252"/>
    <x v="131"/>
    <s v=""/>
    <x v="0"/>
  </r>
  <r>
    <s v="8101005 - Cash in Bank-Agency"/>
    <x v="774"/>
    <x v="105"/>
    <s v="Keystone Science School"/>
    <s v="Keystone Deposit"/>
    <n v="3439"/>
    <x v="44"/>
    <x v="384"/>
    <s v=""/>
    <x v="0"/>
  </r>
  <r>
    <s v="8101005 - Cash in Bank-Agency"/>
    <x v="775"/>
    <x v="105"/>
    <s v="Adams 12 Five Star Schools"/>
    <s v="Bus Service"/>
    <n v="4508.8999999999996"/>
    <x v="39"/>
    <x v="385"/>
    <s v=""/>
    <x v="0"/>
  </r>
  <r>
    <s v="8101005 - Cash in Bank-Agency"/>
    <x v="776"/>
    <x v="105"/>
    <s v="Pinnacle Charter School"/>
    <s v="Bus Service"/>
    <n v="718.05"/>
    <x v="93"/>
    <x v="385"/>
    <s v=""/>
    <x v="0"/>
  </r>
  <r>
    <s v="8101005 - Cash in Bank-Agency"/>
    <x v="777"/>
    <x v="105"/>
    <s v="Hannah Kahn Dance Camp"/>
    <s v="Field Trip"/>
    <n v="630"/>
    <x v="253"/>
    <x v="131"/>
    <s v=""/>
    <x v="0"/>
  </r>
  <r>
    <s v="8101005 - Cash in Bank-Agency"/>
    <x v="778"/>
    <x v="105"/>
    <s v="Mid America Books"/>
    <s v="Library Books"/>
    <n v="223.48"/>
    <x v="67"/>
    <x v="88"/>
    <s v=""/>
    <x v="0"/>
  </r>
  <r>
    <s v="8101005 - Cash in Bank-Agency"/>
    <x v="779"/>
    <x v="105"/>
    <s v="Amy Emery"/>
    <s v="Harry Potter T Shirts"/>
    <n v="915"/>
    <x v="254"/>
    <x v="386"/>
    <s v=""/>
    <x v="0"/>
  </r>
  <r>
    <s v="8101005 - Cash in Bank-Agency"/>
    <x v="780"/>
    <x v="105"/>
    <s v="Meredith Kotschau"/>
    <s v="Fundraising"/>
    <n v="26.18"/>
    <x v="118"/>
    <x v="93"/>
    <s v=""/>
    <x v="0"/>
  </r>
  <r>
    <s v="8101005 - Cash in Bank-Agency"/>
    <x v="781"/>
    <x v="105"/>
    <s v="Jennifer Braley"/>
    <s v="Fundraising"/>
    <n v="27.89"/>
    <x v="255"/>
    <x v="93"/>
    <s v=""/>
    <x v="0"/>
  </r>
  <r>
    <s v="8101005 - Cash in Bank-Agency"/>
    <x v="782"/>
    <x v="105"/>
    <s v="Jessica McVeigh"/>
    <s v="FAC Request Anatomy/Bio"/>
    <n v="1364.07"/>
    <x v="108"/>
    <x v="387"/>
    <s v=""/>
    <x v="0"/>
  </r>
  <r>
    <s v="8101005 - Cash in Bank-Agency"/>
    <x v="783"/>
    <x v="105"/>
    <s v="Adams 12 Five Star Schools"/>
    <s v="District Printing Fundraising"/>
    <n v="160"/>
    <x v="39"/>
    <x v="388"/>
    <s v=""/>
    <x v="1"/>
  </r>
  <r>
    <s v="8101005 - Cash in Bank-Agency"/>
    <x v="783"/>
    <x v="105"/>
    <s v="Adams 12 Five Star Schools"/>
    <s v="Fund Raising Printing"/>
    <n v="160"/>
    <x v="39"/>
    <x v="78"/>
    <s v=""/>
    <x v="1"/>
  </r>
  <r>
    <s v="8101005 - Cash in Bank-Agency"/>
    <x v="784"/>
    <x v="105"/>
    <s v="Kristin Seger"/>
    <s v="Mountain Biking"/>
    <n v="471.52"/>
    <x v="133"/>
    <x v="171"/>
    <s v=""/>
    <x v="0"/>
  </r>
  <r>
    <s v="8101005 - Cash in Bank-Agency"/>
    <x v="785"/>
    <x v="105"/>
    <s v="Karlie Sergeeff"/>
    <s v="HS Volleyball"/>
    <n v="94.98"/>
    <x v="219"/>
    <x v="315"/>
    <s v=""/>
    <x v="0"/>
  </r>
  <r>
    <s v="8101005 - Cash in Bank-Agency"/>
    <x v="786"/>
    <x v="105"/>
    <m/>
    <s v="Timberline Refund"/>
    <n v="195"/>
    <x v="14"/>
    <x v="389"/>
    <s v="X"/>
    <x v="0"/>
  </r>
  <r>
    <s v="8101005 - Cash in Bank-Agency"/>
    <x v="787"/>
    <x v="105"/>
    <m/>
    <s v="Manual Checks"/>
    <n v="195"/>
    <x v="14"/>
    <x v="317"/>
    <s v="X"/>
    <x v="0"/>
  </r>
  <r>
    <s v="8101005 - Cash in Bank-Agency"/>
    <x v="788"/>
    <x v="106"/>
    <s v="Fun Services"/>
    <s v="Prom Afterparty"/>
    <n v="557.5"/>
    <x v="256"/>
    <x v="390"/>
    <s v=""/>
    <x v="0"/>
  </r>
  <r>
    <s v="8101005 - Cash in Bank-Agency"/>
    <x v="789"/>
    <x v="106"/>
    <s v="Ariane Pegler"/>
    <s v="Mileage to Westerns"/>
    <n v="117.13"/>
    <x v="257"/>
    <x v="391"/>
    <s v=""/>
    <x v="0"/>
  </r>
  <r>
    <s v="8101005 - Cash in Bank-Agency"/>
    <x v="790"/>
    <x v="106"/>
    <s v="Liz Friedenson"/>
    <s v="Drama Food/HP Concessions"/>
    <n v="1112.97"/>
    <x v="104"/>
    <x v="392"/>
    <s v=""/>
    <x v="0"/>
  </r>
  <r>
    <s v="8101005 - Cash in Bank-Agency"/>
    <x v="791"/>
    <x v="106"/>
    <s v="Stacy Tempas"/>
    <s v="CRC"/>
    <n v="96.28"/>
    <x v="258"/>
    <x v="120"/>
    <s v=""/>
    <x v="0"/>
  </r>
  <r>
    <s v="8101005 - Cash in Bank-Agency"/>
    <x v="792"/>
    <x v="106"/>
    <s v="Adams 12 Five Star Schools"/>
    <s v="CRC-Harry Potter"/>
    <n v="444"/>
    <x v="39"/>
    <x v="393"/>
    <s v=""/>
    <x v="0"/>
  </r>
  <r>
    <s v="8101005 - Cash in Bank-Agency"/>
    <x v="793"/>
    <x v="106"/>
    <s v="Flesher Hinton Music"/>
    <s v="Band/Orchestra Music"/>
    <n v="23.99"/>
    <x v="18"/>
    <x v="394"/>
    <s v=""/>
    <x v="0"/>
  </r>
  <r>
    <s v="8101005 - Cash in Bank-Agency"/>
    <x v="794"/>
    <x v="106"/>
    <s v="Danielle Bruso"/>
    <s v="Fundraising"/>
    <n v="11.19"/>
    <x v="259"/>
    <x v="93"/>
    <s v=""/>
    <x v="0"/>
  </r>
  <r>
    <s v="8101005 - Cash in Bank-Agency"/>
    <x v="795"/>
    <x v="106"/>
    <s v="Jefferson Academy"/>
    <s v="HS Athletics"/>
    <n v="800"/>
    <x v="260"/>
    <x v="159"/>
    <s v=""/>
    <x v="0"/>
  </r>
  <r>
    <s v="8101005 - Cash in Bank-Agency"/>
    <x v="796"/>
    <x v="106"/>
    <s v="Adams 12 Five Star Schools"/>
    <s v="Transportation"/>
    <n v="4324.2"/>
    <x v="39"/>
    <x v="395"/>
    <s v=""/>
    <x v="0"/>
  </r>
  <r>
    <s v="8101005 - Cash in Bank-Agency"/>
    <x v="797"/>
    <x v="106"/>
    <s v="Pinnacle Charter School"/>
    <s v="Transportation"/>
    <n v="895.5"/>
    <x v="93"/>
    <x v="395"/>
    <s v=""/>
    <x v="0"/>
  </r>
  <r>
    <s v="8101005 - Cash in Bank-Agency"/>
    <x v="798"/>
    <x v="106"/>
    <s v="Ariane Pegler"/>
    <s v="Band Competition"/>
    <n v="96.7"/>
    <x v="257"/>
    <x v="396"/>
    <s v=""/>
    <x v="0"/>
  </r>
  <r>
    <s v="8101005 - Cash in Bank-Agency"/>
    <x v="799"/>
    <x v="106"/>
    <s v="Jessica McVeigh"/>
    <s v="MS Battle of the Books"/>
    <n v="457.05"/>
    <x v="108"/>
    <x v="397"/>
    <s v=""/>
    <x v="0"/>
  </r>
  <r>
    <s v="8101005 - Cash in Bank-Agency"/>
    <x v="800"/>
    <x v="106"/>
    <s v="Karlie Sergeeff"/>
    <s v="HS Athletics"/>
    <n v="38.369999999999997"/>
    <x v="219"/>
    <x v="159"/>
    <s v=""/>
    <x v="0"/>
  </r>
  <r>
    <s v="8101005 - Cash in Bank-Agency"/>
    <x v="801"/>
    <x v="107"/>
    <s v="Abila"/>
    <s v="Fund Raising Software"/>
    <n v="49"/>
    <x v="38"/>
    <x v="119"/>
    <s v=""/>
    <x v="0"/>
  </r>
  <r>
    <s v="8101005 - Cash in Bank-Agency"/>
    <x v="802"/>
    <x v="107"/>
    <s v="Kristin Seger"/>
    <s v="Mountain Biking Mugs"/>
    <n v="54.5"/>
    <x v="133"/>
    <x v="398"/>
    <s v=""/>
    <x v="0"/>
  </r>
  <r>
    <s v="8101005 - Cash in Bank-Agency"/>
    <x v="803"/>
    <x v="107"/>
    <s v="Adams 12 Five Star Schools"/>
    <s v="Math Counts"/>
    <n v="750"/>
    <x v="39"/>
    <x v="399"/>
    <s v=""/>
    <x v="0"/>
  </r>
  <r>
    <s v="8101005 - Cash in Bank-Agency"/>
    <x v="804"/>
    <x v="107"/>
    <s v="Moonjung Cho"/>
    <s v="Western Regionals"/>
    <n v="124.22"/>
    <x v="261"/>
    <x v="400"/>
    <s v=""/>
    <x v="0"/>
  </r>
  <r>
    <s v="8101005 - Cash in Bank-Agency"/>
    <x v="805"/>
    <x v="107"/>
    <s v="BSN Sports"/>
    <s v="Men's Basketball Jerseys"/>
    <n v="2688.7"/>
    <x v="103"/>
    <x v="401"/>
    <s v=""/>
    <x v="0"/>
  </r>
  <r>
    <s v="8101005 - Cash in Bank-Agency"/>
    <x v="806"/>
    <x v="113"/>
    <s v="Payment Remittance Center"/>
    <s v="Agency Bank Charges"/>
    <n v="4"/>
    <x v="31"/>
    <x v="402"/>
    <s v=""/>
    <x v="0"/>
  </r>
  <r>
    <s v="8101005 - Cash in Bank-Agency"/>
    <x v="759"/>
    <x v="109"/>
    <s v="Payment Remittance Center"/>
    <s v="PCards October"/>
    <n v="20557.900000000001"/>
    <x v="31"/>
    <x v="36"/>
    <s v="X"/>
    <x v="5"/>
  </r>
  <r>
    <s v="8101005 - Cash in Bank-Agency"/>
    <x v="807"/>
    <x v="114"/>
    <s v="Payment Remittance Center"/>
    <s v="Bank Charges"/>
    <n v="621.19000000000005"/>
    <x v="31"/>
    <x v="52"/>
    <s v=""/>
    <x v="0"/>
  </r>
  <r>
    <s v="8101006 - Cash in Bank-Raffle"/>
    <x v="808"/>
    <x v="113"/>
    <s v="Jessica McVeigh"/>
    <s v="FAC Award"/>
    <n v="1364.07"/>
    <x v="108"/>
    <x v="403"/>
    <s v=""/>
    <x v="0"/>
  </r>
  <r>
    <s v="8101009 - Cash-Nutrition Services"/>
    <x v="759"/>
    <x v="109"/>
    <s v="Payment Remittance Center"/>
    <s v="PCards October"/>
    <n v="2432.14"/>
    <x v="31"/>
    <x v="36"/>
    <s v="X"/>
    <x v="5"/>
  </r>
  <r>
    <s v="8103001 - Stargate Savings Acct"/>
    <x v="809"/>
    <x v="115"/>
    <s v="Xcelitek LLC"/>
    <s v="Bond Fund Disbursements"/>
    <n v="39677"/>
    <x v="8"/>
    <x v="177"/>
    <s v=""/>
    <x v="1"/>
  </r>
  <r>
    <s v="8103001 - Stargate Savings Acct"/>
    <x v="809"/>
    <x v="115"/>
    <s v="MI_ COnstructors"/>
    <s v="Bond Fund Disbursements"/>
    <n v="98842.75"/>
    <x v="262"/>
    <x v="177"/>
    <s v=""/>
    <x v="1"/>
  </r>
  <r>
    <s v="8101000 - Cash In Bank"/>
    <x v="810"/>
    <x v="116"/>
    <s v="CenturyLink"/>
    <s v="Telephone"/>
    <n v="230.44"/>
    <x v="5"/>
    <x v="5"/>
    <s v=""/>
    <x v="0"/>
  </r>
  <r>
    <s v="8101000 - Cash In Bank"/>
    <x v="811"/>
    <x v="116"/>
    <s v="AT&amp;T Mobility"/>
    <s v="Cell Phones"/>
    <n v="572.64"/>
    <x v="6"/>
    <x v="6"/>
    <s v=""/>
    <x v="0"/>
  </r>
  <r>
    <s v="8101000 - Cash In Bank"/>
    <x v="812"/>
    <x v="116"/>
    <s v="Background Information Services"/>
    <s v="Background Checks"/>
    <n v="124"/>
    <x v="78"/>
    <x v="21"/>
    <s v=""/>
    <x v="0"/>
  </r>
  <r>
    <s v="8101000 - Cash In Bank"/>
    <x v="813"/>
    <x v="116"/>
    <s v="City of Thornton"/>
    <s v="Utilities-Water"/>
    <n v="4663.2700000000004"/>
    <x v="26"/>
    <x v="318"/>
    <s v=""/>
    <x v="0"/>
  </r>
  <r>
    <s v="8101000 - Cash In Bank"/>
    <x v="814"/>
    <x v="116"/>
    <s v="Adams 12 Five Star Schools"/>
    <s v="Tuition for Bollman Enrollment"/>
    <n v="7266"/>
    <x v="39"/>
    <x v="404"/>
    <s v=""/>
    <x v="0"/>
  </r>
  <r>
    <s v="8101000 - Cash In Bank"/>
    <x v="815"/>
    <x v="116"/>
    <s v="Vision Service Plan"/>
    <s v="Vision Insurance"/>
    <n v="137.37"/>
    <x v="12"/>
    <x v="12"/>
    <s v=""/>
    <x v="0"/>
  </r>
  <r>
    <s v="8101000 - Cash In Bank"/>
    <x v="816"/>
    <x v="116"/>
    <s v="Cybersource"/>
    <s v="Credit Card Fees"/>
    <n v="20"/>
    <x v="17"/>
    <x v="17"/>
    <s v=""/>
    <x v="0"/>
  </r>
  <r>
    <s v="8101000 - Cash In Bank"/>
    <x v="817"/>
    <x v="116"/>
    <s v="Republic Services"/>
    <s v="Trash Removal"/>
    <n v="505"/>
    <x v="10"/>
    <x v="10"/>
    <s v=""/>
    <x v="0"/>
  </r>
  <r>
    <s v="8101000 - Cash In Bank"/>
    <x v="818"/>
    <x v="116"/>
    <s v="Abila"/>
    <s v="Accounting Software"/>
    <n v="672.3"/>
    <x v="38"/>
    <x v="57"/>
    <s v=""/>
    <x v="0"/>
  </r>
  <r>
    <s v="8101000 - Cash In Bank"/>
    <x v="819"/>
    <x v="116"/>
    <s v="Kutz &amp; Bethke, LLC"/>
    <s v="Legal Fees"/>
    <n v="8362.5"/>
    <x v="7"/>
    <x v="7"/>
    <s v=""/>
    <x v="0"/>
  </r>
  <r>
    <s v="8101000 - Cash In Bank"/>
    <x v="820"/>
    <x v="116"/>
    <s v="Lineham's Learning Lab"/>
    <s v="Tutoring"/>
    <n v="440"/>
    <x v="13"/>
    <x v="363"/>
    <s v=""/>
    <x v="0"/>
  </r>
  <r>
    <s v="8101000 - Cash In Bank"/>
    <x v="821"/>
    <x v="116"/>
    <s v="Children Matter"/>
    <s v="OT Services"/>
    <n v="175"/>
    <x v="222"/>
    <x v="321"/>
    <s v=""/>
    <x v="0"/>
  </r>
  <r>
    <s v="8101000 - Cash In Bank"/>
    <x v="822"/>
    <x v="116"/>
    <s v="CenturyLink"/>
    <s v="Telephone"/>
    <n v="35.65"/>
    <x v="5"/>
    <x v="5"/>
    <s v=""/>
    <x v="0"/>
  </r>
  <r>
    <s v="8101000 - Cash In Bank"/>
    <x v="823"/>
    <x v="117"/>
    <s v="AT&amp;T Long Distance"/>
    <s v="Long Distance Telephone"/>
    <n v="55.75"/>
    <x v="143"/>
    <x v="185"/>
    <s v=""/>
    <x v="0"/>
  </r>
  <r>
    <s v="8101000 - Cash In Bank"/>
    <x v="824"/>
    <x v="117"/>
    <s v="Cengage Learning"/>
    <s v="Counseling Software"/>
    <n v="1407.5"/>
    <x v="75"/>
    <x v="405"/>
    <s v=""/>
    <x v="0"/>
  </r>
  <r>
    <s v="8101000 - Cash In Bank"/>
    <x v="825"/>
    <x v="117"/>
    <s v="]W Pepper"/>
    <s v="Sheet Music"/>
    <n v="-115.99"/>
    <x v="263"/>
    <x v="109"/>
    <s v=""/>
    <x v="0"/>
  </r>
  <r>
    <s v="8101000 - Cash In Bank"/>
    <x v="826"/>
    <x v="117"/>
    <s v="Trane US, Inc"/>
    <s v="HVAC Maintenance"/>
    <n v="626.25"/>
    <x v="199"/>
    <x v="1"/>
    <s v=""/>
    <x v="0"/>
  </r>
  <r>
    <s v="8101000 - Cash In Bank"/>
    <x v="827"/>
    <x v="117"/>
    <m/>
    <s v="Release"/>
    <n v="5000"/>
    <x v="14"/>
    <x v="406"/>
    <s v="X"/>
    <x v="0"/>
  </r>
  <r>
    <s v="8101000 - Cash In Bank"/>
    <x v="828"/>
    <x v="117"/>
    <s v="New York Life"/>
    <s v="Voluntary Life Insurance"/>
    <n v="253.08"/>
    <x v="50"/>
    <x v="24"/>
    <s v=""/>
    <x v="0"/>
  </r>
  <r>
    <s v="8101000 - Cash In Bank"/>
    <x v="829"/>
    <x v="117"/>
    <s v="Unum Life Insurance"/>
    <s v="Employer Paid Life Insurance"/>
    <n v="3088.04"/>
    <x v="21"/>
    <x v="407"/>
    <s v=""/>
    <x v="0"/>
  </r>
  <r>
    <s v="8101000 - Cash In Bank"/>
    <x v="830"/>
    <x v="117"/>
    <s v="Aflac"/>
    <s v="Voluntary Accident Insurance"/>
    <n v="224.7"/>
    <x v="20"/>
    <x v="236"/>
    <s v=""/>
    <x v="0"/>
  </r>
  <r>
    <s v="8101000 - Cash In Bank"/>
    <x v="831"/>
    <x v="117"/>
    <s v="Delta Dental of Colorado"/>
    <s v="Dental Insurance"/>
    <n v="5104.68"/>
    <x v="22"/>
    <x v="25"/>
    <s v=""/>
    <x v="0"/>
  </r>
  <r>
    <s v="8101000 - Cash In Bank"/>
    <x v="832"/>
    <x v="117"/>
    <s v="Colorado Department of Labor and Employment"/>
    <s v="Unemployment"/>
    <n v="4200.07"/>
    <x v="137"/>
    <x v="408"/>
    <s v=""/>
    <x v="0"/>
  </r>
  <r>
    <s v="8101000 - Cash In Bank"/>
    <x v="833"/>
    <x v="117"/>
    <s v="CenturyLink"/>
    <s v="AP BAtch"/>
    <n v="906.63"/>
    <x v="5"/>
    <x v="209"/>
    <s v=""/>
    <x v="4"/>
  </r>
  <r>
    <s v="8101000 - Cash In Bank"/>
    <x v="833"/>
    <x v="117"/>
    <s v="CenturyLink"/>
    <s v="Telehone"/>
    <n v="906.63"/>
    <x v="5"/>
    <x v="409"/>
    <s v=""/>
    <x v="4"/>
  </r>
  <r>
    <s v="8101000 - Cash In Bank"/>
    <x v="833"/>
    <x v="117"/>
    <s v="CenturyLink"/>
    <s v="Telephone"/>
    <n v="906.63"/>
    <x v="5"/>
    <x v="5"/>
    <s v=""/>
    <x v="4"/>
  </r>
  <r>
    <s v="8101000 - Cash In Bank"/>
    <x v="834"/>
    <x v="117"/>
    <s v="Charles Shaeffer"/>
    <s v="Piano Tuning"/>
    <n v="145"/>
    <x v="264"/>
    <x v="410"/>
    <s v=""/>
    <x v="0"/>
  </r>
  <r>
    <s v="8101000 - Cash In Bank"/>
    <x v="835"/>
    <x v="117"/>
    <s v="City of Thornton"/>
    <s v="Utilities-Water"/>
    <n v="2531.7199999999998"/>
    <x v="26"/>
    <x v="318"/>
    <s v=""/>
    <x v="0"/>
  </r>
  <r>
    <s v="8101000 - Cash In Bank"/>
    <x v="836"/>
    <x v="117"/>
    <s v="Jessica Meeks"/>
    <s v="Mileage Reimbursement"/>
    <n v="188.89"/>
    <x v="265"/>
    <x v="411"/>
    <s v=""/>
    <x v="0"/>
  </r>
  <r>
    <s v="8101000 - Cash In Bank"/>
    <x v="837"/>
    <x v="117"/>
    <s v="Brandon Halter"/>
    <s v="Mileage Reimbursement"/>
    <n v="188.89"/>
    <x v="266"/>
    <x v="411"/>
    <s v=""/>
    <x v="0"/>
  </r>
  <r>
    <s v="8101000 - Cash In Bank"/>
    <x v="838"/>
    <x v="117"/>
    <s v="Colorado Bureau of Investigations"/>
    <s v="Background Checks"/>
    <n v="118.5"/>
    <x v="19"/>
    <x v="21"/>
    <s v=""/>
    <x v="0"/>
  </r>
  <r>
    <s v="8101000 - Cash In Bank"/>
    <x v="839"/>
    <x v="117"/>
    <s v="Robert Monroe"/>
    <s v="HS Boys Soccer Coach"/>
    <n v="2000"/>
    <x v="267"/>
    <x v="412"/>
    <s v=""/>
    <x v="0"/>
  </r>
  <r>
    <s v="8101000 - Cash In Bank"/>
    <x v="840"/>
    <x v="117"/>
    <s v="Unum Life Insurance"/>
    <s v="Voluntary Life Insurance"/>
    <n v="398.49"/>
    <x v="21"/>
    <x v="24"/>
    <s v=""/>
    <x v="0"/>
  </r>
  <r>
    <s v="8101000 - Cash In Bank"/>
    <x v="841"/>
    <x v="117"/>
    <s v="Systems Group"/>
    <s v="Fire Alarm Repair"/>
    <n v="275"/>
    <x v="268"/>
    <x v="413"/>
    <s v=""/>
    <x v="0"/>
  </r>
  <r>
    <s v="8101000 - Cash In Bank"/>
    <x v="842"/>
    <x v="118"/>
    <s v="Comcast"/>
    <s v="E Rate Credit"/>
    <n v="0"/>
    <x v="229"/>
    <x v="335"/>
    <s v=""/>
    <x v="1"/>
  </r>
  <r>
    <s v="8101000 - Cash In Bank"/>
    <x v="842"/>
    <x v="118"/>
    <s v="Comcast"/>
    <s v="Internet Service"/>
    <n v="0"/>
    <x v="229"/>
    <x v="414"/>
    <s v=""/>
    <x v="1"/>
  </r>
  <r>
    <s v="8101000 - Cash In Bank"/>
    <x v="843"/>
    <x v="116"/>
    <s v="Payforft"/>
    <s v="Payforlt Bank Charges"/>
    <n v="241.27"/>
    <x v="269"/>
    <x v="415"/>
    <s v=""/>
    <x v="0"/>
  </r>
  <r>
    <s v="8101000 - Cash In Bank"/>
    <x v="844"/>
    <x v="119"/>
    <s v="Colorado Public Employees Retirement Association"/>
    <s v="PERA November"/>
    <n v="134326.25"/>
    <x v="29"/>
    <x v="33"/>
    <s v="X"/>
    <x v="0"/>
  </r>
  <r>
    <s v="8101000 - Cash In Bank"/>
    <x v="845"/>
    <x v="119"/>
    <s v="Voya"/>
    <s v="VOYA November"/>
    <n v="7118.33"/>
    <x v="32"/>
    <x v="72"/>
    <s v="X"/>
    <x v="0"/>
  </r>
  <r>
    <s v="8101000 - Cash In Bank"/>
    <x v="846"/>
    <x v="119"/>
    <s v="24 Hour Flex"/>
    <s v="Flex Transfers"/>
    <n v="2601.7800000000002"/>
    <x v="27"/>
    <x v="114"/>
    <s v=""/>
    <x v="0"/>
  </r>
  <r>
    <s v="8101000 - Cash In Bank"/>
    <x v="847"/>
    <x v="120"/>
    <s v="Payment Remittance Center"/>
    <s v="ACH Bank Charges"/>
    <n v="129.9"/>
    <x v="31"/>
    <x v="71"/>
    <s v=""/>
    <x v="0"/>
  </r>
  <r>
    <s v="8101000 - Cash In Bank"/>
    <x v="848"/>
    <x v="121"/>
    <s v="Payment Remittance Center"/>
    <s v="PCard Adjustment"/>
    <n v="70922.58"/>
    <x v="31"/>
    <x v="416"/>
    <s v=""/>
    <x v="1"/>
  </r>
  <r>
    <s v="8101000 - Cash In Bank"/>
    <x v="848"/>
    <x v="121"/>
    <s v="Payment Remittance Center"/>
    <s v="PCard Transactions November"/>
    <n v="70922.58"/>
    <x v="31"/>
    <x v="36"/>
    <s v="X"/>
    <x v="1"/>
  </r>
  <r>
    <s v="8101000 - Cash In Bank"/>
    <x v="849"/>
    <x v="122"/>
    <s v="Toshiba Financial Services"/>
    <s v="ACH Checks"/>
    <n v="3034.01"/>
    <x v="30"/>
    <x v="417"/>
    <s v=""/>
    <x v="0"/>
  </r>
  <r>
    <s v="8101000 - Cash In Bank"/>
    <x v="850"/>
    <x v="123"/>
    <s v="Payment Remittance Center"/>
    <s v="Bank Charges"/>
    <n v="2514.7800000000002"/>
    <x v="31"/>
    <x v="52"/>
    <s v=""/>
    <x v="0"/>
  </r>
  <r>
    <s v="8101000 - Cash In Bank"/>
    <x v="851"/>
    <x v="124"/>
    <s v="Payment Remittance Center"/>
    <s v="Bank Charges"/>
    <n v="583.02"/>
    <x v="31"/>
    <x v="52"/>
    <s v=""/>
    <x v="0"/>
  </r>
  <r>
    <s v="8101000 - Cash In Bank"/>
    <x v="852"/>
    <x v="124"/>
    <s v="24 Hour Flex"/>
    <s v="Flex Transfers"/>
    <n v="1369.6"/>
    <x v="27"/>
    <x v="114"/>
    <s v=""/>
    <x v="0"/>
  </r>
  <r>
    <s v="8101000 - Cash In Bank"/>
    <x v="853"/>
    <x v="125"/>
    <s v="United Health Care"/>
    <s v="UHC ACH"/>
    <n v="51712.34"/>
    <x v="23"/>
    <x v="26"/>
    <s v="X"/>
    <x v="0"/>
  </r>
  <r>
    <s v="8101000 - Cash In Bank"/>
    <x v="854"/>
    <x v="125"/>
    <s v="Payment Remittance Center"/>
    <s v="Wells Fargo PCard"/>
    <n v="20.04"/>
    <x v="31"/>
    <x v="418"/>
    <s v=""/>
    <x v="0"/>
  </r>
  <r>
    <s v="8101002 - Cash In Bank-BASE Program"/>
    <x v="855"/>
    <x v="117"/>
    <s v="Deborah Schmidt"/>
    <s v="EL Training"/>
    <n v="60"/>
    <x v="270"/>
    <x v="419"/>
    <s v=""/>
    <x v="0"/>
  </r>
  <r>
    <s v="8101002 - Cash In Bank-BASE Program"/>
    <x v="856"/>
    <x v="117"/>
    <s v="State of Colorado-Department of Human Services"/>
    <s v="Trails Check"/>
    <n v="28"/>
    <x v="61"/>
    <x v="75"/>
    <s v=""/>
    <x v="0"/>
  </r>
  <r>
    <s v="8101002 - Cash In Bank-BASE Program"/>
    <x v="857"/>
    <x v="121"/>
    <s v="Payment Remittance Center"/>
    <s v="PCard Transactions November"/>
    <n v="2163.44"/>
    <x v="31"/>
    <x v="36"/>
    <s v="X"/>
    <x v="4"/>
  </r>
  <r>
    <s v="8101005 - Cash in Bank-Agency"/>
    <x v="858"/>
    <x v="116"/>
    <s v="Sam's Club"/>
    <s v="STUGO Concessions"/>
    <n v="28.4"/>
    <x v="46"/>
    <x v="47"/>
    <s v=""/>
    <x v="0"/>
  </r>
  <r>
    <s v="8101005 - Cash in Bank-Agency"/>
    <x v="859"/>
    <x v="116"/>
    <s v="Houghton Mifflin Harcourt"/>
    <s v="Go Math"/>
    <n v="510.36"/>
    <x v="240"/>
    <x v="350"/>
    <s v=""/>
    <x v="0"/>
  </r>
  <r>
    <s v="8101005 - Cash in Bank-Agency"/>
    <x v="860"/>
    <x v="116"/>
    <s v="Pinnacle Charter School"/>
    <s v="Field Trip Transportation"/>
    <n v="588.6"/>
    <x v="93"/>
    <x v="44"/>
    <s v=""/>
    <x v="0"/>
  </r>
  <r>
    <s v="8101005 - Cash in Bank-Agency"/>
    <x v="861"/>
    <x v="116"/>
    <s v="Ariane Pegler"/>
    <s v="Permit Fee"/>
    <n v="50"/>
    <x v="257"/>
    <x v="420"/>
    <s v=""/>
    <x v="0"/>
  </r>
  <r>
    <s v="8101005 - Cash in Bank-Agency"/>
    <x v="862"/>
    <x v="116"/>
    <s v="Univerdity of Colorado"/>
    <s v="MS Honor Band"/>
    <n v="120"/>
    <x v="271"/>
    <x v="421"/>
    <s v=""/>
    <x v="0"/>
  </r>
  <r>
    <s v="8101005 - Cash in Bank-Agency"/>
    <x v="863"/>
    <x v="116"/>
    <s v="CHSAA"/>
    <s v="Band Festival"/>
    <n v="760"/>
    <x v="83"/>
    <x v="422"/>
    <s v=""/>
    <x v="0"/>
  </r>
  <r>
    <s v="8101005 - Cash in Bank-Agency"/>
    <x v="864"/>
    <x v="116"/>
    <s v="Bethanny Tarantino-Kelly"/>
    <s v="MS STUGO"/>
    <n v="57.48"/>
    <x v="100"/>
    <x v="132"/>
    <s v=""/>
    <x v="0"/>
  </r>
  <r>
    <s v="8101005 - Cash in Bank-Agency"/>
    <x v="865"/>
    <x v="116"/>
    <s v="Healthy Learning Paths"/>
    <s v="Health Class"/>
    <n v="1700"/>
    <x v="124"/>
    <x v="423"/>
    <s v=""/>
    <x v="0"/>
  </r>
  <r>
    <s v="8101005 - Cash in Bank-Agency"/>
    <x v="866"/>
    <x v="116"/>
    <s v="Meredith Kotschau"/>
    <s v="Fund Raising-Box Tops"/>
    <n v="26.44"/>
    <x v="118"/>
    <x v="424"/>
    <s v=""/>
    <x v="0"/>
  </r>
  <r>
    <s v="8101005 - Cash in Bank-Agency"/>
    <x v="867"/>
    <x v="116"/>
    <s v="Erin Barday"/>
    <s v="Fund Raising -Gala"/>
    <n v="118.24"/>
    <x v="272"/>
    <x v="425"/>
    <s v=""/>
    <x v="0"/>
  </r>
  <r>
    <s v="8101005 - Cash in Bank-Agency"/>
    <x v="868"/>
    <x v="116"/>
    <s v="Jessica McVeigh"/>
    <s v="Field Trips"/>
    <n v="72.62"/>
    <x v="108"/>
    <x v="426"/>
    <s v=""/>
    <x v="0"/>
  </r>
  <r>
    <s v="8101005 - Cash in Bank-Agency"/>
    <x v="869"/>
    <x v="116"/>
    <s v="Adams 12 Five Star Schools"/>
    <s v="Fund Raising -Annual Campaign"/>
    <n v="1545.59"/>
    <x v="39"/>
    <x v="427"/>
    <s v=""/>
    <x v="0"/>
  </r>
  <r>
    <s v="8101005 - Cash in Bank-Agency"/>
    <x v="870"/>
    <x v="116"/>
    <s v="Barbara Duncan"/>
    <s v="Fundraising-Fall Fundraiser"/>
    <n v="204.11"/>
    <x v="242"/>
    <x v="428"/>
    <s v=""/>
    <x v="0"/>
  </r>
  <r>
    <s v="8101005 - Cash in Bank-Agency"/>
    <x v="871"/>
    <x v="116"/>
    <s v="Golden Services"/>
    <s v="Fundraising-Fall Fundraiser"/>
    <n v="6713.5"/>
    <x v="273"/>
    <x v="428"/>
    <s v=""/>
    <x v="0"/>
  </r>
  <r>
    <s v="8101005 - Cash in Bank-Agency"/>
    <x v="872"/>
    <x v="116"/>
    <s v="Kristin Seger"/>
    <s v="Mountain Biking"/>
    <n v="313.45"/>
    <x v="133"/>
    <x v="171"/>
    <s v=""/>
    <x v="0"/>
  </r>
  <r>
    <s v="8101005 - Cash in Bank-Agency"/>
    <x v="873"/>
    <x v="116"/>
    <s v="Karlie Sergeeff"/>
    <s v="Volleyball"/>
    <n v="19.760000000000002"/>
    <x v="219"/>
    <x v="429"/>
    <s v=""/>
    <x v="0"/>
  </r>
  <r>
    <s v="8101005 - Cash in Bank-Agency"/>
    <x v="874"/>
    <x v="116"/>
    <s v="Roosevelt High School"/>
    <s v="Knowledge Bowl"/>
    <n v="55"/>
    <x v="274"/>
    <x v="165"/>
    <s v=""/>
    <x v="0"/>
  </r>
  <r>
    <s v="8101005 - Cash in Bank-Agency"/>
    <x v="875"/>
    <x v="121"/>
    <s v="Kelly Schoenfeld"/>
    <s v="Fall Fundraiser"/>
    <n v="92"/>
    <x v="114"/>
    <x v="430"/>
    <s v=""/>
    <x v="0"/>
  </r>
  <r>
    <s v="8101005 - Cash in Bank-Agency"/>
    <x v="876"/>
    <x v="121"/>
    <m/>
    <s v="Change for One Act Play"/>
    <n v="300"/>
    <x v="14"/>
    <x v="431"/>
    <s v="X"/>
    <x v="0"/>
  </r>
  <r>
    <s v="8101005 - Cash in Bank-Agency"/>
    <x v="877"/>
    <x v="117"/>
    <s v="Unum Life Insurance"/>
    <s v="Voluntary Life Insurance"/>
    <n v="-398.49"/>
    <x v="21"/>
    <x v="24"/>
    <s v=""/>
    <x v="0"/>
  </r>
  <r>
    <s v="8101005 - Cash in Bank-Agency"/>
    <x v="878"/>
    <x v="117"/>
    <s v="Level Up Village"/>
    <s v="In School Class"/>
    <n v="605"/>
    <x v="275"/>
    <x v="432"/>
    <s v=""/>
    <x v="0"/>
  </r>
  <r>
    <s v="8101005 - Cash in Bank-Agency"/>
    <x v="879"/>
    <x v="117"/>
    <s v="BSN Sports"/>
    <s v="Basketball Spiritwear"/>
    <n v="3126.46"/>
    <x v="103"/>
    <x v="433"/>
    <s v=""/>
    <x v="0"/>
  </r>
  <r>
    <s v="8101005 - Cash in Bank-Agency"/>
    <x v="880"/>
    <x v="117"/>
    <s v="Mid America Books"/>
    <s v="Library Books"/>
    <n v="252.35"/>
    <x v="67"/>
    <x v="88"/>
    <s v=""/>
    <x v="0"/>
  </r>
  <r>
    <s v="8101005 - Cash in Bank-Agency"/>
    <x v="881"/>
    <x v="117"/>
    <s v="Jessica McVeigh"/>
    <s v="FAC Award"/>
    <n v="370.31"/>
    <x v="108"/>
    <x v="403"/>
    <s v=""/>
    <x v="1"/>
  </r>
  <r>
    <s v="8101005 - Cash in Bank-Agency"/>
    <x v="881"/>
    <x v="117"/>
    <s v="Jessica McVeigh"/>
    <s v="MS Battle of the Books"/>
    <n v="370.31"/>
    <x v="108"/>
    <x v="397"/>
    <s v=""/>
    <x v="1"/>
  </r>
  <r>
    <s v="8101005 - Cash in Bank-Agency"/>
    <x v="882"/>
    <x v="117"/>
    <s v="Eastbay Team Sales"/>
    <s v="Basketballs"/>
    <n v="836.4"/>
    <x v="63"/>
    <x v="434"/>
    <s v=""/>
    <x v="0"/>
  </r>
  <r>
    <s v="8101005 - Cash in Bank-Agency"/>
    <x v="883"/>
    <x v="117"/>
    <s v="Adams 12 Five Star Schools"/>
    <s v="Field Trip Transportation"/>
    <n v="761.88"/>
    <x v="39"/>
    <x v="44"/>
    <s v=""/>
    <x v="0"/>
  </r>
  <r>
    <s v="8101005 - Cash in Bank-Agency"/>
    <x v="884"/>
    <x v="117"/>
    <s v="Abila"/>
    <s v="Fundraising Software"/>
    <n v="49"/>
    <x v="38"/>
    <x v="43"/>
    <s v=""/>
    <x v="0"/>
  </r>
  <r>
    <s v="8101005 - Cash in Bank-Agency"/>
    <x v="885"/>
    <x v="117"/>
    <s v="Jessica McVeigh"/>
    <s v="MS Battle of the Books"/>
    <n v="151.33000000000001"/>
    <x v="108"/>
    <x v="397"/>
    <s v=""/>
    <x v="0"/>
  </r>
  <r>
    <s v="8101005 - Cash in Bank-Agency"/>
    <x v="886"/>
    <x v="117"/>
    <s v="Robert Monroe"/>
    <s v="HS Boys Soccer"/>
    <n v="918.41"/>
    <x v="267"/>
    <x v="435"/>
    <s v=""/>
    <x v="0"/>
  </r>
  <r>
    <s v="8101005 - Cash in Bank-Agency"/>
    <x v="887"/>
    <x v="117"/>
    <s v="Trang Siska"/>
    <s v="CRC-Harry Potter"/>
    <n v="308.64"/>
    <x v="276"/>
    <x v="393"/>
    <s v=""/>
    <x v="0"/>
  </r>
  <r>
    <s v="8101005 - Cash in Bank-Agency"/>
    <x v="888"/>
    <x v="117"/>
    <s v="My DI &amp; Company"/>
    <s v="High School Dance Di"/>
    <n v="350"/>
    <x v="277"/>
    <x v="436"/>
    <s v=""/>
    <x v="0"/>
  </r>
  <r>
    <s v="8101005 - Cash in Bank-Agency"/>
    <x v="857"/>
    <x v="121"/>
    <s v="Payment Remittance Center"/>
    <s v="PCard Transactions November"/>
    <n v="24836.1"/>
    <x v="31"/>
    <x v="36"/>
    <s v="X"/>
    <x v="4"/>
  </r>
  <r>
    <s v="8101006 - Cash in Bank-Raffle"/>
    <x v="889"/>
    <x v="121"/>
    <s v="Stargate School"/>
    <s v="FAC Reimbursement"/>
    <n v="4935.21"/>
    <x v="66"/>
    <x v="437"/>
    <s v=""/>
    <x v="0"/>
  </r>
  <r>
    <s v="8101009 - Cash-Nutrition Services"/>
    <x v="857"/>
    <x v="121"/>
    <s v="Payment Remittance Center"/>
    <s v="PCard Transactions November"/>
    <n v="1288.1600000000001"/>
    <x v="31"/>
    <x v="36"/>
    <s v="X"/>
    <x v="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9">
  <r>
    <d v="2018-01-11T00:00:00"/>
    <n v="11"/>
    <n v="1410"/>
    <s v="Prepaid Expenses-."/>
    <n v="4334.34"/>
    <s v="0000"/>
    <x v="0"/>
    <x v="0"/>
  </r>
  <r>
    <d v="2018-01-01T00:00:00"/>
    <n v="11"/>
    <n v="1410"/>
    <s v="Prepaid Expenses-."/>
    <n v="737.15"/>
    <s v="0000"/>
    <x v="0"/>
    <x v="1"/>
  </r>
  <r>
    <d v="2018-01-29T00:00:00"/>
    <n v="11"/>
    <n v="6610"/>
    <s v="General Supplies-."/>
    <n v="235.44"/>
    <s v="0029"/>
    <x v="1"/>
    <x v="2"/>
  </r>
  <r>
    <d v="2018-01-18T00:00:00"/>
    <n v="11"/>
    <n v="6619"/>
    <s v="Catering Cost &amp; Non-Food Services F-."/>
    <n v="404.35"/>
    <s v="0029"/>
    <x v="1"/>
    <x v="3"/>
  </r>
  <r>
    <d v="2018-01-18T00:00:00"/>
    <n v="11"/>
    <n v="6619"/>
    <s v="Catering Cost &amp; Non-Food Services F-."/>
    <n v="322.39999999999998"/>
    <s v="0029"/>
    <x v="1"/>
    <x v="3"/>
  </r>
  <r>
    <d v="2018-01-30T00:00:00"/>
    <n v="11"/>
    <n v="6851"/>
    <s v="Field Trip-."/>
    <n v="1000"/>
    <s v="0060"/>
    <x v="2"/>
    <x v="4"/>
  </r>
  <r>
    <d v="2018-01-12T00:00:00"/>
    <n v="11"/>
    <n v="6808"/>
    <s v="Miscellaneous (incl. Loss on Bad De-."/>
    <n v="500"/>
    <s v="0090"/>
    <x v="3"/>
    <x v="3"/>
  </r>
  <r>
    <d v="2018-01-10T00:00:00"/>
    <n v="11"/>
    <n v="6580"/>
    <s v="Entrance/Admission Fees-."/>
    <n v="8"/>
    <s v="0600"/>
    <x v="4"/>
    <x v="5"/>
  </r>
  <r>
    <d v="2018-01-01T00:00:00"/>
    <n v="11"/>
    <n v="6610"/>
    <s v="General Supplies-."/>
    <n v="8.98"/>
    <s v="0800"/>
    <x v="5"/>
    <x v="6"/>
  </r>
  <r>
    <d v="2018-01-19T00:00:00"/>
    <n v="11"/>
    <n v="6610"/>
    <s v="General Supplies-."/>
    <n v="31.48"/>
    <s v="1300"/>
    <x v="6"/>
    <x v="7"/>
  </r>
  <r>
    <d v="2018-01-24T00:00:00"/>
    <n v="11"/>
    <n v="6610"/>
    <s v="General Supplies-."/>
    <n v="34.22"/>
    <s v="1300"/>
    <x v="6"/>
    <x v="8"/>
  </r>
  <r>
    <d v="2018-01-31T00:00:00"/>
    <n v="11"/>
    <n v="6610"/>
    <s v="General Supplies-."/>
    <n v="19.100000000000001"/>
    <s v="1300"/>
    <x v="6"/>
    <x v="9"/>
  </r>
  <r>
    <d v="2018-01-19T00:00:00"/>
    <n v="11"/>
    <n v="6619"/>
    <s v="Catering Cost &amp; Non-Food Services F-."/>
    <n v="99.06"/>
    <s v="1300"/>
    <x v="6"/>
    <x v="3"/>
  </r>
  <r>
    <d v="2018-01-24T00:00:00"/>
    <n v="11"/>
    <n v="6619"/>
    <s v="Catering Cost &amp; Non-Food Services F-."/>
    <n v="30.76"/>
    <s v="1300"/>
    <x v="6"/>
    <x v="8"/>
  </r>
  <r>
    <d v="2018-01-26T00:00:00"/>
    <n v="11"/>
    <n v="6619"/>
    <s v="Catering Cost &amp; Non-Food Services F-."/>
    <n v="291.55"/>
    <s v="1300"/>
    <x v="6"/>
    <x v="10"/>
  </r>
  <r>
    <d v="2018-01-31T00:00:00"/>
    <n v="11"/>
    <n v="6619"/>
    <s v="Catering Cost &amp; Non-Food Services F-."/>
    <n v="20.239999999999998"/>
    <s v="1300"/>
    <x v="6"/>
    <x v="9"/>
  </r>
  <r>
    <d v="2018-01-01T00:00:00"/>
    <n v="11"/>
    <n v="6645"/>
    <s v="Learning Materials-."/>
    <n v="20.23"/>
    <s v="1300"/>
    <x v="6"/>
    <x v="9"/>
  </r>
  <r>
    <d v="2018-01-09T00:00:00"/>
    <n v="11"/>
    <n v="6330"/>
    <s v="Other Professional Services-."/>
    <n v="270"/>
    <s v="1800"/>
    <x v="7"/>
    <x v="11"/>
  </r>
  <r>
    <d v="2018-01-12T00:00:00"/>
    <n v="11"/>
    <n v="6330"/>
    <s v="Other Professional Services-."/>
    <n v="370"/>
    <s v="1800"/>
    <x v="7"/>
    <x v="11"/>
  </r>
  <r>
    <d v="2018-01-12T00:00:00"/>
    <n v="11"/>
    <n v="6330"/>
    <s v="Other Professional Services-."/>
    <n v="285"/>
    <s v="1800"/>
    <x v="7"/>
    <x v="11"/>
  </r>
  <r>
    <d v="2018-01-18T00:00:00"/>
    <n v="11"/>
    <n v="6330"/>
    <s v="Other Professional Services-."/>
    <n v="370"/>
    <s v="1800"/>
    <x v="7"/>
    <x v="11"/>
  </r>
  <r>
    <d v="2018-01-24T00:00:00"/>
    <n v="11"/>
    <n v="6330"/>
    <s v="Other Professional Services-."/>
    <n v="185"/>
    <s v="1800"/>
    <x v="7"/>
    <x v="11"/>
  </r>
  <r>
    <d v="2018-01-24T00:00:00"/>
    <n v="11"/>
    <n v="6330"/>
    <s v="Other Professional Services-."/>
    <n v="185"/>
    <s v="1800"/>
    <x v="7"/>
    <x v="11"/>
  </r>
  <r>
    <d v="2018-01-10T00:00:00"/>
    <n v="11"/>
    <n v="6330"/>
    <s v="Other Professional Services-."/>
    <n v="96"/>
    <s v="1815"/>
    <x v="8"/>
    <x v="12"/>
  </r>
  <r>
    <d v="2018-01-10T00:00:00"/>
    <n v="11"/>
    <n v="6330"/>
    <s v="Other Professional Services-."/>
    <n v="96"/>
    <s v="1815"/>
    <x v="8"/>
    <x v="13"/>
  </r>
  <r>
    <d v="2018-01-10T00:00:00"/>
    <n v="11"/>
    <n v="6330"/>
    <s v="Other Professional Services-."/>
    <n v="52"/>
    <s v="1815"/>
    <x v="8"/>
    <x v="14"/>
  </r>
  <r>
    <d v="2018-01-12T00:00:00"/>
    <n v="11"/>
    <n v="6330"/>
    <s v="Other Professional Services-."/>
    <n v="45"/>
    <s v="1815"/>
    <x v="8"/>
    <x v="15"/>
  </r>
  <r>
    <d v="2018-01-12T00:00:00"/>
    <n v="11"/>
    <n v="6330"/>
    <s v="Other Professional Services-."/>
    <n v="45"/>
    <s v="1815"/>
    <x v="8"/>
    <x v="16"/>
  </r>
  <r>
    <d v="2018-01-12T00:00:00"/>
    <n v="11"/>
    <n v="6330"/>
    <s v="Other Professional Services-."/>
    <n v="51"/>
    <s v="1815"/>
    <x v="8"/>
    <x v="17"/>
  </r>
  <r>
    <d v="2018-01-12T00:00:00"/>
    <n v="11"/>
    <n v="6330"/>
    <s v="Other Professional Services-."/>
    <n v="51"/>
    <s v="1815"/>
    <x v="8"/>
    <x v="18"/>
  </r>
  <r>
    <d v="2018-01-12T00:00:00"/>
    <n v="11"/>
    <n v="6330"/>
    <s v="Other Professional Services-."/>
    <n v="51"/>
    <s v="1815"/>
    <x v="8"/>
    <x v="19"/>
  </r>
  <r>
    <d v="2018-01-12T00:00:00"/>
    <n v="11"/>
    <n v="6330"/>
    <s v="Other Professional Services-."/>
    <n v="10"/>
    <s v="1815"/>
    <x v="8"/>
    <x v="20"/>
  </r>
  <r>
    <d v="2018-01-17T00:00:00"/>
    <n v="11"/>
    <n v="6330"/>
    <s v="Other Professional Services-."/>
    <n v="96"/>
    <s v="1815"/>
    <x v="8"/>
    <x v="21"/>
  </r>
  <r>
    <d v="2018-01-17T00:00:00"/>
    <n v="11"/>
    <n v="6330"/>
    <s v="Other Professional Services-."/>
    <n v="96"/>
    <s v="1815"/>
    <x v="8"/>
    <x v="13"/>
  </r>
  <r>
    <d v="2018-01-17T00:00:00"/>
    <n v="11"/>
    <n v="6330"/>
    <s v="Other Professional Services-."/>
    <n v="96"/>
    <s v="1815"/>
    <x v="8"/>
    <x v="22"/>
  </r>
  <r>
    <d v="2018-01-17T00:00:00"/>
    <n v="11"/>
    <n v="6330"/>
    <s v="Other Professional Services-."/>
    <n v="46"/>
    <s v="1815"/>
    <x v="8"/>
    <x v="23"/>
  </r>
  <r>
    <d v="2018-01-24T00:00:00"/>
    <n v="11"/>
    <n v="6330"/>
    <s v="Other Professional Services-."/>
    <n v="52"/>
    <s v="1815"/>
    <x v="8"/>
    <x v="14"/>
  </r>
  <r>
    <d v="2018-01-24T00:00:00"/>
    <n v="11"/>
    <n v="6330"/>
    <s v="Other Professional Services-."/>
    <n v="96"/>
    <s v="1815"/>
    <x v="8"/>
    <x v="24"/>
  </r>
  <r>
    <d v="2018-01-24T00:00:00"/>
    <n v="11"/>
    <n v="6330"/>
    <s v="Other Professional Services-."/>
    <n v="96"/>
    <s v="1815"/>
    <x v="8"/>
    <x v="25"/>
  </r>
  <r>
    <d v="2018-01-24T00:00:00"/>
    <n v="11"/>
    <n v="6330"/>
    <s v="Other Professional Services-."/>
    <n v="46"/>
    <s v="1815"/>
    <x v="8"/>
    <x v="26"/>
  </r>
  <r>
    <d v="2018-01-24T00:00:00"/>
    <n v="11"/>
    <n v="6330"/>
    <s v="Other Professional Services-."/>
    <n v="44"/>
    <s v="1815"/>
    <x v="8"/>
    <x v="25"/>
  </r>
  <r>
    <d v="2018-01-31T00:00:00"/>
    <n v="11"/>
    <n v="6330"/>
    <s v="Other Professional Services-."/>
    <n v="96"/>
    <s v="1815"/>
    <x v="8"/>
    <x v="27"/>
  </r>
  <r>
    <d v="2018-01-31T00:00:00"/>
    <n v="11"/>
    <n v="6330"/>
    <s v="Other Professional Services-."/>
    <n v="96"/>
    <s v="1815"/>
    <x v="8"/>
    <x v="28"/>
  </r>
  <r>
    <d v="2018-01-31T00:00:00"/>
    <n v="11"/>
    <n v="6330"/>
    <s v="Other Professional Services-."/>
    <n v="52"/>
    <s v="1815"/>
    <x v="8"/>
    <x v="29"/>
  </r>
  <r>
    <d v="2018-01-02T00:00:00"/>
    <n v="11"/>
    <n v="6580"/>
    <s v="Entrance/Admission Fees-."/>
    <n v="300"/>
    <s v="1815"/>
    <x v="8"/>
    <x v="30"/>
  </r>
  <r>
    <d v="2018-01-01T00:00:00"/>
    <n v="11"/>
    <n v="6580"/>
    <s v="Entrance/Admission Fees-."/>
    <n v="75"/>
    <s v="1817"/>
    <x v="9"/>
    <x v="31"/>
  </r>
  <r>
    <d v="2018-01-17T00:00:00"/>
    <n v="11"/>
    <n v="6580"/>
    <s v="Entrance/Admission Fees-."/>
    <n v="175"/>
    <s v="1829"/>
    <x v="10"/>
    <x v="32"/>
  </r>
  <r>
    <d v="2018-01-09T00:00:00"/>
    <n v="11"/>
    <n v="6330"/>
    <s v="Other Professional Services-."/>
    <n v="90"/>
    <s v="1845"/>
    <x v="11"/>
    <x v="33"/>
  </r>
  <r>
    <d v="2018-01-09T00:00:00"/>
    <n v="11"/>
    <n v="6330"/>
    <s v="Other Professional Services-."/>
    <n v="90"/>
    <s v="1845"/>
    <x v="11"/>
    <x v="34"/>
  </r>
  <r>
    <d v="2018-01-09T00:00:00"/>
    <n v="11"/>
    <n v="6330"/>
    <s v="Other Professional Services-."/>
    <n v="52"/>
    <s v="1845"/>
    <x v="11"/>
    <x v="35"/>
  </r>
  <r>
    <d v="2018-01-09T00:00:00"/>
    <n v="11"/>
    <n v="6330"/>
    <s v="Other Professional Services-."/>
    <n v="52"/>
    <s v="1845"/>
    <x v="11"/>
    <x v="36"/>
  </r>
  <r>
    <d v="2018-01-09T00:00:00"/>
    <n v="11"/>
    <n v="6330"/>
    <s v="Other Professional Services-."/>
    <n v="52"/>
    <s v="1845"/>
    <x v="11"/>
    <x v="37"/>
  </r>
  <r>
    <d v="2018-01-12T00:00:00"/>
    <n v="11"/>
    <n v="6330"/>
    <s v="Other Professional Services-."/>
    <n v="45"/>
    <s v="1845"/>
    <x v="11"/>
    <x v="15"/>
  </r>
  <r>
    <d v="2018-01-12T00:00:00"/>
    <n v="11"/>
    <n v="6330"/>
    <s v="Other Professional Services-."/>
    <n v="45"/>
    <s v="1845"/>
    <x v="11"/>
    <x v="16"/>
  </r>
  <r>
    <d v="2018-01-12T00:00:00"/>
    <n v="11"/>
    <n v="6330"/>
    <s v="Other Professional Services-."/>
    <n v="51"/>
    <s v="1845"/>
    <x v="11"/>
    <x v="17"/>
  </r>
  <r>
    <d v="2018-01-12T00:00:00"/>
    <n v="11"/>
    <n v="6330"/>
    <s v="Other Professional Services-."/>
    <n v="51"/>
    <s v="1845"/>
    <x v="11"/>
    <x v="18"/>
  </r>
  <r>
    <d v="2018-01-12T00:00:00"/>
    <n v="11"/>
    <n v="6330"/>
    <s v="Other Professional Services-."/>
    <n v="51"/>
    <s v="1845"/>
    <x v="11"/>
    <x v="19"/>
  </r>
  <r>
    <d v="2018-01-12T00:00:00"/>
    <n v="11"/>
    <n v="6330"/>
    <s v="Other Professional Services-."/>
    <n v="10"/>
    <s v="1845"/>
    <x v="11"/>
    <x v="20"/>
  </r>
  <r>
    <d v="2018-01-18T00:00:00"/>
    <n v="11"/>
    <n v="6330"/>
    <s v="Other Professional Services-."/>
    <n v="90"/>
    <s v="1845"/>
    <x v="11"/>
    <x v="21"/>
  </r>
  <r>
    <d v="2018-01-18T00:00:00"/>
    <n v="11"/>
    <n v="6330"/>
    <s v="Other Professional Services-."/>
    <n v="46"/>
    <s v="1845"/>
    <x v="11"/>
    <x v="38"/>
  </r>
  <r>
    <d v="2018-01-18T00:00:00"/>
    <n v="11"/>
    <n v="6330"/>
    <s v="Other Professional Services-."/>
    <n v="52"/>
    <s v="1845"/>
    <x v="11"/>
    <x v="39"/>
  </r>
  <r>
    <d v="2018-01-18T00:00:00"/>
    <n v="11"/>
    <n v="6330"/>
    <s v="Other Professional Services-."/>
    <n v="52"/>
    <s v="1845"/>
    <x v="11"/>
    <x v="40"/>
  </r>
  <r>
    <d v="2018-01-18T00:00:00"/>
    <n v="11"/>
    <n v="6330"/>
    <s v="Other Professional Services-."/>
    <n v="52"/>
    <s v="1845"/>
    <x v="11"/>
    <x v="41"/>
  </r>
  <r>
    <d v="2018-01-31T00:00:00"/>
    <n v="11"/>
    <n v="6330"/>
    <s v="Other Professional Services-."/>
    <n v="40.5"/>
    <s v="1845"/>
    <x v="11"/>
    <x v="42"/>
  </r>
  <r>
    <d v="2018-01-31T00:00:00"/>
    <n v="11"/>
    <n v="6330"/>
    <s v="Other Professional Services-."/>
    <n v="40.5"/>
    <s v="1845"/>
    <x v="11"/>
    <x v="43"/>
  </r>
  <r>
    <d v="2018-01-31T00:00:00"/>
    <n v="11"/>
    <n v="6330"/>
    <s v="Other Professional Services-."/>
    <n v="40.5"/>
    <s v="1845"/>
    <x v="11"/>
    <x v="44"/>
  </r>
  <r>
    <d v="2018-01-01T00:00:00"/>
    <n v="11"/>
    <n v="6580"/>
    <s v="Entrance/Admission Fees-."/>
    <n v="300"/>
    <s v="1845"/>
    <x v="11"/>
    <x v="30"/>
  </r>
  <r>
    <d v="2018-01-08T00:00:00"/>
    <n v="11"/>
    <n v="6580"/>
    <s v="Entrance/Admission Fees-."/>
    <n v="250"/>
    <s v="1930"/>
    <x v="12"/>
    <x v="45"/>
  </r>
  <r>
    <d v="2018-01-13T00:00:00"/>
    <n v="11"/>
    <n v="6580"/>
    <s v="Entrance/Admission Fees-."/>
    <n v="128"/>
    <s v="1930"/>
    <x v="12"/>
    <x v="46"/>
  </r>
  <r>
    <d v="2018-01-29T00:00:00"/>
    <n v="11"/>
    <n v="6580"/>
    <s v="Entrance/Admission Fees-."/>
    <n v="136"/>
    <s v="1930"/>
    <x v="12"/>
    <x v="47"/>
  </r>
  <r>
    <d v="2018-01-10T00:00:00"/>
    <n v="11"/>
    <n v="6580"/>
    <s v="Entrance/Admission Fees-."/>
    <n v="25.85"/>
    <s v="2211"/>
    <x v="13"/>
    <x v="48"/>
  </r>
  <r>
    <d v="2018-01-01T00:00:00"/>
    <n v="11"/>
    <n v="6619"/>
    <s v="Catering Cost &amp; Non-Food Services F-."/>
    <n v="162.25"/>
    <s v="2211"/>
    <x v="13"/>
    <x v="3"/>
  </r>
  <r>
    <d v="2018-01-01T00:00:00"/>
    <n v="11"/>
    <n v="6320"/>
    <s v="Professional Educational Services (-."/>
    <n v="1884"/>
    <s v="2214"/>
    <x v="14"/>
    <x v="49"/>
  </r>
  <r>
    <d v="2018-01-08T00:00:00"/>
    <n v="11"/>
    <n v="6580"/>
    <s v="Entrance/Admission Fees-."/>
    <n v="25"/>
    <s v="2311"/>
    <x v="15"/>
    <x v="50"/>
  </r>
  <r>
    <d v="2018-01-01T00:00:00"/>
    <n v="11"/>
    <n v="6331"/>
    <s v="Legal Services-."/>
    <n v="700"/>
    <s v="2315"/>
    <x v="16"/>
    <x v="51"/>
  </r>
  <r>
    <d v="2018-01-22T00:00:00"/>
    <n v="11"/>
    <n v="6533"/>
    <s v="Postage-."/>
    <n v="9.08"/>
    <s v="2410"/>
    <x v="17"/>
    <x v="52"/>
  </r>
  <r>
    <d v="2018-01-10T00:00:00"/>
    <n v="11"/>
    <n v="6622"/>
    <s v="Electricity-."/>
    <n v="955.84"/>
    <s v="2600"/>
    <x v="18"/>
    <x v="53"/>
  </r>
  <r>
    <d v="2018-01-03T00:00:00"/>
    <n v="11"/>
    <n v="6330"/>
    <s v="Other Professional Services-."/>
    <n v="381"/>
    <s v="2830"/>
    <x v="19"/>
    <x v="54"/>
  </r>
  <r>
    <d v="2018-01-10T00:00:00"/>
    <n v="11"/>
    <n v="6330"/>
    <s v="Other Professional Services-."/>
    <n v="230"/>
    <s v="2830"/>
    <x v="19"/>
    <x v="55"/>
  </r>
  <r>
    <d v="2018-01-31T00:00:00"/>
    <n v="11"/>
    <n v="6330"/>
    <s v="Other Professional Services-."/>
    <n v="3240.21"/>
    <s v="2830"/>
    <x v="19"/>
    <x v="54"/>
  </r>
  <r>
    <d v="2018-01-31T00:00:00"/>
    <n v="11"/>
    <n v="6330"/>
    <s v="Other Professional Services-."/>
    <n v="2.56"/>
    <s v="2830"/>
    <x v="19"/>
    <x v="54"/>
  </r>
  <r>
    <d v="2018-01-01T00:00:00"/>
    <n v="11"/>
    <n v="6510"/>
    <s v="Student Transportation-."/>
    <n v="425.25"/>
    <s v="3338"/>
    <x v="20"/>
    <x v="56"/>
  </r>
  <r>
    <d v="2018-01-24T00:00:00"/>
    <n v="11"/>
    <n v="6330"/>
    <s v="Other Professional Services-."/>
    <n v="290"/>
    <s v="4100"/>
    <x v="21"/>
    <x v="57"/>
  </r>
  <r>
    <d v="2018-01-01T00:00:00"/>
    <n v="21"/>
    <n v="6610"/>
    <s v="General Supplies-."/>
    <n v="172.87"/>
    <s v="3100"/>
    <x v="22"/>
    <x v="58"/>
  </r>
  <r>
    <d v="2018-01-08T00:00:00"/>
    <n v="21"/>
    <n v="6610"/>
    <s v="General Supplies-."/>
    <n v="348.19"/>
    <s v="3100"/>
    <x v="22"/>
    <x v="59"/>
  </r>
  <r>
    <d v="2018-01-10T00:00:00"/>
    <n v="21"/>
    <n v="6610"/>
    <s v="General Supplies-."/>
    <n v="133.31"/>
    <s v="3100"/>
    <x v="22"/>
    <x v="58"/>
  </r>
  <r>
    <d v="2018-01-17T00:00:00"/>
    <n v="21"/>
    <n v="6610"/>
    <s v="General Supplies-."/>
    <n v="146.59"/>
    <s v="3100"/>
    <x v="22"/>
    <x v="58"/>
  </r>
  <r>
    <d v="2018-01-22T00:00:00"/>
    <n v="21"/>
    <n v="6610"/>
    <s v="General Supplies-."/>
    <n v="274.32"/>
    <s v="3100"/>
    <x v="22"/>
    <x v="59"/>
  </r>
  <r>
    <d v="2018-01-24T00:00:00"/>
    <n v="21"/>
    <n v="6610"/>
    <s v="General Supplies-."/>
    <n v="92.62"/>
    <s v="3100"/>
    <x v="22"/>
    <x v="58"/>
  </r>
  <r>
    <d v="2018-01-31T00:00:00"/>
    <n v="21"/>
    <n v="6610"/>
    <s v="General Supplies-."/>
    <n v="77.06"/>
    <s v="3100"/>
    <x v="22"/>
    <x v="58"/>
  </r>
  <r>
    <d v="2018-01-02T00:00:00"/>
    <n v="21"/>
    <n v="6630"/>
    <s v="Food for Food Services-."/>
    <n v="97.5"/>
    <s v="3100"/>
    <x v="22"/>
    <x v="60"/>
  </r>
  <r>
    <d v="2018-01-08T00:00:00"/>
    <n v="21"/>
    <n v="6630"/>
    <s v="Food for Food Services-."/>
    <n v="4583.01"/>
    <s v="3100"/>
    <x v="22"/>
    <x v="59"/>
  </r>
  <r>
    <d v="2018-01-08T00:00:00"/>
    <n v="21"/>
    <n v="6630"/>
    <s v="Food for Food Services-."/>
    <n v="427.99"/>
    <s v="3100"/>
    <x v="22"/>
    <x v="59"/>
  </r>
  <r>
    <d v="2018-01-08T00:00:00"/>
    <n v="21"/>
    <n v="6630"/>
    <s v="Food for Food Services-."/>
    <n v="285.98"/>
    <s v="3100"/>
    <x v="22"/>
    <x v="61"/>
  </r>
  <r>
    <d v="2018-01-08T00:00:00"/>
    <n v="21"/>
    <n v="6630"/>
    <s v="Food for Food Services-."/>
    <n v="632.30999999999995"/>
    <s v="3100"/>
    <x v="22"/>
    <x v="62"/>
  </r>
  <r>
    <d v="2018-01-10T00:00:00"/>
    <n v="21"/>
    <n v="6630"/>
    <s v="Food for Food Services-."/>
    <n v="2059.38"/>
    <s v="3100"/>
    <x v="22"/>
    <x v="58"/>
  </r>
  <r>
    <d v="2018-01-10T00:00:00"/>
    <n v="21"/>
    <n v="6630"/>
    <s v="Food for Food Services-."/>
    <n v="262.68"/>
    <s v="3100"/>
    <x v="22"/>
    <x v="58"/>
  </r>
  <r>
    <d v="2018-01-12T00:00:00"/>
    <n v="21"/>
    <n v="6630"/>
    <s v="Food for Food Services-."/>
    <n v="285.98"/>
    <s v="3100"/>
    <x v="22"/>
    <x v="61"/>
  </r>
  <r>
    <d v="2018-01-15T00:00:00"/>
    <n v="21"/>
    <n v="6630"/>
    <s v="Food for Food Services-."/>
    <n v="417.57"/>
    <s v="3100"/>
    <x v="22"/>
    <x v="62"/>
  </r>
  <r>
    <d v="2018-01-15T00:00:00"/>
    <n v="21"/>
    <n v="6630"/>
    <s v="Food for Food Services-."/>
    <n v="5014.3900000000003"/>
    <s v="3100"/>
    <x v="22"/>
    <x v="59"/>
  </r>
  <r>
    <d v="2018-01-15T00:00:00"/>
    <n v="21"/>
    <n v="6630"/>
    <s v="Food for Food Services-."/>
    <n v="725.59"/>
    <s v="3100"/>
    <x v="22"/>
    <x v="59"/>
  </r>
  <r>
    <d v="2018-01-15T00:00:00"/>
    <n v="21"/>
    <n v="6630"/>
    <s v="Food for Food Services-."/>
    <n v="286.52"/>
    <s v="3100"/>
    <x v="22"/>
    <x v="59"/>
  </r>
  <r>
    <d v="2018-01-15T00:00:00"/>
    <n v="21"/>
    <n v="6630"/>
    <s v="Food for Food Services-."/>
    <n v="180"/>
    <s v="3100"/>
    <x v="22"/>
    <x v="60"/>
  </r>
  <r>
    <d v="2018-01-17T00:00:00"/>
    <n v="21"/>
    <n v="6630"/>
    <s v="Food for Food Services-."/>
    <n v="1680.35"/>
    <s v="3100"/>
    <x v="22"/>
    <x v="58"/>
  </r>
  <r>
    <d v="2018-01-17T00:00:00"/>
    <n v="21"/>
    <n v="6630"/>
    <s v="Food for Food Services-."/>
    <n v="343.02"/>
    <s v="3100"/>
    <x v="22"/>
    <x v="58"/>
  </r>
  <r>
    <d v="2018-01-18T00:00:00"/>
    <n v="21"/>
    <n v="6630"/>
    <s v="Food for Food Services-."/>
    <n v="381.3"/>
    <s v="3100"/>
    <x v="22"/>
    <x v="61"/>
  </r>
  <r>
    <d v="2018-01-22T00:00:00"/>
    <n v="21"/>
    <n v="6630"/>
    <s v="Food for Food Services-."/>
    <n v="587.14"/>
    <s v="3100"/>
    <x v="22"/>
    <x v="62"/>
  </r>
  <r>
    <d v="2018-01-22T00:00:00"/>
    <n v="21"/>
    <n v="6630"/>
    <s v="Food for Food Services-."/>
    <n v="3865.4"/>
    <s v="3100"/>
    <x v="22"/>
    <x v="59"/>
  </r>
  <r>
    <d v="2018-01-22T00:00:00"/>
    <n v="21"/>
    <n v="6630"/>
    <s v="Food for Food Services-."/>
    <n v="480.13"/>
    <s v="3100"/>
    <x v="22"/>
    <x v="59"/>
  </r>
  <r>
    <d v="2018-01-24T00:00:00"/>
    <n v="21"/>
    <n v="6630"/>
    <s v="Food for Food Services-."/>
    <n v="1376.49"/>
    <s v="3100"/>
    <x v="22"/>
    <x v="58"/>
  </r>
  <r>
    <d v="2018-01-24T00:00:00"/>
    <n v="21"/>
    <n v="6630"/>
    <s v="Food for Food Services-."/>
    <n v="270.27999999999997"/>
    <s v="3100"/>
    <x v="22"/>
    <x v="58"/>
  </r>
  <r>
    <d v="2018-01-25T00:00:00"/>
    <n v="21"/>
    <n v="6630"/>
    <s v="Food for Food Services-."/>
    <n v="381.3"/>
    <s v="3100"/>
    <x v="22"/>
    <x v="61"/>
  </r>
  <r>
    <d v="2018-01-26T00:00:00"/>
    <n v="21"/>
    <n v="6630"/>
    <s v="Food for Food Services-."/>
    <n v="5906.45"/>
    <s v="3100"/>
    <x v="22"/>
    <x v="59"/>
  </r>
  <r>
    <d v="2018-01-29T00:00:00"/>
    <n v="21"/>
    <n v="6630"/>
    <s v="Food for Food Services-."/>
    <n v="28.98"/>
    <s v="3100"/>
    <x v="22"/>
    <x v="63"/>
  </r>
  <r>
    <d v="2018-01-29T00:00:00"/>
    <n v="21"/>
    <n v="6630"/>
    <s v="Food for Food Services-."/>
    <n v="513.20000000000005"/>
    <s v="3100"/>
    <x v="22"/>
    <x v="62"/>
  </r>
  <r>
    <d v="2018-01-31T00:00:00"/>
    <n v="21"/>
    <n v="6630"/>
    <s v="Food for Food Services-."/>
    <n v="1849.19"/>
    <s v="3100"/>
    <x v="22"/>
    <x v="58"/>
  </r>
  <r>
    <d v="2018-01-31T00:00:00"/>
    <n v="21"/>
    <n v="6630"/>
    <s v="Food for Food Services-."/>
    <n v="263.43"/>
    <s v="3100"/>
    <x v="22"/>
    <x v="58"/>
  </r>
  <r>
    <d v="2018-01-31T00:00:00"/>
    <n v="21"/>
    <n v="6808"/>
    <s v="Miscellaneous (incl. Loss on Bad De-."/>
    <n v="38.75"/>
    <s v="3100"/>
    <x v="22"/>
    <x v="64"/>
  </r>
  <r>
    <d v="2018-01-24T00:00:00"/>
    <n v="26"/>
    <n v="6330"/>
    <s v="Other Professional Services-."/>
    <n v="1000"/>
    <s v="2322"/>
    <x v="23"/>
    <x v="65"/>
  </r>
  <r>
    <d v="2018-01-16T00:00:00"/>
    <n v="26"/>
    <n v="6808"/>
    <s v="Miscellaneous (incl. Loss on Bad De-."/>
    <n v="13"/>
    <s v="2322"/>
    <x v="23"/>
    <x v="66"/>
  </r>
  <r>
    <d v="2018-01-10T00:00:00"/>
    <n v="26"/>
    <n v="6870"/>
    <s v="Scholarsip Awards for Post-secondar-."/>
    <n v="1750"/>
    <s v="2322"/>
    <x v="23"/>
    <x v="67"/>
  </r>
  <r>
    <d v="2018-01-10T00:00:00"/>
    <n v="26"/>
    <n v="6870"/>
    <s v="Scholarsip Awards for Post-secondar-."/>
    <n v="1750"/>
    <s v="2322"/>
    <x v="23"/>
    <x v="68"/>
  </r>
  <r>
    <d v="2018-01-10T00:00:00"/>
    <n v="26"/>
    <n v="6870"/>
    <s v="Scholarsip Awards for Post-secondar-."/>
    <n v="1750"/>
    <s v="2322"/>
    <x v="23"/>
    <x v="69"/>
  </r>
  <r>
    <d v="2018-01-10T00:00:00"/>
    <n v="26"/>
    <n v="6870"/>
    <s v="Scholarsip Awards for Post-secondar-."/>
    <n v="1750"/>
    <s v="2322"/>
    <x v="23"/>
    <x v="70"/>
  </r>
  <r>
    <d v="2018-01-10T00:00:00"/>
    <n v="26"/>
    <n v="6870"/>
    <s v="Scholarsip Awards for Post-secondar-."/>
    <n v="1750"/>
    <s v="2322"/>
    <x v="23"/>
    <x v="71"/>
  </r>
  <r>
    <d v="2018-01-10T00:00:00"/>
    <n v="26"/>
    <n v="6870"/>
    <s v="Scholarsip Awards for Post-secondar-."/>
    <n v="1750"/>
    <s v="2322"/>
    <x v="23"/>
    <x v="72"/>
  </r>
  <r>
    <d v="2018-01-10T00:00:00"/>
    <n v="26"/>
    <n v="6870"/>
    <s v="Scholarsip Awards for Post-secondar-."/>
    <n v="1750"/>
    <s v="2322"/>
    <x v="23"/>
    <x v="73"/>
  </r>
  <r>
    <d v="2018-01-10T00:00:00"/>
    <n v="26"/>
    <n v="6870"/>
    <s v="Scholarsip Awards for Post-secondar-."/>
    <n v="1543.75"/>
    <s v="2322"/>
    <x v="23"/>
    <x v="74"/>
  </r>
  <r>
    <d v="2018-01-10T00:00:00"/>
    <n v="26"/>
    <n v="6870"/>
    <s v="Scholarsip Awards for Post-secondar-."/>
    <n v="1543.75"/>
    <s v="2322"/>
    <x v="23"/>
    <x v="75"/>
  </r>
  <r>
    <d v="2018-01-16T00:00:00"/>
    <n v="26"/>
    <n v="6870"/>
    <s v="Scholarsip Awards for Post-secondar-."/>
    <n v="1750"/>
    <s v="2322"/>
    <x v="23"/>
    <x v="73"/>
  </r>
  <r>
    <d v="2018-01-16T00:00:00"/>
    <n v="26"/>
    <n v="6870"/>
    <s v="Scholarsip Awards for Post-secondar-."/>
    <n v="1750"/>
    <s v="2322"/>
    <x v="23"/>
    <x v="73"/>
  </r>
  <r>
    <d v="2018-01-16T00:00:00"/>
    <n v="26"/>
    <n v="6870"/>
    <s v="Scholarsip Awards for Post-secondar-."/>
    <n v="1500"/>
    <s v="2322"/>
    <x v="23"/>
    <x v="76"/>
  </r>
  <r>
    <d v="2018-01-16T00:00:00"/>
    <n v="26"/>
    <n v="6870"/>
    <s v="Scholarsip Awards for Post-secondar-."/>
    <n v="1500"/>
    <s v="2322"/>
    <x v="23"/>
    <x v="77"/>
  </r>
  <r>
    <d v="2018-01-16T00:00:00"/>
    <n v="26"/>
    <n v="6870"/>
    <s v="Scholarsip Awards for Post-secondar-."/>
    <n v="1500"/>
    <s v="2322"/>
    <x v="23"/>
    <x v="78"/>
  </r>
  <r>
    <d v="2018-01-01T00:00:00"/>
    <n v="65"/>
    <n v="6430"/>
    <s v="Repairs and Maintenance-."/>
    <n v="4112"/>
    <s v="2600"/>
    <x v="18"/>
    <x v="79"/>
  </r>
  <r>
    <d v="2018-01-01T00:00:00"/>
    <n v="65"/>
    <n v="6430"/>
    <s v="Repairs and Maintenance-."/>
    <n v="130"/>
    <s v="2600"/>
    <x v="18"/>
    <x v="80"/>
  </r>
  <r>
    <d v="2018-01-01T00:00:00"/>
    <n v="65"/>
    <n v="6430"/>
    <s v="Repairs and Maintenance-."/>
    <n v="5272.99"/>
    <s v="2600"/>
    <x v="18"/>
    <x v="81"/>
  </r>
  <r>
    <d v="2018-01-05T00:00:00"/>
    <n v="65"/>
    <n v="6430"/>
    <s v="Repairs and Maintenance-."/>
    <n v="1181.3"/>
    <s v="2600"/>
    <x v="18"/>
    <x v="82"/>
  </r>
  <r>
    <d v="2018-01-05T00:00:00"/>
    <n v="65"/>
    <n v="6430"/>
    <s v="Repairs and Maintenance-."/>
    <n v="2078.9499999999998"/>
    <s v="2600"/>
    <x v="18"/>
    <x v="82"/>
  </r>
  <r>
    <d v="2018-01-07T00:00:00"/>
    <n v="65"/>
    <n v="6430"/>
    <s v="Repairs and Maintenance-."/>
    <n v="110"/>
    <s v="2600"/>
    <x v="18"/>
    <x v="81"/>
  </r>
  <r>
    <d v="2018-01-08T00:00:00"/>
    <n v="65"/>
    <n v="6430"/>
    <s v="Repairs and Maintenance-."/>
    <n v="7690"/>
    <s v="2600"/>
    <x v="18"/>
    <x v="83"/>
  </r>
  <r>
    <d v="2018-01-08T00:00:00"/>
    <n v="65"/>
    <n v="6430"/>
    <s v="Repairs and Maintenance-."/>
    <n v="436.2"/>
    <s v="2600"/>
    <x v="18"/>
    <x v="84"/>
  </r>
  <r>
    <d v="2018-01-08T00:00:00"/>
    <n v="65"/>
    <n v="6430"/>
    <s v="Repairs and Maintenance-."/>
    <n v="441.2"/>
    <s v="2600"/>
    <x v="18"/>
    <x v="81"/>
  </r>
  <r>
    <d v="2018-01-09T00:00:00"/>
    <n v="65"/>
    <n v="6430"/>
    <s v="Repairs and Maintenance-."/>
    <n v="243"/>
    <s v="2600"/>
    <x v="18"/>
    <x v="85"/>
  </r>
  <r>
    <d v="2018-01-08T00:00:00"/>
    <n v="65"/>
    <n v="6621"/>
    <s v="Natural Gas-."/>
    <n v="5121.6099999999997"/>
    <s v="2600"/>
    <x v="18"/>
    <x v="86"/>
  </r>
  <r>
    <d v="2018-01-01T00:00:00"/>
    <n v="65"/>
    <n v="6723"/>
    <s v="Major Renovations-."/>
    <n v="61757"/>
    <s v="4600"/>
    <x v="24"/>
    <x v="87"/>
  </r>
  <r>
    <d v="2018-01-01T00:00:00"/>
    <n v="73"/>
    <n v="6870"/>
    <s v="Scholarsip Awards for Post-secondar-."/>
    <n v="17167"/>
    <s v="8018"/>
    <x v="25"/>
    <x v="88"/>
  </r>
  <r>
    <d v="2018-01-09T00:00:00"/>
    <n v="73"/>
    <n v="6870"/>
    <s v="Scholarsip Awards for Post-secondar-."/>
    <n v="18300.05"/>
    <s v="8018"/>
    <x v="25"/>
    <x v="89"/>
  </r>
  <r>
    <d v="2018-01-16T00:00:00"/>
    <n v="73"/>
    <n v="6330"/>
    <s v="Other Professional Services-."/>
    <n v="300"/>
    <s v="8026"/>
    <x v="26"/>
    <x v="9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4">
  <r>
    <s v="1ST GRADE"/>
    <s v="OPERATING ACCOUNT"/>
    <s v="PRINTING"/>
    <s v="6550"/>
    <x v="0"/>
    <s v="0010"/>
    <s v="01/08/2018"/>
    <n v="27.08"/>
    <s v="1ST GRADE-PRINTING"/>
    <x v="0"/>
  </r>
  <r>
    <s v="5TH GRADE"/>
    <s v="OPERATING ACCOUNT"/>
    <s v="GENERAL SUPPLIES"/>
    <s v="6610"/>
    <x v="0"/>
    <s v="0010"/>
    <s v="01/16/2018"/>
    <n v="56.21"/>
    <s v="5TH GRADE SUPPLIES"/>
    <x v="1"/>
  </r>
  <r>
    <s v="KINDERGARTEN"/>
    <s v="OPERATING ACCOUNT"/>
    <s v="GENERAL SUPPLIES"/>
    <s v="6610"/>
    <x v="0"/>
    <s v="0010"/>
    <s v="01/22/2018"/>
    <n v="103.49"/>
    <s v="KINDERGARTEN-SUPPLIES"/>
    <x v="2"/>
  </r>
  <r>
    <s v="3RD GRADE"/>
    <s v="OPERATING ACCOUNT"/>
    <s v="GENERAL SUPPLIES"/>
    <s v="6610"/>
    <x v="0"/>
    <s v="0010"/>
    <s v="01/22/2018"/>
    <n v="5.88"/>
    <s v="3RD GRADE SUPPLIES"/>
    <x v="3"/>
  </r>
  <r>
    <s v="3RD GRADE"/>
    <s v="OPERATING ACCOUNT"/>
    <s v="GENERAL SUPPLIES"/>
    <s v="6610"/>
    <x v="0"/>
    <s v="0010"/>
    <s v="01/22/2018"/>
    <n v="53.93"/>
    <s v="3RD GRADE SUPPLIES"/>
    <x v="4"/>
  </r>
  <r>
    <s v="2ND GRADE"/>
    <s v="OPERATING ACCOUNT"/>
    <s v="PERIODICALS"/>
    <s v="6641"/>
    <x v="0"/>
    <s v="0010"/>
    <s v="01/22/2018"/>
    <n v="453.75"/>
    <s v="2ND GRADE - MAGAZINES"/>
    <x v="5"/>
  </r>
  <r>
    <s v="HOLLY MONARSKI"/>
    <s v="OPERATING ACCOUNT"/>
    <s v="GENERAL SUPPLIES"/>
    <s v="6610"/>
    <x v="1"/>
    <s v="0019"/>
    <s v="01/09/2018"/>
    <n v="69.09"/>
    <s v="ELEMENTARY SCHOOL PLAYGROUND EQUIPMENT"/>
    <x v="3"/>
  </r>
  <r>
    <s v="MELISSA CHRISTENSEN"/>
    <s v="OPERATING ACCOUNT"/>
    <s v="GENERAL SUPPLIES"/>
    <s v="6610"/>
    <x v="1"/>
    <s v="0019"/>
    <s v="01/22/2018"/>
    <n v="75"/>
    <s v="ELEMENTARY SCHOOL STAFF APPRECIATION GIFT CARDS"/>
    <x v="6"/>
  </r>
  <r>
    <s v="ELIZABETH PETERSON"/>
    <s v="OPERATING ACCOUNT"/>
    <s v="PRINTING"/>
    <s v="6550"/>
    <x v="2"/>
    <s v="0029"/>
    <s v="01/05/2018"/>
    <n v="47.5"/>
    <s v="MIDDLE SCHOOL-POSTERS"/>
    <x v="7"/>
  </r>
  <r>
    <s v="KATY MATHES"/>
    <s v="OPERATING ACCOUNT"/>
    <s v="GENERAL SUPPLIES"/>
    <s v="6610"/>
    <x v="2"/>
    <s v="0029"/>
    <s v="01/11/2018"/>
    <n v="70.97"/>
    <s v="MIDDLE SCHOOL--ART PROJECT"/>
    <x v="4"/>
  </r>
  <r>
    <s v="OFFICE SUPPLIES"/>
    <s v="OPERATING ACCOUNT"/>
    <s v="FOOD SERVICES"/>
    <s v="6619"/>
    <x v="2"/>
    <s v="0029"/>
    <s v="01/11/2018"/>
    <n v="26.96"/>
    <s v="MIDDLE SCHOOL-FOOD FOR 8TH GRADE LUNCH MEETING"/>
    <x v="8"/>
  </r>
  <r>
    <s v="OFFICE SUPPLIES"/>
    <s v="OPERATING ACCOUNT"/>
    <s v="FOOD SERVICES"/>
    <s v="6619"/>
    <x v="2"/>
    <s v="0029"/>
    <s v="01/18/2018"/>
    <n v="32.99"/>
    <s v="MIDDLE SCHOOL-8TH GRADE STUDENT LUNCH FOR STUDENT GROUP"/>
    <x v="9"/>
  </r>
  <r>
    <s v="OFFICE SUPPLIES"/>
    <s v="OPERATING ACCOUNT"/>
    <s v="FOOD SERVICES"/>
    <s v="6619"/>
    <x v="2"/>
    <s v="0029"/>
    <s v="01/25/2018"/>
    <n v="32.99"/>
    <s v="MIDDLE SCHOOL 8TH GRADE LUNCH"/>
    <x v="9"/>
  </r>
  <r>
    <s v="MIDDLE SCHOOL ART"/>
    <s v="OPERATING ACCOUNT"/>
    <s v="INSTRUCTION FT INCL FOOD, TICKETS"/>
    <s v="6851"/>
    <x v="2"/>
    <s v="0029"/>
    <s v="01/18/2018"/>
    <n v="159"/>
    <s v="SPLIT - MIDDLE SCHOOL-ART FIELD TRIP ADMISSIONS (26.5%)"/>
    <x v="10"/>
  </r>
  <r>
    <s v="KYLE MATHEWS"/>
    <s v="OPERATING ACCOUNT"/>
    <s v="GENERAL SUPPLIES"/>
    <s v="6610"/>
    <x v="3"/>
    <s v="0039"/>
    <s v="01/19/2018"/>
    <n v="65"/>
    <s v="HIGH SCHOOL STAFF APPRECIATION SUPPLIES"/>
    <x v="11"/>
  </r>
  <r>
    <s v="CLARA QUINLAN"/>
    <s v="OPERATING ACCOUNT"/>
    <s v="GENERAL SUPPLIES"/>
    <s v="6610"/>
    <x v="3"/>
    <s v="0039"/>
    <s v="01/23/2018"/>
    <n v="12.77"/>
    <s v="SPLIT - HIGH SCHOOL SUPPLIES (55.38%)"/>
    <x v="12"/>
  </r>
  <r>
    <s v="CLARA QUINLAN"/>
    <s v="OPERATING ACCOUNT"/>
    <s v="GENERAL SUPPLIES"/>
    <s v="6610"/>
    <x v="3"/>
    <s v="0039"/>
    <s v="01/24/2018"/>
    <n v="72"/>
    <s v="SPLIT - HIGH SCHOOL SUPPLIES (78.26%)"/>
    <x v="13"/>
  </r>
  <r>
    <s v="CLARA QUINLAN"/>
    <s v="OPERATING ACCOUNT"/>
    <s v="FOOD SERVICES"/>
    <s v="6619"/>
    <x v="3"/>
    <s v="0039"/>
    <s v="01/15/2018"/>
    <n v="42.99"/>
    <s v="HIGH SCHOOL-9TH GRADE INTERVIEWS-LUNCH"/>
    <x v="9"/>
  </r>
  <r>
    <s v="CLARA QUINLAN"/>
    <s v="OPERATING ACCOUNT"/>
    <s v="FOOD SERVICES"/>
    <s v="6619"/>
    <x v="3"/>
    <s v="0039"/>
    <s v="01/22/2018"/>
    <n v="42.99"/>
    <s v="HIGH SCHOOL-9TH GRADE INTERVIEWS-LUNCH"/>
    <x v="9"/>
  </r>
  <r>
    <s v="CLARA QUINLAN"/>
    <s v="OPERATING ACCOUNT"/>
    <s v="FOOD SERVICES"/>
    <s v="6619"/>
    <x v="3"/>
    <s v="0039"/>
    <s v="01/23/2018"/>
    <n v="10.29"/>
    <s v="SPLIT - HIGH SCHOOL FOOD (44.62%)"/>
    <x v="12"/>
  </r>
  <r>
    <s v="CLARA QUINLAN"/>
    <s v="OPERATING ACCOUNT"/>
    <s v="FOOD SERVICES"/>
    <s v="6619"/>
    <x v="3"/>
    <s v="0039"/>
    <s v="01/24/2018"/>
    <n v="20"/>
    <s v="SPLIT - HIGH SCHOOL FOOD (21.74%)"/>
    <x v="13"/>
  </r>
  <r>
    <s v="OFFICE SUPPLIES"/>
    <s v="OPERATING ACCOUNT"/>
    <s v="COPIER RENTAL"/>
    <s v="6446"/>
    <x v="4"/>
    <s v="0060"/>
    <s v="01/15/2018"/>
    <n v="19.239999999999998"/>
    <s v="K-12 COPIER RENTAL"/>
    <x v="14"/>
  </r>
  <r>
    <s v="OFFICE SUPPLIES"/>
    <s v="OPERATING ACCOUNT"/>
    <s v="COPIER RENTAL"/>
    <s v="6446"/>
    <x v="4"/>
    <s v="0060"/>
    <s v="01/15/2018"/>
    <n v="2992.17"/>
    <s v="K-12 COPIER RENTAL"/>
    <x v="14"/>
  </r>
  <r>
    <s v="OFFICE SUPPLIES"/>
    <s v="OPERATING ACCOUNT"/>
    <s v="COPIER RENTAL"/>
    <s v="6446"/>
    <x v="4"/>
    <s v="0060"/>
    <s v="01/24/2018"/>
    <n v="21.62"/>
    <s v="K-12 COPIER RENTAL"/>
    <x v="14"/>
  </r>
  <r>
    <s v="OFFICE SUPPLIES"/>
    <s v="OPERATING ACCOUNT"/>
    <s v="GENERAL SUPPLIES"/>
    <s v="6610"/>
    <x v="4"/>
    <s v="0060"/>
    <s v="01/12/2018"/>
    <n v="118.66"/>
    <s v="K-12 PAPER"/>
    <x v="15"/>
  </r>
  <r>
    <s v="OFFICE SUPPLIES"/>
    <s v="OPERATING ACCOUNT"/>
    <s v="GENERAL SUPPLIES"/>
    <s v="6610"/>
    <x v="4"/>
    <s v="0060"/>
    <s v="01/15/2018"/>
    <n v="36"/>
    <s v="K-12 TISSUES"/>
    <x v="13"/>
  </r>
  <r>
    <s v="TRACI SCHOENEWEIS"/>
    <s v="OPERATING ACCOUNT"/>
    <s v="FOOD SERVICES"/>
    <s v="6619"/>
    <x v="4"/>
    <s v="0060"/>
    <s v="01/09/2018"/>
    <n v="66"/>
    <s v="SERVICE COUNCIL STAFF-SEMESTER LUNCH MEETING"/>
    <x v="16"/>
  </r>
  <r>
    <s v="FINANCE DEPARTMENT"/>
    <s v="OPERATING ACCOUNT"/>
    <s v="LEARNING MATERIALS"/>
    <s v="6645"/>
    <x v="4"/>
    <s v="0060"/>
    <s v="01/02/2018"/>
    <n v="5641.24"/>
    <s v="K-12 CURRICULUM-READ 180"/>
    <x v="17"/>
  </r>
  <r>
    <s v="TRACY CLONINGER"/>
    <s v="OPERATING ACCOUNT"/>
    <s v="TRAVEL"/>
    <s v="6580"/>
    <x v="5"/>
    <s v="0070"/>
    <s v="01/10/2018"/>
    <n v="250"/>
    <s v="TAG/ALPS-BEYOND GIFTEDNESS CONFERENCE REGISTRATION"/>
    <x v="18"/>
  </r>
  <r>
    <s v="TRACY CLONINGER"/>
    <s v="OPERATING ACCOUNT"/>
    <s v="TRAVEL"/>
    <s v="6580"/>
    <x v="5"/>
    <s v="0070"/>
    <s v="01/22/2018"/>
    <n v="125"/>
    <s v="TAG/ALPS-5TH GRADE ENTRY FEE FOR DESTINATION IMAGINATION"/>
    <x v="19"/>
  </r>
  <r>
    <s v="TRACY CLONINGER"/>
    <s v="OPERATING ACCOUNT"/>
    <s v="TRAVEL"/>
    <s v="6580"/>
    <x v="5"/>
    <s v="0070"/>
    <s v="01/22/2018"/>
    <n v="50"/>
    <s v="TAG/ALPS-6TH GRADE ENTRY FEE FOR DESTINATION IMAGINATION"/>
    <x v="19"/>
  </r>
  <r>
    <s v="TRACY CLONINGER"/>
    <s v="OPERATING ACCOUNT"/>
    <s v="FOOD SERVICES"/>
    <s v="6619"/>
    <x v="5"/>
    <s v="0070"/>
    <s v="01/18/2018"/>
    <n v="24.98"/>
    <s v="TAG-ALPS-HIGH SCHOOL GROUP LUNCH"/>
    <x v="9"/>
  </r>
  <r>
    <s v="TRACY CLONINGER"/>
    <s v="OPERATING ACCOUNT"/>
    <s v="FOOD SERVICES"/>
    <s v="6619"/>
    <x v="5"/>
    <s v="0070"/>
    <s v="01/19/2018"/>
    <n v="7.43"/>
    <s v="TAG-ALPS-HIGH SCHOOL GROUP LUNCH"/>
    <x v="20"/>
  </r>
  <r>
    <s v="ELEMENTARY SCHOOL LIBRARY"/>
    <s v="OPERATING ACCOUNT"/>
    <s v="LIBRARY BOOKS"/>
    <s v="6644"/>
    <x v="6"/>
    <s v="0080"/>
    <s v="01/11/2018"/>
    <n v="50.74"/>
    <s v="ELEMENTARY SCHOOL LIBRARY-BOOKS"/>
    <x v="3"/>
  </r>
  <r>
    <s v="ELEMENTARY SCHOOL LIBRARY"/>
    <s v="OPERATING ACCOUNT"/>
    <s v="LIBRARY BOOKS"/>
    <s v="6644"/>
    <x v="6"/>
    <s v="0080"/>
    <s v="01/24/2018"/>
    <n v="32.42"/>
    <s v="ELEMENTARY SCHOOL LIBRARY BOOKS"/>
    <x v="3"/>
  </r>
  <r>
    <s v="ELEMENTARY SCHOOL LIBRARY"/>
    <s v="OPERATING ACCOUNT"/>
    <s v="LIBRARY BOOKS"/>
    <s v="6644"/>
    <x v="6"/>
    <s v="0080"/>
    <s v="01/25/2018"/>
    <n v="30.05"/>
    <s v="ELEMENTARY SCHOOL LIBRARY BOOKS"/>
    <x v="3"/>
  </r>
  <r>
    <s v="SECONDARY LIBRARY"/>
    <s v="OPERATING ACCOUNT"/>
    <s v="LEARNING MATERIALS"/>
    <s v="6645"/>
    <x v="6"/>
    <s v="0080"/>
    <s v="01/15/2018"/>
    <n v="827"/>
    <s v="MIDDLE SCHOOL/HIGH SCHOOL MATERIALS"/>
    <x v="21"/>
  </r>
  <r>
    <s v="SECONDARY LIBRARY"/>
    <s v="OPERATING ACCOUNT"/>
    <s v="COMPUTER SOFTWARE &amp; SUPPLIES"/>
    <s v="6650"/>
    <x v="6"/>
    <s v="0080"/>
    <s v="01/17/2018"/>
    <n v="34.979999999999997"/>
    <s v="MIDDLE SCHOOL/HIGH SCHOOL LIBRARY-POWER SUPPLY CORD CHARGER"/>
    <x v="4"/>
  </r>
  <r>
    <s v="CNTR FOR PROF DEV"/>
    <s v="OPERATING ACCOUNT"/>
    <s v="TRAVEL"/>
    <s v="6580"/>
    <x v="7"/>
    <s v="0090"/>
    <s v="01/17/2018"/>
    <n v="2400"/>
    <s v="2018 NATIONAL CHARTER SCHOOLS CONFERENCE REGISTRATION"/>
    <x v="22"/>
  </r>
  <r>
    <s v="JENNIFER DAUZVARDIS"/>
    <s v="OPERATING ACCOUNT"/>
    <s v="TRAVEL"/>
    <s v="6580"/>
    <x v="7"/>
    <s v="0090"/>
    <s v="01/18/2018"/>
    <n v="565.78"/>
    <s v="2018 NATIONAL CONFERENCE LODGING"/>
    <x v="23"/>
  </r>
  <r>
    <s v="TRACI SCHOENEWEIS"/>
    <s v="OPERATING ACCOUNT"/>
    <s v="TRAVEL"/>
    <s v="6580"/>
    <x v="7"/>
    <s v="0090"/>
    <s v="01/19/2018"/>
    <n v="257.95999999999998"/>
    <s v="NATIONAL CHARTER CONFERENCE-AIRFARE"/>
    <x v="24"/>
  </r>
  <r>
    <s v="TRACI SCHOENEWEIS"/>
    <s v="OPERATING ACCOUNT"/>
    <s v="TRAVEL"/>
    <s v="6580"/>
    <x v="7"/>
    <s v="0090"/>
    <s v="01/19/2018"/>
    <n v="257.95999999999998"/>
    <s v="NATIONAL CHARTER CONFERENCE-AIRFARE"/>
    <x v="24"/>
  </r>
  <r>
    <s v="TRACI SCHOENEWEIS"/>
    <s v="OPERATING ACCOUNT"/>
    <s v="TRAVEL"/>
    <s v="6580"/>
    <x v="7"/>
    <s v="0090"/>
    <s v="01/19/2018"/>
    <n v="257.95999999999998"/>
    <s v="NATIONAL CHARTER CONFERENCE-AIRFARE"/>
    <x v="24"/>
  </r>
  <r>
    <s v="TRACI SCHOENEWEIS"/>
    <s v="OPERATING ACCOUNT"/>
    <s v="TRAVEL"/>
    <s v="6580"/>
    <x v="7"/>
    <s v="0090"/>
    <s v="01/19/2018"/>
    <n v="257.95999999999998"/>
    <s v="NATIONAL CHARTER CONFERENCE-AIRFARE"/>
    <x v="24"/>
  </r>
  <r>
    <s v="TRACI SCHOENEWEIS"/>
    <s v="OPERATING ACCOUNT"/>
    <s v="TRAVEL"/>
    <s v="6580"/>
    <x v="7"/>
    <s v="0090"/>
    <s v="01/19/2018"/>
    <n v="257.95999999999998"/>
    <s v="NATIONAL CHARTER CONFERENCE-AIRFARE"/>
    <x v="24"/>
  </r>
  <r>
    <s v="CNTR FOR PROF DEV"/>
    <s v="OPERATING ACCOUNT"/>
    <s v="TRAVEL"/>
    <s v="6580"/>
    <x v="7"/>
    <s v="0090"/>
    <s v="01/22/2018"/>
    <n v="240"/>
    <s v="CPD-COLORADO CONFERENCE REGISTRATION"/>
    <x v="25"/>
  </r>
  <r>
    <s v="KATY MATHES"/>
    <s v="OPERATING ACCOUNT"/>
    <s v="GENERAL SUPPLIES"/>
    <s v="6610"/>
    <x v="8"/>
    <s v="0098"/>
    <s v="01/15/2018"/>
    <n v="39.99"/>
    <s v="CHARACTER EDUCATION SUPPLIES"/>
    <x v="4"/>
  </r>
  <r>
    <s v="MIDDLE SCHOOL ART"/>
    <s v="OPERATING ACCOUNT"/>
    <s v="GENERAL SUPPLIES"/>
    <s v="6610"/>
    <x v="9"/>
    <s v="0220"/>
    <s v="01/12/2018"/>
    <n v="27.63"/>
    <s v="MIDDLE SCHOOL ART CLEANING SUPPLIES"/>
    <x v="26"/>
  </r>
  <r>
    <s v="MIDDLE SCHOOL ART"/>
    <s v="OPERATING ACCOUNT"/>
    <s v="INSTRUCTION FT INCL FOOD, TICKETS"/>
    <s v="6851"/>
    <x v="9"/>
    <s v="0220"/>
    <s v="01/18/2018"/>
    <n v="441"/>
    <s v="SPLIT - MIDDLE SCHOOL ART-FIELD TRIP ADMISSIONS (73.5%)"/>
    <x v="10"/>
  </r>
  <r>
    <s v="KATY MATHES"/>
    <s v="OPERATING ACCOUNT"/>
    <s v="GENERAL SUPPLIES"/>
    <s v="6610"/>
    <x v="10"/>
    <s v="0230"/>
    <s v="01/09/2018"/>
    <n v="21.38"/>
    <s v="ELEMENTARY SCHOOL ART SUPPLIES"/>
    <x v="3"/>
  </r>
  <r>
    <s v="KATY MATHES"/>
    <s v="OPERATING ACCOUNT"/>
    <s v="GENERAL SUPPLIES"/>
    <s v="6610"/>
    <x v="10"/>
    <s v="0230"/>
    <s v="01/15/2018"/>
    <n v="64.959999999999994"/>
    <s v="ELEMENTARY SCHOOL ART SUPPLIES"/>
    <x v="27"/>
  </r>
  <r>
    <s v="KATY MATHES"/>
    <s v="OPERATING ACCOUNT"/>
    <s v="GENERAL SUPPLIES"/>
    <s v="6610"/>
    <x v="10"/>
    <s v="0230"/>
    <s v="01/19/2018"/>
    <n v="57.96"/>
    <s v="ELEMENTARY SCHOOL ART SUPPLIES"/>
    <x v="4"/>
  </r>
  <r>
    <s v="KATY MATHES"/>
    <s v="OPERATING ACCOUNT"/>
    <s v="GENERAL SUPPLIES"/>
    <s v="6610"/>
    <x v="10"/>
    <s v="0230"/>
    <s v="01/22/2018"/>
    <n v="-18.670000000000002"/>
    <s v="ELEMENTARY SCHOOL ART-REFUND ON SUPPLIES"/>
    <x v="4"/>
  </r>
  <r>
    <s v="KATY MATHES"/>
    <s v="OPERATING ACCOUNT"/>
    <s v="GENERAL SUPPLIES"/>
    <s v="6610"/>
    <x v="10"/>
    <s v="0230"/>
    <s v="01/22/2018"/>
    <n v="-9.33"/>
    <s v="ELEMENTARY SCHOOL ART-REFUND ON SUPPLIES"/>
    <x v="4"/>
  </r>
  <r>
    <s v="KATY MATHES"/>
    <s v="OPERATING ACCOUNT"/>
    <s v="GENERAL SUPPLIES"/>
    <s v="6610"/>
    <x v="10"/>
    <s v="0230"/>
    <s v="01/23/2018"/>
    <n v="13.99"/>
    <s v="ELEMENTARY SCHOOL ART SUPPLIES"/>
    <x v="3"/>
  </r>
  <r>
    <s v="KATY MATHES"/>
    <s v="OPERATING ACCOUNT"/>
    <s v="GENERAL SUPPLIES"/>
    <s v="6610"/>
    <x v="10"/>
    <s v="0230"/>
    <s v="01/26/2018"/>
    <n v="31.97"/>
    <s v="ELEMENTARY SCHOOL ART SUPPLIES"/>
    <x v="4"/>
  </r>
  <r>
    <s v="SECONDARY ART DEPT"/>
    <s v="OPERATING ACCOUNT"/>
    <s v="DUES &amp; FEES-PROF REG"/>
    <s v="6810"/>
    <x v="11"/>
    <s v="0290"/>
    <s v="01/02/2018"/>
    <n v="10.99"/>
    <s v="HIGH SCHOOL ART MEMBERSHIP"/>
    <x v="28"/>
  </r>
  <r>
    <s v="ENGLISH DEPARTMENT"/>
    <s v="OPERATING ACCOUNT"/>
    <s v="PRINTING"/>
    <s v="6550"/>
    <x v="12"/>
    <s v="0500"/>
    <s v="01/22/2018"/>
    <n v="29.4"/>
    <s v="ENGLISH DEPARTMENT-PRINTING"/>
    <x v="29"/>
  </r>
  <r>
    <s v="ENGLISH DEPARTMENT"/>
    <s v="OPERATING ACCOUNT"/>
    <s v="GENERAL SUPPLIES"/>
    <s v="6610"/>
    <x v="12"/>
    <s v="0500"/>
    <s v="01/15/2018"/>
    <n v="8.41"/>
    <s v="SPLIT - ENGLISH DEPARTMENT-SUPPLIES (45.73%)"/>
    <x v="30"/>
  </r>
  <r>
    <s v="ENGLISH DEPARTMENT"/>
    <s v="OPERATING ACCOUNT"/>
    <s v="FOOD SERVICES"/>
    <s v="6619"/>
    <x v="12"/>
    <s v="0500"/>
    <s v="01/15/2018"/>
    <n v="9.98"/>
    <s v="SPLIT - ENGLISH DEPARTMENT-FOOD (54.27%)"/>
    <x v="30"/>
  </r>
  <r>
    <s v="ENGLISH DEPARTMENT"/>
    <s v="OPERATING ACCOUNT"/>
    <s v="LEARNING MATERIALS"/>
    <s v="6645"/>
    <x v="12"/>
    <s v="0500"/>
    <s v="01/10/2018"/>
    <n v="33.659999999999997"/>
    <s v="ENGLISH DEPARTMENT-MATERIALS"/>
    <x v="3"/>
  </r>
  <r>
    <s v="SECONDARY LIBRARY"/>
    <s v="OPERATING ACCOUNT"/>
    <s v="LEARNING MATERIALS"/>
    <s v="6645"/>
    <x v="12"/>
    <s v="0500"/>
    <s v="01/18/2018"/>
    <n v="110.64"/>
    <s v="ENGLISH DEPARTMENT-MATERIALS"/>
    <x v="3"/>
  </r>
  <r>
    <s v="LITERACY DEPARTMENT"/>
    <s v="OPERATING ACCOUNT"/>
    <s v="GENERAL SUPPLIES"/>
    <s v="6610"/>
    <x v="13"/>
    <s v="0510"/>
    <s v="12/27/2017"/>
    <n v="45.47"/>
    <s v="LITERACY-SUPPLIES"/>
    <x v="3"/>
  </r>
  <r>
    <s v="LITERACY DEPARTMENT"/>
    <s v="OPERATING ACCOUNT"/>
    <s v="GENERAL SUPPLIES"/>
    <s v="6610"/>
    <x v="13"/>
    <s v="0510"/>
    <s v="12/29/2017"/>
    <n v="-44.95"/>
    <s v="LITERACY-REFUND SUPPLIES"/>
    <x v="31"/>
  </r>
  <r>
    <s v="LITERACY DEPARTMENT"/>
    <s v="OPERATING ACCOUNT"/>
    <s v="LEARNING MATERIALS"/>
    <s v="6645"/>
    <x v="13"/>
    <s v="0510"/>
    <s v="01/15/2018"/>
    <n v="-62.7"/>
    <s v="LITERACY-REFUND MATERIALS"/>
    <x v="32"/>
  </r>
  <r>
    <s v="THEATRE DEPT"/>
    <s v="OPERATING ACCOUNT"/>
    <s v="GENERAL SUPPLIES"/>
    <s v="6610"/>
    <x v="14"/>
    <s v="0560"/>
    <s v="01/03/2018"/>
    <n v="423.74"/>
    <s v="THEATRE-WRINKLE IN TIME T-SHIRTS"/>
    <x v="33"/>
  </r>
  <r>
    <s v="THEATRE DEPT"/>
    <s v="OPERATING ACCOUNT"/>
    <s v="GENERAL SUPPLIES"/>
    <s v="6610"/>
    <x v="14"/>
    <s v="0560"/>
    <s v="12/28/2017"/>
    <n v="-14.95"/>
    <s v="THEATRE-PROP NOT USED/RETURNED"/>
    <x v="4"/>
  </r>
  <r>
    <s v="WORLD LANGUAGE DEPT"/>
    <s v="OPERATING ACCOUNT"/>
    <s v="TRAVEL"/>
    <s v="6580"/>
    <x v="15"/>
    <s v="0600"/>
    <s v="12/29/2017"/>
    <n v="150"/>
    <s v="WORLD LANGUAGE-NATIONAL FRENCH CONTEST REGISTRATION"/>
    <x v="34"/>
  </r>
  <r>
    <s v="WORLD LANGUAGE DEPT"/>
    <s v="OPERATING ACCOUNT"/>
    <s v="INSTRUCTION FT INCL FOOD, TICKETS"/>
    <s v="6851"/>
    <x v="15"/>
    <s v="0600"/>
    <s v="01/23/2018"/>
    <n v="250"/>
    <s v="WORLD LANGUAGE-FIELD TRIP ADMISSIONS"/>
    <x v="35"/>
  </r>
  <r>
    <s v="MUSIC-ELECTIVES DEPT"/>
    <s v="OPERATING ACCOUNT"/>
    <s v="GENERAL SUPPLIES"/>
    <s v="6610"/>
    <x v="16"/>
    <s v="0830"/>
    <s v="01/15/2018"/>
    <n v="40.479999999999997"/>
    <s v="HIGH SCHOOL PE-SUPPLIES"/>
    <x v="4"/>
  </r>
  <r>
    <s v="MUSIC-ELECTIVES DEPT"/>
    <s v="OPERATING ACCOUNT"/>
    <s v="GENERAL SUPPLIES"/>
    <s v="6610"/>
    <x v="16"/>
    <s v="0830"/>
    <s v="01/18/2018"/>
    <n v="10.06"/>
    <s v="HIGH SCHOOL PE-SUPPLIES"/>
    <x v="4"/>
  </r>
  <r>
    <s v="MUSIC-ELECTIVES DEPT"/>
    <s v="OPERATING ACCOUNT"/>
    <s v="GENERAL SUPPLIES"/>
    <s v="6610"/>
    <x v="16"/>
    <s v="0830"/>
    <s v="01/18/2018"/>
    <n v="10.69"/>
    <s v="HIGH SCHOOL PE-SUPPLIES"/>
    <x v="4"/>
  </r>
  <r>
    <s v="MUSIC-ELECTIVES DEPT"/>
    <s v="OPERATING ACCOUNT"/>
    <s v="GENERAL SUPPLIES"/>
    <s v="6610"/>
    <x v="16"/>
    <s v="0830"/>
    <s v="01/18/2018"/>
    <n v="105.72"/>
    <s v="HIGH SCHOOL PE SUPPLIES"/>
    <x v="4"/>
  </r>
  <r>
    <s v="MUSIC-ELECTIVES DEPT"/>
    <s v="OPERATING ACCOUNT"/>
    <s v="GENERAL SUPPLIES"/>
    <s v="6610"/>
    <x v="16"/>
    <s v="0830"/>
    <s v="01/18/2018"/>
    <n v="13.45"/>
    <s v="HIGH SCHOOL PE SUPPLIES"/>
    <x v="4"/>
  </r>
  <r>
    <s v="MUSIC-ELECTIVES DEPT"/>
    <s v="OPERATING ACCOUNT"/>
    <s v="GENERAL SUPPLIES"/>
    <s v="6610"/>
    <x v="16"/>
    <s v="0830"/>
    <s v="01/19/2018"/>
    <n v="17.95"/>
    <s v="HIGH SCHOOL PE SUPPLIES"/>
    <x v="4"/>
  </r>
  <r>
    <s v="MUSIC-ELECTIVES DEPT"/>
    <s v="OPERATING ACCOUNT"/>
    <s v="GENERAL SUPPLIES"/>
    <s v="6610"/>
    <x v="16"/>
    <s v="0830"/>
    <s v="01/19/2018"/>
    <n v="29.05"/>
    <s v="HIGH SCHOOL PE SUPPLIES"/>
    <x v="4"/>
  </r>
  <r>
    <s v="MUSIC-ELECTIVES DEPT"/>
    <s v="OPERATING ACCOUNT"/>
    <s v="GENERAL SUPPLIES"/>
    <s v="6610"/>
    <x v="16"/>
    <s v="0830"/>
    <s v="01/26/2018"/>
    <n v="82.43"/>
    <s v="HIGH SCHOOL PE SUPPLIES"/>
    <x v="4"/>
  </r>
  <r>
    <s v="OFFICE SUPPLIES"/>
    <s v="OPERATING ACCOUNT"/>
    <s v="GENERAL SUPPLIES"/>
    <s v="6610"/>
    <x v="17"/>
    <s v="1110"/>
    <s v="01/15/2018"/>
    <n v="27.02"/>
    <s v="ELEMENTARY SCHOOL MATH-INTERVENTION SUPPLIES"/>
    <x v="4"/>
  </r>
  <r>
    <s v="OFFICE SUPPLIES"/>
    <s v="OPERATING ACCOUNT"/>
    <s v="GENERAL SUPPLIES"/>
    <s v="6610"/>
    <x v="17"/>
    <s v="1110"/>
    <s v="01/17/2018"/>
    <n v="-1.04"/>
    <s v="ELEMENTARY SCHOOL MATH-REFUND INTERVENTION SUPPLIES"/>
    <x v="4"/>
  </r>
  <r>
    <s v="MUSIC-ELECTIVES DEPT"/>
    <s v="OPERATING ACCOUNT"/>
    <s v="LEARNING MATERIALS"/>
    <s v="6645"/>
    <x v="18"/>
    <s v="1251"/>
    <s v="01/15/2018"/>
    <n v="-479.53"/>
    <s v="BAND-REFUND SHEET MUSIC"/>
    <x v="36"/>
  </r>
  <r>
    <s v="MUSIC-ELECTIVES DEPT"/>
    <s v="OPERATING ACCOUNT"/>
    <s v="TRAVEL"/>
    <s v="6580"/>
    <x v="19"/>
    <s v="1255"/>
    <s v="01/17/2018"/>
    <n v="105"/>
    <s v="ORCHESTRA-FIELD TRIP"/>
    <x v="37"/>
  </r>
  <r>
    <s v="MUSIC-ELECTIVES DEPT"/>
    <s v="OPERATING ACCOUNT"/>
    <s v="LEARNING MATERIALS"/>
    <s v="6645"/>
    <x v="19"/>
    <s v="1255"/>
    <s v="01/15/2018"/>
    <n v="60"/>
    <s v="ORCHESTRA-GALA MUSIC"/>
    <x v="38"/>
  </r>
  <r>
    <s v="SCIENCE DEPARTMENT"/>
    <s v="OPERATING ACCOUNT"/>
    <s v="TRAVEL"/>
    <s v="6580"/>
    <x v="20"/>
    <s v="1300"/>
    <s v="01/11/2018"/>
    <n v="240"/>
    <s v="SCIENCE-SCIENCE OLYMPIAD REGISTRATION"/>
    <x v="39"/>
  </r>
  <r>
    <s v="3RD GRADE"/>
    <s v="OPERATING ACCOUNT"/>
    <s v="GENERAL SUPPLIES"/>
    <s v="6610"/>
    <x v="20"/>
    <s v="1300"/>
    <s v="01/10/2018"/>
    <n v="4.8600000000000003"/>
    <s v="SPLIT - 3RD GRADE SCIENCE SUPPLIES (50%)"/>
    <x v="40"/>
  </r>
  <r>
    <s v="SCIENCE DEPARTMENT"/>
    <s v="OPERATING ACCOUNT"/>
    <s v="GENERAL SUPPLIES"/>
    <s v="6610"/>
    <x v="20"/>
    <s v="1300"/>
    <s v="01/17/2018"/>
    <n v="620.1"/>
    <s v="SCIENCE-SUPPLIES"/>
    <x v="3"/>
  </r>
  <r>
    <s v="SCIENCE DEPARTMENT"/>
    <s v="OPERATING ACCOUNT"/>
    <s v="GENERAL SUPPLIES"/>
    <s v="6610"/>
    <x v="20"/>
    <s v="1300"/>
    <s v="01/18/2018"/>
    <n v="11.99"/>
    <s v="SCIENCE-SUPPLIES"/>
    <x v="4"/>
  </r>
  <r>
    <s v="SCIENCE DEPARTMENT"/>
    <s v="OPERATING ACCOUNT"/>
    <s v="GENERAL SUPPLIES"/>
    <s v="6610"/>
    <x v="20"/>
    <s v="1300"/>
    <s v="01/18/2018"/>
    <n v="9.75"/>
    <s v="SCIENCE-SUPPLIES"/>
    <x v="3"/>
  </r>
  <r>
    <s v="SCIENCE DEPARTMENT"/>
    <s v="OPERATING ACCOUNT"/>
    <s v="GENERAL SUPPLIES"/>
    <s v="6610"/>
    <x v="20"/>
    <s v="1300"/>
    <s v="01/18/2018"/>
    <n v="104.33"/>
    <s v="SCIENCE-SUPPLIES"/>
    <x v="4"/>
  </r>
  <r>
    <s v="SCIENCE DEPARTMENT"/>
    <s v="OPERATING ACCOUNT"/>
    <s v="GENERAL SUPPLIES"/>
    <s v="6610"/>
    <x v="20"/>
    <s v="1300"/>
    <s v="01/19/2018"/>
    <n v="15.72"/>
    <s v="SCIENCE-SUPPLIES"/>
    <x v="41"/>
  </r>
  <r>
    <s v="SCIENCE DEPARTMENT"/>
    <s v="OPERATING ACCOUNT"/>
    <s v="GENERAL SUPPLIES"/>
    <s v="6610"/>
    <x v="20"/>
    <s v="1300"/>
    <s v="01/19/2018"/>
    <n v="67"/>
    <s v="SCIENCE-SUPPLIES"/>
    <x v="42"/>
  </r>
  <r>
    <s v="SCIENCE DEPARTMENT"/>
    <s v="OPERATING ACCOUNT"/>
    <s v="GENERAL SUPPLIES"/>
    <s v="6610"/>
    <x v="20"/>
    <s v="1300"/>
    <s v="01/22/2018"/>
    <n v="34.950000000000003"/>
    <s v="SCIENCE-PHYSICS SUPPLIES"/>
    <x v="4"/>
  </r>
  <r>
    <s v="SCIENCE DEPARTMENT"/>
    <s v="OPERATING ACCOUNT"/>
    <s v="GENERAL SUPPLIES"/>
    <s v="6610"/>
    <x v="20"/>
    <s v="1300"/>
    <s v="01/22/2018"/>
    <n v="65.75"/>
    <s v="SCIENCE-SUPPLIES"/>
    <x v="4"/>
  </r>
  <r>
    <s v="SCIENCE DEPARTMENT"/>
    <s v="OPERATING ACCOUNT"/>
    <s v="GENERAL SUPPLIES"/>
    <s v="6610"/>
    <x v="20"/>
    <s v="1300"/>
    <s v="01/25/2018"/>
    <n v="38.869999999999997"/>
    <s v="SCIENCE-SUPPLIES"/>
    <x v="26"/>
  </r>
  <r>
    <s v="SCIENCE DEPARTMENT"/>
    <s v="OPERATING ACCOUNT"/>
    <s v="GENERAL SUPPLIES"/>
    <s v="6610"/>
    <x v="20"/>
    <s v="1300"/>
    <s v="01/25/2018"/>
    <n v="41.96"/>
    <s v="SCIENCE-SUPPLIES"/>
    <x v="6"/>
  </r>
  <r>
    <s v="SCIENCE DEPARTMENT"/>
    <s v="OPERATING ACCOUNT"/>
    <s v="GENERAL SUPPLIES"/>
    <s v="6610"/>
    <x v="20"/>
    <s v="1300"/>
    <s v="12/29/2017"/>
    <n v="206.7"/>
    <s v="SCIENCE-SUPPLIES"/>
    <x v="3"/>
  </r>
  <r>
    <s v="3RD GRADE"/>
    <s v="OPERATING ACCOUNT"/>
    <s v="FOOD SERVICES"/>
    <s v="6619"/>
    <x v="20"/>
    <s v="1300"/>
    <s v="01/10/2018"/>
    <n v="4.8600000000000003"/>
    <s v="SPLIT - 3RD GRADE SCIENCE FOOD (50%)"/>
    <x v="40"/>
  </r>
  <r>
    <s v="SCIENCE DEPARTMENT"/>
    <s v="OPERATING ACCOUNT"/>
    <s v="LEARNING MATERIALS"/>
    <s v="6645"/>
    <x v="20"/>
    <s v="1300"/>
    <s v="01/22/2018"/>
    <n v="117.2"/>
    <s v="SCIENCE-MATERIALS"/>
    <x v="43"/>
  </r>
  <r>
    <s v="SCIENCE DEPARTMENT"/>
    <s v="OPERATING ACCOUNT"/>
    <s v="COMPUTER SOFTWARE &amp; SUPPLIES"/>
    <s v="6650"/>
    <x v="20"/>
    <s v="1300"/>
    <s v="01/11/2018"/>
    <n v="256"/>
    <s v="SCIENCE-PHYSICS LAB SOFTWARE"/>
    <x v="44"/>
  </r>
  <r>
    <s v="5TH GRADE"/>
    <s v="OPERATING ACCOUNT"/>
    <s v="COMPUTER SOFTWARE &amp; SUPPLIES"/>
    <s v="6650"/>
    <x v="21"/>
    <s v="1310"/>
    <s v="01/22/2018"/>
    <n v="16"/>
    <s v="SPLIT - 5TH GRADE SCIENCE SOFTWARE (50%)"/>
    <x v="45"/>
  </r>
  <r>
    <s v="5TH GRADE"/>
    <s v="OPERATING ACCOUNT"/>
    <s v="COMPUTER SOFTWARE &amp; SUPPLIES"/>
    <s v="6650"/>
    <x v="22"/>
    <s v="1510"/>
    <s v="01/22/2018"/>
    <n v="16"/>
    <s v="SPLIT - 5TH GRADE SOCIAL STUDIES SOFTWARE (50%)"/>
    <x v="45"/>
  </r>
  <r>
    <s v="KRISTIANNA VEDVIK"/>
    <s v="OPERATING ACCOUNT"/>
    <s v="GENERAL SUPPLIES"/>
    <s v="6610"/>
    <x v="23"/>
    <s v="1600"/>
    <s v="01/15/2018"/>
    <n v="39.97"/>
    <s v="IT-PRINTER INK"/>
    <x v="46"/>
  </r>
  <r>
    <s v="KRISTIANNA VEDVIK"/>
    <s v="OPERATING ACCOUNT"/>
    <s v="GENERAL SUPPLIES"/>
    <s v="6610"/>
    <x v="23"/>
    <s v="1600"/>
    <s v="01/19/2018"/>
    <n v="70.989999999999995"/>
    <s v="IT-PRINTER INK"/>
    <x v="47"/>
  </r>
  <r>
    <s v="JOHN A WILCOX"/>
    <s v="OPERATING ACCOUNT"/>
    <s v="GENERAL SUPPLIES"/>
    <s v="6610"/>
    <x v="23"/>
    <s v="1600"/>
    <s v="01/25/2018"/>
    <n v="69.91"/>
    <s v="IT-PROJECTOR"/>
    <x v="4"/>
  </r>
  <r>
    <s v="JOHN A WILCOX"/>
    <s v="OPERATING ACCOUNT"/>
    <s v="GENERAL SUPPLIES"/>
    <s v="6610"/>
    <x v="23"/>
    <s v="1600"/>
    <s v="01/26/2018"/>
    <n v="24.15"/>
    <s v="IT-SUPPLIES"/>
    <x v="4"/>
  </r>
  <r>
    <s v="MICHELLE ECKSTEIN"/>
    <s v="OPERATING ACCOUNT"/>
    <s v="COMPUTER SOFTWARE &amp; SUPPLIES"/>
    <s v="6650"/>
    <x v="24"/>
    <s v="1601"/>
    <s v="01/16/2018"/>
    <n v="180.82"/>
    <s v="ELEMENTARY SCHOOL TECH-TRIPODS AND MICROPHONES-VIDEO UNIT"/>
    <x v="4"/>
  </r>
  <r>
    <s v="ATHLETICS-ACTIVITIES"/>
    <s v="OPERATING ACCOUNT"/>
    <s v="RENTAL COSTS"/>
    <s v="6440"/>
    <x v="25"/>
    <s v="1800"/>
    <s v="01/18/2018"/>
    <n v="108.48"/>
    <s v="GENERAL ATHLETICS-RESTROOM RENTAL"/>
    <x v="48"/>
  </r>
  <r>
    <s v="PETER CHANDLER"/>
    <s v="OPERATING ACCOUNT"/>
    <s v="COMPUTER SOFTWARE &amp; SUPPLIES"/>
    <s v="6650"/>
    <x v="25"/>
    <s v="1800"/>
    <s v="01/25/2018"/>
    <n v="4.33"/>
    <s v="GENERAL ATHLETICS-SOFTWARE SUBSCRIPTION (REFUND BEING ISSUED)"/>
    <x v="49"/>
  </r>
  <r>
    <s v="ATHLETICS-ACTIVITIES"/>
    <s v="OPERATING ACCOUNT"/>
    <s v="GENERAL SUPPLIES"/>
    <s v="6610"/>
    <x v="26"/>
    <s v="1815"/>
    <s v="01/15/2018"/>
    <n v="615"/>
    <s v="HIGH SCHOOL GIRLS BASKETBALL-SUPPLIES"/>
    <x v="50"/>
  </r>
  <r>
    <s v="PETER CHANDLER"/>
    <s v="OPERATING ACCOUNT"/>
    <s v="GENERAL SUPPLIES"/>
    <s v="6610"/>
    <x v="26"/>
    <s v="1815"/>
    <s v="01/22/2018"/>
    <n v="14.97"/>
    <s v="SPLIT - HIGH SCHOOL GIRLS BASKETBALL SUPPLIES (50%)"/>
    <x v="50"/>
  </r>
  <r>
    <s v="ATHLETICS-ACTIVITIES"/>
    <s v="OPERATING ACCOUNT"/>
    <s v="GENERAL SUPPLIES"/>
    <s v="6610"/>
    <x v="27"/>
    <s v="1832"/>
    <s v="01/17/2018"/>
    <n v="120"/>
    <s v="HIGH SCHOOL GIRLS VOLLEYBALL SHIRTS"/>
    <x v="51"/>
  </r>
  <r>
    <s v="ATHLETICS-ACTIVITIES"/>
    <s v="OPERATING ACCOUNT"/>
    <s v="OTHER PROF SERVICES"/>
    <s v="6330"/>
    <x v="28"/>
    <s v="1845"/>
    <s v="01/17/2018"/>
    <n v="32.5"/>
    <s v="HIGH SCHOOL BOYS BASKETBALL-UNIFORM EMBROIDERY"/>
    <x v="51"/>
  </r>
  <r>
    <s v="PETER CHANDLER"/>
    <s v="OPERATING ACCOUNT"/>
    <s v="GENERAL SUPPLIES"/>
    <s v="6610"/>
    <x v="28"/>
    <s v="1845"/>
    <s v="01/22/2018"/>
    <n v="14.98"/>
    <s v="SPLIT - HIGH SCHOOL BOYS BASKETBALL SUPPLIES (50%)"/>
    <x v="50"/>
  </r>
  <r>
    <s v="ATHLETICS-ACTIVITIES"/>
    <s v="OPERATING ACCOUNT"/>
    <s v="OTHER PROF SERVICES"/>
    <s v="6330"/>
    <x v="29"/>
    <s v="1878"/>
    <s v="01/19/2018"/>
    <n v="31.64"/>
    <s v="HIGH SCHOOL CROSS COUNTRY TROPHY ENGRAVING"/>
    <x v="52"/>
  </r>
  <r>
    <s v="PETER CHANDLER"/>
    <s v="OPERATING ACCOUNT"/>
    <s v="GENERAL SUPPLIES"/>
    <s v="6610"/>
    <x v="29"/>
    <s v="1878"/>
    <s v="01/17/2018"/>
    <n v="198.8"/>
    <s v="HIGH SCHOOL TRACK SUPPLIES"/>
    <x v="53"/>
  </r>
  <r>
    <s v="ATHLETICS-ACTIVITIES"/>
    <s v="OPERATING ACCOUNT"/>
    <s v="GENERAL SUPPLIES"/>
    <s v="6610"/>
    <x v="30"/>
    <s v="1890"/>
    <s v="01/26/2018"/>
    <n v="364.72"/>
    <s v="HIGH SCHOOL TRACK MEDALS"/>
    <x v="54"/>
  </r>
  <r>
    <s v="KATY MATHES"/>
    <s v="OPERATING ACCOUNT"/>
    <s v="GENERAL SUPPLIES"/>
    <s v="6610"/>
    <x v="31"/>
    <s v="1910"/>
    <s v="01/22/2018"/>
    <n v="-48.98"/>
    <s v="ELEMENTARY SCHOOL YEARBOOK-REFUND ON SUPPLIES"/>
    <x v="4"/>
  </r>
  <r>
    <s v="KATY MATHES"/>
    <s v="OPERATING ACCOUNT"/>
    <s v="GENERAL SUPPLIES"/>
    <s v="6610"/>
    <x v="31"/>
    <s v="1910"/>
    <s v="01/22/2018"/>
    <n v="-39.99"/>
    <s v="ELEMENTARY SCHOOL YEARBOOK-REFUND ON SUPPLIES"/>
    <x v="4"/>
  </r>
  <r>
    <s v="KATY MATHES"/>
    <s v="OPERATING ACCOUNT"/>
    <s v="GENERAL SUPPLIES"/>
    <s v="6610"/>
    <x v="31"/>
    <s v="1910"/>
    <s v="01/22/2018"/>
    <n v="119.38"/>
    <s v="ELEMENTARY SCHOOL YEARBOOK-SUPPLIES"/>
    <x v="4"/>
  </r>
  <r>
    <s v="KATY MATHES"/>
    <s v="OPERATING ACCOUNT"/>
    <s v="GENERAL SUPPLIES"/>
    <s v="6610"/>
    <x v="31"/>
    <s v="1910"/>
    <s v="01/22/2018"/>
    <n v="11.62"/>
    <s v="ELEMENTARY SCHOOL YEARBOOK SUPPLIES"/>
    <x v="4"/>
  </r>
  <r>
    <s v="TRACY CLONINGER"/>
    <s v="OPERATING ACCOUNT"/>
    <s v="TRAVEL"/>
    <s v="6580"/>
    <x v="32"/>
    <s v="1920"/>
    <s v="01/12/2018"/>
    <n v="60"/>
    <s v="TAG/ALPS-OPTIMIST BRAIN BOWL REGISTRATION"/>
    <x v="55"/>
  </r>
  <r>
    <s v="TECHNOLOGY DEPARTMENT"/>
    <s v="OPERATING ACCOUNT"/>
    <s v="GENERAL SUPPLIES"/>
    <s v="6610"/>
    <x v="33"/>
    <s v="1930"/>
    <s v="01/08/2018"/>
    <n v="230.08"/>
    <s v="SPLIT - HIGH SCHOOL ROBOTICS-TSHIRTS (DESIGNATED GIFT) (84.1%)"/>
    <x v="33"/>
  </r>
  <r>
    <s v="TECHNOLOGY DEPARTMENT"/>
    <s v="OPERATING ACCOUNT"/>
    <s v="GENERAL SUPPLIES"/>
    <s v="6610"/>
    <x v="33"/>
    <s v="1930"/>
    <s v="01/08/2018"/>
    <n v="43.49"/>
    <s v="SPLIT - HIGH SCHOOL ROBOTICS-TSHIRTS (15.9%)"/>
    <x v="33"/>
  </r>
  <r>
    <s v="HS STUDENT COUNCIL"/>
    <s v="OPERATING ACCOUNT"/>
    <s v="GENERAL SUPPLIES"/>
    <s v="6610"/>
    <x v="33"/>
    <s v="1930"/>
    <s v="01/15/2018"/>
    <n v="69"/>
    <s v="HIGH SCHOOL STUDENT COUNCIL-WINTER BALL DECORATIONS"/>
    <x v="56"/>
  </r>
  <r>
    <s v="HS STUDENT COUNCIL"/>
    <s v="OPERATING ACCOUNT"/>
    <s v="GENERAL SUPPLIES"/>
    <s v="6610"/>
    <x v="33"/>
    <s v="1930"/>
    <s v="01/15/2018"/>
    <n v="8.35"/>
    <s v="SPLIT - HIGH SCHOOL WINTER BALL SUPPLIES (17%)"/>
    <x v="57"/>
  </r>
  <r>
    <s v="TECHNOLOGY DEPARTMENT"/>
    <s v="OPERATING ACCOUNT"/>
    <s v="GENERAL SUPPLIES"/>
    <s v="6610"/>
    <x v="33"/>
    <s v="1930"/>
    <s v="01/17/2018"/>
    <n v="9.99"/>
    <s v="HIGH SCHOOL ROBOTICS-PARTS FOR ROBOT"/>
    <x v="4"/>
  </r>
  <r>
    <s v="TECHNOLOGY DEPARTMENT"/>
    <s v="OPERATING ACCOUNT"/>
    <s v="GENERAL SUPPLIES"/>
    <s v="6610"/>
    <x v="33"/>
    <s v="1930"/>
    <s v="01/17/2018"/>
    <n v="30.29"/>
    <s v="HIGH SCHOOL ROBOTICS-PARTS FOR ROBOT"/>
    <x v="58"/>
  </r>
  <r>
    <s v="HS STUDENT COUNCIL"/>
    <s v="OPERATING ACCOUNT"/>
    <s v="FOOD SERVICES"/>
    <s v="6619"/>
    <x v="33"/>
    <s v="1930"/>
    <s v="01/15/2018"/>
    <n v="40.78"/>
    <s v="SPLIT - HIGH SCHOOL WINTER BALL FOOD (83%)"/>
    <x v="57"/>
  </r>
  <r>
    <s v="SCIENCE DEPARTMENT"/>
    <s v="OPERATING ACCOUNT"/>
    <s v="FOOD SERVICES"/>
    <s v="6619"/>
    <x v="33"/>
    <s v="1930"/>
    <s v="01/22/2018"/>
    <n v="57.97"/>
    <s v="SCIENCE BOWL-LUNCH WITH STUDENTS"/>
    <x v="59"/>
  </r>
  <r>
    <s v="SERVICE COUNCIL"/>
    <s v="OPERATING ACCOUNT"/>
    <s v="GENERAL SUPPLIES"/>
    <s v="6610"/>
    <x v="34"/>
    <s v="1940"/>
    <s v="01/08/2018"/>
    <n v="200"/>
    <s v="SPLIT - SERVICE COUNCIL-STAFF APPRECIATION GIFT CARD (79.05%)"/>
    <x v="40"/>
  </r>
  <r>
    <s v="SERVICE COUNCIL"/>
    <s v="OPERATING ACCOUNT"/>
    <s v="GENERAL SUPPLIES"/>
    <s v="6610"/>
    <x v="34"/>
    <s v="1940"/>
    <s v="01/18/2018"/>
    <n v="18.14"/>
    <s v="SPLIT - SERVICE COUNCIL-SUPPLIES (53.35%)"/>
    <x v="60"/>
  </r>
  <r>
    <s v="OFFICE SUPPLIES"/>
    <s v="OPERATING ACCOUNT"/>
    <s v="GENERAL SUPPLIES"/>
    <s v="6610"/>
    <x v="34"/>
    <s v="1940"/>
    <s v="01/25/2018"/>
    <n v="30"/>
    <s v="SPLIT - SERVICE COUNCIL-GIFTCARDS (89.58%)"/>
    <x v="61"/>
  </r>
  <r>
    <s v="LORI A PRESTON"/>
    <s v="OPERATING ACCOUNT"/>
    <s v="GENERAL SUPPLIES"/>
    <s v="6610"/>
    <x v="34"/>
    <s v="1940"/>
    <s v="01/25/2018"/>
    <n v="102.79"/>
    <s v="SERVICE COUNCIL SUPPLIES"/>
    <x v="30"/>
  </r>
  <r>
    <s v="SERVICE COUNCIL"/>
    <s v="OPERATING ACCOUNT"/>
    <s v="FOOD SERVICES"/>
    <s v="6619"/>
    <x v="34"/>
    <s v="1940"/>
    <s v="01/08/2018"/>
    <n v="52.99"/>
    <s v="SPLIT - SERVICE COUNCIL-FOOD (20.95%)"/>
    <x v="40"/>
  </r>
  <r>
    <s v="SERVICE COUNCIL"/>
    <s v="OPERATING ACCOUNT"/>
    <s v="FOOD SERVICES"/>
    <s v="6619"/>
    <x v="34"/>
    <s v="1940"/>
    <s v="01/18/2018"/>
    <n v="15.86"/>
    <s v="SPLIT - SERVICE COUNCIL - FOOD (46.65%)"/>
    <x v="60"/>
  </r>
  <r>
    <s v="TRACI SCHOENEWEIS"/>
    <s v="OPERATING ACCOUNT"/>
    <s v="FOOD SERVICES"/>
    <s v="6619"/>
    <x v="34"/>
    <s v="1940"/>
    <s v="01/22/2018"/>
    <n v="236.25"/>
    <s v="SERVICE COUNCIL-SPANISH HONOR SOCIETY/LSU LUNCH (EARMARKED GIFT)"/>
    <x v="62"/>
  </r>
  <r>
    <s v="COUNSELING DEPT"/>
    <s v="OPERATING ACCOUNT"/>
    <s v="TRAVEL"/>
    <s v="6580"/>
    <x v="35"/>
    <s v="2122"/>
    <s v="01/18/2018"/>
    <n v="0.1"/>
    <s v="HIGH SCHOOL COUNSELING TRAVEL EXPENSE"/>
    <x v="24"/>
  </r>
  <r>
    <s v="MIDDLE SCHOOL COUNSELING"/>
    <s v="OPERATING ACCOUNT"/>
    <s v="TRAVEL"/>
    <s v="6580"/>
    <x v="35"/>
    <s v="2122"/>
    <s v="01/25/2018"/>
    <n v="2595"/>
    <s v="MIDDLE SCHOOL COUNSELING-WEB TRAINING"/>
    <x v="63"/>
  </r>
  <r>
    <s v="MIDDLE SCHOOL COUNSELING"/>
    <s v="OPERATING ACCOUNT"/>
    <s v="GENERAL SUPPLIES"/>
    <s v="6610"/>
    <x v="35"/>
    <s v="2122"/>
    <s v="01/12/2018"/>
    <n v="21.24"/>
    <s v="MIDDLE SCHOOL COUNSELING-WEB SUPPLIES"/>
    <x v="3"/>
  </r>
  <r>
    <s v="COUNSELING DEPT"/>
    <s v="OPERATING ACCOUNT"/>
    <s v="GENERAL SUPPLIES"/>
    <s v="6610"/>
    <x v="35"/>
    <s v="2122"/>
    <s v="01/19/2018"/>
    <n v="13.94"/>
    <s v="SPLIT - HIGH SCHOOL COUNSELING-SUPPLIES (18.92%)"/>
    <x v="30"/>
  </r>
  <r>
    <s v="COUNSELING DEPT"/>
    <s v="OPERATING ACCOUNT"/>
    <s v="FOOD SERVICES"/>
    <s v="6619"/>
    <x v="35"/>
    <s v="2122"/>
    <s v="01/19/2018"/>
    <n v="10"/>
    <s v="SERVICE COUNCIL-FOOD FOR EARLY RELEASE AFTER SCHOOL EVENT"/>
    <x v="12"/>
  </r>
  <r>
    <s v="MIDDLE SCHOOL COUNSELING"/>
    <s v="OPERATING ACCOUNT"/>
    <s v="FOOD SERVICES"/>
    <s v="6619"/>
    <x v="35"/>
    <s v="2122"/>
    <s v="01/26/2018"/>
    <n v="31.85"/>
    <s v="MIDDLE SCHOOL COUNSELING-6TH GRADE STUDENT GROUP-LUNCH"/>
    <x v="64"/>
  </r>
  <r>
    <s v="COUNSELING DEPT"/>
    <s v="OPERATING ACCOUNT"/>
    <s v="DUES &amp; FEES-PROF REG"/>
    <s v="6810"/>
    <x v="35"/>
    <s v="2122"/>
    <s v="01/23/2018"/>
    <n v="129"/>
    <s v="HIGH SCHOOL COUNSELING-MEMBERSHIP"/>
    <x v="65"/>
  </r>
  <r>
    <s v="CNTR FOR PROF DEV"/>
    <s v="OPERATING ACCOUNT"/>
    <s v="OTHER PROF SERVICES"/>
    <s v="6330"/>
    <x v="36"/>
    <s v="2211"/>
    <s v="01/15/2018"/>
    <n v="15"/>
    <s v="CPD-SERVICES"/>
    <x v="66"/>
  </r>
  <r>
    <s v="CNTR FOR PROF DEV"/>
    <s v="OPERATING ACCOUNT"/>
    <s v="OTHER PROF SERVICES"/>
    <s v="6330"/>
    <x v="36"/>
    <s v="2211"/>
    <s v="01/15/2018"/>
    <n v="15"/>
    <s v="CPD-SERVICES"/>
    <x v="66"/>
  </r>
  <r>
    <s v="CNTR FOR PROF DEV"/>
    <s v="OPERATING ACCOUNT"/>
    <s v="OTHER PROF SERVICES"/>
    <s v="6330"/>
    <x v="36"/>
    <s v="2211"/>
    <s v="01/15/2018"/>
    <n v="35"/>
    <s v="CPD-SERVICES"/>
    <x v="66"/>
  </r>
  <r>
    <s v="CNTR FOR PROF DEV"/>
    <s v="OPERATING ACCOUNT"/>
    <s v="TRAVEL"/>
    <s v="6580"/>
    <x v="36"/>
    <s v="2211"/>
    <s v="01/08/2018"/>
    <n v="16.809999999999999"/>
    <s v="CPD-CSED SITE VISIT"/>
    <x v="67"/>
  </r>
  <r>
    <s v="CNTR FOR PROF DEV"/>
    <s v="OPERATING ACCOUNT"/>
    <s v="TRAVEL"/>
    <s v="6580"/>
    <x v="36"/>
    <s v="2211"/>
    <s v="01/08/2018"/>
    <n v="28.89"/>
    <s v="CPD-CSED SITE VISIT"/>
    <x v="68"/>
  </r>
  <r>
    <s v="CNTR FOR PROF DEV"/>
    <s v="OPERATING ACCOUNT"/>
    <s v="TRAVEL"/>
    <s v="6580"/>
    <x v="36"/>
    <s v="2211"/>
    <s v="01/09/2018"/>
    <n v="23.01"/>
    <s v="CPD-SKYVIEW SITE VISIT"/>
    <x v="69"/>
  </r>
  <r>
    <s v="CNTR FOR PROF DEV"/>
    <s v="OPERATING ACCOUNT"/>
    <s v="GENERAL SUPPLIES"/>
    <s v="6610"/>
    <x v="36"/>
    <s v="2211"/>
    <s v="01/18/2018"/>
    <n v="79.989999999999995"/>
    <s v="CPD-SUPPLIES"/>
    <x v="70"/>
  </r>
  <r>
    <s v="JENNIFER DAUZVARDIS"/>
    <s v="OPERATING ACCOUNT"/>
    <s v="COMPUTER SOFTWARE &amp; SUPPLIES"/>
    <s v="6650"/>
    <x v="36"/>
    <s v="2211"/>
    <s v="01/08/2018"/>
    <n v="937.05"/>
    <s v="CPD-SOFTWARE RENEWAL"/>
    <x v="71"/>
  </r>
  <r>
    <s v="POST GRADUATE ALUMNI DEPT"/>
    <s v="OPERATING ACCOUNT"/>
    <s v="OTHER PROF SERVICES"/>
    <s v="6330"/>
    <x v="37"/>
    <s v="2214"/>
    <s v="01/12/2018"/>
    <n v="1435.2"/>
    <s v="TESTING-STRONG INTEREST TESTING RESULTS (GRADE 11)"/>
    <x v="72"/>
  </r>
  <r>
    <s v="POST GRADUATE ALUMNI DEPT"/>
    <s v="OPERATING ACCOUNT"/>
    <s v="OTHER PROF SERVICES"/>
    <s v="6330"/>
    <x v="37"/>
    <s v="2214"/>
    <s v="01/15/2018"/>
    <n v="1324.8"/>
    <s v="TESTING-STRONG INTEREST TESTING RESULTS (GRADE 10)"/>
    <x v="72"/>
  </r>
  <r>
    <s v="COUNSELING DEPT"/>
    <s v="OPERATING ACCOUNT"/>
    <s v="FOOD SERVICES"/>
    <s v="6619"/>
    <x v="37"/>
    <s v="2214"/>
    <s v="01/19/2018"/>
    <n v="59.74"/>
    <s v="SPLIT - TESING-SAT PREP CLASS SNACKS (81.08%)"/>
    <x v="30"/>
  </r>
  <r>
    <s v="POST GRADUATE ALUMNI DEPT"/>
    <s v="OPERATING ACCOUNT"/>
    <s v="COMPUTER SOFTWARE &amp; SUPPLIES"/>
    <s v="6650"/>
    <x v="37"/>
    <s v="2214"/>
    <s v="01/12/2018"/>
    <n v="97.5"/>
    <s v="SPLIT - TESTING-STRONG INTERESET SOFTWARE LICENSE-10TH GRADE (50%)"/>
    <x v="72"/>
  </r>
  <r>
    <s v="POST GRADUATE ALUMNI DEPT"/>
    <s v="OPERATING ACCOUNT"/>
    <s v="COMPUTER SOFTWARE &amp; SUPPLIES"/>
    <s v="6650"/>
    <x v="37"/>
    <s v="2214"/>
    <s v="01/12/2018"/>
    <n v="97.5"/>
    <s v="SPLIT - TESTING-STRONG INTEREST SOFTWARE LICENSE-11TH GRADE (50%)"/>
    <x v="72"/>
  </r>
  <r>
    <s v="CLARA QUINLAN"/>
    <s v="OPERATING ACCOUNT"/>
    <s v="GENERAL SUPPLIES"/>
    <s v="6610"/>
    <x v="38"/>
    <s v="2219"/>
    <s v="01/23/2018"/>
    <n v="123.49"/>
    <s v="K-12 STAFF APPRECIATION GIFT CARDS"/>
    <x v="12"/>
  </r>
  <r>
    <s v="OFFICE SUPPLIES"/>
    <s v="OPERATING ACCOUNT"/>
    <s v="DISPOSAL SERVICE"/>
    <s v="6421"/>
    <x v="39"/>
    <s v="2410"/>
    <s v="01/15/2018"/>
    <n v="72.099999999999994"/>
    <s v="OFFICE-SHREDDING"/>
    <x v="73"/>
  </r>
  <r>
    <s v="OFFICE SUPPLIES"/>
    <s v="OPERATING ACCOUNT"/>
    <s v="RENTAL COSTS"/>
    <s v="6440"/>
    <x v="39"/>
    <s v="2410"/>
    <s v="01/15/2018"/>
    <n v="220.2"/>
    <s v="OFFICE-WATER FILTER RENTAL"/>
    <x v="74"/>
  </r>
  <r>
    <s v="OFFICE SUPPLIES"/>
    <s v="OPERATING ACCOUNT"/>
    <s v="PRINTING"/>
    <s v="6550"/>
    <x v="39"/>
    <s v="2410"/>
    <s v="01/23/2018"/>
    <n v="28.56"/>
    <s v="OFFICE-PRINTING"/>
    <x v="29"/>
  </r>
  <r>
    <s v="OFFICE SUPPLIES"/>
    <s v="OPERATING ACCOUNT"/>
    <s v="TRAVEL"/>
    <s v="6580"/>
    <x v="39"/>
    <s v="2410"/>
    <s v="01/18/2018"/>
    <n v="300"/>
    <s v="OFFICE-COLORADO STUDENT INFORMATION SYSTEMS GROUP REGISTRATION"/>
    <x v="75"/>
  </r>
  <r>
    <s v="OFFICE SUPPLIES"/>
    <s v="OPERATING ACCOUNT"/>
    <s v="GENERAL SUPPLIES"/>
    <s v="6610"/>
    <x v="39"/>
    <s v="2410"/>
    <s v="01/05/2018"/>
    <n v="1.97"/>
    <s v="OFFICE SUPPLIES"/>
    <x v="76"/>
  </r>
  <r>
    <s v="TRACI SCHOENEWEIS"/>
    <s v="OPERATING ACCOUNT"/>
    <s v="GENERAL SUPPLIES"/>
    <s v="6610"/>
    <x v="39"/>
    <s v="2410"/>
    <s v="01/12/2018"/>
    <n v="10"/>
    <s v="OFFICE-STAFF APPRECIATION GIFT CARD"/>
    <x v="77"/>
  </r>
  <r>
    <s v="COUNSELING DEPT"/>
    <s v="OPERATING ACCOUNT"/>
    <s v="GENERAL SUPPLIES"/>
    <s v="6610"/>
    <x v="39"/>
    <s v="2410"/>
    <s v="01/15/2018"/>
    <n v="90.29"/>
    <s v="OFFICE SUPPLIES"/>
    <x v="4"/>
  </r>
  <r>
    <s v="OFFICE SUPPLIES"/>
    <s v="OPERATING ACCOUNT"/>
    <s v="GENERAL SUPPLIES"/>
    <s v="6610"/>
    <x v="39"/>
    <s v="2410"/>
    <s v="01/16/2018"/>
    <n v="8.66"/>
    <s v="OFFICE SUPPLIES"/>
    <x v="76"/>
  </r>
  <r>
    <s v="OFFICE SUPPLIES"/>
    <s v="OPERATING ACCOUNT"/>
    <s v="GENERAL SUPPLIES"/>
    <s v="6610"/>
    <x v="39"/>
    <s v="2410"/>
    <s v="01/16/2018"/>
    <n v="21.76"/>
    <s v="OFFICE SUPPLIES"/>
    <x v="15"/>
  </r>
  <r>
    <s v="TRACI SCHOENEWEIS"/>
    <s v="OPERATING ACCOUNT"/>
    <s v="GENERAL SUPPLIES"/>
    <s v="6610"/>
    <x v="39"/>
    <s v="2410"/>
    <s v="01/24/2018"/>
    <n v="40"/>
    <s v="CLASSROOM SPEAKER GIFT CARDS"/>
    <x v="78"/>
  </r>
  <r>
    <s v="OFFICE SUPPLIES"/>
    <s v="OPERATING ACCOUNT"/>
    <s v="GENERAL SUPPLIES"/>
    <s v="6610"/>
    <x v="39"/>
    <s v="2410"/>
    <s v="01/25/2018"/>
    <n v="3.49"/>
    <s v="SPLIT - OFFICE SUPPLIES (10.42%)"/>
    <x v="61"/>
  </r>
  <r>
    <s v="OFFICE SUPPLIES"/>
    <s v="OPERATING ACCOUNT"/>
    <s v="FOOD SERVICES"/>
    <s v="6619"/>
    <x v="39"/>
    <s v="2410"/>
    <s v="01/18/2018"/>
    <n v="76.040000000000006"/>
    <s v="OFFICE-FOOD"/>
    <x v="79"/>
  </r>
  <r>
    <s v="OFFICE SUPPLIES"/>
    <s v="OPERATING ACCOUNT"/>
    <s v="FOOD SERVICES"/>
    <s v="6619"/>
    <x v="39"/>
    <s v="2410"/>
    <s v="01/22/2018"/>
    <n v="13.96"/>
    <s v="OFFICE-FOOD"/>
    <x v="80"/>
  </r>
  <r>
    <s v="OFFICE SUPPLIES"/>
    <s v="OPERATING ACCOUNT"/>
    <s v="COMPUTER SOFTWARE &amp; SUPPLIES"/>
    <s v="6650"/>
    <x v="39"/>
    <s v="2410"/>
    <s v="01/24/2018"/>
    <n v="100"/>
    <s v="OFFICE-SOFTWARE"/>
    <x v="81"/>
  </r>
  <r>
    <s v="JOHN A WILCOX"/>
    <s v="OPERATING ACCOUNT"/>
    <s v="SNOW REMOVAL"/>
    <s v="6422"/>
    <x v="40"/>
    <s v="2600"/>
    <s v="01/24/2018"/>
    <n v="3170"/>
    <s v="FACILITIES-SNOW REMOVAL"/>
    <x v="82"/>
  </r>
  <r>
    <s v="JOHN A WILCOX"/>
    <s v="OPERATING ACCOUNT"/>
    <s v="SNOW REMOVAL"/>
    <s v="6422"/>
    <x v="40"/>
    <s v="2600"/>
    <s v="01/24/2018"/>
    <n v="1775"/>
    <s v="FACILITIES--SNOW REMOVAL"/>
    <x v="82"/>
  </r>
  <r>
    <s v="JOHN A WILCOX"/>
    <s v="OPERATING ACCOUNT"/>
    <s v="SNOW REMOVAL"/>
    <s v="6422"/>
    <x v="40"/>
    <s v="2600"/>
    <s v="12/28/2017"/>
    <n v="1775"/>
    <s v="FACILITIES-SNOW REMOVAL"/>
    <x v="82"/>
  </r>
  <r>
    <s v="JOHN A WILCOX"/>
    <s v="OPERATING ACCOUNT"/>
    <s v="SNOW REMOVAL"/>
    <s v="6422"/>
    <x v="40"/>
    <s v="2600"/>
    <s v="12/28/2017"/>
    <n v="3050"/>
    <s v="FACILITIES-SNOW REMOVAL"/>
    <x v="82"/>
  </r>
  <r>
    <s v="JOHN A WILCOX"/>
    <s v="OPERATING ACCOUNT"/>
    <s v="PROPERTY &amp; CASUALTY INS."/>
    <s v="6520"/>
    <x v="40"/>
    <s v="2600"/>
    <s v="01/10/2018"/>
    <n v="5076.83"/>
    <s v="FACILITIES-INSURANCE"/>
    <x v="83"/>
  </r>
  <r>
    <s v="JOHN A WILCOX"/>
    <s v="OPERATING ACCOUNT"/>
    <s v="TELEPHONE"/>
    <s v="6531"/>
    <x v="40"/>
    <s v="2600"/>
    <s v="01/04/2018"/>
    <n v="486.12"/>
    <s v="FACILITIES-PHONE SERVICE"/>
    <x v="84"/>
  </r>
  <r>
    <s v="JOHN A WILCOX"/>
    <s v="OPERATING ACCOUNT"/>
    <s v="TELEPHONE"/>
    <s v="6531"/>
    <x v="40"/>
    <s v="2600"/>
    <s v="12/27/2017"/>
    <n v="461.4"/>
    <s v="FACILITIES-CELL PHONES"/>
    <x v="85"/>
  </r>
  <r>
    <s v="JOHN A WILCOX"/>
    <s v="OPERATING ACCOUNT"/>
    <s v="GENERAL SUPPLIES"/>
    <s v="6610"/>
    <x v="40"/>
    <s v="2600"/>
    <s v="01/10/2018"/>
    <n v="200.4"/>
    <s v="FACILITIES-SUPPLIES"/>
    <x v="86"/>
  </r>
  <r>
    <s v="FACILITIES DEPT"/>
    <s v="OPERATING ACCOUNT"/>
    <s v="GENERAL SUPPLIES"/>
    <s v="6610"/>
    <x v="40"/>
    <s v="2600"/>
    <s v="01/11/2018"/>
    <n v="1325.22"/>
    <s v="FACILITIES-SUPPLIES"/>
    <x v="87"/>
  </r>
  <r>
    <s v="JOHN A WILCOX"/>
    <s v="OPERATING ACCOUNT"/>
    <s v="GENERAL SUPPLIES"/>
    <s v="6610"/>
    <x v="40"/>
    <s v="2600"/>
    <s v="01/15/2018"/>
    <n v="232.55"/>
    <s v="FACILITIES-CRYSTAL KNOW FOR GLASS DOOR"/>
    <x v="88"/>
  </r>
  <r>
    <s v="JOHN A WILCOX"/>
    <s v="OPERATING ACCOUNT"/>
    <s v="GENERAL SUPPLIES"/>
    <s v="6610"/>
    <x v="40"/>
    <s v="2600"/>
    <s v="01/18/2018"/>
    <n v="160.38"/>
    <s v="FACILITIES-SUPPLIES"/>
    <x v="86"/>
  </r>
  <r>
    <s v="JOHN A WILCOX"/>
    <s v="OPERATING ACCOUNT"/>
    <s v="GENERAL SUPPLIES"/>
    <s v="6610"/>
    <x v="40"/>
    <s v="2600"/>
    <s v="12/29/2017"/>
    <n v="7.67"/>
    <s v="FACILITIES-SUPPLIES"/>
    <x v="89"/>
  </r>
  <r>
    <s v="JOHN A WILCOX"/>
    <s v="OPERATING ACCOUNT"/>
    <s v="ELECTRICITY"/>
    <s v="6622"/>
    <x v="40"/>
    <s v="2600"/>
    <s v="01/11/2018"/>
    <n v="3003.45"/>
    <s v="FACILITIES-ELECTRICITY"/>
    <x v="90"/>
  </r>
  <r>
    <s v="JOHN A WILCOX"/>
    <s v="OPERATING ACCOUNT"/>
    <s v="ELECTRICITY"/>
    <s v="6622"/>
    <x v="40"/>
    <s v="2600"/>
    <s v="01/11/2018"/>
    <n v="3003.45"/>
    <s v="FACILITIES-ELECTRICITY"/>
    <x v="90"/>
  </r>
  <r>
    <s v="JOHN A WILCOX"/>
    <s v="OPERATING ACCOUNT"/>
    <s v="ELECTRICITY"/>
    <s v="6622"/>
    <x v="40"/>
    <s v="2600"/>
    <s v="01/11/2018"/>
    <n v="3003.45"/>
    <s v="FACILITIES-ELECTRICITY"/>
    <x v="90"/>
  </r>
  <r>
    <s v="JOHN A WILCOX"/>
    <s v="OPERATING ACCOUNT"/>
    <s v="ELECTRICITY"/>
    <s v="6622"/>
    <x v="40"/>
    <s v="2600"/>
    <s v="01/11/2018"/>
    <n v="3003.45"/>
    <s v="FACILITIES-ELECTRICITY"/>
    <x v="90"/>
  </r>
  <r>
    <s v="JOHN A WILCOX"/>
    <s v="OPERATING ACCOUNT"/>
    <s v="ELECTRICITY"/>
    <s v="6622"/>
    <x v="40"/>
    <s v="2600"/>
    <s v="01/11/2018"/>
    <n v="1559.1"/>
    <s v="FACILITIES-ELECTRICITY"/>
    <x v="90"/>
  </r>
  <r>
    <s v="KRISTIANNA VEDVIK"/>
    <s v="OPERATING ACCOUNT"/>
    <s v="GENERAL SUPPLIES"/>
    <s v="6610"/>
    <x v="41"/>
    <s v="2830"/>
    <s v="01/22/2018"/>
    <n v="72.8"/>
    <s v="HR-2018 SIGNS"/>
    <x v="91"/>
  </r>
  <r>
    <s v="KRISTIANNA VEDVIK"/>
    <s v="OPERATING ACCOUNT"/>
    <s v="OTHER PROF SERVICES"/>
    <s v="6330"/>
    <x v="42"/>
    <s v="2832"/>
    <s v="01/08/2018"/>
    <n v="107.56"/>
    <s v="HR--INVOICE #517599 1/4/2018"/>
    <x v="92"/>
  </r>
  <r>
    <s v="KRISTIANNA VEDVIK"/>
    <s v="OPERATING ACCOUNT"/>
    <s v="OTHER PROF SERVICES"/>
    <s v="6330"/>
    <x v="42"/>
    <s v="2832"/>
    <s v="12/27/2017"/>
    <n v="2.35"/>
    <s v="HR--INVOICE #12/26/17"/>
    <x v="93"/>
  </r>
  <r>
    <s v="BAASC PROGRAM"/>
    <s v="OPERATING ACCOUNT"/>
    <s v="TRAVEL"/>
    <s v="6580"/>
    <x v="43"/>
    <s v="3300"/>
    <s v="01/03/2018"/>
    <n v="-90"/>
    <s v="BAASC-REFUND FIELD TRIP ADMISSIONS"/>
    <x v="94"/>
  </r>
  <r>
    <s v="BAASC PROGRAM"/>
    <s v="OPERATING ACCOUNT"/>
    <s v="TRAVEL"/>
    <s v="6580"/>
    <x v="43"/>
    <s v="3300"/>
    <s v="01/04/2018"/>
    <n v="112"/>
    <s v="BAASC-FIELD TRIP ADMISSIONS"/>
    <x v="95"/>
  </r>
  <r>
    <s v="BAASC PROGRAM"/>
    <s v="OPERATING ACCOUNT"/>
    <s v="TRAVEL"/>
    <s v="6580"/>
    <x v="43"/>
    <s v="3300"/>
    <s v="01/08/2018"/>
    <n v="132"/>
    <s v="BAASC-FIELD TRIP ADMISSIONS"/>
    <x v="96"/>
  </r>
  <r>
    <s v="BAASC PROGRAM"/>
    <s v="OPERATING ACCOUNT"/>
    <s v="TRAVEL"/>
    <s v="6580"/>
    <x v="43"/>
    <s v="3300"/>
    <s v="01/08/2018"/>
    <n v="50.7"/>
    <s v="BAASC-FIELD TRIP ADMISSIONS"/>
    <x v="97"/>
  </r>
  <r>
    <s v="BAASC PROGRAM"/>
    <s v="OPERATING ACCOUNT"/>
    <s v="TRAVEL"/>
    <s v="6580"/>
    <x v="43"/>
    <s v="3300"/>
    <s v="01/08/2018"/>
    <n v="35.25"/>
    <s v="BAASC-FIELD TRIP TRANSPORTATION"/>
    <x v="40"/>
  </r>
  <r>
    <s v="BAASC PROGRAM"/>
    <s v="OPERATING ACCOUNT"/>
    <s v="TRAVEL"/>
    <s v="6580"/>
    <x v="43"/>
    <s v="3300"/>
    <s v="01/08/2018"/>
    <n v="11"/>
    <s v="BAASC-FIELD TRIP ADMISSIONS"/>
    <x v="96"/>
  </r>
  <r>
    <s v="BAASC PROGRAM"/>
    <s v="OPERATING ACCOUNT"/>
    <s v="GENERAL SUPPLIES"/>
    <s v="6610"/>
    <x v="43"/>
    <s v="3300"/>
    <s v="01/19/2018"/>
    <n v="10.97"/>
    <s v="SPLIT - BAASC SUPPLIES (57.95%)"/>
    <x v="80"/>
  </r>
  <r>
    <s v="BAASC PROGRAM"/>
    <s v="OPERATING ACCOUNT"/>
    <s v="GENERAL SUPPLIES"/>
    <s v="6610"/>
    <x v="43"/>
    <s v="3300"/>
    <s v="01/19/2018"/>
    <n v="327.38"/>
    <s v="SPLIT - BAASC-SUPPLIES (95.98%)"/>
    <x v="76"/>
  </r>
  <r>
    <s v="BAASC PROGRAM"/>
    <s v="OPERATING ACCOUNT"/>
    <s v="FOOD SERVICES"/>
    <s v="6619"/>
    <x v="43"/>
    <s v="3300"/>
    <s v="01/19/2018"/>
    <n v="7.96"/>
    <s v="SPLIT - BAASC-FOOD (42.05%)"/>
    <x v="80"/>
  </r>
  <r>
    <s v="BAASC PROGRAM"/>
    <s v="OPERATING ACCOUNT"/>
    <s v="FOOD SERVICES"/>
    <s v="6619"/>
    <x v="43"/>
    <s v="3300"/>
    <s v="01/19/2018"/>
    <n v="13.72"/>
    <s v="SPLIT - BAASC-FOOD (4.02%)"/>
    <x v="76"/>
  </r>
  <r>
    <s v="ELIZABETH BEGLEY"/>
    <s v="SCHOOL FOOD AUTHORITY FUND"/>
    <s v="GENERAL SUPPLIES"/>
    <s v="6610"/>
    <x v="44"/>
    <s v="3100"/>
    <s v="01/18/2018"/>
    <n v="5.99"/>
    <s v="SPLIT - FOOD SERVICES-SUPPLIES (7.33%)"/>
    <x v="12"/>
  </r>
  <r>
    <s v="ELIZABETH BEGLEY"/>
    <s v="SCHOOL FOOD AUTHORITY FUND"/>
    <s v="GENERAL SUPPLIES"/>
    <s v="6610"/>
    <x v="44"/>
    <s v="3100"/>
    <s v="01/18/2018"/>
    <n v="75.75"/>
    <s v="SPLIT - FOOD SERVICES-FOOD (92.67%)"/>
    <x v="12"/>
  </r>
  <r>
    <s v="FINANCE DEPARTMENT"/>
    <s v="SCHOOL FOOD AUTHORITY FUND"/>
    <s v="FOOD SERVICES-FOOD"/>
    <s v="6630"/>
    <x v="44"/>
    <s v="3100"/>
    <s v="01/11/2018"/>
    <n v="134.08000000000001"/>
    <s v="FOOD SERVICES-FOOD"/>
    <x v="98"/>
  </r>
  <r>
    <s v="ELIZABETH BEGLEY"/>
    <s v="SCHOOL FOOD AUTHORITY FUND"/>
    <s v="FOOD SERVICES-FOOD"/>
    <s v="6630"/>
    <x v="44"/>
    <s v="3100"/>
    <s v="01/15/2018"/>
    <n v="38.880000000000003"/>
    <s v="FOOD SERVICES-FOOD"/>
    <x v="26"/>
  </r>
  <r>
    <s v="CHERYL SACK"/>
    <s v="SCHOOL FOOD AUTHORITY FUND"/>
    <s v="FOOD SERVICES-FOOD"/>
    <s v="6630"/>
    <x v="44"/>
    <s v="3100"/>
    <s v="01/23/2018"/>
    <n v="300.99"/>
    <s v="FOOD SERVICES-FOOD"/>
    <x v="9"/>
  </r>
  <r>
    <s v="CHERYL SACK"/>
    <s v="SCHOOL FOOD AUTHORITY FUND"/>
    <s v="FOOD SERVICES-FOOD"/>
    <s v="6630"/>
    <x v="44"/>
    <s v="3100"/>
    <s v="01/23/2018"/>
    <n v="1164.99"/>
    <s v="FOOD SERVICES-FOOD"/>
    <x v="9"/>
  </r>
  <r>
    <s v="FRIENDS OF P2P"/>
    <s v="FRIENDS OF P2P"/>
    <s v="PRINTING"/>
    <s v="6550"/>
    <x v="45"/>
    <s v="2322"/>
    <s v="01/25/2018"/>
    <n v="145.07"/>
    <s v="FRIENDS-BANNER"/>
    <x v="7"/>
  </r>
  <r>
    <s v="FRIENDS OF P2P"/>
    <s v="FRIENDS OF P2P"/>
    <s v="GENERAL SUPPLIES"/>
    <s v="6610"/>
    <x v="45"/>
    <s v="2322"/>
    <s v="01/18/2018"/>
    <n v="73.400000000000006"/>
    <s v="FRIENDS-SUPPLIES FOR GALA (TAX CHARGED)"/>
    <x v="70"/>
  </r>
  <r>
    <s v="FRIENDS OF P2P"/>
    <s v="FRIENDS OF P2P"/>
    <s v="GENERAL SUPPLIES"/>
    <s v="6610"/>
    <x v="45"/>
    <s v="2322"/>
    <s v="01/18/2018"/>
    <n v="44.98"/>
    <s v="FRIENDS-SUPPLIES FOR GALA (TAX CHARGED)"/>
    <x v="70"/>
  </r>
  <r>
    <s v="JOHN A WILCOX"/>
    <s v="OPERATIONS AND MAINTENANCE FUND"/>
    <s v="OTHER PROF SERVICES"/>
    <s v="6330"/>
    <x v="40"/>
    <s v="2600"/>
    <s v="01/04/2018"/>
    <n v="18293.810000000001"/>
    <s v="FACILITIES-CLEANING SERVICE"/>
    <x v="99"/>
  </r>
  <r>
    <s v="JOHN A WILCOX"/>
    <s v="OPERATIONS AND MAINTENANCE FUND"/>
    <s v="WATER/SEWAGE"/>
    <s v="6411"/>
    <x v="40"/>
    <s v="2600"/>
    <s v="12/28/2017"/>
    <n v="1027.3499999999999"/>
    <s v="FACILITIES-WATER AND SEWER"/>
    <x v="100"/>
  </r>
  <r>
    <s v="JOHN A WILCOX"/>
    <s v="OPERATIONS AND MAINTENANCE FUND"/>
    <s v="DISPOSAL SERVICE"/>
    <s v="6421"/>
    <x v="40"/>
    <s v="2600"/>
    <s v="01/10/2018"/>
    <n v="585"/>
    <s v="FACILITIES-TRASH REMOVAL"/>
    <x v="101"/>
  </r>
  <r>
    <s v="JOHN A WILCOX"/>
    <s v="OPERATIONS AND MAINTENANCE FUND"/>
    <s v="REPAIRS &amp; MAINT"/>
    <s v="6430"/>
    <x v="40"/>
    <s v="2600"/>
    <s v="01/10/2018"/>
    <n v="769.86"/>
    <s v="FACILITIES-WARRANTY AND SERVICE AGREEMENT"/>
    <x v="102"/>
  </r>
  <r>
    <s v="FINANCE DEPARTMENT"/>
    <s v="OPERATIONS AND MAINTENANCE FUND"/>
    <s v="REPAIRS &amp; MAINT"/>
    <s v="6430"/>
    <x v="40"/>
    <s v="2600"/>
    <s v="01/11/2018"/>
    <n v="917.16"/>
    <s v="FACILITIES-ELEVATOR MAINTENANCE COVERAGE 1/1/18 - 3/31/18"/>
    <x v="103"/>
  </r>
  <r>
    <s v="JOHN A WILCOX"/>
    <s v="OPERATIONS AND MAINTENANCE FUND"/>
    <s v="REPAIRS &amp; MAINT"/>
    <s v="6430"/>
    <x v="40"/>
    <s v="2600"/>
    <s v="01/15/2018"/>
    <n v="191"/>
    <s v="FACILITIES-PEST CONTROL"/>
    <x v="104"/>
  </r>
  <r>
    <s v="JOHN A WILCOX"/>
    <s v="OPERATIONS AND MAINTENANCE FUND"/>
    <s v="REPAIRS &amp; MAINT"/>
    <s v="6430"/>
    <x v="40"/>
    <s v="2600"/>
    <s v="01/19/2018"/>
    <n v="613"/>
    <s v="FACILITIES-INSOLROLL INTERIOR SOLAR SCREEN SHADES FOR THINK TANK CONFERENCE ROOM"/>
    <x v="105"/>
  </r>
  <r>
    <s v="JOHN A WILCOX"/>
    <s v="OPERATIONS AND MAINTENANCE FUND"/>
    <s v="REPAIRS &amp; MAINT"/>
    <s v="6430"/>
    <x v="40"/>
    <s v="2600"/>
    <s v="01/19/2018"/>
    <n v="305"/>
    <s v="FACILITIES-THINK TANK CONFERENCE DOOR/SIDELIGHT REPAIR/MAINT."/>
    <x v="106"/>
  </r>
  <r>
    <s v="POST GRADUATE ALUMNI DEPT"/>
    <s v="GRANT FUND"/>
    <s v="SCHOLARSIP AWARDS FOR POST-SECONDAR-,"/>
    <s v="6870"/>
    <x v="46"/>
    <s v="8018"/>
    <s v="01/10/2018"/>
    <n v="116.2"/>
    <s v="OPPORTUNITY AWARD"/>
    <x v="107"/>
  </r>
  <r>
    <s v="POST GRADUATE ALUMNI DEPT"/>
    <s v="GRANT FUND"/>
    <s v="SCHOLARSIP AWARDS FOR POST-SECONDAR-,"/>
    <s v="6870"/>
    <x v="46"/>
    <s v="8018"/>
    <s v="01/11/2018"/>
    <n v="999.71"/>
    <s v="OPPORTUNITY AWARD"/>
    <x v="108"/>
  </r>
  <r>
    <s v="SECONDARY LIBRARY"/>
    <s v="GRANT FUND"/>
    <s v="LEARNING MATERIALS"/>
    <s v="6645"/>
    <x v="47"/>
    <s v="8026"/>
    <s v="01/15/2018"/>
    <n v="45.95"/>
    <s v="INNOVATION GRANT-MATERIALS (KELLY)"/>
    <x v="4"/>
  </r>
  <r>
    <s v="SECONDARY LIBRARY"/>
    <s v="GRANT FUND"/>
    <s v="LEARNING MATERIALS"/>
    <s v="6645"/>
    <x v="47"/>
    <s v="8026"/>
    <s v="01/15/2018"/>
    <n v="559.01"/>
    <s v="INNOVATION GRANT-MATERIALS (KELLY)"/>
    <x v="4"/>
  </r>
  <r>
    <s v="SCIENCE DEPARTMENT"/>
    <s v="GRANT FUND"/>
    <s v="LEARNING MATERIALS"/>
    <s v="6645"/>
    <x v="47"/>
    <s v="8026"/>
    <s v="01/18/2018"/>
    <n v="5048"/>
    <s v="INNOVATION GRANT-SCIENCE MATERIALS--(SESSIONS)"/>
    <x v="109"/>
  </r>
  <r>
    <s v="4TH GRADE"/>
    <s v="GRANT FUND"/>
    <s v="COMPUTER SOFTWARE &amp; SUPPLIES"/>
    <s v="6650"/>
    <x v="47"/>
    <s v="8026"/>
    <s v="01/19/2018"/>
    <n v="15.55"/>
    <s v="4TH GRADE-AUDIBLE LICENSE"/>
    <x v="110"/>
  </r>
  <r>
    <s v="FINANCE DEPARTMENT"/>
    <s v="GRANT FUND"/>
    <s v="COMPUTER SOFTWARE &amp; SUPPLIES"/>
    <s v="6650"/>
    <x v="47"/>
    <s v="8026"/>
    <s v="01/26/2018"/>
    <n v="570"/>
    <s v="INNOVATION GRANT-SOFTWARE (BENSON)"/>
    <x v="1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9B8E95D-47E9-46E6-935B-CA513BBF79F6}" name="PivotTable5" cacheId="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4:N318" firstHeaderRow="1" firstDataRow="3" firstDataCol="1"/>
  <pivotFields count="11">
    <pivotField showAll="0" sortType="de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multipleItemSelectionAllowed="1" showAll="0"/>
    <pivotField axis="axisCol"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/>
    <pivotField showAll="0"/>
    <pivotField dataField="1" showAll="0"/>
    <pivotField axis="axisRow" showAll="0" sortType="descending">
      <items count="279">
        <item sd="0" x="147"/>
        <item sd="0" x="74"/>
        <item sd="0" x="263"/>
        <item sd="0" x="27"/>
        <item sd="0" x="72"/>
        <item sd="0" x="189"/>
        <item sd="0" x="79"/>
        <item sd="0" x="38"/>
        <item sd="0" x="183"/>
        <item sd="0" x="230"/>
        <item sd="0" x="223"/>
        <item sd="0" x="39"/>
        <item sd="0" x="212"/>
        <item sd="0" x="203"/>
        <item sd="0" x="20"/>
        <item sd="0" x="52"/>
        <item sd="0" x="250"/>
        <item sd="0" x="65"/>
        <item sd="0" x="70"/>
        <item sd="0" x="34"/>
        <item sd="0" x="11"/>
        <item sd="0" x="135"/>
        <item sd="0" x="254"/>
        <item sd="0" x="106"/>
        <item sd="0" x="90"/>
        <item sd="0" x="249"/>
        <item sd="0" x="157"/>
        <item sd="0" x="160"/>
        <item sd="0" x="123"/>
        <item sd="0" x="257"/>
        <item sd="0" x="220"/>
        <item sd="0" x="143"/>
        <item sd="0" x="6"/>
        <item sd="0" x="78"/>
        <item sd="0" x="242"/>
        <item sd="0" x="99"/>
        <item sd="0" x="100"/>
        <item sd="0" x="266"/>
        <item sd="0" x="94"/>
        <item sd="0" x="103"/>
        <item sd="0" x="131"/>
        <item sd="0" x="235"/>
        <item sd="0" x="132"/>
        <item sd="0" x="0"/>
        <item sd="0" x="85"/>
        <item sd="0" x="246"/>
        <item sd="0" x="75"/>
        <item sd="0" x="215"/>
        <item sd="0" x="5"/>
        <item sd="0" x="264"/>
        <item sd="0" x="177"/>
        <item sd="0" x="251"/>
        <item sd="0" x="193"/>
        <item sd="0" x="222"/>
        <item sd="0" x="169"/>
        <item sd="0" x="105"/>
        <item sd="0" x="89"/>
        <item sd="0" x="83"/>
        <item sd="0" x="102"/>
        <item sd="0" x="47"/>
        <item sd="0" x="26"/>
        <item sd="0" x="68"/>
        <item sd="0" x="55"/>
        <item sd="0" x="188"/>
        <item sd="0" x="179"/>
        <item sd="0" x="224"/>
        <item sd="0" x="19"/>
        <item x="137"/>
        <item sd="0" x="112"/>
        <item sd="0" x="60"/>
        <item sd="0" x="186"/>
        <item sd="0" x="35"/>
        <item sd="0" x="77"/>
        <item sd="0" x="29"/>
        <item sd="0" x="69"/>
        <item sd="0" x="122"/>
        <item sd="0" x="229"/>
        <item sd="0" x="248"/>
        <item sd="0" x="233"/>
        <item sd="0" x="210"/>
        <item sd="0" x="190"/>
        <item sd="0" x="53"/>
        <item sd="0" x="17"/>
        <item sd="0" x="129"/>
        <item sd="0" x="107"/>
        <item sd="0" x="259"/>
        <item sd="0" x="91"/>
        <item sd="0" x="206"/>
        <item sd="0" x="270"/>
        <item sd="0" x="22"/>
        <item sd="0" x="155"/>
        <item sd="0" x="113"/>
        <item sd="0" x="25"/>
        <item sd="0" x="76"/>
        <item sd="0" x="63"/>
        <item sd="0" x="98"/>
        <item sd="0" x="151"/>
        <item sd="0" x="97"/>
        <item sd="0" x="62"/>
        <item sd="0" x="128"/>
        <item sd="0" x="84"/>
        <item sd="0" x="272"/>
        <item sd="0" x="168"/>
        <item sd="0" x="1"/>
        <item sd="0" x="2"/>
        <item sd="0" x="54"/>
        <item sd="0" x="18"/>
        <item sd="0" x="48"/>
        <item sd="0" x="49"/>
        <item sd="0" x="245"/>
        <item sd="0" x="138"/>
        <item sd="0" x="241"/>
        <item x="139"/>
        <item sd="0" x="256"/>
        <item sd="0" x="236"/>
        <item sd="0" x="201"/>
        <item sd="0" x="273"/>
        <item sd="0" x="170"/>
        <item sd="0" x="253"/>
        <item sd="0" x="124"/>
        <item sd="0" x="81"/>
        <item sd="0" x="194"/>
        <item sd="0" x="121"/>
        <item sd="0" x="158"/>
        <item sd="0" x="159"/>
        <item sd="0" x="240"/>
        <item sd="0" x="43"/>
        <item sd="0" x="211"/>
        <item sd="0" x="163"/>
        <item sd="0" x="214"/>
        <item sd="0" x="185"/>
        <item sd="0" x="260"/>
        <item sd="0" x="255"/>
        <item sd="0" x="239"/>
        <item sd="0" x="108"/>
        <item sd="0" x="265"/>
        <item sd="0" x="136"/>
        <item sd="0" x="146"/>
        <item sd="0" x="167"/>
        <item sd="0" x="165"/>
        <item sd="0" x="247"/>
        <item sd="0" x="115"/>
        <item sd="0" x="149"/>
        <item sd="0" x="217"/>
        <item sd="0" x="219"/>
        <item sd="0" x="176"/>
        <item sd="0" x="166"/>
        <item sd="0" x="114"/>
        <item sd="0" x="92"/>
        <item sd="0" x="44"/>
        <item sd="0" x="130"/>
        <item sd="0" x="51"/>
        <item sd="0" x="80"/>
        <item sd="0" x="213"/>
        <item sd="0" x="133"/>
        <item x="7"/>
        <item sd="0" x="101"/>
        <item sd="0" x="196"/>
        <item sd="0" x="275"/>
        <item sd="0" x="187"/>
        <item sd="0" x="13"/>
        <item sd="0" x="104"/>
        <item sd="0" x="228"/>
        <item sd="0" x="140"/>
        <item sd="0" x="195"/>
        <item sd="0" x="110"/>
        <item sd="0" x="152"/>
        <item sd="0" x="118"/>
        <item sd="0" x="262"/>
        <item sd="0" x="67"/>
        <item sd="0" x="252"/>
        <item sd="0" x="154"/>
        <item sd="0" x="261"/>
        <item sd="0" x="200"/>
        <item sd="0" x="181"/>
        <item sd="0" x="237"/>
        <item sd="0" x="277"/>
        <item sd="0" x="64"/>
        <item sd="0" x="221"/>
        <item sd="0" x="37"/>
        <item sd="0" x="16"/>
        <item sd="0" x="50"/>
        <item sd="0" x="71"/>
        <item sd="0" x="197"/>
        <item sd="0" x="87"/>
        <item sd="0" x="174"/>
        <item sd="0" x="178"/>
        <item sd="0" x="164"/>
        <item sd="0" x="269"/>
        <item sd="0" x="209"/>
        <item sd="0" x="28"/>
        <item sd="0" x="31"/>
        <item sd="0" x="141"/>
        <item sd="0" x="204"/>
        <item sd="0" x="142"/>
        <item sd="0" x="127"/>
        <item sd="0" x="93"/>
        <item sd="0" x="243"/>
        <item sd="0" x="96"/>
        <item sd="0" x="86"/>
        <item sd="0" x="238"/>
        <item sd="0" x="24"/>
        <item sd="0" x="116"/>
        <item sd="0" x="175"/>
        <item sd="0" x="120"/>
        <item sd="0" x="10"/>
        <item sd="0" x="144"/>
        <item sd="0" x="191"/>
        <item sd="0" x="267"/>
        <item sd="0" x="119"/>
        <item sd="0" x="9"/>
        <item sd="0" x="207"/>
        <item sd="0" x="274"/>
        <item sd="0" x="15"/>
        <item sd="0" x="46"/>
        <item sd="0" x="56"/>
        <item sd="0" x="117"/>
        <item sd="0" x="171"/>
        <item sd="0" x="4"/>
        <item sd="0" x="192"/>
        <item sd="0" x="172"/>
        <item sd="0" x="156"/>
        <item sd="0" x="33"/>
        <item sd="0" x="162"/>
        <item sd="0" x="82"/>
        <item sd="0" x="145"/>
        <item sd="0" x="153"/>
        <item sd="0" x="58"/>
        <item sd="0" x="218"/>
        <item sd="0" x="258"/>
        <item sd="0" x="66"/>
        <item sd="0" x="3"/>
        <item sd="0" x="61"/>
        <item sd="0" x="57"/>
        <item sd="0" x="232"/>
        <item sd="0" x="180"/>
        <item sd="0" x="36"/>
        <item sd="0" x="59"/>
        <item sd="0" x="134"/>
        <item sd="0" x="173"/>
        <item sd="0" x="268"/>
        <item sd="0" x="88"/>
        <item sd="0" x="42"/>
        <item sd="0" x="208"/>
        <item sd="0" x="126"/>
        <item sd="0" x="161"/>
        <item sd="0" x="95"/>
        <item sd="0" x="198"/>
        <item sd="0" x="30"/>
        <item sd="0" x="199"/>
        <item sd="0" x="276"/>
        <item sd="0" x="225"/>
        <item sd="0" x="23"/>
        <item sd="0" x="271"/>
        <item sd="0" x="231"/>
        <item sd="0" x="150"/>
        <item sd="0" x="73"/>
        <item sd="0" x="21"/>
        <item sd="0" x="40"/>
        <item sd="0" x="12"/>
        <item sd="0" x="109"/>
        <item sd="0" x="202"/>
        <item sd="0" x="244"/>
        <item sd="0" x="32"/>
        <item sd="0" x="227"/>
        <item sd="0" x="234"/>
        <item sd="0" x="226"/>
        <item sd="0" x="45"/>
        <item sd="0" x="184"/>
        <item sd="0" x="41"/>
        <item sd="0" x="182"/>
        <item x="8"/>
        <item sd="0" x="125"/>
        <item sd="0" x="148"/>
        <item sd="0" x="216"/>
        <item sd="0" x="111"/>
        <item sd="0" x="205"/>
        <item x="14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showAll="0" sortType="descending">
      <items count="439">
        <item x="258"/>
        <item x="320"/>
        <item x="96"/>
        <item x="342"/>
        <item x="164"/>
        <item x="160"/>
        <item x="126"/>
        <item x="161"/>
        <item x="237"/>
        <item x="182"/>
        <item x="57"/>
        <item x="71"/>
        <item x="417"/>
        <item x="244"/>
        <item x="294"/>
        <item x="112"/>
        <item x="168"/>
        <item x="141"/>
        <item x="233"/>
        <item x="180"/>
        <item x="402"/>
        <item x="276"/>
        <item x="355"/>
        <item x="260"/>
        <item x="209"/>
        <item x="349"/>
        <item x="60"/>
        <item x="200"/>
        <item x="65"/>
        <item x="123"/>
        <item x="305"/>
        <item x="79"/>
        <item x="359"/>
        <item x="290"/>
        <item x="20"/>
        <item x="21"/>
        <item x="296"/>
        <item x="102"/>
        <item x="291"/>
        <item x="364"/>
        <item x="396"/>
        <item x="422"/>
        <item x="117"/>
        <item x="18"/>
        <item x="19"/>
        <item x="343"/>
        <item x="394"/>
        <item x="52"/>
        <item x="151"/>
        <item x="245"/>
        <item x="231"/>
        <item x="227"/>
        <item x="137"/>
        <item x="433"/>
        <item x="170"/>
        <item x="434"/>
        <item x="152"/>
        <item x="130"/>
        <item x="267"/>
        <item x="14"/>
        <item x="183"/>
        <item x="177"/>
        <item x="163"/>
        <item x="174"/>
        <item x="264"/>
        <item x="354"/>
        <item x="385"/>
        <item x="49"/>
        <item x="383"/>
        <item x="360"/>
        <item x="327"/>
        <item x="76"/>
        <item x="281"/>
        <item x="238"/>
        <item x="6"/>
        <item x="214"/>
        <item x="431"/>
        <item x="95"/>
        <item x="232"/>
        <item x="351"/>
        <item x="382"/>
        <item x="302"/>
        <item x="249"/>
        <item x="250"/>
        <item x="162"/>
        <item x="145"/>
        <item x="328"/>
        <item x="4"/>
        <item x="295"/>
        <item x="63"/>
        <item x="334"/>
        <item x="375"/>
        <item x="51"/>
        <item x="242"/>
        <item x="251"/>
        <item x="190"/>
        <item x="35"/>
        <item x="129"/>
        <item x="368"/>
        <item x="206"/>
        <item x="405"/>
        <item x="120"/>
        <item x="134"/>
        <item x="307"/>
        <item x="85"/>
        <item x="195"/>
        <item x="393"/>
        <item x="246"/>
        <item x="17"/>
        <item x="362"/>
        <item x="285"/>
        <item x="312"/>
        <item x="352"/>
        <item x="257"/>
        <item x="304"/>
        <item x="361"/>
        <item x="28"/>
        <item x="0"/>
        <item x="25"/>
        <item x="39"/>
        <item x="101"/>
        <item x="186"/>
        <item x="80"/>
        <item x="388"/>
        <item x="89"/>
        <item x="370"/>
        <item x="103"/>
        <item x="124"/>
        <item x="136"/>
        <item x="392"/>
        <item x="153"/>
        <item x="265"/>
        <item x="335"/>
        <item x="115"/>
        <item x="220"/>
        <item x="219"/>
        <item x="116"/>
        <item x="38"/>
        <item x="218"/>
        <item x="301"/>
        <item x="330"/>
        <item x="13"/>
        <item x="248"/>
        <item x="247"/>
        <item x="419"/>
        <item x="187"/>
        <item x="323"/>
        <item x="332"/>
        <item x="309"/>
        <item x="225"/>
        <item x="324"/>
        <item x="325"/>
        <item x="333"/>
        <item x="407"/>
        <item x="243"/>
        <item x="366"/>
        <item x="403"/>
        <item x="437"/>
        <item x="387"/>
        <item x="430"/>
        <item x="97"/>
        <item x="191"/>
        <item x="204"/>
        <item x="169"/>
        <item x="131"/>
        <item x="44"/>
        <item x="274"/>
        <item x="426"/>
        <item x="3"/>
        <item x="413"/>
        <item x="31"/>
        <item x="271"/>
        <item x="336"/>
        <item x="34"/>
        <item x="70"/>
        <item x="114"/>
        <item x="338"/>
        <item x="56"/>
        <item x="284"/>
        <item x="48"/>
        <item x="353"/>
        <item x="427"/>
        <item x="202"/>
        <item x="425"/>
        <item x="78"/>
        <item x="119"/>
        <item x="133"/>
        <item x="424"/>
        <item x="93"/>
        <item x="92"/>
        <item x="43"/>
        <item x="428"/>
        <item x="118"/>
        <item x="125"/>
        <item x="84"/>
        <item x="77"/>
        <item x="196"/>
        <item x="11"/>
        <item x="113"/>
        <item x="205"/>
        <item x="224"/>
        <item x="272"/>
        <item x="350"/>
        <item x="369"/>
        <item x="189"/>
        <item x="229"/>
        <item x="222"/>
        <item x="223"/>
        <item x="253"/>
        <item x="69"/>
        <item x="99"/>
        <item x="329"/>
        <item x="386"/>
        <item x="423"/>
        <item x="26"/>
        <item x="104"/>
        <item x="173"/>
        <item x="436"/>
        <item x="279"/>
        <item x="339"/>
        <item x="254"/>
        <item x="347"/>
        <item x="197"/>
        <item x="278"/>
        <item x="156"/>
        <item x="326"/>
        <item x="184"/>
        <item x="372"/>
        <item x="310"/>
        <item x="159"/>
        <item x="435"/>
        <item x="412"/>
        <item x="81"/>
        <item x="345"/>
        <item x="346"/>
        <item x="199"/>
        <item x="94"/>
        <item x="315"/>
        <item x="371"/>
        <item x="1"/>
        <item x="46"/>
        <item x="432"/>
        <item x="288"/>
        <item x="110"/>
        <item x="414"/>
        <item x="270"/>
        <item x="67"/>
        <item x="384"/>
        <item x="157"/>
        <item x="167"/>
        <item x="139"/>
        <item x="55"/>
        <item x="165"/>
        <item x="341"/>
        <item x="356"/>
        <item x="107"/>
        <item x="7"/>
        <item x="150"/>
        <item x="42"/>
        <item x="240"/>
        <item x="88"/>
        <item x="23"/>
        <item x="105"/>
        <item x="108"/>
        <item x="210"/>
        <item x="185"/>
        <item x="54"/>
        <item x="331"/>
        <item x="40"/>
        <item x="317"/>
        <item x="266"/>
        <item x="100"/>
        <item x="399"/>
        <item x="181"/>
        <item x="201"/>
        <item x="401"/>
        <item x="41"/>
        <item x="411"/>
        <item x="391"/>
        <item x="255"/>
        <item x="172"/>
        <item x="171"/>
        <item x="340"/>
        <item x="398"/>
        <item x="280"/>
        <item x="9"/>
        <item x="397"/>
        <item x="313"/>
        <item x="82"/>
        <item x="198"/>
        <item x="421"/>
        <item x="316"/>
        <item x="311"/>
        <item x="132"/>
        <item x="45"/>
        <item x="319"/>
        <item x="146"/>
        <item x="373"/>
        <item x="215"/>
        <item x="234"/>
        <item x="321"/>
        <item x="50"/>
        <item x="314"/>
        <item x="282"/>
        <item x="216"/>
        <item x="303"/>
        <item x="376"/>
        <item x="415"/>
        <item x="283"/>
        <item x="273"/>
        <item x="378"/>
        <item x="217"/>
        <item x="193"/>
        <item x="32"/>
        <item x="148"/>
        <item x="36"/>
        <item x="416"/>
        <item x="297"/>
        <item x="208"/>
        <item x="111"/>
        <item x="33"/>
        <item x="420"/>
        <item x="30"/>
        <item x="410"/>
        <item x="176"/>
        <item x="256"/>
        <item x="29"/>
        <item x="179"/>
        <item x="344"/>
        <item x="287"/>
        <item x="59"/>
        <item x="289"/>
        <item x="322"/>
        <item x="147"/>
        <item x="365"/>
        <item x="390"/>
        <item x="27"/>
        <item x="64"/>
        <item x="53"/>
        <item x="149"/>
        <item x="58"/>
        <item x="16"/>
        <item x="381"/>
        <item x="203"/>
        <item x="138"/>
        <item x="406"/>
        <item x="308"/>
        <item x="268"/>
        <item x="207"/>
        <item x="262"/>
        <item x="293"/>
        <item x="235"/>
        <item x="212"/>
        <item x="91"/>
        <item x="15"/>
        <item x="241"/>
        <item x="86"/>
        <item x="66"/>
        <item x="109"/>
        <item x="2"/>
        <item x="337"/>
        <item x="135"/>
        <item x="306"/>
        <item x="155"/>
        <item x="211"/>
        <item x="358"/>
        <item x="154"/>
        <item x="143"/>
        <item x="122"/>
        <item x="348"/>
        <item x="47"/>
        <item x="121"/>
        <item x="83"/>
        <item x="128"/>
        <item x="275"/>
        <item x="252"/>
        <item x="377"/>
        <item x="213"/>
        <item x="166"/>
        <item x="380"/>
        <item x="98"/>
        <item x="144"/>
        <item x="8"/>
        <item x="409"/>
        <item x="5"/>
        <item x="261"/>
        <item x="269"/>
        <item x="87"/>
        <item x="389"/>
        <item x="374"/>
        <item x="74"/>
        <item x="299"/>
        <item x="127"/>
        <item x="300"/>
        <item x="221"/>
        <item x="62"/>
        <item x="75"/>
        <item x="379"/>
        <item x="395"/>
        <item x="10"/>
        <item x="106"/>
        <item x="142"/>
        <item x="404"/>
        <item x="363"/>
        <item x="277"/>
        <item x="408"/>
        <item x="178"/>
        <item x="286"/>
        <item x="259"/>
        <item x="318"/>
        <item x="12"/>
        <item x="140"/>
        <item x="429"/>
        <item x="230"/>
        <item x="228"/>
        <item x="263"/>
        <item x="236"/>
        <item x="188"/>
        <item x="367"/>
        <item x="292"/>
        <item x="239"/>
        <item x="22"/>
        <item x="61"/>
        <item x="24"/>
        <item x="68"/>
        <item x="226"/>
        <item x="72"/>
        <item x="192"/>
        <item x="37"/>
        <item x="298"/>
        <item x="175"/>
        <item x="194"/>
        <item x="418"/>
        <item x="400"/>
        <item x="90"/>
        <item x="158"/>
        <item x="73"/>
        <item x="35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axis="axisCol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2">
    <field x="6"/>
    <field x="7"/>
  </rowFields>
  <rowItems count="312">
    <i>
      <x v="73"/>
    </i>
    <i>
      <x v="191"/>
    </i>
    <i>
      <x v="252"/>
    </i>
    <i>
      <x v="271"/>
    </i>
    <i r="1">
      <x v="375"/>
    </i>
    <i r="1">
      <x v="94"/>
    </i>
    <i r="1">
      <x v="92"/>
    </i>
    <i r="1">
      <x v="382"/>
    </i>
    <i r="1">
      <x v="61"/>
    </i>
    <i r="1">
      <x v="381"/>
    </i>
    <i r="1">
      <x v="367"/>
    </i>
    <i r="1">
      <x v="380"/>
    </i>
    <i>
      <x v="276"/>
    </i>
    <i>
      <x v="136"/>
    </i>
    <i>
      <x v="168"/>
    </i>
    <i>
      <x v="257"/>
    </i>
    <i>
      <x v="263"/>
    </i>
    <i>
      <x v="89"/>
    </i>
    <i>
      <x v="155"/>
    </i>
    <i r="1">
      <x v="256"/>
    </i>
    <i>
      <x v="11"/>
    </i>
    <i>
      <x v="249"/>
    </i>
    <i>
      <x v="277"/>
    </i>
    <i r="1">
      <x v="326"/>
    </i>
    <i r="1">
      <x v="65"/>
    </i>
    <i r="1">
      <x v="345"/>
    </i>
    <i r="1">
      <x v="364"/>
    </i>
    <i r="1">
      <x v="268"/>
    </i>
    <i r="1">
      <x v="71"/>
    </i>
    <i r="1">
      <x v="62"/>
    </i>
    <i r="1">
      <x v="134"/>
    </i>
    <i r="1">
      <x v="269"/>
    </i>
    <i r="1">
      <x v="72"/>
    </i>
    <i r="1">
      <x v="195"/>
    </i>
    <i r="1">
      <x v="76"/>
    </i>
    <i r="1">
      <x v="50"/>
    </i>
    <i r="1">
      <x v="77"/>
    </i>
    <i r="1">
      <x v="388"/>
    </i>
    <i r="1">
      <x v="115"/>
    </i>
    <i r="1">
      <x v="305"/>
    </i>
    <i r="1">
      <x v="78"/>
    </i>
    <i r="1">
      <x v="59"/>
    </i>
    <i>
      <x v="3"/>
    </i>
    <i>
      <x v="248"/>
    </i>
    <i>
      <x v="51"/>
    </i>
    <i>
      <x v="149"/>
    </i>
    <i>
      <x v="48"/>
    </i>
    <i>
      <x v="39"/>
    </i>
    <i>
      <x v="60"/>
    </i>
    <i>
      <x v="43"/>
    </i>
    <i>
      <x v="259"/>
    </i>
    <i>
      <x v="67"/>
    </i>
    <i r="1">
      <x v="406"/>
    </i>
    <i r="1">
      <x v="405"/>
    </i>
    <i r="1">
      <x v="150"/>
    </i>
    <i>
      <x v="173"/>
    </i>
    <i>
      <x v="57"/>
    </i>
    <i>
      <x v="222"/>
    </i>
    <i>
      <x v="115"/>
    </i>
    <i>
      <x v="72"/>
    </i>
    <i>
      <x v="239"/>
    </i>
    <i>
      <x v="196"/>
    </i>
    <i>
      <x v="27"/>
    </i>
    <i>
      <x v="190"/>
    </i>
    <i>
      <x v="220"/>
    </i>
    <i>
      <x v="193"/>
    </i>
    <i>
      <x v="7"/>
    </i>
    <i>
      <x v="32"/>
    </i>
    <i>
      <x v="269"/>
    </i>
    <i>
      <x v="119"/>
    </i>
    <i>
      <x v="219"/>
    </i>
    <i>
      <x v="46"/>
    </i>
    <i>
      <x v="116"/>
    </i>
    <i>
      <x v="50"/>
    </i>
    <i>
      <x v="205"/>
    </i>
    <i>
      <x v="94"/>
    </i>
    <i>
      <x v="272"/>
    </i>
    <i>
      <x v="194"/>
    </i>
    <i>
      <x v="109"/>
    </i>
    <i>
      <x v="189"/>
    </i>
    <i>
      <x v="134"/>
    </i>
    <i>
      <x v="12"/>
    </i>
    <i>
      <x v="63"/>
    </i>
    <i>
      <x v="213"/>
    </i>
    <i>
      <x v="177"/>
    </i>
    <i>
      <x v="130"/>
    </i>
    <i>
      <x v="20"/>
    </i>
    <i>
      <x v="181"/>
    </i>
    <i>
      <x v="214"/>
    </i>
    <i>
      <x v="112"/>
    </i>
    <i r="1">
      <x v="18"/>
    </i>
    <i r="1">
      <x v="19"/>
    </i>
    <i>
      <x v="154"/>
    </i>
    <i>
      <x v="70"/>
    </i>
    <i>
      <x v="125"/>
    </i>
    <i>
      <x v="217"/>
    </i>
    <i>
      <x v="75"/>
    </i>
    <i>
      <x v="234"/>
    </i>
    <i>
      <x v="208"/>
    </i>
    <i>
      <x v="141"/>
    </i>
    <i>
      <x v="237"/>
    </i>
    <i>
      <x v="14"/>
    </i>
    <i>
      <x v="133"/>
    </i>
    <i>
      <x v="244"/>
    </i>
    <i>
      <x v="211"/>
    </i>
    <i>
      <x v="218"/>
    </i>
    <i>
      <x v="270"/>
    </i>
    <i>
      <x v="160"/>
    </i>
    <i>
      <x v="40"/>
    </i>
    <i>
      <x v="53"/>
    </i>
    <i>
      <x v="247"/>
    </i>
    <i>
      <x v="178"/>
    </i>
    <i>
      <x v="90"/>
    </i>
    <i>
      <x v="23"/>
    </i>
    <i>
      <x v="108"/>
    </i>
    <i>
      <x v="84"/>
    </i>
    <i>
      <x v="159"/>
    </i>
    <i>
      <x v="206"/>
    </i>
    <i>
      <x v="161"/>
    </i>
    <i>
      <x v="261"/>
    </i>
    <i>
      <x v="275"/>
    </i>
    <i>
      <x v="117"/>
    </i>
    <i>
      <x v="96"/>
    </i>
    <i>
      <x v="197"/>
    </i>
    <i>
      <x v="195"/>
    </i>
    <i>
      <x v="179"/>
    </i>
    <i>
      <x v="106"/>
    </i>
    <i>
      <x v="138"/>
    </i>
    <i>
      <x v="175"/>
    </i>
    <i>
      <x v="61"/>
    </i>
    <i>
      <x v="165"/>
    </i>
    <i>
      <x v="209"/>
    </i>
    <i>
      <x v="41"/>
    </i>
    <i>
      <x v="15"/>
    </i>
    <i>
      <x v="66"/>
    </i>
    <i>
      <x v="258"/>
    </i>
    <i>
      <x v="169"/>
    </i>
    <i>
      <x v="201"/>
    </i>
    <i>
      <x v="22"/>
    </i>
    <i>
      <x v="192"/>
    </i>
    <i>
      <x v="59"/>
    </i>
    <i>
      <x v="180"/>
    </i>
    <i>
      <x v="174"/>
    </i>
    <i>
      <x v="171"/>
    </i>
    <i>
      <x v="120"/>
    </i>
    <i>
      <x v="131"/>
    </i>
    <i>
      <x v="68"/>
    </i>
    <i>
      <x v="163"/>
    </i>
    <i>
      <x v="238"/>
    </i>
    <i>
      <x v="28"/>
    </i>
    <i>
      <x v="170"/>
    </i>
    <i>
      <x v="233"/>
    </i>
    <i>
      <x v="54"/>
    </i>
    <i>
      <x v="105"/>
    </i>
    <i>
      <x v="95"/>
    </i>
    <i>
      <x v="78"/>
    </i>
    <i>
      <x v="232"/>
    </i>
    <i>
      <x v="118"/>
    </i>
    <i>
      <x v="245"/>
    </i>
    <i>
      <x v="58"/>
    </i>
    <i>
      <x v="158"/>
    </i>
    <i>
      <x v="215"/>
    </i>
    <i>
      <x v="113"/>
    </i>
    <i>
      <x v="264"/>
    </i>
    <i>
      <x v="83"/>
    </i>
    <i>
      <x v="16"/>
    </i>
    <i>
      <x v="156"/>
    </i>
    <i>
      <x v="150"/>
    </i>
    <i>
      <x v="227"/>
    </i>
    <i>
      <x v="25"/>
    </i>
    <i>
      <x v="8"/>
    </i>
    <i>
      <x v="204"/>
    </i>
    <i>
      <x v="224"/>
    </i>
    <i>
      <x v="254"/>
    </i>
    <i>
      <x v="216"/>
    </i>
    <i>
      <x v="24"/>
    </i>
    <i>
      <x v="56"/>
    </i>
    <i>
      <x v="225"/>
    </i>
    <i>
      <x v="62"/>
    </i>
    <i>
      <x v="93"/>
    </i>
    <i>
      <x v="31"/>
    </i>
    <i>
      <x v="151"/>
    </i>
    <i>
      <x v="33"/>
    </i>
    <i>
      <x v="86"/>
    </i>
    <i>
      <x v="38"/>
    </i>
    <i>
      <x v="69"/>
    </i>
    <i>
      <x v="256"/>
    </i>
    <i>
      <x/>
    </i>
    <i>
      <x v="207"/>
    </i>
    <i>
      <x v="246"/>
    </i>
    <i>
      <x v="199"/>
    </i>
    <i>
      <x v="110"/>
    </i>
    <i>
      <x v="143"/>
    </i>
    <i>
      <x v="176"/>
    </i>
    <i>
      <x v="235"/>
    </i>
    <i>
      <x v="255"/>
    </i>
    <i>
      <x v="107"/>
    </i>
    <i>
      <x v="65"/>
    </i>
    <i>
      <x v="250"/>
    </i>
    <i>
      <x v="223"/>
    </i>
    <i>
      <x v="10"/>
    </i>
    <i>
      <x v="202"/>
    </i>
    <i>
      <x v="265"/>
    </i>
    <i>
      <x v="164"/>
    </i>
    <i>
      <x v="221"/>
    </i>
    <i>
      <x v="137"/>
    </i>
    <i>
      <x v="240"/>
    </i>
    <i>
      <x v="124"/>
    </i>
    <i>
      <x v="146"/>
    </i>
    <i>
      <x v="29"/>
    </i>
    <i>
      <x v="34"/>
    </i>
    <i>
      <x v="273"/>
    </i>
    <i>
      <x v="92"/>
    </i>
    <i>
      <x v="44"/>
    </i>
    <i>
      <x v="99"/>
    </i>
    <i>
      <x v="147"/>
    </i>
    <i>
      <x v="188"/>
    </i>
    <i>
      <x v="80"/>
    </i>
    <i>
      <x v="77"/>
    </i>
    <i>
      <x v="5"/>
    </i>
    <i>
      <x v="145"/>
    </i>
    <i>
      <x v="228"/>
    </i>
    <i>
      <x v="260"/>
    </i>
    <i>
      <x v="162"/>
    </i>
    <i>
      <x v="182"/>
    </i>
    <i>
      <x v="126"/>
    </i>
    <i>
      <x v="144"/>
    </i>
    <i>
      <x v="123"/>
    </i>
    <i>
      <x v="91"/>
    </i>
    <i>
      <x v="274"/>
    </i>
    <i>
      <x v="140"/>
    </i>
    <i>
      <x v="45"/>
    </i>
    <i>
      <x v="36"/>
    </i>
    <i>
      <x v="37"/>
    </i>
    <i>
      <x v="135"/>
    </i>
    <i>
      <x v="185"/>
    </i>
    <i>
      <x v="183"/>
    </i>
    <i>
      <x v="198"/>
    </i>
    <i>
      <x v="187"/>
    </i>
    <i>
      <x v="21"/>
    </i>
    <i>
      <x v="82"/>
    </i>
    <i>
      <x v="129"/>
    </i>
    <i>
      <x v="79"/>
    </i>
    <i>
      <x v="157"/>
    </i>
    <i>
      <x v="52"/>
    </i>
    <i>
      <x v="74"/>
    </i>
    <i>
      <x v="127"/>
    </i>
    <i>
      <x v="49"/>
    </i>
    <i>
      <x v="1"/>
    </i>
    <i>
      <x v="42"/>
    </i>
    <i>
      <x v="226"/>
    </i>
    <i>
      <x v="121"/>
    </i>
    <i>
      <x v="35"/>
    </i>
    <i>
      <x v="210"/>
    </i>
    <i>
      <x v="172"/>
    </i>
    <i>
      <x v="268"/>
    </i>
    <i>
      <x v="253"/>
    </i>
    <i>
      <x v="101"/>
    </i>
    <i>
      <x v="128"/>
    </i>
    <i>
      <x v="167"/>
    </i>
    <i>
      <x v="251"/>
    </i>
    <i>
      <x v="266"/>
    </i>
    <i>
      <x v="97"/>
    </i>
    <i>
      <x v="186"/>
    </i>
    <i>
      <x v="229"/>
    </i>
    <i>
      <x v="64"/>
    </i>
    <i>
      <x v="102"/>
    </i>
    <i>
      <x v="111"/>
    </i>
    <i>
      <x v="200"/>
    </i>
    <i>
      <x v="114"/>
    </i>
    <i>
      <x v="122"/>
    </i>
    <i>
      <x v="100"/>
    </i>
    <i>
      <x v="9"/>
    </i>
    <i>
      <x v="26"/>
    </i>
    <i>
      <x v="81"/>
    </i>
    <i>
      <x v="88"/>
    </i>
    <i>
      <x v="139"/>
    </i>
    <i>
      <x v="212"/>
    </i>
    <i>
      <x v="236"/>
    </i>
    <i>
      <x v="184"/>
    </i>
    <i>
      <x v="152"/>
    </i>
    <i>
      <x v="55"/>
    </i>
    <i>
      <x v="242"/>
    </i>
    <i>
      <x v="142"/>
    </i>
    <i>
      <x v="17"/>
    </i>
    <i>
      <x v="166"/>
    </i>
    <i>
      <x v="30"/>
    </i>
    <i>
      <x v="241"/>
    </i>
    <i>
      <x v="132"/>
    </i>
    <i>
      <x v="203"/>
    </i>
    <i>
      <x v="87"/>
    </i>
    <i>
      <x v="262"/>
    </i>
    <i>
      <x v="243"/>
    </i>
    <i>
      <x v="18"/>
    </i>
    <i>
      <x v="85"/>
    </i>
    <i>
      <x v="153"/>
    </i>
    <i>
      <x v="231"/>
    </i>
    <i>
      <x v="76"/>
    </i>
    <i>
      <x v="13"/>
    </i>
    <i>
      <x v="98"/>
    </i>
    <i>
      <x v="148"/>
    </i>
    <i>
      <x v="47"/>
    </i>
    <i>
      <x v="6"/>
    </i>
    <i>
      <x v="104"/>
    </i>
    <i>
      <x v="2"/>
    </i>
    <i>
      <x v="4"/>
    </i>
    <i>
      <x v="71"/>
    </i>
    <i>
      <x v="19"/>
    </i>
    <i>
      <x v="267"/>
    </i>
    <i>
      <x v="103"/>
    </i>
    <i>
      <x v="230"/>
    </i>
    <i t="grand">
      <x/>
    </i>
  </rowItems>
  <colFields count="2">
    <field x="10"/>
    <field x="2"/>
  </colFields>
  <colItems count="13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colItems>
  <dataFields count="1">
    <dataField name="Sum of Amount" fld="5" baseField="1" baseItem="0" numFmtId="164"/>
  </dataFields>
  <pivotTableStyleInfo name="PivotStyleLight16" showRowHeaders="1" showColHeaders="1" showRowStripes="0" showColStripes="0" showLastColumn="1"/>
  <filters count="1">
    <filter fld="1" type="captionNotContains" evalOrder="-1" id="1" stringValue1="..">
      <autoFilter ref="A1">
        <filterColumn colId="0">
          <customFilters>
            <customFilter operator="notEqual" val="*..*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932DE8C-8005-462E-B2E6-B42C2EB464C2}" name="PivotTable5" cacheId="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C185" firstHeaderRow="0" firstDataRow="1" firstDataCol="1"/>
  <pivotFields count="11">
    <pivotField showAll="0"/>
    <pivotField axis="axisRow" dataField="1" multipleItemSelectionAllowed="1" showAll="0" sortType="descending">
      <items count="891"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89"/>
        <item x="490"/>
        <item x="491"/>
        <item x="492"/>
        <item x="493"/>
        <item x="494"/>
        <item x="495"/>
        <item x="496"/>
        <item x="448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54"/>
        <item x="555"/>
        <item x="556"/>
        <item x="557"/>
        <item x="558"/>
        <item x="559"/>
        <item x="560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82"/>
        <item x="683"/>
        <item x="629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56"/>
        <item x="0"/>
        <item x="57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58"/>
        <item x="59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38"/>
        <item x="60"/>
        <item x="61"/>
        <item x="27"/>
        <item x="28"/>
        <item x="29"/>
        <item x="64"/>
        <item x="65"/>
        <item x="66"/>
        <item x="67"/>
        <item x="68"/>
        <item x="69"/>
        <item x="98"/>
        <item x="124"/>
        <item x="125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9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73"/>
        <item x="21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74"/>
        <item x="220"/>
        <item x="156"/>
        <item x="157"/>
        <item x="158"/>
        <item x="159"/>
        <item x="160"/>
        <item x="161"/>
        <item x="221"/>
        <item x="223"/>
        <item x="224"/>
        <item x="225"/>
        <item x="226"/>
        <item x="227"/>
        <item x="228"/>
        <item x="229"/>
        <item x="230"/>
        <item x="231"/>
        <item x="232"/>
        <item x="294"/>
        <item x="295"/>
        <item x="296"/>
        <item x="233"/>
        <item x="234"/>
        <item x="235"/>
        <item x="236"/>
        <item x="237"/>
        <item x="238"/>
        <item x="239"/>
        <item x="297"/>
        <item x="240"/>
        <item x="241"/>
        <item x="242"/>
        <item x="243"/>
        <item x="244"/>
        <item x="245"/>
        <item x="246"/>
        <item x="247"/>
        <item x="248"/>
        <item x="298"/>
        <item x="301"/>
        <item x="302"/>
        <item x="303"/>
        <item x="304"/>
        <item x="305"/>
        <item x="306"/>
        <item x="307"/>
        <item x="308"/>
        <item x="309"/>
        <item x="310"/>
        <item x="396"/>
        <item x="311"/>
        <item x="312"/>
        <item x="313"/>
        <item x="314"/>
        <item x="315"/>
        <item x="316"/>
        <item x="317"/>
        <item x="397"/>
        <item x="318"/>
        <item x="319"/>
        <item x="320"/>
        <item x="321"/>
        <item x="322"/>
        <item x="324"/>
        <item x="398"/>
        <item x="399"/>
        <item x="400"/>
        <item x="401"/>
        <item x="402"/>
        <item x="403"/>
        <item x="404"/>
        <item x="428"/>
        <item x="429"/>
        <item x="452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30"/>
        <item x="431"/>
        <item x="416"/>
        <item x="417"/>
        <item x="418"/>
        <item x="43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87"/>
        <item x="488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50"/>
        <item x="551"/>
        <item x="525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52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605"/>
        <item x="606"/>
        <item x="607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608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79"/>
        <item x="680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67"/>
        <item x="768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55"/>
        <item x="856"/>
        <item x="840"/>
        <item x="841"/>
        <item x="808"/>
        <item x="100"/>
        <item x="101"/>
        <item x="62"/>
        <item x="63"/>
        <item x="222"/>
        <item x="300"/>
        <item x="336"/>
        <item x="337"/>
        <item x="395"/>
        <item x="553"/>
        <item x="508"/>
        <item x="630"/>
        <item x="678"/>
        <item x="681"/>
        <item x="714"/>
        <item x="769"/>
        <item x="526"/>
        <item x="673"/>
        <item x="756"/>
        <item x="30"/>
        <item x="31"/>
        <item x="32"/>
        <item x="54"/>
        <item x="34"/>
        <item x="33"/>
        <item x="55"/>
        <item x="35"/>
        <item x="36"/>
        <item x="37"/>
        <item x="90"/>
        <item x="91"/>
        <item x="92"/>
        <item x="94"/>
        <item x="93"/>
        <item x="95"/>
        <item x="96"/>
        <item x="122"/>
        <item x="123"/>
        <item x="97"/>
        <item x="162"/>
        <item x="163"/>
        <item x="164"/>
        <item x="165"/>
        <item x="166"/>
        <item x="167"/>
        <item x="169"/>
        <item x="168"/>
        <item x="170"/>
        <item x="218"/>
        <item x="171"/>
        <item x="172"/>
        <item x="249"/>
        <item x="250"/>
        <item x="251"/>
        <item x="252"/>
        <item x="257"/>
        <item x="253"/>
        <item x="255"/>
        <item x="256"/>
        <item x="299"/>
        <item x="325"/>
        <item x="326"/>
        <item x="327"/>
        <item x="329"/>
        <item x="328"/>
        <item x="330"/>
        <item x="332"/>
        <item x="331"/>
        <item x="333"/>
        <item x="334"/>
        <item x="335"/>
        <item x="419"/>
        <item x="449"/>
        <item x="420"/>
        <item x="421"/>
        <item x="450"/>
        <item x="451"/>
        <item x="422"/>
        <item x="423"/>
        <item x="424"/>
        <item x="425"/>
        <item x="426"/>
        <item x="427"/>
        <item x="482"/>
        <item x="483"/>
        <item x="485"/>
        <item x="484"/>
        <item x="486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61"/>
        <item x="596"/>
        <item x="597"/>
        <item x="598"/>
        <item x="599"/>
        <item x="600"/>
        <item x="602"/>
        <item x="601"/>
        <item x="603"/>
        <item x="604"/>
        <item x="669"/>
        <item x="670"/>
        <item x="671"/>
        <item x="672"/>
        <item x="713"/>
        <item x="674"/>
        <item x="675"/>
        <item x="677"/>
        <item x="676"/>
        <item x="757"/>
        <item x="806"/>
        <item x="760"/>
        <item x="759"/>
        <item x="758"/>
        <item x="761"/>
        <item x="809"/>
        <item x="762"/>
        <item x="763"/>
        <item x="764"/>
        <item x="807"/>
        <item x="765"/>
        <item x="842"/>
        <item x="843"/>
        <item x="844"/>
        <item x="845"/>
        <item x="846"/>
        <item x="847"/>
        <item x="857"/>
        <item x="889"/>
        <item x="848"/>
        <item x="849"/>
        <item x="850"/>
        <item x="851"/>
        <item x="852"/>
        <item x="853"/>
        <item x="854"/>
        <item x="766"/>
        <item x="394"/>
        <item x="254"/>
        <item x="32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 sortType="de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 sortType="de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  <pivotField axis="axisRow" showAll="0" sortType="descending">
      <items count="279">
        <item x="147"/>
        <item x="74"/>
        <item x="263"/>
        <item x="27"/>
        <item x="72"/>
        <item x="189"/>
        <item x="79"/>
        <item x="38"/>
        <item x="183"/>
        <item x="230"/>
        <item x="223"/>
        <item x="39"/>
        <item x="212"/>
        <item x="203"/>
        <item x="20"/>
        <item x="52"/>
        <item x="250"/>
        <item x="65"/>
        <item x="70"/>
        <item x="34"/>
        <item x="11"/>
        <item x="135"/>
        <item x="254"/>
        <item x="106"/>
        <item x="90"/>
        <item x="249"/>
        <item x="157"/>
        <item x="160"/>
        <item x="123"/>
        <item x="257"/>
        <item x="220"/>
        <item x="143"/>
        <item x="6"/>
        <item x="78"/>
        <item x="242"/>
        <item x="99"/>
        <item x="100"/>
        <item x="266"/>
        <item x="94"/>
        <item x="103"/>
        <item x="131"/>
        <item x="235"/>
        <item x="132"/>
        <item x="0"/>
        <item x="85"/>
        <item x="246"/>
        <item x="75"/>
        <item x="215"/>
        <item x="5"/>
        <item x="264"/>
        <item x="177"/>
        <item x="251"/>
        <item x="193"/>
        <item x="222"/>
        <item x="169"/>
        <item x="105"/>
        <item x="89"/>
        <item x="83"/>
        <item x="102"/>
        <item x="47"/>
        <item x="26"/>
        <item x="68"/>
        <item x="55"/>
        <item x="188"/>
        <item x="179"/>
        <item x="224"/>
        <item x="19"/>
        <item x="137"/>
        <item x="112"/>
        <item x="60"/>
        <item x="186"/>
        <item x="35"/>
        <item x="77"/>
        <item x="29"/>
        <item x="69"/>
        <item x="122"/>
        <item x="229"/>
        <item x="248"/>
        <item x="233"/>
        <item x="210"/>
        <item x="190"/>
        <item x="53"/>
        <item x="17"/>
        <item x="129"/>
        <item x="107"/>
        <item x="259"/>
        <item x="91"/>
        <item x="206"/>
        <item x="270"/>
        <item x="22"/>
        <item x="155"/>
        <item x="113"/>
        <item x="25"/>
        <item x="76"/>
        <item x="63"/>
        <item x="98"/>
        <item x="151"/>
        <item x="97"/>
        <item x="62"/>
        <item x="128"/>
        <item x="84"/>
        <item x="272"/>
        <item x="168"/>
        <item x="1"/>
        <item x="2"/>
        <item x="54"/>
        <item x="18"/>
        <item x="48"/>
        <item x="49"/>
        <item x="245"/>
        <item x="138"/>
        <item x="241"/>
        <item x="139"/>
        <item x="256"/>
        <item x="236"/>
        <item x="201"/>
        <item x="273"/>
        <item x="170"/>
        <item x="253"/>
        <item x="124"/>
        <item x="81"/>
        <item x="194"/>
        <item x="121"/>
        <item x="158"/>
        <item x="159"/>
        <item x="240"/>
        <item x="43"/>
        <item x="211"/>
        <item x="163"/>
        <item x="214"/>
        <item x="185"/>
        <item x="260"/>
        <item x="255"/>
        <item x="239"/>
        <item x="108"/>
        <item x="265"/>
        <item x="136"/>
        <item x="146"/>
        <item x="167"/>
        <item x="165"/>
        <item x="247"/>
        <item x="115"/>
        <item x="149"/>
        <item x="217"/>
        <item x="219"/>
        <item x="176"/>
        <item x="166"/>
        <item x="114"/>
        <item x="92"/>
        <item x="44"/>
        <item x="130"/>
        <item x="51"/>
        <item x="80"/>
        <item x="213"/>
        <item x="133"/>
        <item x="7"/>
        <item x="101"/>
        <item x="196"/>
        <item x="275"/>
        <item x="187"/>
        <item x="13"/>
        <item x="104"/>
        <item x="228"/>
        <item x="140"/>
        <item x="195"/>
        <item x="110"/>
        <item x="152"/>
        <item x="118"/>
        <item x="262"/>
        <item x="67"/>
        <item x="252"/>
        <item x="154"/>
        <item x="261"/>
        <item x="200"/>
        <item x="181"/>
        <item x="237"/>
        <item x="277"/>
        <item x="64"/>
        <item x="221"/>
        <item x="37"/>
        <item x="16"/>
        <item x="50"/>
        <item x="71"/>
        <item x="197"/>
        <item x="87"/>
        <item x="174"/>
        <item x="178"/>
        <item x="164"/>
        <item x="269"/>
        <item x="209"/>
        <item x="28"/>
        <item x="31"/>
        <item x="141"/>
        <item x="204"/>
        <item x="142"/>
        <item x="127"/>
        <item x="93"/>
        <item x="243"/>
        <item x="96"/>
        <item x="86"/>
        <item x="238"/>
        <item x="24"/>
        <item x="116"/>
        <item x="175"/>
        <item x="120"/>
        <item x="10"/>
        <item x="144"/>
        <item x="191"/>
        <item x="267"/>
        <item x="119"/>
        <item x="9"/>
        <item x="207"/>
        <item x="274"/>
        <item x="15"/>
        <item x="46"/>
        <item x="56"/>
        <item x="117"/>
        <item x="171"/>
        <item x="4"/>
        <item x="192"/>
        <item x="172"/>
        <item x="156"/>
        <item x="33"/>
        <item x="162"/>
        <item x="82"/>
        <item x="145"/>
        <item x="153"/>
        <item x="58"/>
        <item x="218"/>
        <item x="258"/>
        <item x="66"/>
        <item x="3"/>
        <item x="61"/>
        <item x="57"/>
        <item x="232"/>
        <item x="180"/>
        <item x="36"/>
        <item x="59"/>
        <item x="134"/>
        <item x="173"/>
        <item x="268"/>
        <item x="88"/>
        <item x="42"/>
        <item x="208"/>
        <item x="126"/>
        <item x="161"/>
        <item x="95"/>
        <item x="198"/>
        <item x="30"/>
        <item x="199"/>
        <item x="276"/>
        <item x="225"/>
        <item x="23"/>
        <item x="271"/>
        <item x="231"/>
        <item x="150"/>
        <item x="73"/>
        <item x="21"/>
        <item x="40"/>
        <item x="12"/>
        <item x="109"/>
        <item x="202"/>
        <item x="244"/>
        <item x="32"/>
        <item x="227"/>
        <item x="234"/>
        <item x="226"/>
        <item x="45"/>
        <item x="184"/>
        <item x="41"/>
        <item x="182"/>
        <item x="8"/>
        <item x="125"/>
        <item x="148"/>
        <item x="216"/>
        <item x="111"/>
        <item x="205"/>
        <item x="1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 sortType="de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axis="axisRow" showAll="0">
      <items count="7">
        <item h="1" sd="0" x="0"/>
        <item x="1"/>
        <item x="4"/>
        <item x="2"/>
        <item x="5"/>
        <item x="3"/>
        <item t="default"/>
      </items>
    </pivotField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5">
    <field x="9"/>
    <field x="6"/>
    <field x="10"/>
    <field x="2"/>
    <field x="1"/>
  </rowFields>
  <rowItems count="182">
    <i>
      <x v="1"/>
    </i>
    <i r="1">
      <x v="191"/>
    </i>
    <i r="2">
      <x v="3"/>
    </i>
    <i r="3">
      <x v="76"/>
    </i>
    <i r="4">
      <x v="788"/>
    </i>
    <i r="2">
      <x v="4"/>
    </i>
    <i r="3">
      <x v="98"/>
    </i>
    <i r="4">
      <x v="793"/>
    </i>
    <i r="2">
      <x v="12"/>
    </i>
    <i r="3">
      <x v="346"/>
    </i>
    <i r="4">
      <x v="879"/>
    </i>
    <i r="1">
      <x v="271"/>
    </i>
    <i r="2">
      <x v="1"/>
    </i>
    <i r="3">
      <x v="6"/>
    </i>
    <i r="4">
      <x v="341"/>
    </i>
    <i r="3">
      <x v="31"/>
    </i>
    <i r="4">
      <x v="341"/>
    </i>
    <i r="2">
      <x v="4"/>
    </i>
    <i r="3">
      <x v="101"/>
    </i>
    <i r="4">
      <x v="446"/>
    </i>
    <i r="2">
      <x v="7"/>
    </i>
    <i r="3">
      <x v="187"/>
    </i>
    <i r="4">
      <x v="195"/>
    </i>
    <i r="1">
      <x v="257"/>
    </i>
    <i r="2">
      <x v="1"/>
    </i>
    <i r="3">
      <x v="18"/>
    </i>
    <i r="4">
      <x v="357"/>
    </i>
    <i r="2">
      <x v="2"/>
    </i>
    <i r="3">
      <x v="45"/>
    </i>
    <i r="4">
      <x v="393"/>
    </i>
    <i r="2">
      <x v="3"/>
    </i>
    <i r="3">
      <x v="75"/>
    </i>
    <i r="4">
      <x v="426"/>
    </i>
    <i r="2">
      <x v="4"/>
    </i>
    <i r="3">
      <x v="105"/>
    </i>
    <i r="4">
      <x v="457"/>
    </i>
    <i r="2">
      <x v="5"/>
    </i>
    <i r="3">
      <x v="144"/>
    </i>
    <i r="4">
      <x v="492"/>
    </i>
    <i r="2">
      <x v="7"/>
    </i>
    <i r="3">
      <x v="187"/>
    </i>
    <i r="4">
      <x v="526"/>
    </i>
    <i r="3">
      <x v="208"/>
    </i>
    <i r="4">
      <x v="547"/>
    </i>
    <i r="2">
      <x v="8"/>
    </i>
    <i r="3">
      <x v="238"/>
    </i>
    <i r="4">
      <x v="582"/>
    </i>
    <i r="2">
      <x v="10"/>
    </i>
    <i r="3">
      <x v="292"/>
    </i>
    <i r="4">
      <x v="659"/>
    </i>
    <i r="2">
      <x v="11"/>
    </i>
    <i r="3">
      <x v="320"/>
    </i>
    <i r="4">
      <x v="702"/>
    </i>
    <i r="1">
      <x v="57"/>
    </i>
    <i r="2">
      <x v="7"/>
    </i>
    <i r="3">
      <x v="187"/>
    </i>
    <i r="4">
      <x v="194"/>
    </i>
    <i r="1">
      <x v="119"/>
    </i>
    <i r="2">
      <x v="4"/>
    </i>
    <i r="3">
      <x v="105"/>
    </i>
    <i r="4">
      <x v="96"/>
    </i>
    <i r="1">
      <x v="263"/>
    </i>
    <i r="2">
      <x v="4"/>
    </i>
    <i r="3">
      <x v="98"/>
    </i>
    <i r="4">
      <x v="793"/>
    </i>
    <i r="1">
      <x v="155"/>
    </i>
    <i r="2">
      <x v="1"/>
    </i>
    <i r="3">
      <x v="18"/>
    </i>
    <i r="4">
      <x v="349"/>
    </i>
    <i r="1">
      <x v="115"/>
    </i>
    <i r="2">
      <x v="8"/>
    </i>
    <i r="3">
      <x v="227"/>
    </i>
    <i r="4">
      <x v="568"/>
    </i>
    <i r="1">
      <x v="48"/>
    </i>
    <i r="2">
      <x v="3"/>
    </i>
    <i r="3">
      <x v="61"/>
    </i>
    <i r="4">
      <x v="400"/>
    </i>
    <i r="2">
      <x v="8"/>
    </i>
    <i r="3">
      <x v="227"/>
    </i>
    <i r="4">
      <x v="553"/>
    </i>
    <i r="1">
      <x v="177"/>
    </i>
    <i r="2">
      <x v="2"/>
    </i>
    <i r="3">
      <x v="32"/>
    </i>
    <i r="4">
      <x v="20"/>
    </i>
    <i r="1">
      <x v="11"/>
    </i>
    <i r="2">
      <x v="5"/>
    </i>
    <i r="3">
      <x v="139"/>
    </i>
    <i r="4">
      <x v="485"/>
    </i>
    <i r="2">
      <x v="8"/>
    </i>
    <i r="3">
      <x v="238"/>
    </i>
    <i r="4">
      <x v="578"/>
    </i>
    <i r="2">
      <x v="11"/>
    </i>
    <i r="3">
      <x v="306"/>
    </i>
    <i r="4">
      <x v="277"/>
    </i>
    <i r="1">
      <x v="222"/>
    </i>
    <i r="2">
      <x v="8"/>
    </i>
    <i r="3">
      <x v="238"/>
    </i>
    <i r="4">
      <x v="585"/>
    </i>
    <i r="1">
      <x v="41"/>
    </i>
    <i r="2">
      <x v="10"/>
    </i>
    <i r="3">
      <x v="278"/>
    </i>
    <i r="4">
      <x v="244"/>
    </i>
    <i r="1">
      <x v="3"/>
    </i>
    <i r="2">
      <x v="3"/>
    </i>
    <i r="3">
      <x v="76"/>
    </i>
    <i r="4">
      <x v="788"/>
    </i>
    <i r="1">
      <x v="180"/>
    </i>
    <i r="2">
      <x v="1"/>
    </i>
    <i r="3">
      <x v="18"/>
    </i>
    <i r="4">
      <x v="352"/>
    </i>
    <i r="1">
      <x v="134"/>
    </i>
    <i r="2">
      <x v="12"/>
    </i>
    <i r="3">
      <x v="355"/>
    </i>
    <i r="4">
      <x v="323"/>
    </i>
    <i r="1">
      <x v="233"/>
    </i>
    <i r="2">
      <x v="4"/>
    </i>
    <i r="3">
      <x v="105"/>
    </i>
    <i r="4">
      <x v="454"/>
    </i>
    <i r="1">
      <x v="192"/>
    </i>
    <i r="2">
      <x v="5"/>
    </i>
    <i r="3">
      <x v="139"/>
    </i>
    <i r="4">
      <x v="481"/>
    </i>
    <i r="1">
      <x v="106"/>
    </i>
    <i r="2">
      <x v="1"/>
    </i>
    <i r="3">
      <x v="18"/>
    </i>
    <i r="4">
      <x v="354"/>
    </i>
    <i r="1">
      <x v="66"/>
    </i>
    <i r="2">
      <x v="1"/>
    </i>
    <i r="3">
      <x v="18"/>
    </i>
    <i r="4">
      <x v="355"/>
    </i>
    <i r="2">
      <x v="9"/>
    </i>
    <i r="3">
      <x v="257"/>
    </i>
    <i r="4">
      <x v="592"/>
    </i>
    <i r="1">
      <x v="247"/>
    </i>
    <i r="2">
      <x v="9"/>
    </i>
    <i r="3">
      <x v="257"/>
    </i>
    <i r="4">
      <x v="591"/>
    </i>
    <i r="1">
      <x v="277"/>
    </i>
    <i r="2">
      <x v="1"/>
    </i>
    <i r="3">
      <x v="18"/>
    </i>
    <i r="4">
      <x v="352"/>
    </i>
    <i r="4">
      <x v="349"/>
    </i>
    <i r="2">
      <x v="10"/>
    </i>
    <i r="3">
      <x v="278"/>
    </i>
    <i r="4">
      <x v="244"/>
    </i>
    <i r="1">
      <x v="76"/>
    </i>
    <i r="2">
      <x v="10"/>
    </i>
    <i r="3">
      <x v="278"/>
    </i>
    <i r="4">
      <x v="850"/>
    </i>
    <i r="2">
      <x v="12"/>
    </i>
    <i r="3">
      <x v="339"/>
    </i>
    <i r="4">
      <x v="871"/>
    </i>
    <i>
      <x v="2"/>
    </i>
    <i r="1">
      <x v="219"/>
    </i>
    <i r="2">
      <x v="7"/>
    </i>
    <i r="3">
      <x v="208"/>
    </i>
    <i r="4">
      <x v="197"/>
    </i>
    <i r="1">
      <x v="189"/>
    </i>
    <i r="2">
      <x v="8"/>
    </i>
    <i r="3">
      <x v="244"/>
    </i>
    <i r="4">
      <x v="840"/>
    </i>
    <i r="1">
      <x v="222"/>
    </i>
    <i r="2">
      <x v="3"/>
    </i>
    <i r="3">
      <x v="61"/>
    </i>
    <i r="4">
      <x v="412"/>
    </i>
    <i r="1">
      <x v="48"/>
    </i>
    <i r="2">
      <x v="12"/>
    </i>
    <i r="3">
      <x v="355"/>
    </i>
    <i r="4">
      <x v="729"/>
    </i>
    <i r="1">
      <x v="177"/>
    </i>
    <i r="2">
      <x v="10"/>
    </i>
    <i r="3">
      <x v="278"/>
    </i>
    <i r="4">
      <x v="248"/>
    </i>
    <i r="1">
      <x v="175"/>
    </i>
    <i r="2">
      <x v="10"/>
    </i>
    <i r="3">
      <x v="278"/>
    </i>
    <i r="4">
      <x v="248"/>
    </i>
    <i r="1">
      <x v="191"/>
    </i>
    <i r="2">
      <x v="9"/>
    </i>
    <i r="3">
      <x v="245"/>
    </i>
    <i r="4">
      <x v="840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Amount" fld="5" baseField="3" baseItem="0" numFmtId="164"/>
    <dataField name="Count of Check #" fld="1" subtotal="count" baseField="0" baseItem="0"/>
  </dataFields>
  <pivotTableStyleInfo name="PivotStyleLight16" showRowHeaders="1" showColHeaders="1" showRowStripes="0" showColStripes="0" showLastColumn="1"/>
  <filters count="1">
    <filter fld="1" type="captionNotContains" evalOrder="-1" id="1" stringValue1="..">
      <autoFilter ref="A1">
        <filterColumn colId="0">
          <customFilters>
            <customFilter operator="notEqual" val="*..*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E013BE0-A3F0-40F4-9273-0AFEAB389D8D}" name="PivotTable1" cacheId="1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5:B199" firstHeaderRow="1" firstDataRow="1" firstDataCol="1"/>
  <pivotFields count="8">
    <pivotField showAll="0"/>
    <pivotField showAll="0"/>
    <pivotField showAll="0"/>
    <pivotField showAll="0"/>
    <pivotField dataField="1" numFmtId="7" showAll="0"/>
    <pivotField showAll="0"/>
    <pivotField axis="axisRow" showAll="0" sortType="descending">
      <items count="28">
        <item x="6"/>
        <item x="15"/>
        <item x="11"/>
        <item x="24"/>
        <item x="13"/>
        <item x="9"/>
        <item x="7"/>
        <item x="23"/>
        <item x="0"/>
        <item x="5"/>
        <item x="14"/>
        <item x="21"/>
        <item x="18"/>
        <item x="4"/>
        <item x="2"/>
        <item x="8"/>
        <item x="10"/>
        <item x="12"/>
        <item x="19"/>
        <item x="26"/>
        <item x="20"/>
        <item x="16"/>
        <item x="1"/>
        <item x="3"/>
        <item x="17"/>
        <item x="22"/>
        <item x="2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showAll="0" sortType="descending">
      <items count="92">
        <item x="15"/>
        <item x="56"/>
        <item x="79"/>
        <item x="10"/>
        <item x="51"/>
        <item x="72"/>
        <item x="60"/>
        <item x="35"/>
        <item x="8"/>
        <item x="82"/>
        <item x="81"/>
        <item x="16"/>
        <item x="32"/>
        <item x="38"/>
        <item x="66"/>
        <item x="31"/>
        <item x="73"/>
        <item x="74"/>
        <item x="88"/>
        <item x="24"/>
        <item x="40"/>
        <item x="41"/>
        <item x="37"/>
        <item x="1"/>
        <item x="62"/>
        <item x="13"/>
        <item x="18"/>
        <item x="69"/>
        <item x="34"/>
        <item x="57"/>
        <item x="49"/>
        <item x="44"/>
        <item x="29"/>
        <item x="6"/>
        <item x="17"/>
        <item x="23"/>
        <item x="75"/>
        <item x="21"/>
        <item x="11"/>
        <item x="50"/>
        <item x="14"/>
        <item x="28"/>
        <item x="67"/>
        <item x="0"/>
        <item x="26"/>
        <item x="2"/>
        <item x="71"/>
        <item x="61"/>
        <item x="48"/>
        <item x="12"/>
        <item x="5"/>
        <item x="33"/>
        <item x="46"/>
        <item x="85"/>
        <item x="78"/>
        <item x="70"/>
        <item x="7"/>
        <item x="54"/>
        <item x="3"/>
        <item x="27"/>
        <item x="83"/>
        <item x="53"/>
        <item x="25"/>
        <item x="43"/>
        <item x="64"/>
        <item x="47"/>
        <item x="55"/>
        <item x="22"/>
        <item x="20"/>
        <item x="9"/>
        <item x="36"/>
        <item x="76"/>
        <item x="30"/>
        <item x="87"/>
        <item x="63"/>
        <item x="90"/>
        <item x="84"/>
        <item x="45"/>
        <item x="58"/>
        <item x="80"/>
        <item x="39"/>
        <item x="52"/>
        <item x="42"/>
        <item x="86"/>
        <item x="65"/>
        <item x="68"/>
        <item x="89"/>
        <item x="77"/>
        <item x="59"/>
        <item x="19"/>
        <item x="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2">
    <field x="7"/>
    <field x="6"/>
  </rowFields>
  <rowItems count="194">
    <i>
      <x v="73"/>
    </i>
    <i r="1">
      <x v="3"/>
    </i>
    <i>
      <x v="88"/>
    </i>
    <i r="1">
      <x v="25"/>
    </i>
    <i>
      <x v="86"/>
    </i>
    <i r="1">
      <x v="26"/>
    </i>
    <i>
      <x v="18"/>
    </i>
    <i r="1">
      <x v="26"/>
    </i>
    <i>
      <x v="78"/>
    </i>
    <i r="1">
      <x v="25"/>
    </i>
    <i>
      <x v="60"/>
    </i>
    <i r="1">
      <x v="12"/>
    </i>
    <i>
      <x v="10"/>
    </i>
    <i r="1">
      <x v="12"/>
    </i>
    <i>
      <x v="16"/>
    </i>
    <i r="1">
      <x v="7"/>
    </i>
    <i>
      <x v="83"/>
    </i>
    <i r="1">
      <x v="12"/>
    </i>
    <i>
      <x v="43"/>
    </i>
    <i r="1">
      <x v="8"/>
    </i>
    <i>
      <x v="2"/>
    </i>
    <i r="1">
      <x v="12"/>
    </i>
    <i>
      <x v="57"/>
    </i>
    <i r="1">
      <x v="18"/>
    </i>
    <i>
      <x v="9"/>
    </i>
    <i r="1">
      <x v="12"/>
    </i>
    <i>
      <x v="24"/>
    </i>
    <i r="1">
      <x v="25"/>
    </i>
    <i>
      <x v="30"/>
    </i>
    <i r="1">
      <x v="10"/>
    </i>
    <i>
      <x v="85"/>
    </i>
    <i r="1">
      <x v="7"/>
    </i>
    <i>
      <x v="27"/>
    </i>
    <i r="1">
      <x v="7"/>
    </i>
    <i>
      <x v="42"/>
    </i>
    <i r="1">
      <x v="7"/>
    </i>
    <i>
      <x v="55"/>
    </i>
    <i r="1">
      <x v="7"/>
    </i>
    <i>
      <x v="5"/>
    </i>
    <i r="1">
      <x v="7"/>
    </i>
    <i>
      <x v="46"/>
    </i>
    <i r="1">
      <x v="7"/>
    </i>
    <i>
      <x v="38"/>
    </i>
    <i r="1">
      <x v="6"/>
    </i>
    <i>
      <x v="36"/>
    </i>
    <i r="1">
      <x v="7"/>
    </i>
    <i>
      <x v="17"/>
    </i>
    <i r="1">
      <x v="7"/>
    </i>
    <i>
      <x v="54"/>
    </i>
    <i r="1">
      <x v="7"/>
    </i>
    <i>
      <x v="71"/>
    </i>
    <i r="1">
      <x v="7"/>
    </i>
    <i>
      <x v="87"/>
    </i>
    <i r="1">
      <x v="7"/>
    </i>
    <i>
      <x v="58"/>
    </i>
    <i r="1">
      <x v="22"/>
    </i>
    <i r="1">
      <x v="23"/>
    </i>
    <i r="1">
      <x v="4"/>
    </i>
    <i r="1">
      <x/>
    </i>
    <i>
      <x v="47"/>
    </i>
    <i r="1">
      <x v="25"/>
    </i>
    <i>
      <x v="90"/>
    </i>
    <i r="1">
      <x v="14"/>
    </i>
    <i>
      <x v="84"/>
    </i>
    <i r="1">
      <x v="7"/>
    </i>
    <i>
      <x v="61"/>
    </i>
    <i r="1">
      <x v="12"/>
    </i>
    <i>
      <x v="23"/>
    </i>
    <i r="1">
      <x v="8"/>
    </i>
    <i>
      <x v="4"/>
    </i>
    <i r="1">
      <x v="21"/>
    </i>
    <i>
      <x v="72"/>
    </i>
    <i r="1">
      <x v="15"/>
    </i>
    <i r="1">
      <x v="2"/>
    </i>
    <i>
      <x v="76"/>
    </i>
    <i r="1">
      <x v="12"/>
    </i>
    <i>
      <x v="1"/>
    </i>
    <i r="1">
      <x v="20"/>
    </i>
    <i>
      <x v="75"/>
    </i>
    <i r="1">
      <x v="19"/>
    </i>
    <i>
      <x v="3"/>
    </i>
    <i r="1">
      <x/>
    </i>
    <i>
      <x v="29"/>
    </i>
    <i r="1">
      <x v="11"/>
    </i>
    <i>
      <x v="6"/>
    </i>
    <i r="1">
      <x v="25"/>
    </i>
    <i>
      <x v="77"/>
    </i>
    <i r="1">
      <x v="17"/>
    </i>
    <i>
      <x v="53"/>
    </i>
    <i r="1">
      <x v="12"/>
    </i>
    <i>
      <x v="45"/>
    </i>
    <i r="1">
      <x v="22"/>
    </i>
    <i>
      <x v="66"/>
    </i>
    <i r="1">
      <x v="18"/>
    </i>
    <i>
      <x v="25"/>
    </i>
    <i r="1">
      <x v="15"/>
    </i>
    <i>
      <x v="37"/>
    </i>
    <i r="1">
      <x v="15"/>
    </i>
    <i r="1">
      <x v="2"/>
    </i>
    <i>
      <x v="12"/>
    </i>
    <i r="1">
      <x v="16"/>
    </i>
    <i>
      <x v="62"/>
    </i>
    <i r="1">
      <x v="15"/>
    </i>
    <i>
      <x v="65"/>
    </i>
    <i r="1">
      <x v="17"/>
    </i>
    <i>
      <x v="79"/>
    </i>
    <i r="1">
      <x v="12"/>
    </i>
    <i>
      <x v="52"/>
    </i>
    <i r="1">
      <x v="17"/>
    </i>
    <i>
      <x v="40"/>
    </i>
    <i r="1">
      <x v="15"/>
    </i>
    <i>
      <x v="89"/>
    </i>
    <i r="1">
      <x v="15"/>
    </i>
    <i r="1">
      <x v="2"/>
    </i>
    <i>
      <x v="26"/>
    </i>
    <i r="1">
      <x v="15"/>
    </i>
    <i r="1">
      <x v="2"/>
    </i>
    <i>
      <x v="34"/>
    </i>
    <i r="1">
      <x v="15"/>
    </i>
    <i r="1">
      <x v="2"/>
    </i>
    <i>
      <x v="19"/>
    </i>
    <i r="1">
      <x v="15"/>
    </i>
    <i>
      <x v="41"/>
    </i>
    <i r="1">
      <x v="15"/>
    </i>
    <i>
      <x v="59"/>
    </i>
    <i r="1">
      <x v="15"/>
    </i>
    <i>
      <x v="49"/>
    </i>
    <i r="1">
      <x v="15"/>
    </i>
    <i>
      <x v="67"/>
    </i>
    <i r="1">
      <x v="15"/>
    </i>
    <i>
      <x v="11"/>
    </i>
    <i r="1">
      <x v="15"/>
    </i>
    <i r="1">
      <x v="2"/>
    </i>
    <i>
      <x/>
    </i>
    <i r="1">
      <x v="15"/>
    </i>
    <i r="1">
      <x v="2"/>
    </i>
    <i>
      <x v="51"/>
    </i>
    <i r="1">
      <x v="2"/>
    </i>
    <i>
      <x v="28"/>
    </i>
    <i r="1">
      <x v="2"/>
    </i>
    <i>
      <x v="15"/>
    </i>
    <i r="1">
      <x v="5"/>
    </i>
    <i>
      <x v="8"/>
    </i>
    <i r="1">
      <x/>
    </i>
    <i>
      <x v="69"/>
    </i>
    <i r="1">
      <x/>
    </i>
    <i>
      <x v="21"/>
    </i>
    <i r="1">
      <x v="2"/>
    </i>
    <i>
      <x v="22"/>
    </i>
    <i r="1">
      <x v="2"/>
    </i>
    <i>
      <x v="70"/>
    </i>
    <i r="1">
      <x v="2"/>
    </i>
    <i>
      <x v="80"/>
    </i>
    <i r="1">
      <x v="2"/>
    </i>
    <i>
      <x v="7"/>
    </i>
    <i r="1">
      <x v="2"/>
    </i>
    <i>
      <x v="32"/>
    </i>
    <i r="1">
      <x v="15"/>
    </i>
    <i>
      <x v="20"/>
    </i>
    <i r="1">
      <x v="2"/>
    </i>
    <i>
      <x v="35"/>
    </i>
    <i r="1">
      <x v="15"/>
    </i>
    <i>
      <x v="13"/>
    </i>
    <i r="1">
      <x v="2"/>
    </i>
    <i>
      <x v="44"/>
    </i>
    <i r="1">
      <x v="15"/>
    </i>
    <i>
      <x v="63"/>
    </i>
    <i r="1">
      <x v="2"/>
    </i>
    <i>
      <x v="82"/>
    </i>
    <i r="1">
      <x v="2"/>
    </i>
    <i>
      <x v="31"/>
    </i>
    <i r="1">
      <x v="2"/>
    </i>
    <i>
      <x v="64"/>
    </i>
    <i r="1">
      <x v="25"/>
    </i>
    <i>
      <x v="56"/>
    </i>
    <i r="1">
      <x/>
    </i>
    <i>
      <x v="74"/>
    </i>
    <i r="1">
      <x v="25"/>
    </i>
    <i>
      <x v="48"/>
    </i>
    <i r="1">
      <x v="4"/>
    </i>
    <i>
      <x v="39"/>
    </i>
    <i r="1">
      <x v="1"/>
    </i>
    <i>
      <x v="68"/>
    </i>
    <i r="1">
      <x v="15"/>
    </i>
    <i r="1">
      <x v="2"/>
    </i>
    <i>
      <x v="14"/>
    </i>
    <i r="1">
      <x v="7"/>
    </i>
    <i>
      <x v="81"/>
    </i>
    <i r="1">
      <x v="24"/>
    </i>
    <i>
      <x v="33"/>
    </i>
    <i r="1">
      <x v="9"/>
    </i>
    <i>
      <x v="50"/>
    </i>
    <i r="1">
      <x v="13"/>
    </i>
    <i t="grand">
      <x/>
    </i>
  </rowItems>
  <colItems count="1">
    <i/>
  </colItems>
  <dataFields count="1">
    <dataField name="Sum of Amount" fld="4" baseField="7" baseItem="73" numFmtId="4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5A4F131-3E9E-45E6-86A5-A988359D9250}" name="PivotTable3" cacheId="26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1:B211" firstHeaderRow="1" firstDataRow="1" firstDataCol="1"/>
  <pivotFields count="10">
    <pivotField showAll="0"/>
    <pivotField showAll="0"/>
    <pivotField showAll="0"/>
    <pivotField showAll="0"/>
    <pivotField axis="axisRow" showAll="0" sortType="descending">
      <items count="49">
        <item x="20"/>
        <item x="18"/>
        <item x="43"/>
        <item x="8"/>
        <item x="25"/>
        <item x="29"/>
        <item x="30"/>
        <item x="45"/>
        <item x="35"/>
        <item x="0"/>
        <item x="10"/>
        <item x="31"/>
        <item x="24"/>
        <item x="12"/>
        <item x="13"/>
        <item x="1"/>
        <item x="37"/>
        <item x="40"/>
        <item x="26"/>
        <item x="27"/>
        <item x="44"/>
        <item x="5"/>
        <item x="11"/>
        <item x="33"/>
        <item x="3"/>
        <item x="41"/>
        <item x="47"/>
        <item x="23"/>
        <item x="4"/>
        <item x="6"/>
        <item x="21"/>
        <item x="17"/>
        <item x="22"/>
        <item x="28"/>
        <item x="9"/>
        <item x="32"/>
        <item x="2"/>
        <item x="19"/>
        <item x="7"/>
        <item x="39"/>
        <item x="16"/>
        <item x="34"/>
        <item x="38"/>
        <item x="42"/>
        <item x="36"/>
        <item x="14"/>
        <item x="46"/>
        <item x="1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numFmtId="43" showAll="0"/>
    <pivotField showAll="0"/>
    <pivotField axis="axisRow" showAll="0" sortType="descending">
      <items count="113">
        <item x="8"/>
        <item x="59"/>
        <item x="94"/>
        <item x="23"/>
        <item x="101"/>
        <item x="49"/>
        <item x="4"/>
        <item x="3"/>
        <item x="28"/>
        <item x="53"/>
        <item x="15"/>
        <item x="10"/>
        <item x="65"/>
        <item x="110"/>
        <item x="97"/>
        <item x="96"/>
        <item x="43"/>
        <item x="77"/>
        <item x="67"/>
        <item x="62"/>
        <item x="20"/>
        <item x="100"/>
        <item x="102"/>
        <item x="95"/>
        <item x="25"/>
        <item x="39"/>
        <item x="37"/>
        <item x="64"/>
        <item x="72"/>
        <item x="66"/>
        <item x="54"/>
        <item x="33"/>
        <item x="19"/>
        <item x="71"/>
        <item x="13"/>
        <item x="9"/>
        <item x="91"/>
        <item x="98"/>
        <item x="14"/>
        <item x="90"/>
        <item x="17"/>
        <item x="87"/>
        <item x="105"/>
        <item x="93"/>
        <item x="109"/>
        <item x="63"/>
        <item x="81"/>
        <item x="92"/>
        <item x="38"/>
        <item x="40"/>
        <item x="6"/>
        <item x="61"/>
        <item x="79"/>
        <item x="12"/>
        <item x="69"/>
        <item x="103"/>
        <item x="2"/>
        <item x="82"/>
        <item x="89"/>
        <item x="88"/>
        <item x="45"/>
        <item x="52"/>
        <item x="29"/>
        <item x="108"/>
        <item x="68"/>
        <item x="22"/>
        <item x="84"/>
        <item x="16"/>
        <item x="70"/>
        <item x="55"/>
        <item x="31"/>
        <item x="56"/>
        <item x="34"/>
        <item x="75"/>
        <item x="18"/>
        <item x="42"/>
        <item x="27"/>
        <item x="83"/>
        <item x="7"/>
        <item x="21"/>
        <item x="32"/>
        <item x="99"/>
        <item x="58"/>
        <item x="74"/>
        <item x="50"/>
        <item x="5"/>
        <item x="73"/>
        <item x="0"/>
        <item x="35"/>
        <item x="24"/>
        <item x="41"/>
        <item x="51"/>
        <item x="11"/>
        <item x="47"/>
        <item x="78"/>
        <item x="106"/>
        <item x="104"/>
        <item x="1"/>
        <item x="36"/>
        <item x="111"/>
        <item x="48"/>
        <item x="44"/>
        <item x="85"/>
        <item x="46"/>
        <item x="30"/>
        <item x="60"/>
        <item x="76"/>
        <item x="107"/>
        <item x="26"/>
        <item x="80"/>
        <item x="57"/>
        <item x="8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2">
    <field x="4"/>
    <field x="9"/>
  </rowFields>
  <rowItems count="210">
    <i>
      <x v="17"/>
    </i>
    <i r="1">
      <x v="81"/>
    </i>
    <i r="1">
      <x v="39"/>
    </i>
    <i r="1">
      <x v="57"/>
    </i>
    <i r="1">
      <x v="77"/>
    </i>
    <i r="1">
      <x v="41"/>
    </i>
    <i r="1">
      <x v="21"/>
    </i>
    <i r="1">
      <x v="55"/>
    </i>
    <i r="1">
      <x v="22"/>
    </i>
    <i r="1">
      <x v="42"/>
    </i>
    <i r="1">
      <x v="4"/>
    </i>
    <i r="1">
      <x v="66"/>
    </i>
    <i r="1">
      <x v="102"/>
    </i>
    <i r="1">
      <x v="111"/>
    </i>
    <i r="1">
      <x v="95"/>
    </i>
    <i r="1">
      <x v="59"/>
    </i>
    <i r="1">
      <x v="96"/>
    </i>
    <i r="1">
      <x v="58"/>
    </i>
    <i>
      <x v="28"/>
    </i>
    <i r="1">
      <x v="40"/>
    </i>
    <i r="1">
      <x v="38"/>
    </i>
    <i r="1">
      <x v="10"/>
    </i>
    <i r="1">
      <x v="67"/>
    </i>
    <i r="1">
      <x v="34"/>
    </i>
    <i>
      <x v="26"/>
    </i>
    <i r="1">
      <x v="44"/>
    </i>
    <i r="1">
      <x v="6"/>
    </i>
    <i r="1">
      <x v="99"/>
    </i>
    <i r="1">
      <x v="13"/>
    </i>
    <i>
      <x v="38"/>
    </i>
    <i r="1">
      <x v="65"/>
    </i>
    <i r="1">
      <x v="89"/>
    </i>
    <i r="1">
      <x v="3"/>
    </i>
    <i r="1">
      <x v="24"/>
    </i>
    <i>
      <x v="16"/>
    </i>
    <i r="1">
      <x v="28"/>
    </i>
    <i r="1">
      <x v="104"/>
    </i>
    <i>
      <x v="8"/>
    </i>
    <i r="1">
      <x v="45"/>
    </i>
    <i r="1">
      <x v="12"/>
    </i>
    <i r="1">
      <x v="27"/>
    </i>
    <i r="1">
      <x v="7"/>
    </i>
    <i r="1">
      <x v="104"/>
    </i>
    <i r="1">
      <x v="53"/>
    </i>
    <i r="1">
      <x v="89"/>
    </i>
    <i>
      <x/>
    </i>
    <i r="1">
      <x v="7"/>
    </i>
    <i r="1">
      <x v="101"/>
    </i>
    <i r="1">
      <x v="25"/>
    </i>
    <i r="1">
      <x v="6"/>
    </i>
    <i r="1">
      <x v="16"/>
    </i>
    <i r="1">
      <x v="75"/>
    </i>
    <i r="1">
      <x v="50"/>
    </i>
    <i r="1">
      <x v="108"/>
    </i>
    <i r="1">
      <x v="90"/>
    </i>
    <i r="1">
      <x v="49"/>
    </i>
    <i>
      <x v="20"/>
    </i>
    <i r="1">
      <x v="35"/>
    </i>
    <i r="1">
      <x v="37"/>
    </i>
    <i r="1">
      <x v="53"/>
    </i>
    <i r="1">
      <x v="108"/>
    </i>
    <i>
      <x v="44"/>
    </i>
    <i r="1">
      <x v="33"/>
    </i>
    <i r="1">
      <x v="68"/>
    </i>
    <i r="1">
      <x v="29"/>
    </i>
    <i r="1">
      <x v="64"/>
    </i>
    <i r="1">
      <x v="54"/>
    </i>
    <i r="1">
      <x v="18"/>
    </i>
    <i>
      <x v="46"/>
    </i>
    <i r="1">
      <x v="63"/>
    </i>
    <i r="1">
      <x v="107"/>
    </i>
    <i>
      <x v="39"/>
    </i>
    <i r="1">
      <x v="73"/>
    </i>
    <i r="1">
      <x v="83"/>
    </i>
    <i r="1">
      <x v="46"/>
    </i>
    <i r="1">
      <x v="6"/>
    </i>
    <i r="1">
      <x v="52"/>
    </i>
    <i r="1">
      <x v="86"/>
    </i>
    <i r="1">
      <x v="94"/>
    </i>
    <i r="1">
      <x v="62"/>
    </i>
    <i r="1">
      <x v="10"/>
    </i>
    <i r="1">
      <x v="109"/>
    </i>
    <i r="1">
      <x v="106"/>
    </i>
    <i r="1">
      <x v="17"/>
    </i>
    <i r="1">
      <x v="51"/>
    </i>
    <i>
      <x v="29"/>
    </i>
    <i r="1">
      <x v="79"/>
    </i>
    <i r="1">
      <x v="7"/>
    </i>
    <i r="1">
      <x v="6"/>
    </i>
    <i>
      <x v="9"/>
    </i>
    <i r="1">
      <x v="85"/>
    </i>
    <i r="1">
      <x v="56"/>
    </i>
    <i r="1">
      <x v="97"/>
    </i>
    <i r="1">
      <x v="6"/>
    </i>
    <i r="1">
      <x v="87"/>
    </i>
    <i r="1">
      <x v="7"/>
    </i>
    <i>
      <x v="41"/>
    </i>
    <i r="1">
      <x v="49"/>
    </i>
    <i r="1">
      <x v="19"/>
    </i>
    <i r="1">
      <x v="104"/>
    </i>
    <i r="1">
      <x v="105"/>
    </i>
    <i r="1">
      <x v="51"/>
    </i>
    <i>
      <x v="18"/>
    </i>
    <i r="1">
      <x v="84"/>
    </i>
    <i>
      <x v="2"/>
    </i>
    <i r="1">
      <x v="106"/>
    </i>
    <i r="1">
      <x v="15"/>
    </i>
    <i r="1">
      <x v="23"/>
    </i>
    <i r="1">
      <x v="14"/>
    </i>
    <i r="1">
      <x v="49"/>
    </i>
    <i r="1">
      <x v="109"/>
    </i>
    <i r="1">
      <x v="2"/>
    </i>
    <i>
      <x v="23"/>
    </i>
    <i r="1">
      <x v="31"/>
    </i>
    <i r="1">
      <x v="71"/>
    </i>
    <i r="1">
      <x v="1"/>
    </i>
    <i r="1">
      <x v="110"/>
    </i>
    <i r="1">
      <x v="82"/>
    </i>
    <i r="1">
      <x v="6"/>
    </i>
    <i>
      <x v="34"/>
    </i>
    <i r="1">
      <x v="11"/>
    </i>
    <i r="1">
      <x v="108"/>
    </i>
    <i>
      <x v="21"/>
    </i>
    <i r="1">
      <x v="74"/>
    </i>
    <i r="1">
      <x v="32"/>
    </i>
    <i r="1">
      <x v="35"/>
    </i>
    <i r="1">
      <x v="20"/>
    </i>
    <i>
      <x v="45"/>
    </i>
    <i r="1">
      <x v="31"/>
    </i>
    <i r="1">
      <x v="6"/>
    </i>
    <i>
      <x v="47"/>
    </i>
    <i r="1">
      <x v="88"/>
    </i>
    <i r="1">
      <x v="72"/>
    </i>
    <i>
      <x v="36"/>
    </i>
    <i r="1">
      <x v="11"/>
    </i>
    <i r="1">
      <x v="6"/>
    </i>
    <i r="1">
      <x v="35"/>
    </i>
    <i r="1">
      <x v="78"/>
    </i>
    <i r="1">
      <x/>
    </i>
    <i>
      <x v="6"/>
    </i>
    <i r="1">
      <x v="30"/>
    </i>
    <i>
      <x v="40"/>
    </i>
    <i r="1">
      <x v="6"/>
    </i>
    <i>
      <x v="24"/>
    </i>
    <i r="1">
      <x v="34"/>
    </i>
    <i r="1">
      <x v="35"/>
    </i>
    <i r="1">
      <x v="92"/>
    </i>
    <i r="1">
      <x v="53"/>
    </i>
    <i>
      <x v="7"/>
    </i>
    <i r="1">
      <x v="78"/>
    </i>
    <i r="1">
      <x v="68"/>
    </i>
    <i>
      <x v="5"/>
    </i>
    <i r="1">
      <x v="9"/>
    </i>
    <i r="1">
      <x v="61"/>
    </i>
    <i>
      <x v="27"/>
    </i>
    <i r="1">
      <x v="6"/>
    </i>
    <i r="1">
      <x v="93"/>
    </i>
    <i r="1">
      <x v="103"/>
    </i>
    <i>
      <x v="13"/>
    </i>
    <i r="1">
      <x v="7"/>
    </i>
    <i r="1">
      <x v="62"/>
    </i>
    <i r="1">
      <x v="104"/>
    </i>
    <i>
      <x v="12"/>
    </i>
    <i r="1">
      <x v="6"/>
    </i>
    <i>
      <x v="37"/>
    </i>
    <i r="1">
      <x v="26"/>
    </i>
    <i r="1">
      <x v="48"/>
    </i>
    <i>
      <x v="10"/>
    </i>
    <i r="1">
      <x v="76"/>
    </i>
    <i r="1">
      <x v="6"/>
    </i>
    <i r="1">
      <x v="7"/>
    </i>
    <i>
      <x v="15"/>
    </i>
    <i r="1">
      <x v="50"/>
    </i>
    <i r="1">
      <x v="7"/>
    </i>
    <i>
      <x v="42"/>
    </i>
    <i r="1">
      <x v="53"/>
    </i>
    <i>
      <x v="19"/>
    </i>
    <i r="1">
      <x v="91"/>
    </i>
    <i>
      <x v="4"/>
    </i>
    <i r="1">
      <x v="100"/>
    </i>
    <i r="1">
      <x v="5"/>
    </i>
    <i>
      <x v="43"/>
    </i>
    <i r="1">
      <x v="47"/>
    </i>
    <i r="1">
      <x v="43"/>
    </i>
    <i>
      <x v="25"/>
    </i>
    <i r="1">
      <x v="36"/>
    </i>
    <i>
      <x v="35"/>
    </i>
    <i r="1">
      <x v="69"/>
    </i>
    <i>
      <x v="33"/>
    </i>
    <i r="1">
      <x v="91"/>
    </i>
    <i r="1">
      <x v="84"/>
    </i>
    <i>
      <x v="11"/>
    </i>
    <i r="1">
      <x v="6"/>
    </i>
    <i>
      <x v="3"/>
    </i>
    <i r="1">
      <x v="6"/>
    </i>
    <i>
      <x v="31"/>
    </i>
    <i r="1">
      <x v="6"/>
    </i>
    <i>
      <x v="30"/>
    </i>
    <i r="1">
      <x v="60"/>
    </i>
    <i>
      <x v="32"/>
    </i>
    <i r="1">
      <x v="60"/>
    </i>
    <i>
      <x v="22"/>
    </i>
    <i r="1">
      <x v="8"/>
    </i>
    <i>
      <x v="14"/>
    </i>
    <i r="1">
      <x v="7"/>
    </i>
    <i r="1">
      <x v="70"/>
    </i>
    <i r="1">
      <x v="80"/>
    </i>
    <i>
      <x v="1"/>
    </i>
    <i r="1">
      <x v="98"/>
    </i>
    <i t="grand">
      <x/>
    </i>
  </rowItems>
  <colItems count="1">
    <i/>
  </colItems>
  <dataFields count="1">
    <dataField name="Sum of Transaction Amount" fld="7" baseField="0" baseItem="444335464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harter.stargateschool.org/financial-transparency" TargetMode="Externa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peaktopeak.org/pages/PeaktoPeakCS/About_Us/Financial_Transparency" TargetMode="External"/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EC61A-DF23-4F6F-94F5-6EB7DB9EF28C}">
  <dimension ref="A1:N318"/>
  <sheetViews>
    <sheetView tabSelected="1" workbookViewId="0">
      <selection activeCell="A7" sqref="A7"/>
    </sheetView>
  </sheetViews>
  <sheetFormatPr defaultRowHeight="12.75" x14ac:dyDescent="0.2"/>
  <cols>
    <col min="1" max="1" width="51.28515625" bestFit="1" customWidth="1"/>
    <col min="2" max="2" width="17" bestFit="1" customWidth="1"/>
    <col min="3" max="13" width="11.140625" bestFit="1" customWidth="1"/>
    <col min="14" max="14" width="12.7109375" bestFit="1" customWidth="1"/>
    <col min="15" max="15" width="6.5703125" bestFit="1" customWidth="1"/>
    <col min="16" max="16" width="11.140625" bestFit="1" customWidth="1"/>
    <col min="17" max="17" width="7.5703125" bestFit="1" customWidth="1"/>
    <col min="18" max="18" width="9.140625" bestFit="1" customWidth="1"/>
    <col min="19" max="19" width="11.140625" bestFit="1" customWidth="1"/>
    <col min="20" max="21" width="10.140625" bestFit="1" customWidth="1"/>
    <col min="22" max="22" width="7.5703125" bestFit="1" customWidth="1"/>
    <col min="24" max="24" width="7.5703125" bestFit="1" customWidth="1"/>
    <col min="25" max="25" width="11.140625" bestFit="1" customWidth="1"/>
    <col min="26" max="26" width="10.140625" bestFit="1" customWidth="1"/>
    <col min="27" max="27" width="7.5703125" bestFit="1" customWidth="1"/>
    <col min="28" max="28" width="6.5703125" bestFit="1" customWidth="1"/>
    <col min="29" max="29" width="11.140625" bestFit="1" customWidth="1"/>
    <col min="31" max="31" width="7.5703125" bestFit="1" customWidth="1"/>
    <col min="32" max="32" width="7" bestFit="1" customWidth="1"/>
    <col min="33" max="34" width="10.140625" bestFit="1" customWidth="1"/>
    <col min="35" max="35" width="9.140625" bestFit="1" customWidth="1"/>
    <col min="37" max="37" width="10.140625" bestFit="1" customWidth="1"/>
    <col min="39" max="39" width="10.140625" bestFit="1" customWidth="1"/>
    <col min="40" max="40" width="11.140625" bestFit="1" customWidth="1"/>
    <col min="41" max="41" width="9.140625" bestFit="1" customWidth="1"/>
    <col min="42" max="42" width="11.140625" bestFit="1" customWidth="1"/>
    <col min="44" max="44" width="10.140625" bestFit="1" customWidth="1"/>
    <col min="45" max="45" width="9.140625" bestFit="1" customWidth="1"/>
    <col min="46" max="46" width="7.5703125" bestFit="1" customWidth="1"/>
    <col min="47" max="48" width="10.140625" bestFit="1" customWidth="1"/>
    <col min="49" max="49" width="7.5703125" bestFit="1" customWidth="1"/>
    <col min="50" max="50" width="10.140625" bestFit="1" customWidth="1"/>
    <col min="51" max="51" width="7.5703125" bestFit="1" customWidth="1"/>
    <col min="52" max="53" width="11.140625" bestFit="1" customWidth="1"/>
    <col min="54" max="54" width="10.140625" bestFit="1" customWidth="1"/>
    <col min="55" max="55" width="11.140625" bestFit="1" customWidth="1"/>
    <col min="56" max="56" width="10.140625" bestFit="1" customWidth="1"/>
    <col min="57" max="57" width="7.5703125" bestFit="1" customWidth="1"/>
    <col min="58" max="58" width="9.140625" bestFit="1" customWidth="1"/>
    <col min="59" max="59" width="10.140625" bestFit="1" customWidth="1"/>
    <col min="60" max="60" width="7.5703125" bestFit="1" customWidth="1"/>
    <col min="61" max="63" width="10.140625" bestFit="1" customWidth="1"/>
    <col min="64" max="64" width="9.140625" bestFit="1" customWidth="1"/>
    <col min="65" max="66" width="11.140625" bestFit="1" customWidth="1"/>
    <col min="68" max="69" width="7.5703125" bestFit="1" customWidth="1"/>
    <col min="70" max="70" width="10.140625" bestFit="1" customWidth="1"/>
    <col min="71" max="71" width="10.7109375" bestFit="1" customWidth="1"/>
    <col min="72" max="72" width="9.140625" bestFit="1" customWidth="1"/>
    <col min="73" max="73" width="11.140625" bestFit="1" customWidth="1"/>
    <col min="74" max="74" width="7.5703125" bestFit="1" customWidth="1"/>
    <col min="76" max="77" width="11.140625" bestFit="1" customWidth="1"/>
    <col min="78" max="78" width="10.140625" bestFit="1" customWidth="1"/>
    <col min="79" max="79" width="9.140625" bestFit="1" customWidth="1"/>
    <col min="80" max="80" width="10.140625" bestFit="1" customWidth="1"/>
    <col min="81" max="81" width="6.5703125" bestFit="1" customWidth="1"/>
    <col min="82" max="82" width="11.140625" bestFit="1" customWidth="1"/>
    <col min="83" max="83" width="10.140625" bestFit="1" customWidth="1"/>
    <col min="85" max="86" width="11.140625" bestFit="1" customWidth="1"/>
    <col min="87" max="87" width="9.140625" bestFit="1" customWidth="1"/>
    <col min="88" max="88" width="7.5703125" bestFit="1" customWidth="1"/>
    <col min="89" max="90" width="10.140625" bestFit="1" customWidth="1"/>
    <col min="91" max="92" width="7.5703125" bestFit="1" customWidth="1"/>
    <col min="94" max="94" width="11.140625" bestFit="1" customWidth="1"/>
    <col min="95" max="95" width="7.5703125" bestFit="1" customWidth="1"/>
    <col min="97" max="98" width="11.140625" bestFit="1" customWidth="1"/>
    <col min="100" max="100" width="10.140625" bestFit="1" customWidth="1"/>
    <col min="101" max="101" width="7.5703125" bestFit="1" customWidth="1"/>
    <col min="102" max="102" width="9.140625" bestFit="1" customWidth="1"/>
    <col min="103" max="103" width="10.140625" bestFit="1" customWidth="1"/>
    <col min="104" max="104" width="9.140625" bestFit="1" customWidth="1"/>
    <col min="105" max="105" width="7.5703125" bestFit="1" customWidth="1"/>
    <col min="106" max="106" width="11.140625" bestFit="1" customWidth="1"/>
    <col min="107" max="107" width="10.140625" bestFit="1" customWidth="1"/>
    <col min="108" max="108" width="9.140625" bestFit="1" customWidth="1"/>
    <col min="109" max="110" width="11.140625" bestFit="1" customWidth="1"/>
    <col min="111" max="112" width="10.140625" bestFit="1" customWidth="1"/>
    <col min="113" max="113" width="7.5703125" bestFit="1" customWidth="1"/>
    <col min="114" max="115" width="9.140625" bestFit="1" customWidth="1"/>
    <col min="116" max="116" width="11.140625" bestFit="1" customWidth="1"/>
    <col min="117" max="117" width="10.140625" bestFit="1" customWidth="1"/>
    <col min="118" max="118" width="11.140625" bestFit="1" customWidth="1"/>
    <col min="119" max="119" width="10.140625" bestFit="1" customWidth="1"/>
    <col min="120" max="120" width="9.140625" bestFit="1" customWidth="1"/>
    <col min="121" max="122" width="10.140625" bestFit="1" customWidth="1"/>
    <col min="123" max="123" width="11.140625" bestFit="1" customWidth="1"/>
    <col min="124" max="125" width="9.140625" bestFit="1" customWidth="1"/>
    <col min="126" max="126" width="7.5703125" bestFit="1" customWidth="1"/>
    <col min="127" max="127" width="9.140625" bestFit="1" customWidth="1"/>
    <col min="128" max="128" width="11.140625" bestFit="1" customWidth="1"/>
    <col min="129" max="129" width="6.42578125" bestFit="1" customWidth="1"/>
    <col min="130" max="130" width="10.140625" bestFit="1" customWidth="1"/>
    <col min="131" max="131" width="11.140625" bestFit="1" customWidth="1"/>
    <col min="132" max="132" width="7.5703125" bestFit="1" customWidth="1"/>
    <col min="133" max="133" width="11.140625" bestFit="1" customWidth="1"/>
    <col min="137" max="138" width="10.140625" bestFit="1" customWidth="1"/>
    <col min="139" max="139" width="11.140625" bestFit="1" customWidth="1"/>
    <col min="140" max="140" width="12.7109375" bestFit="1" customWidth="1"/>
  </cols>
  <sheetData>
    <row r="1" spans="1:14" x14ac:dyDescent="0.2">
      <c r="A1" t="s">
        <v>1657</v>
      </c>
    </row>
    <row r="2" spans="1:14" x14ac:dyDescent="0.2">
      <c r="A2" s="60" t="s">
        <v>1656</v>
      </c>
    </row>
    <row r="4" spans="1:14" x14ac:dyDescent="0.2">
      <c r="A4" s="1" t="s">
        <v>880</v>
      </c>
      <c r="B4" s="1" t="s">
        <v>969</v>
      </c>
    </row>
    <row r="5" spans="1:14" x14ac:dyDescent="0.2">
      <c r="B5" t="s">
        <v>957</v>
      </c>
      <c r="C5" t="s">
        <v>958</v>
      </c>
      <c r="D5" t="s">
        <v>959</v>
      </c>
      <c r="E5" t="s">
        <v>960</v>
      </c>
      <c r="F5" t="s">
        <v>961</v>
      </c>
      <c r="G5" t="s">
        <v>962</v>
      </c>
      <c r="H5" t="s">
        <v>963</v>
      </c>
      <c r="I5" t="s">
        <v>964</v>
      </c>
      <c r="J5" t="s">
        <v>965</v>
      </c>
      <c r="K5" t="s">
        <v>966</v>
      </c>
      <c r="L5" t="s">
        <v>967</v>
      </c>
      <c r="M5" t="s">
        <v>968</v>
      </c>
      <c r="N5" t="s">
        <v>879</v>
      </c>
    </row>
    <row r="6" spans="1:14" x14ac:dyDescent="0.2">
      <c r="A6" s="1" t="s">
        <v>878</v>
      </c>
    </row>
    <row r="7" spans="1:14" x14ac:dyDescent="0.2">
      <c r="A7" s="2" t="s">
        <v>905</v>
      </c>
      <c r="B7" s="4">
        <v>112966.04</v>
      </c>
      <c r="C7" s="4">
        <v>106773.9</v>
      </c>
      <c r="D7" s="4">
        <v>116742.27</v>
      </c>
      <c r="E7" s="4">
        <v>116172.26</v>
      </c>
      <c r="F7" s="4">
        <v>115957.52</v>
      </c>
      <c r="G7" s="4">
        <v>235409.43</v>
      </c>
      <c r="H7" s="4"/>
      <c r="I7" s="4">
        <v>98972.01</v>
      </c>
      <c r="J7" s="4">
        <v>104152.94</v>
      </c>
      <c r="K7" s="4">
        <v>129995.83</v>
      </c>
      <c r="L7" s="4">
        <v>126368.3</v>
      </c>
      <c r="M7" s="4">
        <v>134326.25</v>
      </c>
      <c r="N7" s="4">
        <v>1397836.75</v>
      </c>
    </row>
    <row r="8" spans="1:14" x14ac:dyDescent="0.2">
      <c r="A8" s="2" t="s">
        <v>88</v>
      </c>
      <c r="B8" s="4">
        <v>99178.01999999999</v>
      </c>
      <c r="C8" s="4">
        <v>130683.31000000001</v>
      </c>
      <c r="D8" s="4">
        <v>101114.51999999999</v>
      </c>
      <c r="E8" s="4">
        <v>92850.04</v>
      </c>
      <c r="F8" s="4">
        <v>73629.389999999985</v>
      </c>
      <c r="G8" s="4">
        <v>78281.13</v>
      </c>
      <c r="H8" s="4">
        <v>69503.06</v>
      </c>
      <c r="I8" s="4">
        <v>88349.92</v>
      </c>
      <c r="J8" s="4">
        <v>160774.54999999999</v>
      </c>
      <c r="K8" s="4">
        <v>98959.690000000017</v>
      </c>
      <c r="L8" s="4">
        <v>70366.970000000016</v>
      </c>
      <c r="M8" s="4">
        <v>173380.6</v>
      </c>
      <c r="N8" s="4">
        <v>1237071.2000000002</v>
      </c>
    </row>
    <row r="9" spans="1:14" x14ac:dyDescent="0.2">
      <c r="A9" s="2" t="s">
        <v>62</v>
      </c>
      <c r="B9" s="4">
        <v>41892.99</v>
      </c>
      <c r="C9" s="4">
        <v>42707.91</v>
      </c>
      <c r="D9" s="4">
        <v>42230.25</v>
      </c>
      <c r="E9" s="4"/>
      <c r="F9" s="4">
        <v>84460.5</v>
      </c>
      <c r="G9" s="4"/>
      <c r="H9" s="4">
        <v>96159.93</v>
      </c>
      <c r="I9" s="4">
        <v>54852.74</v>
      </c>
      <c r="J9" s="4">
        <v>49572.7</v>
      </c>
      <c r="K9" s="4">
        <v>51211.96</v>
      </c>
      <c r="L9" s="4">
        <v>53713.86</v>
      </c>
      <c r="M9" s="4">
        <v>51712.34</v>
      </c>
      <c r="N9" s="4">
        <v>568515.17999999993</v>
      </c>
    </row>
    <row r="10" spans="1:14" x14ac:dyDescent="0.2">
      <c r="A10" s="2" t="s">
        <v>22</v>
      </c>
      <c r="B10" s="4">
        <v>63619.34</v>
      </c>
      <c r="C10" s="4"/>
      <c r="D10" s="4">
        <v>5972.67</v>
      </c>
      <c r="E10" s="4">
        <v>12157.02</v>
      </c>
      <c r="F10" s="4">
        <v>5992.62</v>
      </c>
      <c r="G10" s="4">
        <v>5972.67</v>
      </c>
      <c r="H10" s="4">
        <v>115367.67</v>
      </c>
      <c r="I10" s="4">
        <v>6447.67</v>
      </c>
      <c r="J10" s="4">
        <v>6767.67</v>
      </c>
      <c r="K10" s="4">
        <v>6898.67</v>
      </c>
      <c r="L10" s="4">
        <v>46124.67</v>
      </c>
      <c r="M10" s="4"/>
      <c r="N10" s="4">
        <v>275320.67000000004</v>
      </c>
    </row>
    <row r="11" spans="1:14" x14ac:dyDescent="0.2">
      <c r="A11" s="3" t="s">
        <v>592</v>
      </c>
      <c r="B11" s="4"/>
      <c r="C11" s="4"/>
      <c r="D11" s="4"/>
      <c r="E11" s="4"/>
      <c r="F11" s="4"/>
      <c r="G11" s="4"/>
      <c r="H11" s="4">
        <v>54460</v>
      </c>
      <c r="I11" s="4"/>
      <c r="J11" s="4"/>
      <c r="K11" s="4"/>
      <c r="L11" s="4"/>
      <c r="M11" s="4"/>
      <c r="N11" s="4">
        <v>54460</v>
      </c>
    </row>
    <row r="12" spans="1:14" x14ac:dyDescent="0.2">
      <c r="A12" s="3" t="s">
        <v>591</v>
      </c>
      <c r="B12" s="4"/>
      <c r="C12" s="4"/>
      <c r="D12" s="4"/>
      <c r="E12" s="4"/>
      <c r="F12" s="4"/>
      <c r="G12" s="4"/>
      <c r="H12" s="4">
        <v>54460</v>
      </c>
      <c r="I12" s="4"/>
      <c r="J12" s="4"/>
      <c r="K12" s="4"/>
      <c r="L12" s="4"/>
      <c r="M12" s="4"/>
      <c r="N12" s="4">
        <v>54460</v>
      </c>
    </row>
    <row r="13" spans="1:14" x14ac:dyDescent="0.2">
      <c r="A13" s="3" t="s">
        <v>135</v>
      </c>
      <c r="B13" s="4">
        <v>51674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>
        <v>51674</v>
      </c>
    </row>
    <row r="14" spans="1:14" x14ac:dyDescent="0.2">
      <c r="A14" s="3" t="s">
        <v>23</v>
      </c>
      <c r="B14" s="4">
        <v>11945.34</v>
      </c>
      <c r="C14" s="4"/>
      <c r="D14" s="4"/>
      <c r="E14" s="4"/>
      <c r="F14" s="4"/>
      <c r="G14" s="4">
        <v>5972.67</v>
      </c>
      <c r="H14" s="4">
        <v>6447.67</v>
      </c>
      <c r="I14" s="4">
        <v>6447.67</v>
      </c>
      <c r="J14" s="4"/>
      <c r="K14" s="4">
        <v>6898.67</v>
      </c>
      <c r="L14" s="4">
        <v>6447.67</v>
      </c>
      <c r="M14" s="4"/>
      <c r="N14" s="4">
        <v>44159.689999999995</v>
      </c>
    </row>
    <row r="15" spans="1:14" x14ac:dyDescent="0.2">
      <c r="A15" s="3" t="s">
        <v>876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>
        <v>39677</v>
      </c>
      <c r="M15" s="4"/>
      <c r="N15" s="4">
        <v>39677</v>
      </c>
    </row>
    <row r="16" spans="1:14" x14ac:dyDescent="0.2">
      <c r="A16" s="3" t="s">
        <v>351</v>
      </c>
      <c r="B16" s="4"/>
      <c r="C16" s="4"/>
      <c r="D16" s="4"/>
      <c r="E16" s="4">
        <v>6078.51</v>
      </c>
      <c r="F16" s="4">
        <v>5992.62</v>
      </c>
      <c r="G16" s="4"/>
      <c r="H16" s="4"/>
      <c r="I16" s="4"/>
      <c r="J16" s="4">
        <v>6767.67</v>
      </c>
      <c r="K16" s="4"/>
      <c r="L16" s="4"/>
      <c r="M16" s="4"/>
      <c r="N16" s="4">
        <v>18838.800000000003</v>
      </c>
    </row>
    <row r="17" spans="1:14" x14ac:dyDescent="0.2">
      <c r="A17" s="3" t="s">
        <v>350</v>
      </c>
      <c r="B17" s="4"/>
      <c r="C17" s="4"/>
      <c r="D17" s="4"/>
      <c r="E17" s="4">
        <v>6078.51</v>
      </c>
      <c r="F17" s="4"/>
      <c r="G17" s="4"/>
      <c r="H17" s="4"/>
      <c r="I17" s="4"/>
      <c r="J17" s="4"/>
      <c r="K17" s="4"/>
      <c r="L17" s="4"/>
      <c r="M17" s="4"/>
      <c r="N17" s="4">
        <v>6078.51</v>
      </c>
    </row>
    <row r="18" spans="1:14" x14ac:dyDescent="0.2">
      <c r="A18" s="3" t="s">
        <v>246</v>
      </c>
      <c r="B18" s="4"/>
      <c r="C18" s="4"/>
      <c r="D18" s="4">
        <v>5972.67</v>
      </c>
      <c r="E18" s="4"/>
      <c r="F18" s="4"/>
      <c r="G18" s="4"/>
      <c r="H18" s="4"/>
      <c r="I18" s="4"/>
      <c r="J18" s="4"/>
      <c r="K18" s="4"/>
      <c r="L18" s="4"/>
      <c r="M18" s="4"/>
      <c r="N18" s="4">
        <v>5972.67</v>
      </c>
    </row>
    <row r="19" spans="1:14" x14ac:dyDescent="0.2">
      <c r="A19" s="2" t="s">
        <v>647</v>
      </c>
      <c r="B19" s="4"/>
      <c r="C19" s="4"/>
      <c r="D19" s="4"/>
      <c r="E19" s="4"/>
      <c r="F19" s="4"/>
      <c r="G19" s="4"/>
      <c r="H19" s="4"/>
      <c r="I19" s="4">
        <v>207211.65</v>
      </c>
      <c r="J19" s="4"/>
      <c r="K19" s="4"/>
      <c r="L19" s="4"/>
      <c r="M19" s="4"/>
      <c r="N19" s="4">
        <v>207211.65</v>
      </c>
    </row>
    <row r="20" spans="1:14" x14ac:dyDescent="0.2">
      <c r="A20" s="2" t="s">
        <v>422</v>
      </c>
      <c r="B20" s="4"/>
      <c r="C20" s="4"/>
      <c r="D20" s="4"/>
      <c r="E20" s="4">
        <v>124630</v>
      </c>
      <c r="F20" s="4"/>
      <c r="G20" s="4"/>
      <c r="H20" s="4"/>
      <c r="I20" s="4"/>
      <c r="J20" s="4"/>
      <c r="K20" s="4"/>
      <c r="L20" s="4"/>
      <c r="M20" s="4"/>
      <c r="N20" s="4">
        <v>124630</v>
      </c>
    </row>
    <row r="21" spans="1:14" x14ac:dyDescent="0.2">
      <c r="A21" s="2" t="s">
        <v>877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>
        <v>98842.75</v>
      </c>
      <c r="M21" s="4"/>
      <c r="N21" s="4">
        <v>98842.75</v>
      </c>
    </row>
    <row r="22" spans="1:14" x14ac:dyDescent="0.2">
      <c r="A22" s="2" t="s">
        <v>56</v>
      </c>
      <c r="B22" s="4">
        <v>6812.04</v>
      </c>
      <c r="C22" s="4">
        <v>5924.66</v>
      </c>
      <c r="D22" s="4">
        <v>5924.66</v>
      </c>
      <c r="E22" s="4">
        <v>6357.38</v>
      </c>
      <c r="F22" s="4">
        <v>6047.9</v>
      </c>
      <c r="G22" s="4"/>
      <c r="H22" s="4">
        <v>12306.6</v>
      </c>
      <c r="I22" s="4">
        <v>6382.92</v>
      </c>
      <c r="J22" s="4">
        <v>3432.55</v>
      </c>
      <c r="K22" s="4">
        <v>6707.96</v>
      </c>
      <c r="L22" s="4">
        <v>6916</v>
      </c>
      <c r="M22" s="4">
        <v>3088.04</v>
      </c>
      <c r="N22" s="4">
        <v>69900.709999999992</v>
      </c>
    </row>
    <row r="23" spans="1:14" x14ac:dyDescent="0.2">
      <c r="A23" s="2" t="s">
        <v>94</v>
      </c>
      <c r="B23" s="4">
        <v>5393.35</v>
      </c>
      <c r="C23" s="4">
        <v>5393.35</v>
      </c>
      <c r="D23" s="4">
        <v>5685.55</v>
      </c>
      <c r="E23" s="4">
        <v>5399.55</v>
      </c>
      <c r="F23" s="4">
        <v>5399.55</v>
      </c>
      <c r="G23" s="4">
        <v>5499.55</v>
      </c>
      <c r="H23" s="4"/>
      <c r="I23" s="4">
        <v>5809.63</v>
      </c>
      <c r="J23" s="4">
        <v>5809.63</v>
      </c>
      <c r="K23" s="4">
        <v>6910.33</v>
      </c>
      <c r="L23" s="4">
        <v>7138.33</v>
      </c>
      <c r="M23" s="4">
        <v>7118.33</v>
      </c>
      <c r="N23" s="4">
        <v>65557.149999999994</v>
      </c>
    </row>
    <row r="24" spans="1:14" x14ac:dyDescent="0.2">
      <c r="A24" s="2" t="s">
        <v>60</v>
      </c>
      <c r="B24" s="4">
        <v>4704</v>
      </c>
      <c r="C24" s="4">
        <v>4101.16</v>
      </c>
      <c r="D24" s="4">
        <v>4626.3999999999996</v>
      </c>
      <c r="E24" s="4">
        <v>5068.72</v>
      </c>
      <c r="F24" s="4">
        <v>4502.5600000000004</v>
      </c>
      <c r="G24" s="4"/>
      <c r="H24" s="4">
        <v>9648.5999999999985</v>
      </c>
      <c r="I24" s="4">
        <v>4701.3999999999996</v>
      </c>
      <c r="J24" s="4">
        <v>5885.4</v>
      </c>
      <c r="K24" s="4">
        <v>4902.3599999999997</v>
      </c>
      <c r="L24" s="4">
        <v>5375.96</v>
      </c>
      <c r="M24" s="4">
        <v>5104.68</v>
      </c>
      <c r="N24" s="4">
        <v>58621.24</v>
      </c>
    </row>
    <row r="25" spans="1:14" x14ac:dyDescent="0.2">
      <c r="A25" s="2" t="s">
        <v>20</v>
      </c>
      <c r="B25" s="4">
        <v>3415</v>
      </c>
      <c r="C25" s="4"/>
      <c r="D25" s="4">
        <v>4165</v>
      </c>
      <c r="E25" s="4">
        <v>6857.5</v>
      </c>
      <c r="F25" s="4">
        <v>1968.5</v>
      </c>
      <c r="G25" s="4">
        <v>755.5</v>
      </c>
      <c r="H25" s="4"/>
      <c r="I25" s="4">
        <v>4510.5</v>
      </c>
      <c r="J25" s="4">
        <v>13292</v>
      </c>
      <c r="K25" s="4">
        <v>2502.5</v>
      </c>
      <c r="L25" s="4">
        <v>9206</v>
      </c>
      <c r="M25" s="4">
        <v>8362.5</v>
      </c>
      <c r="N25" s="4">
        <v>55035</v>
      </c>
    </row>
    <row r="26" spans="1:14" x14ac:dyDescent="0.2">
      <c r="A26" s="3" t="s">
        <v>21</v>
      </c>
      <c r="B26" s="4">
        <v>3415</v>
      </c>
      <c r="C26" s="4"/>
      <c r="D26" s="4">
        <v>4165</v>
      </c>
      <c r="E26" s="4">
        <v>6857.5</v>
      </c>
      <c r="F26" s="4">
        <v>1968.5</v>
      </c>
      <c r="G26" s="4">
        <v>755.5</v>
      </c>
      <c r="H26" s="4"/>
      <c r="I26" s="4">
        <v>4510.5</v>
      </c>
      <c r="J26" s="4">
        <v>13292</v>
      </c>
      <c r="K26" s="4">
        <v>2502.5</v>
      </c>
      <c r="L26" s="4">
        <v>9206</v>
      </c>
      <c r="M26" s="4">
        <v>8362.5</v>
      </c>
      <c r="N26" s="4">
        <v>55035</v>
      </c>
    </row>
    <row r="27" spans="1:14" x14ac:dyDescent="0.2">
      <c r="A27" s="2" t="s">
        <v>116</v>
      </c>
      <c r="B27" s="4">
        <v>1610.88</v>
      </c>
      <c r="C27" s="4">
        <v>1194.5700000000002</v>
      </c>
      <c r="D27" s="4">
        <v>12003.3</v>
      </c>
      <c r="E27" s="4">
        <v>1404.03</v>
      </c>
      <c r="F27" s="4">
        <v>5890.63</v>
      </c>
      <c r="G27" s="4">
        <v>1679.75</v>
      </c>
      <c r="H27" s="4"/>
      <c r="I27" s="4">
        <v>5464.97</v>
      </c>
      <c r="J27" s="4">
        <v>3580.56</v>
      </c>
      <c r="K27" s="4">
        <v>866.56</v>
      </c>
      <c r="L27" s="4">
        <v>10347.099999999999</v>
      </c>
      <c r="M27" s="4">
        <v>9573.4699999999993</v>
      </c>
      <c r="N27" s="4">
        <v>53615.82</v>
      </c>
    </row>
    <row r="28" spans="1:14" x14ac:dyDescent="0.2">
      <c r="A28" s="2" t="s">
        <v>608</v>
      </c>
      <c r="B28" s="4"/>
      <c r="C28" s="4"/>
      <c r="D28" s="4"/>
      <c r="E28" s="4"/>
      <c r="F28" s="4"/>
      <c r="G28" s="4"/>
      <c r="H28" s="4"/>
      <c r="I28" s="4">
        <v>49841.33</v>
      </c>
      <c r="J28" s="4"/>
      <c r="K28" s="4"/>
      <c r="L28" s="4">
        <v>374.75</v>
      </c>
      <c r="M28" s="4">
        <v>626.25</v>
      </c>
      <c r="N28" s="4">
        <v>50842.33</v>
      </c>
    </row>
    <row r="29" spans="1:14" x14ac:dyDescent="0.2">
      <c r="A29" s="2" t="s">
        <v>977</v>
      </c>
      <c r="B29" s="4">
        <v>18523</v>
      </c>
      <c r="C29" s="4">
        <v>1550</v>
      </c>
      <c r="D29" s="4">
        <v>2000</v>
      </c>
      <c r="E29" s="4">
        <v>500</v>
      </c>
      <c r="F29" s="4">
        <v>0</v>
      </c>
      <c r="G29" s="4">
        <v>3274.1</v>
      </c>
      <c r="H29" s="4">
        <v>0</v>
      </c>
      <c r="I29" s="4">
        <v>350</v>
      </c>
      <c r="J29" s="4">
        <v>305</v>
      </c>
      <c r="K29" s="4">
        <v>15019.88</v>
      </c>
      <c r="L29" s="4">
        <v>494</v>
      </c>
      <c r="M29" s="4">
        <v>5300</v>
      </c>
      <c r="N29" s="4">
        <v>47315.979999999996</v>
      </c>
    </row>
    <row r="30" spans="1:14" x14ac:dyDescent="0.2">
      <c r="A30" s="3" t="s">
        <v>68</v>
      </c>
      <c r="B30" s="4">
        <v>18523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>
        <v>18523</v>
      </c>
    </row>
    <row r="31" spans="1:14" x14ac:dyDescent="0.2">
      <c r="A31" s="3" t="s">
        <v>788</v>
      </c>
      <c r="B31" s="4"/>
      <c r="C31" s="4"/>
      <c r="D31" s="4"/>
      <c r="E31" s="4"/>
      <c r="F31" s="4"/>
      <c r="G31" s="4"/>
      <c r="H31" s="4"/>
      <c r="I31" s="4"/>
      <c r="J31" s="4"/>
      <c r="K31" s="4">
        <v>15000</v>
      </c>
      <c r="L31" s="4"/>
      <c r="M31" s="4"/>
      <c r="N31" s="4">
        <v>15000</v>
      </c>
    </row>
    <row r="32" spans="1:14" x14ac:dyDescent="0.2">
      <c r="A32" s="3" t="s">
        <v>884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>
        <v>5000</v>
      </c>
      <c r="N32" s="4">
        <v>5000</v>
      </c>
    </row>
    <row r="33" spans="1:14" x14ac:dyDescent="0.2">
      <c r="A33" s="3" t="s">
        <v>507</v>
      </c>
      <c r="B33" s="4"/>
      <c r="C33" s="4"/>
      <c r="D33" s="4"/>
      <c r="E33" s="4"/>
      <c r="F33" s="4"/>
      <c r="G33" s="4">
        <v>2500</v>
      </c>
      <c r="H33" s="4"/>
      <c r="I33" s="4"/>
      <c r="J33" s="4"/>
      <c r="K33" s="4"/>
      <c r="L33" s="4"/>
      <c r="M33" s="4"/>
      <c r="N33" s="4">
        <v>2500</v>
      </c>
    </row>
    <row r="34" spans="1:14" x14ac:dyDescent="0.2">
      <c r="A34" s="3" t="s">
        <v>109</v>
      </c>
      <c r="B34" s="4"/>
      <c r="C34" s="4"/>
      <c r="D34" s="4">
        <v>2000</v>
      </c>
      <c r="E34" s="4"/>
      <c r="F34" s="4"/>
      <c r="G34" s="4"/>
      <c r="H34" s="4"/>
      <c r="I34" s="4"/>
      <c r="J34" s="4"/>
      <c r="K34" s="4">
        <v>19.88</v>
      </c>
      <c r="L34" s="4"/>
      <c r="M34" s="4"/>
      <c r="N34" s="4">
        <v>2019.88</v>
      </c>
    </row>
    <row r="35" spans="1:14" x14ac:dyDescent="0.2">
      <c r="A35" s="3" t="s">
        <v>210</v>
      </c>
      <c r="B35" s="4"/>
      <c r="C35" s="4">
        <v>1000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>
        <v>1000</v>
      </c>
    </row>
    <row r="36" spans="1:14" x14ac:dyDescent="0.2">
      <c r="A36" s="3" t="s">
        <v>396</v>
      </c>
      <c r="B36" s="4"/>
      <c r="C36" s="4"/>
      <c r="D36" s="4"/>
      <c r="E36" s="4">
        <v>500</v>
      </c>
      <c r="F36" s="4"/>
      <c r="G36" s="4"/>
      <c r="H36" s="4"/>
      <c r="I36" s="4"/>
      <c r="J36" s="4"/>
      <c r="K36" s="4"/>
      <c r="L36" s="4"/>
      <c r="M36" s="4"/>
      <c r="N36" s="4">
        <v>500</v>
      </c>
    </row>
    <row r="37" spans="1:14" x14ac:dyDescent="0.2">
      <c r="A37" s="3" t="s">
        <v>537</v>
      </c>
      <c r="B37" s="4"/>
      <c r="C37" s="4"/>
      <c r="D37" s="4"/>
      <c r="E37" s="4"/>
      <c r="F37" s="4"/>
      <c r="G37" s="4">
        <v>480</v>
      </c>
      <c r="H37" s="4"/>
      <c r="I37" s="4"/>
      <c r="J37" s="4"/>
      <c r="K37" s="4"/>
      <c r="L37" s="4"/>
      <c r="M37" s="4"/>
      <c r="N37" s="4">
        <v>480</v>
      </c>
    </row>
    <row r="38" spans="1:14" x14ac:dyDescent="0.2">
      <c r="A38" s="3" t="s">
        <v>715</v>
      </c>
      <c r="B38" s="4"/>
      <c r="C38" s="4"/>
      <c r="D38" s="4"/>
      <c r="E38" s="4"/>
      <c r="F38" s="4"/>
      <c r="G38" s="4"/>
      <c r="H38" s="4"/>
      <c r="I38" s="4"/>
      <c r="J38" s="4">
        <v>205</v>
      </c>
      <c r="K38" s="4"/>
      <c r="L38" s="4">
        <v>195</v>
      </c>
      <c r="M38" s="4"/>
      <c r="N38" s="4">
        <v>400</v>
      </c>
    </row>
    <row r="39" spans="1:14" x14ac:dyDescent="0.2">
      <c r="A39" s="3" t="s">
        <v>655</v>
      </c>
      <c r="B39" s="4"/>
      <c r="C39" s="4"/>
      <c r="D39" s="4"/>
      <c r="E39" s="4"/>
      <c r="F39" s="4"/>
      <c r="G39" s="4"/>
      <c r="H39" s="4"/>
      <c r="I39" s="4">
        <v>350</v>
      </c>
      <c r="J39" s="4"/>
      <c r="K39" s="4"/>
      <c r="L39" s="4"/>
      <c r="M39" s="4"/>
      <c r="N39" s="4">
        <v>350</v>
      </c>
    </row>
    <row r="40" spans="1:14" x14ac:dyDescent="0.2">
      <c r="A40" s="3" t="s">
        <v>212</v>
      </c>
      <c r="B40" s="4"/>
      <c r="C40" s="4">
        <v>300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>
        <v>300</v>
      </c>
    </row>
    <row r="41" spans="1:14" x14ac:dyDescent="0.2">
      <c r="A41" s="3" t="s">
        <v>942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>
        <v>300</v>
      </c>
      <c r="N41" s="4">
        <v>300</v>
      </c>
    </row>
    <row r="42" spans="1:14" x14ac:dyDescent="0.2">
      <c r="A42" s="3" t="s">
        <v>557</v>
      </c>
      <c r="B42" s="4"/>
      <c r="C42" s="4"/>
      <c r="D42" s="4"/>
      <c r="E42" s="4"/>
      <c r="F42" s="4"/>
      <c r="G42" s="4">
        <v>288.10000000000002</v>
      </c>
      <c r="H42" s="4"/>
      <c r="I42" s="4"/>
      <c r="J42" s="4"/>
      <c r="K42" s="4"/>
      <c r="L42" s="4"/>
      <c r="M42" s="4"/>
      <c r="N42" s="4">
        <v>288.10000000000002</v>
      </c>
    </row>
    <row r="43" spans="1:14" x14ac:dyDescent="0.2">
      <c r="A43" s="3" t="s">
        <v>241</v>
      </c>
      <c r="B43" s="4"/>
      <c r="C43" s="4">
        <v>250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>
        <v>250</v>
      </c>
    </row>
    <row r="44" spans="1:14" x14ac:dyDescent="0.2">
      <c r="A44" s="3" t="s">
        <v>851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>
        <v>195</v>
      </c>
      <c r="M44" s="4"/>
      <c r="N44" s="4">
        <v>195</v>
      </c>
    </row>
    <row r="45" spans="1:14" x14ac:dyDescent="0.2">
      <c r="A45" s="3" t="s">
        <v>799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>
        <v>104</v>
      </c>
      <c r="M45" s="4"/>
      <c r="N45" s="4">
        <v>104</v>
      </c>
    </row>
    <row r="46" spans="1:14" x14ac:dyDescent="0.2">
      <c r="A46" s="3" t="s">
        <v>695</v>
      </c>
      <c r="B46" s="4"/>
      <c r="C46" s="4"/>
      <c r="D46" s="4"/>
      <c r="E46" s="4"/>
      <c r="F46" s="4"/>
      <c r="G46" s="4"/>
      <c r="H46" s="4"/>
      <c r="I46" s="4"/>
      <c r="J46" s="4">
        <v>100</v>
      </c>
      <c r="K46" s="4"/>
      <c r="L46" s="4"/>
      <c r="M46" s="4"/>
      <c r="N46" s="4">
        <v>100</v>
      </c>
    </row>
    <row r="47" spans="1:14" x14ac:dyDescent="0.2">
      <c r="A47" s="3" t="s">
        <v>559</v>
      </c>
      <c r="B47" s="4"/>
      <c r="C47" s="4"/>
      <c r="D47" s="4"/>
      <c r="E47" s="4"/>
      <c r="F47" s="4"/>
      <c r="G47" s="4">
        <v>6</v>
      </c>
      <c r="H47" s="4"/>
      <c r="I47" s="4"/>
      <c r="J47" s="4"/>
      <c r="K47" s="4"/>
      <c r="L47" s="4"/>
      <c r="M47" s="4"/>
      <c r="N47" s="4">
        <v>6</v>
      </c>
    </row>
    <row r="48" spans="1:14" x14ac:dyDescent="0.2">
      <c r="A48" s="3" t="s">
        <v>977</v>
      </c>
      <c r="B48" s="4">
        <v>0</v>
      </c>
      <c r="C48" s="4"/>
      <c r="D48" s="4">
        <v>0</v>
      </c>
      <c r="E48" s="4"/>
      <c r="F48" s="4">
        <v>0</v>
      </c>
      <c r="G48" s="4"/>
      <c r="H48" s="4">
        <v>0</v>
      </c>
      <c r="I48" s="4"/>
      <c r="J48" s="4"/>
      <c r="K48" s="4">
        <v>0</v>
      </c>
      <c r="L48" s="4"/>
      <c r="M48" s="4"/>
      <c r="N48" s="4">
        <v>0</v>
      </c>
    </row>
    <row r="49" spans="1:14" x14ac:dyDescent="0.2">
      <c r="A49" s="2" t="s">
        <v>74</v>
      </c>
      <c r="B49" s="4">
        <v>7003.0199999999995</v>
      </c>
      <c r="C49" s="4">
        <v>1067.6100000000001</v>
      </c>
      <c r="D49" s="4">
        <v>3231.52</v>
      </c>
      <c r="E49" s="4">
        <v>3733.96</v>
      </c>
      <c r="F49" s="4">
        <v>3570.71</v>
      </c>
      <c r="G49" s="4">
        <v>1162.75</v>
      </c>
      <c r="H49" s="4">
        <v>1213.0899999999999</v>
      </c>
      <c r="I49" s="4">
        <v>6482.56</v>
      </c>
      <c r="J49" s="4">
        <v>4892.67</v>
      </c>
      <c r="K49" s="4">
        <v>9264.5</v>
      </c>
      <c r="L49" s="4">
        <v>809.1</v>
      </c>
      <c r="M49" s="4">
        <v>3971.38</v>
      </c>
      <c r="N49" s="4">
        <v>46402.869999999995</v>
      </c>
    </row>
    <row r="50" spans="1:14" x14ac:dyDescent="0.2">
      <c r="A50" s="2" t="s">
        <v>85</v>
      </c>
      <c r="B50" s="4">
        <v>2833.28</v>
      </c>
      <c r="C50" s="4">
        <v>2833.28</v>
      </c>
      <c r="D50" s="4">
        <v>2833.28</v>
      </c>
      <c r="E50" s="4">
        <v>2833.28</v>
      </c>
      <c r="F50" s="4">
        <v>2833.28</v>
      </c>
      <c r="G50" s="4">
        <v>2833.28</v>
      </c>
      <c r="H50" s="4">
        <v>3182.62</v>
      </c>
      <c r="I50" s="4">
        <v>3034.01</v>
      </c>
      <c r="J50" s="4">
        <v>3034.01</v>
      </c>
      <c r="K50" s="4">
        <v>3034.01</v>
      </c>
      <c r="L50" s="4">
        <v>3034.01</v>
      </c>
      <c r="M50" s="4">
        <v>3034.01</v>
      </c>
      <c r="N50" s="4">
        <v>35352.350000000006</v>
      </c>
    </row>
    <row r="51" spans="1:14" x14ac:dyDescent="0.2">
      <c r="A51" s="2" t="s">
        <v>840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>
        <v>33524</v>
      </c>
      <c r="M51" s="4"/>
      <c r="N51" s="4">
        <v>33524</v>
      </c>
    </row>
    <row r="52" spans="1:14" x14ac:dyDescent="0.2">
      <c r="A52" s="2" t="s">
        <v>132</v>
      </c>
      <c r="B52" s="4">
        <v>3609</v>
      </c>
      <c r="C52" s="4"/>
      <c r="D52" s="4"/>
      <c r="E52" s="4"/>
      <c r="F52" s="4"/>
      <c r="G52" s="4"/>
      <c r="H52" s="4"/>
      <c r="I52" s="4"/>
      <c r="J52" s="4"/>
      <c r="K52" s="4">
        <v>24081</v>
      </c>
      <c r="L52" s="4">
        <v>3439</v>
      </c>
      <c r="M52" s="4"/>
      <c r="N52" s="4">
        <v>31129</v>
      </c>
    </row>
    <row r="53" spans="1:14" x14ac:dyDescent="0.2">
      <c r="A53" s="2" t="s">
        <v>16</v>
      </c>
      <c r="B53" s="4">
        <v>100.84</v>
      </c>
      <c r="C53" s="4">
        <v>2283.1800000000003</v>
      </c>
      <c r="D53" s="4">
        <v>880.55</v>
      </c>
      <c r="E53" s="4">
        <v>831.82</v>
      </c>
      <c r="F53" s="4">
        <v>1305.54</v>
      </c>
      <c r="G53" s="4">
        <v>599.92000000000007</v>
      </c>
      <c r="H53" s="4">
        <v>1050.7</v>
      </c>
      <c r="I53" s="4">
        <v>1721.84</v>
      </c>
      <c r="J53" s="4">
        <v>882.25</v>
      </c>
      <c r="K53" s="4">
        <v>1989.12</v>
      </c>
      <c r="L53" s="4">
        <v>11054.670000000002</v>
      </c>
      <c r="M53" s="4">
        <v>2985.98</v>
      </c>
      <c r="N53" s="4">
        <v>25686.41</v>
      </c>
    </row>
    <row r="54" spans="1:14" x14ac:dyDescent="0.2">
      <c r="A54" s="2" t="s">
        <v>330</v>
      </c>
      <c r="B54" s="4"/>
      <c r="C54" s="4"/>
      <c r="D54" s="4">
        <v>7274.6</v>
      </c>
      <c r="E54" s="4"/>
      <c r="F54" s="4"/>
      <c r="G54" s="4"/>
      <c r="H54" s="4"/>
      <c r="I54" s="4">
        <v>482.94</v>
      </c>
      <c r="J54" s="4">
        <v>3553.7400000000002</v>
      </c>
      <c r="K54" s="4">
        <v>649.9</v>
      </c>
      <c r="L54" s="4">
        <v>2688.7</v>
      </c>
      <c r="M54" s="4">
        <v>3126.46</v>
      </c>
      <c r="N54" s="4">
        <v>17776.34</v>
      </c>
    </row>
    <row r="55" spans="1:14" x14ac:dyDescent="0.2">
      <c r="A55" s="2" t="s">
        <v>69</v>
      </c>
      <c r="B55" s="4">
        <v>3658.11</v>
      </c>
      <c r="C55" s="4"/>
      <c r="D55" s="4"/>
      <c r="E55" s="4">
        <v>10</v>
      </c>
      <c r="F55" s="4"/>
      <c r="G55" s="4"/>
      <c r="H55" s="4"/>
      <c r="I55" s="4"/>
      <c r="J55" s="4"/>
      <c r="K55" s="4">
        <v>3085.98</v>
      </c>
      <c r="L55" s="4">
        <v>3159.9</v>
      </c>
      <c r="M55" s="4">
        <v>7194.99</v>
      </c>
      <c r="N55" s="4">
        <v>17108.98</v>
      </c>
    </row>
    <row r="56" spans="1:14" x14ac:dyDescent="0.2">
      <c r="A56" s="2" t="s">
        <v>7</v>
      </c>
      <c r="B56" s="4">
        <v>-250</v>
      </c>
      <c r="C56" s="4">
        <v>1250</v>
      </c>
      <c r="D56" s="4"/>
      <c r="E56" s="4"/>
      <c r="F56" s="4"/>
      <c r="G56" s="4"/>
      <c r="H56" s="4"/>
      <c r="I56" s="4"/>
      <c r="J56" s="4"/>
      <c r="K56" s="4"/>
      <c r="L56" s="4">
        <v>15600</v>
      </c>
      <c r="M56" s="4"/>
      <c r="N56" s="4">
        <v>16600</v>
      </c>
    </row>
    <row r="57" spans="1:14" x14ac:dyDescent="0.2">
      <c r="A57" s="2" t="s">
        <v>32</v>
      </c>
      <c r="B57" s="4">
        <v>1288.31</v>
      </c>
      <c r="C57" s="4"/>
      <c r="D57" s="4">
        <v>1286.1199999999999</v>
      </c>
      <c r="E57" s="4">
        <v>2586.9</v>
      </c>
      <c r="F57" s="4">
        <v>1306.8599999999999</v>
      </c>
      <c r="G57" s="4">
        <v>1319.82</v>
      </c>
      <c r="H57" s="4">
        <v>2665.56</v>
      </c>
      <c r="I57" s="4"/>
      <c r="J57" s="4">
        <v>1344.04</v>
      </c>
      <c r="K57" s="4">
        <v>4401.08</v>
      </c>
      <c r="L57" s="4"/>
      <c r="M57" s="4">
        <v>137.37</v>
      </c>
      <c r="N57" s="4">
        <v>16336.060000000001</v>
      </c>
    </row>
    <row r="58" spans="1:14" x14ac:dyDescent="0.2">
      <c r="A58" s="2" t="s">
        <v>886</v>
      </c>
      <c r="B58" s="4"/>
      <c r="C58" s="4"/>
      <c r="D58" s="4"/>
      <c r="E58" s="4"/>
      <c r="F58" s="4">
        <v>2808</v>
      </c>
      <c r="G58" s="4"/>
      <c r="H58" s="4">
        <v>7822</v>
      </c>
      <c r="I58" s="4"/>
      <c r="J58" s="4"/>
      <c r="K58" s="4">
        <v>180</v>
      </c>
      <c r="L58" s="4"/>
      <c r="M58" s="4">
        <v>4200.07</v>
      </c>
      <c r="N58" s="4">
        <v>15010.07</v>
      </c>
    </row>
    <row r="59" spans="1:14" x14ac:dyDescent="0.2">
      <c r="A59" s="3" t="s">
        <v>426</v>
      </c>
      <c r="B59" s="4"/>
      <c r="C59" s="4"/>
      <c r="D59" s="4"/>
      <c r="E59" s="4"/>
      <c r="F59" s="4">
        <v>2808</v>
      </c>
      <c r="G59" s="4"/>
      <c r="H59" s="4">
        <v>7822</v>
      </c>
      <c r="I59" s="4"/>
      <c r="J59" s="4"/>
      <c r="K59" s="4"/>
      <c r="L59" s="4"/>
      <c r="M59" s="4"/>
      <c r="N59" s="4">
        <v>10630</v>
      </c>
    </row>
    <row r="60" spans="1:14" x14ac:dyDescent="0.2">
      <c r="A60" s="3" t="s">
        <v>887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>
        <v>4200.07</v>
      </c>
      <c r="N60" s="4">
        <v>4200.07</v>
      </c>
    </row>
    <row r="61" spans="1:14" x14ac:dyDescent="0.2">
      <c r="A61" s="3" t="s">
        <v>725</v>
      </c>
      <c r="B61" s="4"/>
      <c r="C61" s="4"/>
      <c r="D61" s="4"/>
      <c r="E61" s="4"/>
      <c r="F61" s="4"/>
      <c r="G61" s="4"/>
      <c r="H61" s="4"/>
      <c r="I61" s="4"/>
      <c r="J61" s="4"/>
      <c r="K61" s="4">
        <v>180</v>
      </c>
      <c r="L61" s="4"/>
      <c r="M61" s="4"/>
      <c r="N61" s="4">
        <v>180</v>
      </c>
    </row>
    <row r="62" spans="1:14" x14ac:dyDescent="0.2">
      <c r="A62" s="2" t="s">
        <v>611</v>
      </c>
      <c r="B62" s="4"/>
      <c r="C62" s="4"/>
      <c r="D62" s="4"/>
      <c r="E62" s="4"/>
      <c r="F62" s="4"/>
      <c r="G62" s="4"/>
      <c r="H62" s="4"/>
      <c r="I62" s="4">
        <v>12882.36</v>
      </c>
      <c r="J62" s="4"/>
      <c r="K62" s="4"/>
      <c r="L62" s="4"/>
      <c r="M62" s="4"/>
      <c r="N62" s="4">
        <v>12882.36</v>
      </c>
    </row>
    <row r="63" spans="1:14" x14ac:dyDescent="0.2">
      <c r="A63" s="2" t="s">
        <v>291</v>
      </c>
      <c r="B63" s="4"/>
      <c r="C63" s="4"/>
      <c r="D63" s="4">
        <v>285</v>
      </c>
      <c r="E63" s="4"/>
      <c r="F63" s="4"/>
      <c r="G63" s="4"/>
      <c r="H63" s="4">
        <v>10462</v>
      </c>
      <c r="I63" s="4"/>
      <c r="J63" s="4">
        <v>147</v>
      </c>
      <c r="K63" s="4"/>
      <c r="L63" s="4"/>
      <c r="M63" s="4">
        <v>760</v>
      </c>
      <c r="N63" s="4">
        <v>11654</v>
      </c>
    </row>
    <row r="64" spans="1:14" x14ac:dyDescent="0.2">
      <c r="A64" s="2" t="s">
        <v>100</v>
      </c>
      <c r="B64" s="4">
        <v>2665.3499999999995</v>
      </c>
      <c r="C64" s="4">
        <v>2365.4899999999998</v>
      </c>
      <c r="D64" s="4">
        <v>4573.07</v>
      </c>
      <c r="E64" s="4"/>
      <c r="F64" s="4"/>
      <c r="G64" s="4"/>
      <c r="H64" s="4"/>
      <c r="I64" s="4">
        <v>1989.73</v>
      </c>
      <c r="J64" s="4"/>
      <c r="K64" s="4"/>
      <c r="L64" s="4"/>
      <c r="M64" s="4"/>
      <c r="N64" s="4">
        <v>11593.64</v>
      </c>
    </row>
    <row r="65" spans="1:14" x14ac:dyDescent="0.2">
      <c r="A65" s="2" t="s">
        <v>614</v>
      </c>
      <c r="B65" s="4"/>
      <c r="C65" s="4"/>
      <c r="D65" s="4"/>
      <c r="E65" s="4"/>
      <c r="F65" s="4"/>
      <c r="G65" s="4"/>
      <c r="H65" s="4"/>
      <c r="I65" s="4">
        <v>11262</v>
      </c>
      <c r="J65" s="4"/>
      <c r="K65" s="4"/>
      <c r="L65" s="4"/>
      <c r="M65" s="4"/>
      <c r="N65" s="4">
        <v>11262</v>
      </c>
    </row>
    <row r="66" spans="1:14" x14ac:dyDescent="0.2">
      <c r="A66" s="2" t="s">
        <v>261</v>
      </c>
      <c r="B66" s="4"/>
      <c r="C66" s="4"/>
      <c r="D66" s="4">
        <v>2366.98</v>
      </c>
      <c r="E66" s="4"/>
      <c r="F66" s="4"/>
      <c r="G66" s="4"/>
      <c r="H66" s="4"/>
      <c r="I66" s="4">
        <v>8548.56</v>
      </c>
      <c r="J66" s="4"/>
      <c r="K66" s="4"/>
      <c r="L66" s="4"/>
      <c r="M66" s="4"/>
      <c r="N66" s="4">
        <v>10915.539999999999</v>
      </c>
    </row>
    <row r="67" spans="1:14" x14ac:dyDescent="0.2">
      <c r="A67" s="2" t="s">
        <v>510</v>
      </c>
      <c r="B67" s="4"/>
      <c r="C67" s="4"/>
      <c r="D67" s="4"/>
      <c r="E67" s="4"/>
      <c r="F67" s="4"/>
      <c r="G67" s="4">
        <v>2000</v>
      </c>
      <c r="H67" s="4"/>
      <c r="I67" s="4"/>
      <c r="J67" s="4"/>
      <c r="K67" s="4"/>
      <c r="L67" s="4">
        <v>8000</v>
      </c>
      <c r="M67" s="4"/>
      <c r="N67" s="4">
        <v>10000</v>
      </c>
    </row>
    <row r="68" spans="1:14" x14ac:dyDescent="0.2">
      <c r="A68" s="2" t="s">
        <v>312</v>
      </c>
      <c r="B68" s="4"/>
      <c r="C68" s="4"/>
      <c r="D68" s="4">
        <v>738.75</v>
      </c>
      <c r="E68" s="4">
        <v>333</v>
      </c>
      <c r="F68" s="4">
        <v>3050.25</v>
      </c>
      <c r="G68" s="4"/>
      <c r="H68" s="4"/>
      <c r="I68" s="4"/>
      <c r="J68" s="4">
        <v>2303.15</v>
      </c>
      <c r="K68" s="4">
        <v>1280.95</v>
      </c>
      <c r="L68" s="4">
        <v>1613.55</v>
      </c>
      <c r="M68" s="4">
        <v>588.6</v>
      </c>
      <c r="N68" s="4">
        <v>9908.25</v>
      </c>
    </row>
    <row r="69" spans="1:14" x14ac:dyDescent="0.2">
      <c r="A69" s="2" t="s">
        <v>482</v>
      </c>
      <c r="B69" s="4"/>
      <c r="C69" s="4"/>
      <c r="D69" s="4"/>
      <c r="E69" s="4"/>
      <c r="F69" s="4">
        <v>9187</v>
      </c>
      <c r="G69" s="4"/>
      <c r="H69" s="4"/>
      <c r="I69" s="4"/>
      <c r="J69" s="4"/>
      <c r="K69" s="4">
        <v>300</v>
      </c>
      <c r="L69" s="4"/>
      <c r="M69" s="4"/>
      <c r="N69" s="4">
        <v>9487</v>
      </c>
    </row>
    <row r="70" spans="1:14" x14ac:dyDescent="0.2">
      <c r="A70" s="2" t="s">
        <v>77</v>
      </c>
      <c r="B70" s="4">
        <v>1760.33</v>
      </c>
      <c r="C70" s="4"/>
      <c r="D70" s="4"/>
      <c r="E70" s="4"/>
      <c r="F70" s="4"/>
      <c r="G70" s="4">
        <v>1880.83</v>
      </c>
      <c r="H70" s="4"/>
      <c r="I70" s="4">
        <v>1220.82</v>
      </c>
      <c r="J70" s="4"/>
      <c r="K70" s="4">
        <v>1950.83</v>
      </c>
      <c r="L70" s="4">
        <v>1967.98</v>
      </c>
      <c r="M70" s="4"/>
      <c r="N70" s="4">
        <v>8780.7899999999991</v>
      </c>
    </row>
    <row r="71" spans="1:14" x14ac:dyDescent="0.2">
      <c r="A71" s="2" t="s">
        <v>508</v>
      </c>
      <c r="B71" s="4"/>
      <c r="C71" s="4"/>
      <c r="D71" s="4"/>
      <c r="E71" s="4"/>
      <c r="F71" s="4"/>
      <c r="G71" s="4">
        <v>656.25</v>
      </c>
      <c r="H71" s="4">
        <v>7875</v>
      </c>
      <c r="I71" s="4"/>
      <c r="J71" s="4"/>
      <c r="K71" s="4"/>
      <c r="L71" s="4"/>
      <c r="M71" s="4"/>
      <c r="N71" s="4">
        <v>8531.25</v>
      </c>
    </row>
    <row r="72" spans="1:14" x14ac:dyDescent="0.2">
      <c r="A72" s="2" t="s">
        <v>624</v>
      </c>
      <c r="B72" s="4"/>
      <c r="C72" s="4"/>
      <c r="D72" s="4"/>
      <c r="E72" s="4"/>
      <c r="F72" s="4"/>
      <c r="G72" s="4"/>
      <c r="H72" s="4"/>
      <c r="I72" s="4">
        <v>8219.07</v>
      </c>
      <c r="J72" s="4"/>
      <c r="K72" s="4"/>
      <c r="L72" s="4"/>
      <c r="M72" s="4"/>
      <c r="N72" s="4">
        <v>8219.07</v>
      </c>
    </row>
    <row r="73" spans="1:14" x14ac:dyDescent="0.2">
      <c r="A73" s="2" t="s">
        <v>114</v>
      </c>
      <c r="B73" s="4">
        <v>98</v>
      </c>
      <c r="C73" s="4">
        <v>672.3</v>
      </c>
      <c r="D73" s="4">
        <v>770.3</v>
      </c>
      <c r="E73" s="4">
        <v>49</v>
      </c>
      <c r="F73" s="4">
        <v>721.3</v>
      </c>
      <c r="G73" s="4">
        <v>1393.6</v>
      </c>
      <c r="H73" s="4">
        <v>1393.6</v>
      </c>
      <c r="I73" s="4">
        <v>721.3</v>
      </c>
      <c r="J73" s="4">
        <v>721.3</v>
      </c>
      <c r="K73" s="4">
        <v>49</v>
      </c>
      <c r="L73" s="4">
        <v>721.3</v>
      </c>
      <c r="M73" s="4">
        <v>721.3</v>
      </c>
      <c r="N73" s="4">
        <v>8032.3</v>
      </c>
    </row>
    <row r="74" spans="1:14" x14ac:dyDescent="0.2">
      <c r="A74" s="2" t="s">
        <v>18</v>
      </c>
      <c r="B74" s="4">
        <v>569.72</v>
      </c>
      <c r="C74" s="4">
        <v>573.04999999999995</v>
      </c>
      <c r="D74" s="4">
        <v>569.27</v>
      </c>
      <c r="E74" s="4">
        <v>570.54999999999995</v>
      </c>
      <c r="F74" s="4">
        <v>571.26</v>
      </c>
      <c r="G74" s="4">
        <v>1434.47</v>
      </c>
      <c r="H74" s="4"/>
      <c r="I74" s="4">
        <v>1076.7</v>
      </c>
      <c r="J74" s="4">
        <v>570.92999999999995</v>
      </c>
      <c r="K74" s="4">
        <v>570.92999999999995</v>
      </c>
      <c r="L74" s="4">
        <v>832.62</v>
      </c>
      <c r="M74" s="4">
        <v>572.64</v>
      </c>
      <c r="N74" s="4">
        <v>7912.1400000000012</v>
      </c>
    </row>
    <row r="75" spans="1:14" x14ac:dyDescent="0.2">
      <c r="A75" s="2" t="s">
        <v>120</v>
      </c>
      <c r="B75" s="4">
        <v>3381</v>
      </c>
      <c r="C75" s="4">
        <v>3881</v>
      </c>
      <c r="D75" s="4"/>
      <c r="E75" s="4"/>
      <c r="F75" s="4"/>
      <c r="G75" s="4"/>
      <c r="H75" s="4"/>
      <c r="I75" s="4"/>
      <c r="J75" s="4"/>
      <c r="K75" s="4"/>
      <c r="L75" s="4"/>
      <c r="M75" s="4"/>
      <c r="N75" s="4">
        <v>7262</v>
      </c>
    </row>
    <row r="76" spans="1:14" x14ac:dyDescent="0.2">
      <c r="A76" s="2" t="s">
        <v>391</v>
      </c>
      <c r="B76" s="4"/>
      <c r="C76" s="4"/>
      <c r="D76" s="4"/>
      <c r="E76" s="4">
        <v>5500</v>
      </c>
      <c r="F76" s="4"/>
      <c r="G76" s="4"/>
      <c r="H76" s="4"/>
      <c r="I76" s="4"/>
      <c r="J76" s="4"/>
      <c r="K76" s="4"/>
      <c r="L76" s="4"/>
      <c r="M76" s="4">
        <v>1700</v>
      </c>
      <c r="N76" s="4">
        <v>7200</v>
      </c>
    </row>
    <row r="77" spans="1:14" x14ac:dyDescent="0.2">
      <c r="A77" s="2" t="s">
        <v>595</v>
      </c>
      <c r="B77" s="4"/>
      <c r="C77" s="4"/>
      <c r="D77" s="4"/>
      <c r="E77" s="4"/>
      <c r="F77" s="4"/>
      <c r="G77" s="4"/>
      <c r="H77" s="4">
        <v>5861.25</v>
      </c>
      <c r="I77" s="4"/>
      <c r="J77" s="4">
        <v>1037</v>
      </c>
      <c r="K77" s="4"/>
      <c r="L77" s="4"/>
      <c r="M77" s="4"/>
      <c r="N77" s="4">
        <v>6898.25</v>
      </c>
    </row>
    <row r="78" spans="1:14" x14ac:dyDescent="0.2">
      <c r="A78" s="2" t="s">
        <v>254</v>
      </c>
      <c r="B78" s="4"/>
      <c r="C78" s="4"/>
      <c r="D78" s="4">
        <v>-11.13</v>
      </c>
      <c r="E78" s="4"/>
      <c r="F78" s="4"/>
      <c r="G78" s="4"/>
      <c r="H78" s="4"/>
      <c r="I78" s="4">
        <v>5453.25</v>
      </c>
      <c r="J78" s="4"/>
      <c r="K78" s="4"/>
      <c r="L78" s="4"/>
      <c r="M78" s="4">
        <v>1407.5</v>
      </c>
      <c r="N78" s="4">
        <v>6849.62</v>
      </c>
    </row>
    <row r="79" spans="1:14" x14ac:dyDescent="0.2">
      <c r="A79" s="2" t="s">
        <v>938</v>
      </c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>
        <v>6713.5</v>
      </c>
      <c r="N79" s="4">
        <v>6713.5</v>
      </c>
    </row>
    <row r="80" spans="1:14" x14ac:dyDescent="0.2">
      <c r="A80" s="2" t="s">
        <v>538</v>
      </c>
      <c r="B80" s="4"/>
      <c r="C80" s="4"/>
      <c r="D80" s="4"/>
      <c r="E80" s="4"/>
      <c r="F80" s="4"/>
      <c r="G80" s="4">
        <v>6200</v>
      </c>
      <c r="H80" s="4"/>
      <c r="I80" s="4"/>
      <c r="J80" s="4"/>
      <c r="K80" s="4"/>
      <c r="L80" s="4"/>
      <c r="M80" s="4"/>
      <c r="N80" s="4">
        <v>6200</v>
      </c>
    </row>
    <row r="81" spans="1:14" x14ac:dyDescent="0.2">
      <c r="A81" s="2" t="s">
        <v>28</v>
      </c>
      <c r="B81" s="4">
        <v>505</v>
      </c>
      <c r="C81" s="4">
        <v>263.98</v>
      </c>
      <c r="D81" s="4">
        <v>505</v>
      </c>
      <c r="E81" s="4">
        <v>505</v>
      </c>
      <c r="F81" s="4">
        <v>505</v>
      </c>
      <c r="G81" s="4">
        <v>505</v>
      </c>
      <c r="H81" s="4">
        <v>625</v>
      </c>
      <c r="I81" s="4">
        <v>505</v>
      </c>
      <c r="J81" s="4">
        <v>730</v>
      </c>
      <c r="K81" s="4">
        <v>505</v>
      </c>
      <c r="L81" s="4">
        <v>505</v>
      </c>
      <c r="M81" s="4">
        <v>505</v>
      </c>
      <c r="N81" s="4">
        <v>6163.98</v>
      </c>
    </row>
    <row r="82" spans="1:14" x14ac:dyDescent="0.2">
      <c r="A82" s="2" t="s">
        <v>216</v>
      </c>
      <c r="B82" s="4"/>
      <c r="C82" s="4">
        <v>5096.28</v>
      </c>
      <c r="D82" s="4"/>
      <c r="E82" s="4">
        <v>161.38999999999999</v>
      </c>
      <c r="F82" s="4"/>
      <c r="G82" s="4"/>
      <c r="H82" s="4"/>
      <c r="I82" s="4"/>
      <c r="J82" s="4"/>
      <c r="K82" s="4"/>
      <c r="L82" s="4"/>
      <c r="M82" s="4">
        <v>836.4</v>
      </c>
      <c r="N82" s="4">
        <v>6094.07</v>
      </c>
    </row>
    <row r="83" spans="1:14" x14ac:dyDescent="0.2">
      <c r="A83" s="2" t="s">
        <v>394</v>
      </c>
      <c r="B83" s="4"/>
      <c r="C83" s="4"/>
      <c r="D83" s="4"/>
      <c r="E83" s="4">
        <v>6027</v>
      </c>
      <c r="F83" s="4"/>
      <c r="G83" s="4"/>
      <c r="H83" s="4"/>
      <c r="I83" s="4"/>
      <c r="J83" s="4"/>
      <c r="K83" s="4"/>
      <c r="L83" s="4"/>
      <c r="M83" s="4"/>
      <c r="N83" s="4">
        <v>6027</v>
      </c>
    </row>
    <row r="84" spans="1:14" x14ac:dyDescent="0.2">
      <c r="A84" s="2" t="s">
        <v>436</v>
      </c>
      <c r="B84" s="4"/>
      <c r="C84" s="4"/>
      <c r="D84" s="4"/>
      <c r="E84" s="4"/>
      <c r="F84" s="4">
        <v>1875</v>
      </c>
      <c r="G84" s="4"/>
      <c r="H84" s="4"/>
      <c r="I84" s="4"/>
      <c r="J84" s="4">
        <v>3400</v>
      </c>
      <c r="K84" s="4">
        <v>225</v>
      </c>
      <c r="L84" s="4">
        <v>225</v>
      </c>
      <c r="M84" s="4"/>
      <c r="N84" s="4">
        <v>5725</v>
      </c>
    </row>
    <row r="85" spans="1:14" x14ac:dyDescent="0.2">
      <c r="A85" s="2" t="s">
        <v>797</v>
      </c>
      <c r="B85" s="4"/>
      <c r="C85" s="4"/>
      <c r="D85" s="4"/>
      <c r="E85" s="4"/>
      <c r="F85" s="4"/>
      <c r="G85" s="4"/>
      <c r="H85" s="4"/>
      <c r="I85" s="4"/>
      <c r="J85" s="4"/>
      <c r="K85" s="4"/>
      <c r="L85" s="4">
        <v>5682</v>
      </c>
      <c r="M85" s="4"/>
      <c r="N85" s="4">
        <v>5682</v>
      </c>
    </row>
    <row r="86" spans="1:14" x14ac:dyDescent="0.2">
      <c r="A86" s="2" t="s">
        <v>657</v>
      </c>
      <c r="B86" s="4"/>
      <c r="C86" s="4"/>
      <c r="D86" s="4"/>
      <c r="E86" s="4"/>
      <c r="F86" s="4"/>
      <c r="G86" s="4"/>
      <c r="H86" s="4"/>
      <c r="I86" s="4">
        <v>5577.53</v>
      </c>
      <c r="J86" s="4"/>
      <c r="K86" s="4"/>
      <c r="L86" s="4"/>
      <c r="M86" s="4"/>
      <c r="N86" s="4">
        <v>5577.53</v>
      </c>
    </row>
    <row r="87" spans="1:14" x14ac:dyDescent="0.2">
      <c r="A87" s="2" t="s">
        <v>338</v>
      </c>
      <c r="B87" s="4"/>
      <c r="C87" s="4"/>
      <c r="D87" s="4">
        <v>1095.1300000000001</v>
      </c>
      <c r="E87" s="4"/>
      <c r="F87" s="4">
        <v>158.47999999999999</v>
      </c>
      <c r="G87" s="4"/>
      <c r="H87" s="4"/>
      <c r="I87" s="4"/>
      <c r="J87" s="4"/>
      <c r="K87" s="4">
        <v>58.34</v>
      </c>
      <c r="L87" s="4">
        <v>3185.1899999999996</v>
      </c>
      <c r="M87" s="4">
        <v>964.57</v>
      </c>
      <c r="N87" s="4">
        <v>5461.7099999999991</v>
      </c>
    </row>
    <row r="88" spans="1:14" x14ac:dyDescent="0.2">
      <c r="A88" s="2" t="s">
        <v>672</v>
      </c>
      <c r="B88" s="4"/>
      <c r="C88" s="4"/>
      <c r="D88" s="4"/>
      <c r="E88" s="4"/>
      <c r="F88" s="4"/>
      <c r="G88" s="4"/>
      <c r="H88" s="4"/>
      <c r="I88" s="4"/>
      <c r="J88" s="4">
        <v>5280</v>
      </c>
      <c r="K88" s="4"/>
      <c r="L88" s="4"/>
      <c r="M88" s="4"/>
      <c r="N88" s="4">
        <v>5280</v>
      </c>
    </row>
    <row r="89" spans="1:14" x14ac:dyDescent="0.2">
      <c r="A89" s="2" t="s">
        <v>573</v>
      </c>
      <c r="B89" s="4"/>
      <c r="C89" s="4"/>
      <c r="D89" s="4"/>
      <c r="E89" s="4"/>
      <c r="F89" s="4"/>
      <c r="G89" s="4"/>
      <c r="H89" s="4">
        <v>5000</v>
      </c>
      <c r="I89" s="4"/>
      <c r="J89" s="4"/>
      <c r="K89" s="4"/>
      <c r="L89" s="4"/>
      <c r="M89" s="4"/>
      <c r="N89" s="4">
        <v>5000</v>
      </c>
    </row>
    <row r="90" spans="1:14" x14ac:dyDescent="0.2">
      <c r="A90" s="2" t="s">
        <v>40</v>
      </c>
      <c r="B90" s="4">
        <v>300</v>
      </c>
      <c r="C90" s="4">
        <v>335.25</v>
      </c>
      <c r="D90" s="4">
        <v>335.25</v>
      </c>
      <c r="E90" s="4">
        <v>786.56</v>
      </c>
      <c r="F90" s="4"/>
      <c r="G90" s="4"/>
      <c r="H90" s="4">
        <v>1121.81</v>
      </c>
      <c r="I90" s="4">
        <v>1419.81</v>
      </c>
      <c r="J90" s="4"/>
      <c r="K90" s="4"/>
      <c r="L90" s="4">
        <v>149</v>
      </c>
      <c r="M90" s="4"/>
      <c r="N90" s="4">
        <v>4447.68</v>
      </c>
    </row>
    <row r="91" spans="1:14" x14ac:dyDescent="0.2">
      <c r="A91" s="2" t="s">
        <v>219</v>
      </c>
      <c r="B91" s="4"/>
      <c r="C91" s="4">
        <v>1500</v>
      </c>
      <c r="D91" s="4">
        <v>350</v>
      </c>
      <c r="E91" s="4">
        <v>375</v>
      </c>
      <c r="F91" s="4"/>
      <c r="G91" s="4"/>
      <c r="H91" s="4"/>
      <c r="I91" s="4"/>
      <c r="J91" s="4"/>
      <c r="K91" s="4">
        <v>2100</v>
      </c>
      <c r="L91" s="4"/>
      <c r="M91" s="4"/>
      <c r="N91" s="4">
        <v>4325</v>
      </c>
    </row>
    <row r="92" spans="1:14" x14ac:dyDescent="0.2">
      <c r="A92" s="2" t="s">
        <v>562</v>
      </c>
      <c r="B92" s="4"/>
      <c r="C92" s="4"/>
      <c r="D92" s="4"/>
      <c r="E92" s="4"/>
      <c r="F92" s="4"/>
      <c r="G92" s="4"/>
      <c r="H92" s="4">
        <v>4200</v>
      </c>
      <c r="I92" s="4"/>
      <c r="J92" s="4"/>
      <c r="K92" s="4"/>
      <c r="L92" s="4"/>
      <c r="M92" s="4"/>
      <c r="N92" s="4">
        <v>4200</v>
      </c>
    </row>
    <row r="93" spans="1:14" x14ac:dyDescent="0.2">
      <c r="A93" s="2" t="s">
        <v>30</v>
      </c>
      <c r="B93" s="4">
        <v>304.2</v>
      </c>
      <c r="C93" s="4">
        <v>304.2</v>
      </c>
      <c r="D93" s="4">
        <v>304.2</v>
      </c>
      <c r="E93" s="4">
        <v>593.31999999999994</v>
      </c>
      <c r="F93" s="4"/>
      <c r="G93" s="4"/>
      <c r="H93" s="4">
        <v>406.66</v>
      </c>
      <c r="I93" s="4">
        <v>386.54</v>
      </c>
      <c r="J93" s="4">
        <v>788.54</v>
      </c>
      <c r="K93" s="4">
        <v>402</v>
      </c>
      <c r="L93" s="4">
        <v>691.12</v>
      </c>
      <c r="M93" s="4"/>
      <c r="N93" s="4">
        <v>4180.78</v>
      </c>
    </row>
    <row r="94" spans="1:14" x14ac:dyDescent="0.2">
      <c r="A94" s="2" t="s">
        <v>174</v>
      </c>
      <c r="B94" s="4"/>
      <c r="C94" s="4">
        <v>486.08000000000004</v>
      </c>
      <c r="D94" s="4">
        <v>490.17</v>
      </c>
      <c r="E94" s="4">
        <v>490.17</v>
      </c>
      <c r="F94" s="4">
        <v>353.08</v>
      </c>
      <c r="G94" s="4">
        <v>353.08</v>
      </c>
      <c r="H94" s="4">
        <v>393.08</v>
      </c>
      <c r="I94" s="4">
        <v>353.08</v>
      </c>
      <c r="J94" s="4">
        <v>353.08</v>
      </c>
      <c r="K94" s="4">
        <v>253.08</v>
      </c>
      <c r="L94" s="4">
        <v>253.08</v>
      </c>
      <c r="M94" s="4">
        <v>253.08</v>
      </c>
      <c r="N94" s="4">
        <v>4031.0599999999995</v>
      </c>
    </row>
    <row r="95" spans="1:14" x14ac:dyDescent="0.2">
      <c r="A95" s="2" t="s">
        <v>153</v>
      </c>
      <c r="B95" s="4">
        <v>73.209999999999994</v>
      </c>
      <c r="C95" s="4"/>
      <c r="D95" s="4"/>
      <c r="E95" s="4">
        <v>28.4</v>
      </c>
      <c r="F95" s="4"/>
      <c r="G95" s="4">
        <v>1539.9699999999998</v>
      </c>
      <c r="H95" s="4"/>
      <c r="I95" s="4">
        <v>852.18</v>
      </c>
      <c r="J95" s="4">
        <v>420.2</v>
      </c>
      <c r="K95" s="4">
        <v>46.76</v>
      </c>
      <c r="L95" s="4">
        <v>873.93</v>
      </c>
      <c r="M95" s="4">
        <v>28.4</v>
      </c>
      <c r="N95" s="4">
        <v>3863.0499999999997</v>
      </c>
    </row>
    <row r="96" spans="1:14" x14ac:dyDescent="0.2">
      <c r="A96" s="2" t="s">
        <v>429</v>
      </c>
      <c r="B96" s="4"/>
      <c r="C96" s="4"/>
      <c r="D96" s="4"/>
      <c r="E96" s="4"/>
      <c r="F96" s="4">
        <v>669.8</v>
      </c>
      <c r="G96" s="4"/>
      <c r="H96" s="4">
        <v>2978.04</v>
      </c>
      <c r="I96" s="4"/>
      <c r="J96" s="4"/>
      <c r="K96" s="4"/>
      <c r="L96" s="4"/>
      <c r="M96" s="4"/>
      <c r="N96" s="4">
        <v>3647.84</v>
      </c>
    </row>
    <row r="97" spans="1:14" x14ac:dyDescent="0.2">
      <c r="A97" s="3" t="s">
        <v>561</v>
      </c>
      <c r="B97" s="4"/>
      <c r="C97" s="4"/>
      <c r="D97" s="4"/>
      <c r="E97" s="4"/>
      <c r="F97" s="4"/>
      <c r="G97" s="4"/>
      <c r="H97" s="4">
        <v>2978.04</v>
      </c>
      <c r="I97" s="4"/>
      <c r="J97" s="4"/>
      <c r="K97" s="4"/>
      <c r="L97" s="4"/>
      <c r="M97" s="4"/>
      <c r="N97" s="4">
        <v>2978.04</v>
      </c>
    </row>
    <row r="98" spans="1:14" x14ac:dyDescent="0.2">
      <c r="A98" s="3" t="s">
        <v>430</v>
      </c>
      <c r="B98" s="4"/>
      <c r="C98" s="4"/>
      <c r="D98" s="4"/>
      <c r="E98" s="4"/>
      <c r="F98" s="4">
        <v>669.8</v>
      </c>
      <c r="G98" s="4"/>
      <c r="H98" s="4"/>
      <c r="I98" s="4"/>
      <c r="J98" s="4"/>
      <c r="K98" s="4"/>
      <c r="L98" s="4"/>
      <c r="M98" s="4"/>
      <c r="N98" s="4">
        <v>669.8</v>
      </c>
    </row>
    <row r="99" spans="1:14" x14ac:dyDescent="0.2">
      <c r="A99" s="2" t="s">
        <v>411</v>
      </c>
      <c r="B99" s="4"/>
      <c r="C99" s="4"/>
      <c r="D99" s="4"/>
      <c r="E99" s="4">
        <v>425</v>
      </c>
      <c r="F99" s="4"/>
      <c r="G99" s="4"/>
      <c r="H99" s="4"/>
      <c r="I99" s="4">
        <v>969.74</v>
      </c>
      <c r="J99" s="4">
        <v>852.11</v>
      </c>
      <c r="K99" s="4">
        <v>397.93</v>
      </c>
      <c r="L99" s="4">
        <v>526.02</v>
      </c>
      <c r="M99" s="4">
        <v>313.45</v>
      </c>
      <c r="N99" s="4">
        <v>3484.2499999999995</v>
      </c>
    </row>
    <row r="100" spans="1:14" x14ac:dyDescent="0.2">
      <c r="A100" s="2" t="s">
        <v>956</v>
      </c>
      <c r="B100" s="4"/>
      <c r="C100" s="4"/>
      <c r="D100" s="4"/>
      <c r="E100" s="4"/>
      <c r="F100" s="4"/>
      <c r="G100" s="4"/>
      <c r="H100" s="4">
        <v>3447</v>
      </c>
      <c r="I100" s="4"/>
      <c r="J100" s="4"/>
      <c r="K100" s="4"/>
      <c r="L100" s="4"/>
      <c r="M100" s="4"/>
      <c r="N100" s="4">
        <v>3447</v>
      </c>
    </row>
    <row r="101" spans="1:14" x14ac:dyDescent="0.2">
      <c r="A101" s="2" t="s">
        <v>780</v>
      </c>
      <c r="B101" s="4"/>
      <c r="C101" s="4"/>
      <c r="D101" s="4"/>
      <c r="E101" s="4"/>
      <c r="F101" s="4"/>
      <c r="G101" s="4"/>
      <c r="H101" s="4"/>
      <c r="I101" s="4"/>
      <c r="J101" s="4"/>
      <c r="K101" s="4">
        <v>286.58</v>
      </c>
      <c r="L101" s="4">
        <v>2650</v>
      </c>
      <c r="M101" s="4">
        <v>510.36</v>
      </c>
      <c r="N101" s="4">
        <v>3446.94</v>
      </c>
    </row>
    <row r="102" spans="1:14" x14ac:dyDescent="0.2">
      <c r="A102" s="2" t="s">
        <v>501</v>
      </c>
      <c r="B102" s="4"/>
      <c r="C102" s="4"/>
      <c r="D102" s="4"/>
      <c r="E102" s="4"/>
      <c r="F102" s="4">
        <v>3372.44</v>
      </c>
      <c r="G102" s="4"/>
      <c r="H102" s="4"/>
      <c r="I102" s="4"/>
      <c r="J102" s="4"/>
      <c r="K102" s="4"/>
      <c r="L102" s="4"/>
      <c r="M102" s="4"/>
      <c r="N102" s="4">
        <v>3372.44</v>
      </c>
    </row>
    <row r="103" spans="1:14" x14ac:dyDescent="0.2">
      <c r="A103" s="2" t="s">
        <v>387</v>
      </c>
      <c r="B103" s="4"/>
      <c r="C103" s="4"/>
      <c r="D103" s="4"/>
      <c r="E103" s="4">
        <v>3360</v>
      </c>
      <c r="F103" s="4"/>
      <c r="G103" s="4"/>
      <c r="H103" s="4"/>
      <c r="I103" s="4"/>
      <c r="J103" s="4"/>
      <c r="K103" s="4"/>
      <c r="L103" s="4"/>
      <c r="M103" s="4"/>
      <c r="N103" s="4">
        <v>3360</v>
      </c>
    </row>
    <row r="104" spans="1:14" x14ac:dyDescent="0.2">
      <c r="A104" s="2" t="s">
        <v>761</v>
      </c>
      <c r="B104" s="4"/>
      <c r="C104" s="4"/>
      <c r="D104" s="4"/>
      <c r="E104" s="4"/>
      <c r="F104" s="4"/>
      <c r="G104" s="4"/>
      <c r="H104" s="4"/>
      <c r="I104" s="4"/>
      <c r="J104" s="4"/>
      <c r="K104" s="4">
        <v>3172.5</v>
      </c>
      <c r="L104" s="4"/>
      <c r="M104" s="4"/>
      <c r="N104" s="4">
        <v>3172.5</v>
      </c>
    </row>
    <row r="105" spans="1:14" x14ac:dyDescent="0.2">
      <c r="A105" s="2" t="s">
        <v>895</v>
      </c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>
        <v>2918.41</v>
      </c>
      <c r="N105" s="4">
        <v>2918.41</v>
      </c>
    </row>
    <row r="106" spans="1:14" x14ac:dyDescent="0.2">
      <c r="A106" s="2" t="s">
        <v>376</v>
      </c>
      <c r="B106" s="4"/>
      <c r="C106" s="4"/>
      <c r="D106" s="4"/>
      <c r="E106" s="4">
        <v>2592</v>
      </c>
      <c r="F106" s="4"/>
      <c r="G106" s="4"/>
      <c r="H106" s="4"/>
      <c r="I106" s="4"/>
      <c r="J106" s="4"/>
      <c r="K106" s="4"/>
      <c r="L106" s="4"/>
      <c r="M106" s="4"/>
      <c r="N106" s="4">
        <v>2592</v>
      </c>
    </row>
    <row r="107" spans="1:14" x14ac:dyDescent="0.2">
      <c r="A107" s="2" t="s">
        <v>954</v>
      </c>
      <c r="B107" s="4"/>
      <c r="C107" s="4">
        <v>2500</v>
      </c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>
        <v>2500</v>
      </c>
    </row>
    <row r="108" spans="1:14" x14ac:dyDescent="0.2">
      <c r="A108" s="2" t="s">
        <v>54</v>
      </c>
      <c r="B108" s="4">
        <v>224.7</v>
      </c>
      <c r="C108" s="4">
        <v>224.7</v>
      </c>
      <c r="D108" s="4">
        <v>224.7</v>
      </c>
      <c r="E108" s="4">
        <v>224.7</v>
      </c>
      <c r="F108" s="4">
        <v>224.7</v>
      </c>
      <c r="G108" s="4"/>
      <c r="H108" s="4">
        <v>449.4</v>
      </c>
      <c r="I108" s="4">
        <v>224.7</v>
      </c>
      <c r="J108" s="4">
        <v>224.7</v>
      </c>
      <c r="K108" s="4"/>
      <c r="L108" s="4">
        <v>224.7</v>
      </c>
      <c r="M108" s="4">
        <v>224.7</v>
      </c>
      <c r="N108" s="4">
        <v>2471.6999999999998</v>
      </c>
    </row>
    <row r="109" spans="1:14" x14ac:dyDescent="0.2">
      <c r="A109" s="2" t="s">
        <v>776</v>
      </c>
      <c r="B109" s="4"/>
      <c r="C109" s="4"/>
      <c r="D109" s="4"/>
      <c r="E109" s="4"/>
      <c r="F109" s="4"/>
      <c r="G109" s="4"/>
      <c r="H109" s="4"/>
      <c r="I109" s="4"/>
      <c r="J109" s="4"/>
      <c r="K109" s="4">
        <v>2470</v>
      </c>
      <c r="L109" s="4"/>
      <c r="M109" s="4"/>
      <c r="N109" s="4">
        <v>2470</v>
      </c>
    </row>
    <row r="110" spans="1:14" x14ac:dyDescent="0.2">
      <c r="A110" s="2" t="s">
        <v>397</v>
      </c>
      <c r="B110" s="4"/>
      <c r="C110" s="4"/>
      <c r="D110" s="4"/>
      <c r="E110" s="4">
        <v>2457.7800000000002</v>
      </c>
      <c r="F110" s="4"/>
      <c r="G110" s="4"/>
      <c r="H110" s="4"/>
      <c r="I110" s="4"/>
      <c r="J110" s="4"/>
      <c r="K110" s="4"/>
      <c r="L110" s="4"/>
      <c r="M110" s="4"/>
      <c r="N110" s="4">
        <v>2457.7800000000002</v>
      </c>
    </row>
    <row r="111" spans="1:14" x14ac:dyDescent="0.2">
      <c r="A111" s="2" t="s">
        <v>650</v>
      </c>
      <c r="B111" s="4"/>
      <c r="C111" s="4"/>
      <c r="D111" s="4"/>
      <c r="E111" s="4"/>
      <c r="F111" s="4"/>
      <c r="G111" s="4"/>
      <c r="H111" s="4"/>
      <c r="I111" s="4">
        <v>2448.4699999999998</v>
      </c>
      <c r="J111" s="4"/>
      <c r="K111" s="4"/>
      <c r="L111" s="4"/>
      <c r="M111" s="4"/>
      <c r="N111" s="4">
        <v>2448.4699999999998</v>
      </c>
    </row>
    <row r="112" spans="1:14" x14ac:dyDescent="0.2">
      <c r="A112" s="2" t="s">
        <v>14</v>
      </c>
      <c r="B112" s="4">
        <v>-68</v>
      </c>
      <c r="C112" s="4"/>
      <c r="D112" s="4"/>
      <c r="E112" s="4">
        <v>85</v>
      </c>
      <c r="F112" s="4">
        <v>-10</v>
      </c>
      <c r="G112" s="4"/>
      <c r="H112" s="4"/>
      <c r="I112" s="4">
        <v>1435.21</v>
      </c>
      <c r="J112" s="4">
        <v>907.5</v>
      </c>
      <c r="K112" s="4">
        <v>34.200000000000003</v>
      </c>
      <c r="L112" s="4"/>
      <c r="M112" s="4"/>
      <c r="N112" s="4">
        <v>2383.91</v>
      </c>
    </row>
    <row r="113" spans="1:14" x14ac:dyDescent="0.2">
      <c r="A113" s="2" t="s">
        <v>550</v>
      </c>
      <c r="B113" s="4"/>
      <c r="C113" s="4"/>
      <c r="D113" s="4"/>
      <c r="E113" s="4"/>
      <c r="F113" s="4"/>
      <c r="G113" s="4">
        <v>2295</v>
      </c>
      <c r="H113" s="4"/>
      <c r="I113" s="4"/>
      <c r="J113" s="4"/>
      <c r="K113" s="4"/>
      <c r="L113" s="4"/>
      <c r="M113" s="4"/>
      <c r="N113" s="4">
        <v>2295</v>
      </c>
    </row>
    <row r="114" spans="1:14" x14ac:dyDescent="0.2">
      <c r="A114" s="2" t="s">
        <v>34</v>
      </c>
      <c r="B114" s="4">
        <v>800</v>
      </c>
      <c r="C114" s="4"/>
      <c r="D114" s="4"/>
      <c r="E114" s="4"/>
      <c r="F114" s="4"/>
      <c r="G114" s="4"/>
      <c r="H114" s="4"/>
      <c r="I114" s="4"/>
      <c r="J114" s="4"/>
      <c r="K114" s="4">
        <v>495</v>
      </c>
      <c r="L114" s="4">
        <v>550</v>
      </c>
      <c r="M114" s="4">
        <v>440</v>
      </c>
      <c r="N114" s="4">
        <v>2285</v>
      </c>
    </row>
    <row r="115" spans="1:14" x14ac:dyDescent="0.2">
      <c r="A115" s="2" t="s">
        <v>406</v>
      </c>
      <c r="B115" s="4"/>
      <c r="C115" s="4"/>
      <c r="D115" s="4"/>
      <c r="E115" s="4">
        <v>2220</v>
      </c>
      <c r="F115" s="4"/>
      <c r="G115" s="4"/>
      <c r="H115" s="4"/>
      <c r="I115" s="4"/>
      <c r="J115" s="4"/>
      <c r="K115" s="4"/>
      <c r="L115" s="4"/>
      <c r="M115" s="4"/>
      <c r="N115" s="4">
        <v>2220</v>
      </c>
    </row>
    <row r="116" spans="1:14" x14ac:dyDescent="0.2">
      <c r="A116" s="2" t="s">
        <v>721</v>
      </c>
      <c r="B116" s="4"/>
      <c r="C116" s="4"/>
      <c r="D116" s="4"/>
      <c r="E116" s="4"/>
      <c r="F116" s="4"/>
      <c r="G116" s="4"/>
      <c r="H116" s="4"/>
      <c r="I116" s="4"/>
      <c r="J116" s="4"/>
      <c r="K116" s="4">
        <v>1995</v>
      </c>
      <c r="L116" s="4"/>
      <c r="M116" s="4">
        <v>175</v>
      </c>
      <c r="N116" s="4">
        <v>2170</v>
      </c>
    </row>
    <row r="117" spans="1:14" x14ac:dyDescent="0.2">
      <c r="A117" s="2" t="s">
        <v>606</v>
      </c>
      <c r="B117" s="4"/>
      <c r="C117" s="4"/>
      <c r="D117" s="4"/>
      <c r="E117" s="4"/>
      <c r="F117" s="4"/>
      <c r="G117" s="4"/>
      <c r="H117" s="4"/>
      <c r="I117" s="4">
        <v>113.88</v>
      </c>
      <c r="J117" s="4">
        <v>212.6</v>
      </c>
      <c r="K117" s="4">
        <v>322.48</v>
      </c>
      <c r="L117" s="4">
        <v>1472.01</v>
      </c>
      <c r="M117" s="4"/>
      <c r="N117" s="4">
        <v>2120.9700000000003</v>
      </c>
    </row>
    <row r="118" spans="1:14" x14ac:dyDescent="0.2">
      <c r="A118" s="2" t="s">
        <v>719</v>
      </c>
      <c r="B118" s="4"/>
      <c r="C118" s="4"/>
      <c r="D118" s="4"/>
      <c r="E118" s="4"/>
      <c r="F118" s="4"/>
      <c r="G118" s="4"/>
      <c r="H118" s="4"/>
      <c r="I118" s="4"/>
      <c r="J118" s="4"/>
      <c r="K118" s="4">
        <v>2115.75</v>
      </c>
      <c r="L118" s="4"/>
      <c r="M118" s="4"/>
      <c r="N118" s="4">
        <v>2115.75</v>
      </c>
    </row>
    <row r="119" spans="1:14" x14ac:dyDescent="0.2">
      <c r="A119" s="2" t="s">
        <v>475</v>
      </c>
      <c r="B119" s="4"/>
      <c r="C119" s="4"/>
      <c r="D119" s="4"/>
      <c r="E119" s="4"/>
      <c r="F119" s="4">
        <v>2043.17</v>
      </c>
      <c r="G119" s="4"/>
      <c r="H119" s="4"/>
      <c r="I119" s="4"/>
      <c r="J119" s="4"/>
      <c r="K119" s="4"/>
      <c r="L119" s="4"/>
      <c r="M119" s="4"/>
      <c r="N119" s="4">
        <v>2043.17</v>
      </c>
    </row>
    <row r="120" spans="1:14" x14ac:dyDescent="0.2">
      <c r="A120" s="2" t="s">
        <v>335</v>
      </c>
      <c r="B120" s="4"/>
      <c r="C120" s="4"/>
      <c r="D120" s="4">
        <v>2000</v>
      </c>
      <c r="E120" s="4"/>
      <c r="F120" s="4"/>
      <c r="G120" s="4"/>
      <c r="H120" s="4"/>
      <c r="I120" s="4"/>
      <c r="J120" s="4"/>
      <c r="K120" s="4"/>
      <c r="L120" s="4"/>
      <c r="M120" s="4"/>
      <c r="N120" s="4">
        <v>2000</v>
      </c>
    </row>
    <row r="121" spans="1:14" x14ac:dyDescent="0.2">
      <c r="A121" s="2" t="s">
        <v>172</v>
      </c>
      <c r="B121" s="4"/>
      <c r="C121" s="4">
        <v>2000</v>
      </c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>
        <v>2000</v>
      </c>
    </row>
    <row r="122" spans="1:14" x14ac:dyDescent="0.2">
      <c r="A122" s="2" t="s">
        <v>337</v>
      </c>
      <c r="B122" s="4"/>
      <c r="C122" s="4"/>
      <c r="D122" s="4">
        <v>2000</v>
      </c>
      <c r="E122" s="4"/>
      <c r="F122" s="4"/>
      <c r="G122" s="4"/>
      <c r="H122" s="4"/>
      <c r="I122" s="4"/>
      <c r="J122" s="4"/>
      <c r="K122" s="4"/>
      <c r="L122" s="4"/>
      <c r="M122" s="4"/>
      <c r="N122" s="4">
        <v>2000</v>
      </c>
    </row>
    <row r="123" spans="1:14" x14ac:dyDescent="0.2">
      <c r="A123" s="2" t="s">
        <v>569</v>
      </c>
      <c r="B123" s="4"/>
      <c r="C123" s="4"/>
      <c r="D123" s="4"/>
      <c r="E123" s="4"/>
      <c r="F123" s="4"/>
      <c r="G123" s="4"/>
      <c r="H123" s="4">
        <v>1950</v>
      </c>
      <c r="I123" s="4"/>
      <c r="J123" s="4"/>
      <c r="K123" s="4"/>
      <c r="L123" s="4"/>
      <c r="M123" s="4"/>
      <c r="N123" s="4">
        <v>1950</v>
      </c>
    </row>
    <row r="124" spans="1:14" x14ac:dyDescent="0.2">
      <c r="A124" s="2" t="s">
        <v>441</v>
      </c>
      <c r="B124" s="4"/>
      <c r="C124" s="4"/>
      <c r="D124" s="4"/>
      <c r="E124" s="4"/>
      <c r="F124" s="4">
        <v>998.52</v>
      </c>
      <c r="G124" s="4"/>
      <c r="H124" s="4"/>
      <c r="I124" s="4"/>
      <c r="J124" s="4"/>
      <c r="K124" s="4">
        <v>761.38</v>
      </c>
      <c r="L124" s="4"/>
      <c r="M124" s="4"/>
      <c r="N124" s="4">
        <v>1759.9</v>
      </c>
    </row>
    <row r="125" spans="1:14" x14ac:dyDescent="0.2">
      <c r="A125" s="2" t="s">
        <v>332</v>
      </c>
      <c r="B125" s="4"/>
      <c r="C125" s="4"/>
      <c r="D125" s="4">
        <v>440.3</v>
      </c>
      <c r="E125" s="4"/>
      <c r="F125" s="4"/>
      <c r="G125" s="4"/>
      <c r="H125" s="4"/>
      <c r="I125" s="4"/>
      <c r="J125" s="4"/>
      <c r="K125" s="4"/>
      <c r="L125" s="4">
        <v>1112.97</v>
      </c>
      <c r="M125" s="4"/>
      <c r="N125" s="4">
        <v>1553.27</v>
      </c>
    </row>
    <row r="126" spans="1:14" x14ac:dyDescent="0.2">
      <c r="A126" s="2" t="s">
        <v>619</v>
      </c>
      <c r="B126" s="4"/>
      <c r="C126" s="4"/>
      <c r="D126" s="4"/>
      <c r="E126" s="4"/>
      <c r="F126" s="4"/>
      <c r="G126" s="4"/>
      <c r="H126" s="4"/>
      <c r="I126" s="4">
        <v>1535</v>
      </c>
      <c r="J126" s="4"/>
      <c r="K126" s="4"/>
      <c r="L126" s="4"/>
      <c r="M126" s="4"/>
      <c r="N126" s="4">
        <v>1535</v>
      </c>
    </row>
    <row r="127" spans="1:14" x14ac:dyDescent="0.2">
      <c r="A127" s="2" t="s">
        <v>348</v>
      </c>
      <c r="B127" s="4"/>
      <c r="C127" s="4"/>
      <c r="D127" s="4"/>
      <c r="E127" s="4">
        <v>1500</v>
      </c>
      <c r="F127" s="4"/>
      <c r="G127" s="4"/>
      <c r="H127" s="4"/>
      <c r="I127" s="4"/>
      <c r="J127" s="4"/>
      <c r="K127" s="4"/>
      <c r="L127" s="4"/>
      <c r="M127" s="4"/>
      <c r="N127" s="4">
        <v>1500</v>
      </c>
    </row>
    <row r="128" spans="1:14" x14ac:dyDescent="0.2">
      <c r="A128" s="2" t="s">
        <v>499</v>
      </c>
      <c r="B128" s="4"/>
      <c r="C128" s="4"/>
      <c r="D128" s="4"/>
      <c r="E128" s="4"/>
      <c r="F128" s="4">
        <v>1500</v>
      </c>
      <c r="G128" s="4"/>
      <c r="H128" s="4"/>
      <c r="I128" s="4"/>
      <c r="J128" s="4"/>
      <c r="K128" s="4"/>
      <c r="L128" s="4"/>
      <c r="M128" s="4"/>
      <c r="N128" s="4">
        <v>1500</v>
      </c>
    </row>
    <row r="129" spans="1:14" x14ac:dyDescent="0.2">
      <c r="A129" s="2" t="s">
        <v>468</v>
      </c>
      <c r="B129" s="4"/>
      <c r="C129" s="4"/>
      <c r="D129" s="4"/>
      <c r="E129" s="4"/>
      <c r="F129" s="4">
        <v>1441</v>
      </c>
      <c r="G129" s="4"/>
      <c r="H129" s="4"/>
      <c r="I129" s="4"/>
      <c r="J129" s="4"/>
      <c r="K129" s="4"/>
      <c r="L129" s="4"/>
      <c r="M129" s="4"/>
      <c r="N129" s="4">
        <v>1441</v>
      </c>
    </row>
    <row r="130" spans="1:14" x14ac:dyDescent="0.2">
      <c r="A130" s="2" t="s">
        <v>792</v>
      </c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>
        <v>1410</v>
      </c>
      <c r="M130" s="4"/>
      <c r="N130" s="4">
        <v>1410</v>
      </c>
    </row>
    <row r="131" spans="1:14" x14ac:dyDescent="0.2">
      <c r="A131" s="2" t="s">
        <v>399</v>
      </c>
      <c r="B131" s="4"/>
      <c r="C131" s="4"/>
      <c r="D131" s="4"/>
      <c r="E131" s="4">
        <v>1240</v>
      </c>
      <c r="F131" s="4"/>
      <c r="G131" s="4"/>
      <c r="H131" s="4"/>
      <c r="I131" s="4"/>
      <c r="J131" s="4"/>
      <c r="K131" s="4"/>
      <c r="L131" s="4"/>
      <c r="M131" s="4"/>
      <c r="N131" s="4">
        <v>1240</v>
      </c>
    </row>
    <row r="132" spans="1:14" x14ac:dyDescent="0.2">
      <c r="A132" s="2" t="s">
        <v>112</v>
      </c>
      <c r="B132" s="4">
        <v>1163.8399999999999</v>
      </c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>
        <v>1163.8399999999999</v>
      </c>
    </row>
    <row r="133" spans="1:14" x14ac:dyDescent="0.2">
      <c r="A133" s="2" t="s">
        <v>46</v>
      </c>
      <c r="B133" s="4">
        <v>533.84</v>
      </c>
      <c r="C133" s="4"/>
      <c r="D133" s="4"/>
      <c r="E133" s="4"/>
      <c r="F133" s="4"/>
      <c r="G133" s="4"/>
      <c r="H133" s="4"/>
      <c r="I133" s="4"/>
      <c r="J133" s="4"/>
      <c r="K133" s="4">
        <v>595.79999999999995</v>
      </c>
      <c r="L133" s="4">
        <v>23.99</v>
      </c>
      <c r="M133" s="4"/>
      <c r="N133" s="4">
        <v>1153.6299999999999</v>
      </c>
    </row>
    <row r="134" spans="1:14" x14ac:dyDescent="0.2">
      <c r="A134" s="2" t="s">
        <v>493</v>
      </c>
      <c r="B134" s="4"/>
      <c r="C134" s="4"/>
      <c r="D134" s="4"/>
      <c r="E134" s="4"/>
      <c r="F134" s="4">
        <v>1100</v>
      </c>
      <c r="G134" s="4"/>
      <c r="H134" s="4"/>
      <c r="I134" s="4"/>
      <c r="J134" s="4"/>
      <c r="K134" s="4"/>
      <c r="L134" s="4"/>
      <c r="M134" s="4"/>
      <c r="N134" s="4">
        <v>1100</v>
      </c>
    </row>
    <row r="135" spans="1:14" x14ac:dyDescent="0.2">
      <c r="A135" s="2" t="s">
        <v>774</v>
      </c>
      <c r="B135" s="4"/>
      <c r="C135" s="4"/>
      <c r="D135" s="4"/>
      <c r="E135" s="4"/>
      <c r="F135" s="4"/>
      <c r="G135" s="4"/>
      <c r="H135" s="4"/>
      <c r="I135" s="4"/>
      <c r="J135" s="4"/>
      <c r="K135" s="4">
        <v>1050</v>
      </c>
      <c r="L135" s="4"/>
      <c r="M135" s="4"/>
      <c r="N135" s="4">
        <v>1050</v>
      </c>
    </row>
    <row r="136" spans="1:14" x14ac:dyDescent="0.2">
      <c r="A136" s="2" t="s">
        <v>231</v>
      </c>
      <c r="B136" s="4"/>
      <c r="C136" s="4">
        <v>123.89</v>
      </c>
      <c r="D136" s="4">
        <v>364.61</v>
      </c>
      <c r="E136" s="4"/>
      <c r="F136" s="4"/>
      <c r="G136" s="4"/>
      <c r="H136" s="4"/>
      <c r="I136" s="4"/>
      <c r="J136" s="4">
        <v>547.54</v>
      </c>
      <c r="K136" s="4"/>
      <c r="L136" s="4"/>
      <c r="M136" s="4"/>
      <c r="N136" s="4">
        <v>1036.04</v>
      </c>
    </row>
    <row r="137" spans="1:14" x14ac:dyDescent="0.2">
      <c r="A137" s="2" t="s">
        <v>346</v>
      </c>
      <c r="B137" s="4"/>
      <c r="C137" s="4"/>
      <c r="D137" s="4"/>
      <c r="E137" s="4">
        <v>1000</v>
      </c>
      <c r="F137" s="4"/>
      <c r="G137" s="4"/>
      <c r="H137" s="4"/>
      <c r="I137" s="4"/>
      <c r="J137" s="4"/>
      <c r="K137" s="4"/>
      <c r="L137" s="4"/>
      <c r="M137" s="4"/>
      <c r="N137" s="4">
        <v>1000</v>
      </c>
    </row>
    <row r="138" spans="1:14" x14ac:dyDescent="0.2">
      <c r="A138" s="2" t="s">
        <v>383</v>
      </c>
      <c r="B138" s="4"/>
      <c r="C138" s="4"/>
      <c r="D138" s="4"/>
      <c r="E138" s="4">
        <v>1000</v>
      </c>
      <c r="F138" s="4"/>
      <c r="G138" s="4"/>
      <c r="H138" s="4"/>
      <c r="I138" s="4"/>
      <c r="J138" s="4"/>
      <c r="K138" s="4"/>
      <c r="L138" s="4"/>
      <c r="M138" s="4"/>
      <c r="N138" s="4">
        <v>1000</v>
      </c>
    </row>
    <row r="139" spans="1:14" x14ac:dyDescent="0.2">
      <c r="A139" s="2" t="s">
        <v>767</v>
      </c>
      <c r="B139" s="4"/>
      <c r="C139" s="4"/>
      <c r="D139" s="4"/>
      <c r="E139" s="4"/>
      <c r="F139" s="4"/>
      <c r="G139" s="4"/>
      <c r="H139" s="4"/>
      <c r="I139" s="4"/>
      <c r="J139" s="4"/>
      <c r="K139" s="4">
        <v>1000</v>
      </c>
      <c r="L139" s="4"/>
      <c r="M139" s="4"/>
      <c r="N139" s="4">
        <v>1000</v>
      </c>
    </row>
    <row r="140" spans="1:14" x14ac:dyDescent="0.2">
      <c r="A140" s="2" t="s">
        <v>177</v>
      </c>
      <c r="B140" s="4"/>
      <c r="C140" s="4">
        <v>991.9</v>
      </c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>
        <v>991.9</v>
      </c>
    </row>
    <row r="141" spans="1:14" x14ac:dyDescent="0.2">
      <c r="A141" s="2" t="s">
        <v>50</v>
      </c>
      <c r="B141" s="4">
        <v>316</v>
      </c>
      <c r="C141" s="4"/>
      <c r="D141" s="4">
        <v>39.5</v>
      </c>
      <c r="E141" s="4"/>
      <c r="F141" s="4"/>
      <c r="G141" s="4"/>
      <c r="H141" s="4"/>
      <c r="I141" s="4"/>
      <c r="J141" s="4">
        <v>158</v>
      </c>
      <c r="K141" s="4">
        <v>276.5</v>
      </c>
      <c r="L141" s="4">
        <v>79</v>
      </c>
      <c r="M141" s="4">
        <v>118.5</v>
      </c>
      <c r="N141" s="4">
        <v>987.5</v>
      </c>
    </row>
    <row r="142" spans="1:14" x14ac:dyDescent="0.2">
      <c r="A142" s="2" t="s">
        <v>118</v>
      </c>
      <c r="B142" s="4">
        <v>862</v>
      </c>
      <c r="C142" s="4"/>
      <c r="D142" s="4"/>
      <c r="E142" s="4"/>
      <c r="F142" s="4"/>
      <c r="G142" s="4"/>
      <c r="H142" s="4"/>
      <c r="I142" s="4"/>
      <c r="J142" s="4">
        <v>122.5</v>
      </c>
      <c r="K142" s="4"/>
      <c r="L142" s="4"/>
      <c r="M142" s="4"/>
      <c r="N142" s="4">
        <v>984.5</v>
      </c>
    </row>
    <row r="143" spans="1:14" x14ac:dyDescent="0.2">
      <c r="A143" s="2" t="s">
        <v>228</v>
      </c>
      <c r="B143" s="4"/>
      <c r="C143" s="4">
        <v>0</v>
      </c>
      <c r="D143" s="4"/>
      <c r="E143" s="4">
        <v>124.7</v>
      </c>
      <c r="F143" s="4"/>
      <c r="G143" s="4">
        <v>335.1</v>
      </c>
      <c r="H143" s="4"/>
      <c r="I143" s="4"/>
      <c r="J143" s="4"/>
      <c r="K143" s="4"/>
      <c r="L143" s="4">
        <v>223.48</v>
      </c>
      <c r="M143" s="4">
        <v>252.35</v>
      </c>
      <c r="N143" s="4">
        <v>935.63</v>
      </c>
    </row>
    <row r="144" spans="1:14" x14ac:dyDescent="0.2">
      <c r="A144" s="2" t="s">
        <v>64</v>
      </c>
      <c r="B144" s="4">
        <v>930</v>
      </c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>
        <v>930</v>
      </c>
    </row>
    <row r="145" spans="1:14" x14ac:dyDescent="0.2">
      <c r="A145" s="2" t="s">
        <v>846</v>
      </c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>
        <v>915</v>
      </c>
      <c r="M145" s="4"/>
      <c r="N145" s="4">
        <v>915</v>
      </c>
    </row>
    <row r="146" spans="1:14" x14ac:dyDescent="0.2">
      <c r="A146" s="2" t="s">
        <v>433</v>
      </c>
      <c r="B146" s="4"/>
      <c r="C146" s="4"/>
      <c r="D146" s="4"/>
      <c r="E146" s="4"/>
      <c r="F146" s="4">
        <v>550</v>
      </c>
      <c r="G146" s="4"/>
      <c r="H146" s="4"/>
      <c r="I146" s="4"/>
      <c r="J146" s="4"/>
      <c r="K146" s="4"/>
      <c r="L146" s="4">
        <v>350</v>
      </c>
      <c r="M146" s="4"/>
      <c r="N146" s="4">
        <v>900</v>
      </c>
    </row>
    <row r="147" spans="1:14" x14ac:dyDescent="0.2">
      <c r="A147" s="2" t="s">
        <v>155</v>
      </c>
      <c r="B147" s="4">
        <v>136.24</v>
      </c>
      <c r="C147" s="4">
        <v>136.24</v>
      </c>
      <c r="D147" s="4">
        <v>208.20000000000002</v>
      </c>
      <c r="E147" s="4">
        <v>112.55</v>
      </c>
      <c r="F147" s="4">
        <v>185.45</v>
      </c>
      <c r="G147" s="4">
        <v>76.94</v>
      </c>
      <c r="H147" s="4"/>
      <c r="I147" s="4"/>
      <c r="J147" s="4">
        <v>38.47</v>
      </c>
      <c r="K147" s="4"/>
      <c r="L147" s="4"/>
      <c r="M147" s="4"/>
      <c r="N147" s="4">
        <v>894.09000000000015</v>
      </c>
    </row>
    <row r="148" spans="1:14" x14ac:dyDescent="0.2">
      <c r="A148" s="2" t="s">
        <v>42</v>
      </c>
      <c r="B148" s="4">
        <v>850.5</v>
      </c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>
        <v>850.5</v>
      </c>
    </row>
    <row r="149" spans="1:14" x14ac:dyDescent="0.2">
      <c r="A149" s="2" t="s">
        <v>548</v>
      </c>
      <c r="B149" s="4"/>
      <c r="C149" s="4"/>
      <c r="D149" s="4"/>
      <c r="E149" s="4"/>
      <c r="F149" s="4"/>
      <c r="G149" s="4">
        <v>850</v>
      </c>
      <c r="H149" s="4"/>
      <c r="I149" s="4"/>
      <c r="J149" s="4"/>
      <c r="K149" s="4"/>
      <c r="L149" s="4"/>
      <c r="M149" s="4"/>
      <c r="N149" s="4">
        <v>850</v>
      </c>
    </row>
    <row r="150" spans="1:14" x14ac:dyDescent="0.2">
      <c r="A150" s="2" t="s">
        <v>474</v>
      </c>
      <c r="B150" s="4"/>
      <c r="C150" s="4"/>
      <c r="D150" s="4"/>
      <c r="E150" s="4"/>
      <c r="F150" s="4">
        <v>818.31</v>
      </c>
      <c r="G150" s="4"/>
      <c r="H150" s="4"/>
      <c r="I150" s="4"/>
      <c r="J150" s="4"/>
      <c r="K150" s="4"/>
      <c r="L150" s="4"/>
      <c r="M150" s="4"/>
      <c r="N150" s="4">
        <v>818.31</v>
      </c>
    </row>
    <row r="151" spans="1:14" x14ac:dyDescent="0.2">
      <c r="A151" s="2" t="s">
        <v>270</v>
      </c>
      <c r="B151" s="4"/>
      <c r="C151" s="4"/>
      <c r="D151" s="4">
        <v>810</v>
      </c>
      <c r="E151" s="4"/>
      <c r="F151" s="4"/>
      <c r="G151" s="4"/>
      <c r="H151" s="4"/>
      <c r="I151" s="4"/>
      <c r="J151" s="4"/>
      <c r="K151" s="4"/>
      <c r="L151" s="4"/>
      <c r="M151" s="4"/>
      <c r="N151" s="4">
        <v>810</v>
      </c>
    </row>
    <row r="152" spans="1:14" x14ac:dyDescent="0.2">
      <c r="A152" s="2" t="s">
        <v>861</v>
      </c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>
        <v>800</v>
      </c>
      <c r="M152" s="4"/>
      <c r="N152" s="4">
        <v>800</v>
      </c>
    </row>
    <row r="153" spans="1:14" x14ac:dyDescent="0.2">
      <c r="A153" s="2" t="s">
        <v>354</v>
      </c>
      <c r="B153" s="4"/>
      <c r="C153" s="4"/>
      <c r="D153" s="4"/>
      <c r="E153" s="4">
        <v>772.31</v>
      </c>
      <c r="F153" s="4"/>
      <c r="G153" s="4"/>
      <c r="H153" s="4"/>
      <c r="I153" s="4"/>
      <c r="J153" s="4"/>
      <c r="K153" s="4"/>
      <c r="L153" s="4"/>
      <c r="M153" s="4"/>
      <c r="N153" s="4">
        <v>772.31</v>
      </c>
    </row>
    <row r="154" spans="1:14" x14ac:dyDescent="0.2">
      <c r="A154" s="2" t="s">
        <v>431</v>
      </c>
      <c r="B154" s="4"/>
      <c r="C154" s="4"/>
      <c r="D154" s="4"/>
      <c r="E154" s="4"/>
      <c r="F154" s="4">
        <v>757</v>
      </c>
      <c r="G154" s="4"/>
      <c r="H154" s="4"/>
      <c r="I154" s="4"/>
      <c r="J154" s="4"/>
      <c r="K154" s="4"/>
      <c r="L154" s="4"/>
      <c r="M154" s="4"/>
      <c r="N154" s="4">
        <v>757</v>
      </c>
    </row>
    <row r="155" spans="1:14" x14ac:dyDescent="0.2">
      <c r="A155" s="2" t="s">
        <v>415</v>
      </c>
      <c r="B155" s="4"/>
      <c r="C155" s="4"/>
      <c r="D155" s="4"/>
      <c r="E155" s="4">
        <v>756.15</v>
      </c>
      <c r="F155" s="4"/>
      <c r="G155" s="4"/>
      <c r="H155" s="4"/>
      <c r="I155" s="4"/>
      <c r="J155" s="4"/>
      <c r="K155" s="4"/>
      <c r="L155" s="4"/>
      <c r="M155" s="4"/>
      <c r="N155" s="4">
        <v>756.15</v>
      </c>
    </row>
    <row r="156" spans="1:14" x14ac:dyDescent="0.2">
      <c r="A156" s="2" t="s">
        <v>388</v>
      </c>
      <c r="B156" s="4"/>
      <c r="C156" s="4"/>
      <c r="D156" s="4"/>
      <c r="E156" s="4">
        <v>744.22</v>
      </c>
      <c r="F156" s="4"/>
      <c r="G156" s="4"/>
      <c r="H156" s="4"/>
      <c r="I156" s="4"/>
      <c r="J156" s="4"/>
      <c r="K156" s="4"/>
      <c r="L156" s="4"/>
      <c r="M156" s="4"/>
      <c r="N156" s="4">
        <v>744.22</v>
      </c>
    </row>
    <row r="157" spans="1:14" x14ac:dyDescent="0.2">
      <c r="A157" s="2" t="s">
        <v>842</v>
      </c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>
        <v>736</v>
      </c>
      <c r="M157" s="4"/>
      <c r="N157" s="4">
        <v>736</v>
      </c>
    </row>
    <row r="158" spans="1:14" x14ac:dyDescent="0.2">
      <c r="A158" s="2" t="s">
        <v>185</v>
      </c>
      <c r="B158" s="4"/>
      <c r="C158" s="4">
        <v>76</v>
      </c>
      <c r="D158" s="4"/>
      <c r="E158" s="4">
        <v>644.64</v>
      </c>
      <c r="F158" s="4"/>
      <c r="G158" s="4"/>
      <c r="H158" s="4"/>
      <c r="I158" s="4"/>
      <c r="J158" s="4"/>
      <c r="K158" s="4"/>
      <c r="L158" s="4"/>
      <c r="M158" s="4"/>
      <c r="N158" s="4">
        <v>720.64</v>
      </c>
    </row>
    <row r="159" spans="1:14" x14ac:dyDescent="0.2">
      <c r="A159" s="2" t="s">
        <v>497</v>
      </c>
      <c r="B159" s="4"/>
      <c r="C159" s="4"/>
      <c r="D159" s="4"/>
      <c r="E159" s="4"/>
      <c r="F159" s="4">
        <v>712.03</v>
      </c>
      <c r="G159" s="4"/>
      <c r="H159" s="4"/>
      <c r="I159" s="4"/>
      <c r="J159" s="4"/>
      <c r="K159" s="4"/>
      <c r="L159" s="4"/>
      <c r="M159" s="4"/>
      <c r="N159" s="4">
        <v>712.03</v>
      </c>
    </row>
    <row r="160" spans="1:14" x14ac:dyDescent="0.2">
      <c r="A160" s="2" t="s">
        <v>179</v>
      </c>
      <c r="B160" s="4"/>
      <c r="C160" s="4">
        <v>700.5</v>
      </c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>
        <v>700.5</v>
      </c>
    </row>
    <row r="161" spans="1:14" x14ac:dyDescent="0.2">
      <c r="A161" s="2" t="s">
        <v>320</v>
      </c>
      <c r="B161" s="4"/>
      <c r="C161" s="4"/>
      <c r="D161" s="4">
        <v>350</v>
      </c>
      <c r="E161" s="4"/>
      <c r="F161" s="4">
        <v>316.25</v>
      </c>
      <c r="G161" s="4"/>
      <c r="H161" s="4"/>
      <c r="I161" s="4"/>
      <c r="J161" s="4"/>
      <c r="K161" s="4"/>
      <c r="L161" s="4"/>
      <c r="M161" s="4"/>
      <c r="N161" s="4">
        <v>666.25</v>
      </c>
    </row>
    <row r="162" spans="1:14" x14ac:dyDescent="0.2">
      <c r="A162" s="2" t="s">
        <v>764</v>
      </c>
      <c r="B162" s="4"/>
      <c r="C162" s="4"/>
      <c r="D162" s="4"/>
      <c r="E162" s="4"/>
      <c r="F162" s="4"/>
      <c r="G162" s="4"/>
      <c r="H162" s="4"/>
      <c r="I162" s="4"/>
      <c r="J162" s="4"/>
      <c r="K162" s="4">
        <v>640</v>
      </c>
      <c r="L162" s="4"/>
      <c r="M162" s="4"/>
      <c r="N162" s="4">
        <v>640</v>
      </c>
    </row>
    <row r="163" spans="1:14" x14ac:dyDescent="0.2">
      <c r="A163" s="2" t="s">
        <v>925</v>
      </c>
      <c r="B163" s="4"/>
      <c r="C163" s="4">
        <v>28</v>
      </c>
      <c r="D163" s="4"/>
      <c r="E163" s="4"/>
      <c r="F163" s="4"/>
      <c r="G163" s="4"/>
      <c r="H163" s="4"/>
      <c r="I163" s="4"/>
      <c r="J163" s="4">
        <v>470</v>
      </c>
      <c r="K163" s="4">
        <v>56</v>
      </c>
      <c r="L163" s="4">
        <v>56</v>
      </c>
      <c r="M163" s="4">
        <v>28</v>
      </c>
      <c r="N163" s="4">
        <v>638</v>
      </c>
    </row>
    <row r="164" spans="1:14" x14ac:dyDescent="0.2">
      <c r="A164" s="2" t="s">
        <v>845</v>
      </c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>
        <v>630</v>
      </c>
      <c r="M164" s="4"/>
      <c r="N164" s="4">
        <v>630</v>
      </c>
    </row>
    <row r="165" spans="1:14" x14ac:dyDescent="0.2">
      <c r="A165" s="2" t="s">
        <v>484</v>
      </c>
      <c r="B165" s="4"/>
      <c r="C165" s="4"/>
      <c r="D165" s="4"/>
      <c r="E165" s="4"/>
      <c r="F165" s="4">
        <v>615</v>
      </c>
      <c r="G165" s="4"/>
      <c r="H165" s="4"/>
      <c r="I165" s="4"/>
      <c r="J165" s="4"/>
      <c r="K165" s="4"/>
      <c r="L165" s="4"/>
      <c r="M165" s="4"/>
      <c r="N165" s="4">
        <v>615</v>
      </c>
    </row>
    <row r="166" spans="1:14" x14ac:dyDescent="0.2">
      <c r="A166" s="2" t="s">
        <v>328</v>
      </c>
      <c r="B166" s="4"/>
      <c r="C166" s="4"/>
      <c r="D166" s="4">
        <v>432.17</v>
      </c>
      <c r="E166" s="4"/>
      <c r="F166" s="4">
        <v>174.92</v>
      </c>
      <c r="G166" s="4"/>
      <c r="H166" s="4"/>
      <c r="I166" s="4"/>
      <c r="J166" s="4"/>
      <c r="K166" s="4"/>
      <c r="L166" s="4"/>
      <c r="M166" s="4"/>
      <c r="N166" s="4">
        <v>607.09</v>
      </c>
    </row>
    <row r="167" spans="1:14" x14ac:dyDescent="0.2">
      <c r="A167" s="2" t="s">
        <v>943</v>
      </c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>
        <v>605</v>
      </c>
      <c r="N167" s="4">
        <v>605</v>
      </c>
    </row>
    <row r="168" spans="1:14" x14ac:dyDescent="0.2">
      <c r="A168" s="2" t="s">
        <v>183</v>
      </c>
      <c r="B168" s="4"/>
      <c r="C168" s="4">
        <v>562.5</v>
      </c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>
        <v>562.5</v>
      </c>
    </row>
    <row r="169" spans="1:14" x14ac:dyDescent="0.2">
      <c r="A169" s="2" t="s">
        <v>852</v>
      </c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>
        <v>557.5</v>
      </c>
      <c r="M169" s="4"/>
      <c r="N169" s="4">
        <v>557.5</v>
      </c>
    </row>
    <row r="170" spans="1:14" x14ac:dyDescent="0.2">
      <c r="A170" s="2" t="s">
        <v>737</v>
      </c>
      <c r="B170" s="4"/>
      <c r="C170" s="4"/>
      <c r="D170" s="4"/>
      <c r="E170" s="4"/>
      <c r="F170" s="4"/>
      <c r="G170" s="4"/>
      <c r="H170" s="4"/>
      <c r="I170" s="4"/>
      <c r="J170" s="4"/>
      <c r="K170" s="4">
        <v>550.95000000000005</v>
      </c>
      <c r="L170" s="4"/>
      <c r="M170" s="4"/>
      <c r="N170" s="4">
        <v>550.95000000000005</v>
      </c>
    </row>
    <row r="171" spans="1:14" x14ac:dyDescent="0.2">
      <c r="A171" s="2" t="s">
        <v>402</v>
      </c>
      <c r="B171" s="4"/>
      <c r="C171" s="4"/>
      <c r="D171" s="4"/>
      <c r="E171" s="4">
        <v>538.4</v>
      </c>
      <c r="F171" s="4"/>
      <c r="G171" s="4"/>
      <c r="H171" s="4"/>
      <c r="I171" s="4"/>
      <c r="J171" s="4"/>
      <c r="K171" s="4"/>
      <c r="L171" s="4"/>
      <c r="M171" s="4"/>
      <c r="N171" s="4">
        <v>538.4</v>
      </c>
    </row>
    <row r="172" spans="1:14" x14ac:dyDescent="0.2">
      <c r="A172" s="2" t="s">
        <v>836</v>
      </c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>
        <v>525</v>
      </c>
      <c r="M172" s="4"/>
      <c r="N172" s="4">
        <v>525</v>
      </c>
    </row>
    <row r="173" spans="1:14" x14ac:dyDescent="0.2">
      <c r="A173" s="2" t="s">
        <v>326</v>
      </c>
      <c r="B173" s="4"/>
      <c r="C173" s="4"/>
      <c r="D173" s="4">
        <v>496.57</v>
      </c>
      <c r="E173" s="4"/>
      <c r="F173" s="4"/>
      <c r="G173" s="4">
        <v>20.73</v>
      </c>
      <c r="H173" s="4"/>
      <c r="I173" s="4"/>
      <c r="J173" s="4"/>
      <c r="K173" s="4"/>
      <c r="L173" s="4"/>
      <c r="M173" s="4"/>
      <c r="N173" s="4">
        <v>517.29999999999995</v>
      </c>
    </row>
    <row r="174" spans="1:14" x14ac:dyDescent="0.2">
      <c r="A174" s="2" t="s">
        <v>404</v>
      </c>
      <c r="B174" s="4"/>
      <c r="C174" s="4"/>
      <c r="D174" s="4"/>
      <c r="E174" s="4">
        <v>250</v>
      </c>
      <c r="F174" s="4"/>
      <c r="G174" s="4"/>
      <c r="H174" s="4"/>
      <c r="I174" s="4"/>
      <c r="J174" s="4">
        <v>250</v>
      </c>
      <c r="K174" s="4"/>
      <c r="L174" s="4"/>
      <c r="M174" s="4"/>
      <c r="N174" s="4">
        <v>500</v>
      </c>
    </row>
    <row r="175" spans="1:14" x14ac:dyDescent="0.2">
      <c r="A175" s="2" t="s">
        <v>187</v>
      </c>
      <c r="B175" s="4"/>
      <c r="C175" s="4">
        <v>500</v>
      </c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>
        <v>500</v>
      </c>
    </row>
    <row r="176" spans="1:14" x14ac:dyDescent="0.2">
      <c r="A176" s="2" t="s">
        <v>814</v>
      </c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>
        <v>500</v>
      </c>
      <c r="M176" s="4"/>
      <c r="N176" s="4">
        <v>500</v>
      </c>
    </row>
    <row r="177" spans="1:14" x14ac:dyDescent="0.2">
      <c r="A177" s="2" t="s">
        <v>552</v>
      </c>
      <c r="B177" s="4"/>
      <c r="C177" s="4"/>
      <c r="D177" s="4"/>
      <c r="E177" s="4"/>
      <c r="F177" s="4"/>
      <c r="G177" s="4">
        <v>499</v>
      </c>
      <c r="H177" s="4"/>
      <c r="I177" s="4"/>
      <c r="J177" s="4"/>
      <c r="K177" s="4"/>
      <c r="L177" s="4"/>
      <c r="M177" s="4"/>
      <c r="N177" s="4">
        <v>499</v>
      </c>
    </row>
    <row r="178" spans="1:14" x14ac:dyDescent="0.2">
      <c r="A178" s="2" t="s">
        <v>384</v>
      </c>
      <c r="B178" s="4"/>
      <c r="C178" s="4"/>
      <c r="D178" s="4"/>
      <c r="E178" s="4">
        <v>489.31</v>
      </c>
      <c r="F178" s="4"/>
      <c r="G178" s="4"/>
      <c r="H178" s="4"/>
      <c r="I178" s="4"/>
      <c r="J178" s="4"/>
      <c r="K178" s="4"/>
      <c r="L178" s="4"/>
      <c r="M178" s="4"/>
      <c r="N178" s="4">
        <v>489.31</v>
      </c>
    </row>
    <row r="179" spans="1:14" x14ac:dyDescent="0.2">
      <c r="A179" s="2" t="s">
        <v>272</v>
      </c>
      <c r="B179" s="4"/>
      <c r="C179" s="4"/>
      <c r="D179" s="4">
        <v>205.05</v>
      </c>
      <c r="E179" s="4"/>
      <c r="F179" s="4">
        <v>281.04000000000002</v>
      </c>
      <c r="G179" s="4"/>
      <c r="H179" s="4"/>
      <c r="I179" s="4"/>
      <c r="J179" s="4"/>
      <c r="K179" s="4"/>
      <c r="L179" s="4"/>
      <c r="M179" s="4"/>
      <c r="N179" s="4">
        <v>486.09000000000003</v>
      </c>
    </row>
    <row r="180" spans="1:14" x14ac:dyDescent="0.2">
      <c r="A180" s="2" t="s">
        <v>760</v>
      </c>
      <c r="B180" s="4"/>
      <c r="C180" s="4"/>
      <c r="D180" s="4"/>
      <c r="E180" s="4"/>
      <c r="F180" s="4"/>
      <c r="G180" s="4"/>
      <c r="H180" s="4"/>
      <c r="I180" s="4"/>
      <c r="J180" s="4"/>
      <c r="K180" s="4">
        <v>476.92</v>
      </c>
      <c r="L180" s="4"/>
      <c r="M180" s="4"/>
      <c r="N180" s="4">
        <v>476.92</v>
      </c>
    </row>
    <row r="181" spans="1:14" x14ac:dyDescent="0.2">
      <c r="A181" s="2" t="s">
        <v>380</v>
      </c>
      <c r="B181" s="4"/>
      <c r="C181" s="4"/>
      <c r="D181" s="4"/>
      <c r="E181" s="4">
        <v>468.25</v>
      </c>
      <c r="F181" s="4"/>
      <c r="G181" s="4"/>
      <c r="H181" s="4"/>
      <c r="I181" s="4"/>
      <c r="J181" s="4"/>
      <c r="K181" s="4"/>
      <c r="L181" s="4"/>
      <c r="M181" s="4"/>
      <c r="N181" s="4">
        <v>468.25</v>
      </c>
    </row>
    <row r="182" spans="1:14" x14ac:dyDescent="0.2">
      <c r="A182" s="2" t="s">
        <v>306</v>
      </c>
      <c r="B182" s="4"/>
      <c r="C182" s="4"/>
      <c r="D182" s="4">
        <v>463.97</v>
      </c>
      <c r="E182" s="4"/>
      <c r="F182" s="4"/>
      <c r="G182" s="4"/>
      <c r="H182" s="4"/>
      <c r="I182" s="4"/>
      <c r="J182" s="4"/>
      <c r="K182" s="4"/>
      <c r="L182" s="4"/>
      <c r="M182" s="4"/>
      <c r="N182" s="4">
        <v>463.97</v>
      </c>
    </row>
    <row r="183" spans="1:14" x14ac:dyDescent="0.2">
      <c r="A183" s="2" t="s">
        <v>304</v>
      </c>
      <c r="B183" s="4"/>
      <c r="C183" s="4"/>
      <c r="D183" s="4">
        <v>450.58</v>
      </c>
      <c r="E183" s="4"/>
      <c r="F183" s="4"/>
      <c r="G183" s="4"/>
      <c r="H183" s="4"/>
      <c r="I183" s="4"/>
      <c r="J183" s="4"/>
      <c r="K183" s="4"/>
      <c r="L183" s="4"/>
      <c r="M183" s="4"/>
      <c r="N183" s="4">
        <v>450.58</v>
      </c>
    </row>
    <row r="184" spans="1:14" x14ac:dyDescent="0.2">
      <c r="A184" s="2" t="s">
        <v>444</v>
      </c>
      <c r="B184" s="4"/>
      <c r="C184" s="4"/>
      <c r="D184" s="4"/>
      <c r="E184" s="4"/>
      <c r="F184" s="4">
        <v>447</v>
      </c>
      <c r="G184" s="4"/>
      <c r="H184" s="4"/>
      <c r="I184" s="4"/>
      <c r="J184" s="4"/>
      <c r="K184" s="4"/>
      <c r="L184" s="4"/>
      <c r="M184" s="4"/>
      <c r="N184" s="4">
        <v>447</v>
      </c>
    </row>
    <row r="185" spans="1:14" x14ac:dyDescent="0.2">
      <c r="A185" s="2" t="s">
        <v>181</v>
      </c>
      <c r="B185" s="4"/>
      <c r="C185" s="4">
        <v>440.61</v>
      </c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>
        <v>440.61</v>
      </c>
    </row>
    <row r="186" spans="1:14" x14ac:dyDescent="0.2">
      <c r="A186" s="2" t="s">
        <v>258</v>
      </c>
      <c r="B186" s="4"/>
      <c r="C186" s="4"/>
      <c r="D186" s="4">
        <v>164.32</v>
      </c>
      <c r="E186" s="4"/>
      <c r="F186" s="4"/>
      <c r="G186" s="4"/>
      <c r="H186" s="4"/>
      <c r="I186" s="4"/>
      <c r="J186" s="4">
        <v>272.67</v>
      </c>
      <c r="K186" s="4"/>
      <c r="L186" s="4"/>
      <c r="M186" s="4"/>
      <c r="N186" s="4">
        <v>436.99</v>
      </c>
    </row>
    <row r="187" spans="1:14" x14ac:dyDescent="0.2">
      <c r="A187" s="2" t="s">
        <v>438</v>
      </c>
      <c r="B187" s="4"/>
      <c r="C187" s="4"/>
      <c r="D187" s="4"/>
      <c r="E187" s="4"/>
      <c r="F187" s="4">
        <v>28.73</v>
      </c>
      <c r="G187" s="4">
        <v>45.74</v>
      </c>
      <c r="H187" s="4">
        <v>53.51</v>
      </c>
      <c r="I187" s="4">
        <v>113.09</v>
      </c>
      <c r="J187" s="4">
        <v>18.52</v>
      </c>
      <c r="K187" s="4">
        <v>52.87</v>
      </c>
      <c r="L187" s="4">
        <v>51.94</v>
      </c>
      <c r="M187" s="4">
        <v>55.75</v>
      </c>
      <c r="N187" s="4">
        <v>420.15</v>
      </c>
    </row>
    <row r="188" spans="1:14" x14ac:dyDescent="0.2">
      <c r="A188" s="2" t="s">
        <v>176</v>
      </c>
      <c r="B188" s="4"/>
      <c r="C188" s="4">
        <v>406.01</v>
      </c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>
        <v>406.01</v>
      </c>
    </row>
    <row r="189" spans="1:14" x14ac:dyDescent="0.2">
      <c r="A189" s="2" t="s">
        <v>264</v>
      </c>
      <c r="B189" s="4"/>
      <c r="C189" s="4"/>
      <c r="D189" s="4">
        <v>20</v>
      </c>
      <c r="E189" s="4"/>
      <c r="F189" s="4"/>
      <c r="G189" s="4">
        <v>40</v>
      </c>
      <c r="H189" s="4"/>
      <c r="I189" s="4"/>
      <c r="J189" s="4">
        <v>40</v>
      </c>
      <c r="K189" s="4">
        <v>100</v>
      </c>
      <c r="L189" s="4">
        <v>80</v>
      </c>
      <c r="M189" s="4">
        <v>124</v>
      </c>
      <c r="N189" s="4">
        <v>404</v>
      </c>
    </row>
    <row r="190" spans="1:14" x14ac:dyDescent="0.2">
      <c r="A190" s="2" t="s">
        <v>307</v>
      </c>
      <c r="B190" s="4"/>
      <c r="C190" s="4"/>
      <c r="D190" s="4">
        <v>400</v>
      </c>
      <c r="E190" s="4"/>
      <c r="F190" s="4"/>
      <c r="G190" s="4"/>
      <c r="H190" s="4"/>
      <c r="I190" s="4"/>
      <c r="J190" s="4"/>
      <c r="K190" s="4"/>
      <c r="L190" s="4"/>
      <c r="M190" s="4"/>
      <c r="N190" s="4">
        <v>400</v>
      </c>
    </row>
    <row r="191" spans="1:14" x14ac:dyDescent="0.2">
      <c r="A191" s="2" t="s">
        <v>313</v>
      </c>
      <c r="B191" s="4"/>
      <c r="C191" s="4"/>
      <c r="D191" s="4">
        <v>200</v>
      </c>
      <c r="E191" s="4"/>
      <c r="F191" s="4"/>
      <c r="G191" s="4"/>
      <c r="H191" s="4"/>
      <c r="I191" s="4"/>
      <c r="J191" s="4">
        <v>200</v>
      </c>
      <c r="K191" s="4"/>
      <c r="L191" s="4"/>
      <c r="M191" s="4"/>
      <c r="N191" s="4">
        <v>400</v>
      </c>
    </row>
    <row r="192" spans="1:14" x14ac:dyDescent="0.2">
      <c r="A192" s="2" t="s">
        <v>189</v>
      </c>
      <c r="B192" s="4"/>
      <c r="C192" s="4">
        <v>36</v>
      </c>
      <c r="D192" s="4">
        <v>232</v>
      </c>
      <c r="E192" s="4">
        <v>18</v>
      </c>
      <c r="F192" s="4"/>
      <c r="G192" s="4"/>
      <c r="H192" s="4"/>
      <c r="I192" s="4"/>
      <c r="J192" s="4"/>
      <c r="K192" s="4"/>
      <c r="L192" s="4">
        <v>112.5</v>
      </c>
      <c r="M192" s="4"/>
      <c r="N192" s="4">
        <v>398.5</v>
      </c>
    </row>
    <row r="193" spans="1:14" x14ac:dyDescent="0.2">
      <c r="A193" s="2" t="s">
        <v>250</v>
      </c>
      <c r="B193" s="4"/>
      <c r="C193" s="4"/>
      <c r="D193" s="4">
        <v>392</v>
      </c>
      <c r="E193" s="4"/>
      <c r="F193" s="4"/>
      <c r="G193" s="4">
        <v>5</v>
      </c>
      <c r="H193" s="4"/>
      <c r="I193" s="4"/>
      <c r="J193" s="4"/>
      <c r="K193" s="4"/>
      <c r="L193" s="4"/>
      <c r="M193" s="4"/>
      <c r="N193" s="4">
        <v>397</v>
      </c>
    </row>
    <row r="194" spans="1:14" x14ac:dyDescent="0.2">
      <c r="A194" s="2">
        <v>0</v>
      </c>
      <c r="B194" s="4"/>
      <c r="C194" s="4"/>
      <c r="D194" s="4"/>
      <c r="E194" s="4"/>
      <c r="F194" s="4">
        <v>395.89</v>
      </c>
      <c r="G194" s="4"/>
      <c r="H194" s="4"/>
      <c r="I194" s="4"/>
      <c r="J194" s="4"/>
      <c r="K194" s="4"/>
      <c r="L194" s="4"/>
      <c r="M194" s="4"/>
      <c r="N194" s="4">
        <v>395.89</v>
      </c>
    </row>
    <row r="195" spans="1:14" x14ac:dyDescent="0.2">
      <c r="A195" s="2" t="s">
        <v>593</v>
      </c>
      <c r="B195" s="4"/>
      <c r="C195" s="4"/>
      <c r="D195" s="4"/>
      <c r="E195" s="4"/>
      <c r="F195" s="4"/>
      <c r="G195" s="4"/>
      <c r="H195" s="4">
        <v>395</v>
      </c>
      <c r="I195" s="4"/>
      <c r="J195" s="4"/>
      <c r="K195" s="4"/>
      <c r="L195" s="4"/>
      <c r="M195" s="4"/>
      <c r="N195" s="4">
        <v>395</v>
      </c>
    </row>
    <row r="196" spans="1:14" x14ac:dyDescent="0.2">
      <c r="A196" s="2" t="s">
        <v>315</v>
      </c>
      <c r="B196" s="4"/>
      <c r="C196" s="4"/>
      <c r="D196" s="4">
        <v>140</v>
      </c>
      <c r="E196" s="4">
        <v>250</v>
      </c>
      <c r="F196" s="4"/>
      <c r="G196" s="4"/>
      <c r="H196" s="4"/>
      <c r="I196" s="4"/>
      <c r="J196" s="4"/>
      <c r="K196" s="4"/>
      <c r="L196" s="4"/>
      <c r="M196" s="4"/>
      <c r="N196" s="4">
        <v>390</v>
      </c>
    </row>
    <row r="197" spans="1:14" x14ac:dyDescent="0.2">
      <c r="A197" s="2" t="s">
        <v>299</v>
      </c>
      <c r="B197" s="4"/>
      <c r="C197" s="4"/>
      <c r="D197" s="4">
        <v>378.41</v>
      </c>
      <c r="E197" s="4"/>
      <c r="F197" s="4"/>
      <c r="G197" s="4"/>
      <c r="H197" s="4"/>
      <c r="I197" s="4"/>
      <c r="J197" s="4"/>
      <c r="K197" s="4"/>
      <c r="L197" s="4"/>
      <c r="M197" s="4"/>
      <c r="N197" s="4">
        <v>378.41</v>
      </c>
    </row>
    <row r="198" spans="1:14" x14ac:dyDescent="0.2">
      <c r="A198" s="2" t="s">
        <v>427</v>
      </c>
      <c r="B198" s="4"/>
      <c r="C198" s="4"/>
      <c r="D198" s="4"/>
      <c r="E198" s="4"/>
      <c r="F198" s="4">
        <v>376</v>
      </c>
      <c r="G198" s="4"/>
      <c r="H198" s="4"/>
      <c r="I198" s="4"/>
      <c r="J198" s="4"/>
      <c r="K198" s="4"/>
      <c r="L198" s="4"/>
      <c r="M198" s="4"/>
      <c r="N198" s="4">
        <v>376</v>
      </c>
    </row>
    <row r="199" spans="1:14" x14ac:dyDescent="0.2">
      <c r="A199" s="2" t="s">
        <v>705</v>
      </c>
      <c r="B199" s="4"/>
      <c r="C199" s="4"/>
      <c r="D199" s="4"/>
      <c r="E199" s="4"/>
      <c r="F199" s="4"/>
      <c r="G199" s="4"/>
      <c r="H199" s="4"/>
      <c r="I199" s="4"/>
      <c r="J199" s="4">
        <v>375</v>
      </c>
      <c r="K199" s="4"/>
      <c r="L199" s="4"/>
      <c r="M199" s="4"/>
      <c r="N199" s="4">
        <v>375</v>
      </c>
    </row>
    <row r="200" spans="1:14" x14ac:dyDescent="0.2">
      <c r="A200" s="2" t="s">
        <v>949</v>
      </c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>
        <v>350</v>
      </c>
      <c r="N200" s="4">
        <v>350</v>
      </c>
    </row>
    <row r="201" spans="1:14" x14ac:dyDescent="0.2">
      <c r="A201" s="2" t="s">
        <v>546</v>
      </c>
      <c r="B201" s="4"/>
      <c r="C201" s="4"/>
      <c r="D201" s="4"/>
      <c r="E201" s="4"/>
      <c r="F201" s="4"/>
      <c r="G201" s="4">
        <v>350</v>
      </c>
      <c r="H201" s="4"/>
      <c r="I201" s="4"/>
      <c r="J201" s="4"/>
      <c r="K201" s="4"/>
      <c r="L201" s="4"/>
      <c r="M201" s="4"/>
      <c r="N201" s="4">
        <v>350</v>
      </c>
    </row>
    <row r="202" spans="1:14" x14ac:dyDescent="0.2">
      <c r="A202" s="2" t="s">
        <v>955</v>
      </c>
      <c r="B202" s="4"/>
      <c r="C202" s="4"/>
      <c r="D202" s="4"/>
      <c r="E202" s="4"/>
      <c r="F202" s="4">
        <v>337.5</v>
      </c>
      <c r="G202" s="4"/>
      <c r="H202" s="4"/>
      <c r="I202" s="4"/>
      <c r="J202" s="4"/>
      <c r="K202" s="4"/>
      <c r="L202" s="4"/>
      <c r="M202" s="4"/>
      <c r="N202" s="4">
        <v>337.5</v>
      </c>
    </row>
    <row r="203" spans="1:14" x14ac:dyDescent="0.2">
      <c r="A203" s="2" t="s">
        <v>170</v>
      </c>
      <c r="B203" s="4"/>
      <c r="C203" s="4">
        <v>78</v>
      </c>
      <c r="D203" s="4"/>
      <c r="E203" s="4">
        <v>78</v>
      </c>
      <c r="F203" s="4"/>
      <c r="G203" s="4"/>
      <c r="H203" s="4">
        <v>78</v>
      </c>
      <c r="I203" s="4"/>
      <c r="J203" s="4"/>
      <c r="K203" s="4"/>
      <c r="L203" s="4">
        <v>78</v>
      </c>
      <c r="M203" s="4"/>
      <c r="N203" s="4">
        <v>312</v>
      </c>
    </row>
    <row r="204" spans="1:14" x14ac:dyDescent="0.2">
      <c r="A204" s="2" t="s">
        <v>729</v>
      </c>
      <c r="B204" s="4"/>
      <c r="C204" s="4"/>
      <c r="D204" s="4"/>
      <c r="E204" s="4"/>
      <c r="F204" s="4"/>
      <c r="G204" s="4"/>
      <c r="H204" s="4"/>
      <c r="I204" s="4"/>
      <c r="J204" s="4"/>
      <c r="K204" s="4">
        <v>310</v>
      </c>
      <c r="L204" s="4"/>
      <c r="M204" s="4"/>
      <c r="N204" s="4">
        <v>310</v>
      </c>
    </row>
    <row r="205" spans="1:14" x14ac:dyDescent="0.2">
      <c r="A205" s="2" t="s">
        <v>948</v>
      </c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>
        <v>308.64</v>
      </c>
      <c r="N205" s="4">
        <v>308.64</v>
      </c>
    </row>
    <row r="206" spans="1:14" x14ac:dyDescent="0.2">
      <c r="A206" s="2" t="s">
        <v>486</v>
      </c>
      <c r="B206" s="4"/>
      <c r="C206" s="4"/>
      <c r="D206" s="4"/>
      <c r="E206" s="4"/>
      <c r="F206" s="4">
        <v>300.5</v>
      </c>
      <c r="G206" s="4"/>
      <c r="H206" s="4"/>
      <c r="I206" s="4"/>
      <c r="J206" s="4"/>
      <c r="K206" s="4"/>
      <c r="L206" s="4"/>
      <c r="M206" s="4"/>
      <c r="N206" s="4">
        <v>300.5</v>
      </c>
    </row>
    <row r="207" spans="1:14" x14ac:dyDescent="0.2">
      <c r="A207" s="2" t="s">
        <v>726</v>
      </c>
      <c r="B207" s="4"/>
      <c r="C207" s="4"/>
      <c r="D207" s="4"/>
      <c r="E207" s="4"/>
      <c r="F207" s="4"/>
      <c r="G207" s="4"/>
      <c r="H207" s="4"/>
      <c r="I207" s="4"/>
      <c r="J207" s="4"/>
      <c r="K207" s="4">
        <v>300</v>
      </c>
      <c r="L207" s="4"/>
      <c r="M207" s="4"/>
      <c r="N207" s="4">
        <v>300</v>
      </c>
    </row>
    <row r="208" spans="1:14" x14ac:dyDescent="0.2">
      <c r="A208" s="2" t="s">
        <v>378</v>
      </c>
      <c r="B208" s="4"/>
      <c r="C208" s="4"/>
      <c r="D208" s="4"/>
      <c r="E208" s="4">
        <v>300</v>
      </c>
      <c r="F208" s="4"/>
      <c r="G208" s="4"/>
      <c r="H208" s="4"/>
      <c r="I208" s="4"/>
      <c r="J208" s="4"/>
      <c r="K208" s="4"/>
      <c r="L208" s="4"/>
      <c r="M208" s="4"/>
      <c r="N208" s="4">
        <v>300</v>
      </c>
    </row>
    <row r="209" spans="1:14" x14ac:dyDescent="0.2">
      <c r="A209" s="2" t="s">
        <v>766</v>
      </c>
      <c r="B209" s="4"/>
      <c r="C209" s="4"/>
      <c r="D209" s="4"/>
      <c r="E209" s="4"/>
      <c r="F209" s="4"/>
      <c r="G209" s="4"/>
      <c r="H209" s="4"/>
      <c r="I209" s="4"/>
      <c r="J209" s="4"/>
      <c r="K209" s="4">
        <v>300</v>
      </c>
      <c r="L209" s="4"/>
      <c r="M209" s="4"/>
      <c r="N209" s="4">
        <v>300</v>
      </c>
    </row>
    <row r="210" spans="1:14" x14ac:dyDescent="0.2">
      <c r="A210" s="2" t="s">
        <v>602</v>
      </c>
      <c r="B210" s="4"/>
      <c r="C210" s="4"/>
      <c r="D210" s="4"/>
      <c r="E210" s="4"/>
      <c r="F210" s="4"/>
      <c r="G210" s="4"/>
      <c r="H210" s="4">
        <v>300</v>
      </c>
      <c r="I210" s="4"/>
      <c r="J210" s="4"/>
      <c r="K210" s="4"/>
      <c r="L210" s="4"/>
      <c r="M210" s="4"/>
      <c r="N210" s="4">
        <v>300</v>
      </c>
    </row>
    <row r="211" spans="1:14" x14ac:dyDescent="0.2">
      <c r="A211" s="2" t="s">
        <v>476</v>
      </c>
      <c r="B211" s="4"/>
      <c r="C211" s="4"/>
      <c r="D211" s="4"/>
      <c r="E211" s="4"/>
      <c r="F211" s="4">
        <v>286.89</v>
      </c>
      <c r="G211" s="4"/>
      <c r="H211" s="4"/>
      <c r="I211" s="4"/>
      <c r="J211" s="4"/>
      <c r="K211" s="4"/>
      <c r="L211" s="4"/>
      <c r="M211" s="4"/>
      <c r="N211" s="4">
        <v>286.89</v>
      </c>
    </row>
    <row r="212" spans="1:14" x14ac:dyDescent="0.2">
      <c r="A212" s="2" t="s">
        <v>446</v>
      </c>
      <c r="B212" s="4"/>
      <c r="C212" s="4"/>
      <c r="D212" s="4"/>
      <c r="E212" s="4"/>
      <c r="F212" s="4">
        <v>280</v>
      </c>
      <c r="G212" s="4"/>
      <c r="H212" s="4"/>
      <c r="I212" s="4"/>
      <c r="J212" s="4"/>
      <c r="K212" s="4"/>
      <c r="L212" s="4"/>
      <c r="M212" s="4"/>
      <c r="N212" s="4">
        <v>280</v>
      </c>
    </row>
    <row r="213" spans="1:14" x14ac:dyDescent="0.2">
      <c r="A213" s="2" t="s">
        <v>897</v>
      </c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>
        <v>275</v>
      </c>
      <c r="N213" s="4">
        <v>275</v>
      </c>
    </row>
    <row r="214" spans="1:14" x14ac:dyDescent="0.2">
      <c r="A214" s="2" t="s">
        <v>481</v>
      </c>
      <c r="B214" s="4"/>
      <c r="C214" s="4"/>
      <c r="D214" s="4"/>
      <c r="E214" s="4"/>
      <c r="F214" s="4">
        <v>100</v>
      </c>
      <c r="G214" s="4"/>
      <c r="H214" s="4">
        <v>175</v>
      </c>
      <c r="I214" s="4"/>
      <c r="J214" s="4"/>
      <c r="K214" s="4"/>
      <c r="L214" s="4"/>
      <c r="M214" s="4"/>
      <c r="N214" s="4">
        <v>275</v>
      </c>
    </row>
    <row r="215" spans="1:14" x14ac:dyDescent="0.2">
      <c r="A215" s="2" t="s">
        <v>492</v>
      </c>
      <c r="B215" s="4"/>
      <c r="C215" s="4"/>
      <c r="D215" s="4"/>
      <c r="E215" s="4"/>
      <c r="F215" s="4">
        <v>269.55</v>
      </c>
      <c r="G215" s="4"/>
      <c r="H215" s="4"/>
      <c r="I215" s="4"/>
      <c r="J215" s="4"/>
      <c r="K215" s="4"/>
      <c r="L215" s="4"/>
      <c r="M215" s="4"/>
      <c r="N215" s="4">
        <v>269.55</v>
      </c>
    </row>
    <row r="216" spans="1:14" x14ac:dyDescent="0.2">
      <c r="A216" s="2" t="s">
        <v>854</v>
      </c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>
        <v>213.82999999999998</v>
      </c>
      <c r="M216" s="4">
        <v>50</v>
      </c>
      <c r="N216" s="4">
        <v>263.83</v>
      </c>
    </row>
    <row r="217" spans="1:14" x14ac:dyDescent="0.2">
      <c r="A217" s="2" t="s">
        <v>785</v>
      </c>
      <c r="B217" s="4"/>
      <c r="C217" s="4"/>
      <c r="D217" s="4"/>
      <c r="E217" s="4"/>
      <c r="F217" s="4"/>
      <c r="G217" s="4"/>
      <c r="H217" s="4"/>
      <c r="I217" s="4"/>
      <c r="J217" s="4"/>
      <c r="K217" s="4">
        <v>58.22</v>
      </c>
      <c r="L217" s="4"/>
      <c r="M217" s="4">
        <v>204.11</v>
      </c>
      <c r="N217" s="4">
        <v>262.33000000000004</v>
      </c>
    </row>
    <row r="218" spans="1:14" x14ac:dyDescent="0.2">
      <c r="A218" s="2" t="s">
        <v>466</v>
      </c>
      <c r="B218" s="4"/>
      <c r="C218" s="4"/>
      <c r="D218" s="4"/>
      <c r="E218" s="4"/>
      <c r="F218" s="4">
        <v>250</v>
      </c>
      <c r="G218" s="4"/>
      <c r="H218" s="4"/>
      <c r="I218" s="4"/>
      <c r="J218" s="4"/>
      <c r="K218" s="4"/>
      <c r="L218" s="4"/>
      <c r="M218" s="4"/>
      <c r="N218" s="4">
        <v>250</v>
      </c>
    </row>
    <row r="219" spans="1:14" x14ac:dyDescent="0.2">
      <c r="A219" s="2" t="s">
        <v>66</v>
      </c>
      <c r="B219" s="4">
        <v>250</v>
      </c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>
        <v>250</v>
      </c>
    </row>
    <row r="220" spans="1:14" x14ac:dyDescent="0.2">
      <c r="A220" s="2" t="s">
        <v>297</v>
      </c>
      <c r="B220" s="4"/>
      <c r="C220" s="4"/>
      <c r="D220" s="4">
        <v>249.06</v>
      </c>
      <c r="E220" s="4"/>
      <c r="F220" s="4"/>
      <c r="G220" s="4"/>
      <c r="H220" s="4"/>
      <c r="I220" s="4"/>
      <c r="J220" s="4"/>
      <c r="K220" s="4"/>
      <c r="L220" s="4"/>
      <c r="M220" s="4"/>
      <c r="N220" s="4">
        <v>249.06</v>
      </c>
    </row>
    <row r="221" spans="1:14" x14ac:dyDescent="0.2">
      <c r="A221" s="2" t="s">
        <v>400</v>
      </c>
      <c r="B221" s="4"/>
      <c r="C221" s="4"/>
      <c r="D221" s="4"/>
      <c r="E221" s="4">
        <v>247.85</v>
      </c>
      <c r="F221" s="4"/>
      <c r="G221" s="4"/>
      <c r="H221" s="4"/>
      <c r="I221" s="4"/>
      <c r="J221" s="4"/>
      <c r="K221" s="4"/>
      <c r="L221" s="4"/>
      <c r="M221" s="4"/>
      <c r="N221" s="4">
        <v>247.85</v>
      </c>
    </row>
    <row r="222" spans="1:14" x14ac:dyDescent="0.2">
      <c r="A222" s="2" t="s">
        <v>374</v>
      </c>
      <c r="B222" s="4"/>
      <c r="C222" s="4"/>
      <c r="D222" s="4"/>
      <c r="E222" s="4">
        <v>150</v>
      </c>
      <c r="F222" s="4"/>
      <c r="G222" s="4"/>
      <c r="H222" s="4"/>
      <c r="I222" s="4"/>
      <c r="J222" s="4"/>
      <c r="K222" s="4"/>
      <c r="L222" s="4"/>
      <c r="M222" s="4">
        <v>92</v>
      </c>
      <c r="N222" s="4">
        <v>242</v>
      </c>
    </row>
    <row r="223" spans="1:14" x14ac:dyDescent="0.2">
      <c r="A223" s="2" t="s">
        <v>902</v>
      </c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>
        <v>241.27</v>
      </c>
      <c r="N223" s="4">
        <v>241.27</v>
      </c>
    </row>
    <row r="224" spans="1:14" x14ac:dyDescent="0.2">
      <c r="A224" s="2" t="s">
        <v>587</v>
      </c>
      <c r="B224" s="4"/>
      <c r="C224" s="4"/>
      <c r="D224" s="4"/>
      <c r="E224" s="4"/>
      <c r="F224" s="4"/>
      <c r="G224" s="4"/>
      <c r="H224" s="4">
        <v>240</v>
      </c>
      <c r="I224" s="4"/>
      <c r="J224" s="4"/>
      <c r="K224" s="4"/>
      <c r="L224" s="4"/>
      <c r="M224" s="4"/>
      <c r="N224" s="4">
        <v>240</v>
      </c>
    </row>
    <row r="225" spans="1:14" x14ac:dyDescent="0.2">
      <c r="A225" s="2" t="s">
        <v>808</v>
      </c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>
        <v>240</v>
      </c>
      <c r="M225" s="4"/>
      <c r="N225" s="4">
        <v>240</v>
      </c>
    </row>
    <row r="226" spans="1:14" x14ac:dyDescent="0.2">
      <c r="A226" s="2" t="s">
        <v>585</v>
      </c>
      <c r="B226" s="4"/>
      <c r="C226" s="4"/>
      <c r="D226" s="4"/>
      <c r="E226" s="4"/>
      <c r="F226" s="4"/>
      <c r="G226" s="4"/>
      <c r="H226" s="4">
        <v>240</v>
      </c>
      <c r="I226" s="4"/>
      <c r="J226" s="4"/>
      <c r="K226" s="4"/>
      <c r="L226" s="4"/>
      <c r="M226" s="4"/>
      <c r="N226" s="4">
        <v>240</v>
      </c>
    </row>
    <row r="227" spans="1:14" x14ac:dyDescent="0.2">
      <c r="A227" s="2" t="s">
        <v>535</v>
      </c>
      <c r="B227" s="4"/>
      <c r="C227" s="4"/>
      <c r="D227" s="4"/>
      <c r="E227" s="4"/>
      <c r="F227" s="4"/>
      <c r="G227" s="4">
        <v>232</v>
      </c>
      <c r="H227" s="4"/>
      <c r="I227" s="4"/>
      <c r="J227" s="4"/>
      <c r="K227" s="4"/>
      <c r="L227" s="4"/>
      <c r="M227" s="4"/>
      <c r="N227" s="4">
        <v>232</v>
      </c>
    </row>
    <row r="228" spans="1:14" x14ac:dyDescent="0.2">
      <c r="A228" s="2" t="s">
        <v>708</v>
      </c>
      <c r="B228" s="4"/>
      <c r="C228" s="4"/>
      <c r="D228" s="4"/>
      <c r="E228" s="4"/>
      <c r="F228" s="4"/>
      <c r="G228" s="4"/>
      <c r="H228" s="4"/>
      <c r="I228" s="4"/>
      <c r="J228" s="4">
        <v>225</v>
      </c>
      <c r="K228" s="4"/>
      <c r="L228" s="4"/>
      <c r="M228" s="4"/>
      <c r="N228" s="4">
        <v>225</v>
      </c>
    </row>
    <row r="229" spans="1:14" x14ac:dyDescent="0.2">
      <c r="A229" s="2" t="s">
        <v>344</v>
      </c>
      <c r="B229" s="4"/>
      <c r="C229" s="4"/>
      <c r="D229" s="4"/>
      <c r="E229" s="4">
        <v>225</v>
      </c>
      <c r="F229" s="4"/>
      <c r="G229" s="4"/>
      <c r="H229" s="4"/>
      <c r="I229" s="4"/>
      <c r="J229" s="4"/>
      <c r="K229" s="4"/>
      <c r="L229" s="4"/>
      <c r="M229" s="4"/>
      <c r="N229" s="4">
        <v>225</v>
      </c>
    </row>
    <row r="230" spans="1:14" x14ac:dyDescent="0.2">
      <c r="A230" s="2" t="s">
        <v>740</v>
      </c>
      <c r="B230" s="4"/>
      <c r="C230" s="4"/>
      <c r="D230" s="4"/>
      <c r="E230" s="4"/>
      <c r="F230" s="4"/>
      <c r="G230" s="4"/>
      <c r="H230" s="4"/>
      <c r="I230" s="4"/>
      <c r="J230" s="4"/>
      <c r="K230" s="4">
        <v>224.7</v>
      </c>
      <c r="L230" s="4"/>
      <c r="M230" s="4"/>
      <c r="N230" s="4">
        <v>224.7</v>
      </c>
    </row>
    <row r="231" spans="1:14" x14ac:dyDescent="0.2">
      <c r="A231" s="2" t="s">
        <v>239</v>
      </c>
      <c r="B231" s="4"/>
      <c r="C231" s="4">
        <v>113.82</v>
      </c>
      <c r="D231" s="4"/>
      <c r="E231" s="4"/>
      <c r="F231" s="4"/>
      <c r="G231" s="4"/>
      <c r="H231" s="4"/>
      <c r="I231" s="4"/>
      <c r="J231" s="4"/>
      <c r="K231" s="4">
        <v>97.44</v>
      </c>
      <c r="L231" s="4"/>
      <c r="M231" s="4"/>
      <c r="N231" s="4">
        <v>211.26</v>
      </c>
    </row>
    <row r="232" spans="1:14" x14ac:dyDescent="0.2">
      <c r="A232" s="2" t="s">
        <v>128</v>
      </c>
      <c r="B232" s="4">
        <v>181</v>
      </c>
      <c r="C232" s="4">
        <v>28</v>
      </c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>
        <v>209</v>
      </c>
    </row>
    <row r="233" spans="1:14" x14ac:dyDescent="0.2">
      <c r="A233" s="2" t="s">
        <v>711</v>
      </c>
      <c r="B233" s="4"/>
      <c r="C233" s="4"/>
      <c r="D233" s="4"/>
      <c r="E233" s="4"/>
      <c r="F233" s="4"/>
      <c r="G233" s="4"/>
      <c r="H233" s="4"/>
      <c r="I233" s="4"/>
      <c r="J233" s="4">
        <v>37.729999999999997</v>
      </c>
      <c r="K233" s="4">
        <v>11.91</v>
      </c>
      <c r="L233" s="4">
        <v>133.35</v>
      </c>
      <c r="M233" s="4">
        <v>19.760000000000002</v>
      </c>
      <c r="N233" s="4">
        <v>202.75</v>
      </c>
    </row>
    <row r="234" spans="1:14" x14ac:dyDescent="0.2">
      <c r="A234" s="2" t="s">
        <v>480</v>
      </c>
      <c r="B234" s="4"/>
      <c r="C234" s="4"/>
      <c r="D234" s="4"/>
      <c r="E234" s="4"/>
      <c r="F234" s="4">
        <v>200</v>
      </c>
      <c r="G234" s="4"/>
      <c r="H234" s="4"/>
      <c r="I234" s="4"/>
      <c r="J234" s="4"/>
      <c r="K234" s="4"/>
      <c r="L234" s="4"/>
      <c r="M234" s="4"/>
      <c r="N234" s="4">
        <v>200</v>
      </c>
    </row>
    <row r="235" spans="1:14" x14ac:dyDescent="0.2">
      <c r="A235" s="2" t="s">
        <v>372</v>
      </c>
      <c r="B235" s="4"/>
      <c r="C235" s="4"/>
      <c r="D235" s="4"/>
      <c r="E235" s="4">
        <v>200</v>
      </c>
      <c r="F235" s="4"/>
      <c r="G235" s="4"/>
      <c r="H235" s="4"/>
      <c r="I235" s="4"/>
      <c r="J235" s="4"/>
      <c r="K235" s="4"/>
      <c r="L235" s="4"/>
      <c r="M235" s="4"/>
      <c r="N235" s="4">
        <v>200</v>
      </c>
    </row>
    <row r="236" spans="1:14" x14ac:dyDescent="0.2">
      <c r="A236" s="2" t="s">
        <v>698</v>
      </c>
      <c r="B236" s="4"/>
      <c r="C236" s="4"/>
      <c r="D236" s="4"/>
      <c r="E236" s="4"/>
      <c r="F236" s="4"/>
      <c r="G236" s="4"/>
      <c r="H236" s="4"/>
      <c r="I236" s="4"/>
      <c r="J236" s="4">
        <v>200</v>
      </c>
      <c r="K236" s="4"/>
      <c r="L236" s="4"/>
      <c r="M236" s="4"/>
      <c r="N236" s="4">
        <v>200</v>
      </c>
    </row>
    <row r="237" spans="1:14" x14ac:dyDescent="0.2">
      <c r="A237" s="2" t="s">
        <v>805</v>
      </c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>
        <v>200</v>
      </c>
      <c r="M237" s="4"/>
      <c r="N237" s="4">
        <v>200</v>
      </c>
    </row>
    <row r="238" spans="1:14" x14ac:dyDescent="0.2">
      <c r="A238" s="2" t="s">
        <v>803</v>
      </c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>
        <v>195</v>
      </c>
      <c r="M238" s="4"/>
      <c r="N238" s="4">
        <v>195</v>
      </c>
    </row>
    <row r="239" spans="1:14" x14ac:dyDescent="0.2">
      <c r="A239" s="2" t="s">
        <v>324</v>
      </c>
      <c r="B239" s="4"/>
      <c r="C239" s="4"/>
      <c r="D239" s="4">
        <v>33.75</v>
      </c>
      <c r="E239" s="4"/>
      <c r="F239" s="4">
        <v>37.24</v>
      </c>
      <c r="G239" s="4"/>
      <c r="H239" s="4"/>
      <c r="I239" s="4"/>
      <c r="J239" s="4"/>
      <c r="K239" s="4">
        <v>63.79</v>
      </c>
      <c r="L239" s="4"/>
      <c r="M239" s="4">
        <v>57.48</v>
      </c>
      <c r="N239" s="4">
        <v>192.26</v>
      </c>
    </row>
    <row r="240" spans="1:14" x14ac:dyDescent="0.2">
      <c r="A240" s="2" t="s">
        <v>894</v>
      </c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>
        <v>188.89</v>
      </c>
      <c r="N240" s="4">
        <v>188.89</v>
      </c>
    </row>
    <row r="241" spans="1:14" x14ac:dyDescent="0.2">
      <c r="A241" s="2" t="s">
        <v>892</v>
      </c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>
        <v>188.89</v>
      </c>
      <c r="N241" s="4">
        <v>188.89</v>
      </c>
    </row>
    <row r="242" spans="1:14" x14ac:dyDescent="0.2">
      <c r="A242" s="2" t="s">
        <v>513</v>
      </c>
      <c r="B242" s="4"/>
      <c r="C242" s="4"/>
      <c r="D242" s="4"/>
      <c r="E242" s="4"/>
      <c r="F242" s="4"/>
      <c r="G242" s="4">
        <v>183.99</v>
      </c>
      <c r="H242" s="4"/>
      <c r="I242" s="4"/>
      <c r="J242" s="4"/>
      <c r="K242" s="4"/>
      <c r="L242" s="4"/>
      <c r="M242" s="4"/>
      <c r="N242" s="4">
        <v>183.99</v>
      </c>
    </row>
    <row r="243" spans="1:14" x14ac:dyDescent="0.2">
      <c r="A243" s="2" t="s">
        <v>604</v>
      </c>
      <c r="B243" s="4"/>
      <c r="C243" s="4"/>
      <c r="D243" s="4"/>
      <c r="E243" s="4"/>
      <c r="F243" s="4"/>
      <c r="G243" s="4"/>
      <c r="H243" s="4">
        <v>175</v>
      </c>
      <c r="I243" s="4"/>
      <c r="J243" s="4"/>
      <c r="K243" s="4"/>
      <c r="L243" s="4"/>
      <c r="M243" s="4"/>
      <c r="N243" s="4">
        <v>175</v>
      </c>
    </row>
    <row r="244" spans="1:14" x14ac:dyDescent="0.2">
      <c r="A244" s="2" t="s">
        <v>316</v>
      </c>
      <c r="B244" s="4"/>
      <c r="C244" s="4"/>
      <c r="D244" s="4">
        <v>175</v>
      </c>
      <c r="E244" s="4"/>
      <c r="F244" s="4"/>
      <c r="G244" s="4"/>
      <c r="H244" s="4"/>
      <c r="I244" s="4"/>
      <c r="J244" s="4"/>
      <c r="K244" s="4"/>
      <c r="L244" s="4"/>
      <c r="M244" s="4"/>
      <c r="N244" s="4">
        <v>175</v>
      </c>
    </row>
    <row r="245" spans="1:14" x14ac:dyDescent="0.2">
      <c r="A245" s="2" t="s">
        <v>489</v>
      </c>
      <c r="B245" s="4"/>
      <c r="C245" s="4"/>
      <c r="D245" s="4"/>
      <c r="E245" s="4"/>
      <c r="F245" s="4">
        <v>170</v>
      </c>
      <c r="G245" s="4"/>
      <c r="H245" s="4"/>
      <c r="I245" s="4"/>
      <c r="J245" s="4"/>
      <c r="K245" s="4"/>
      <c r="L245" s="4"/>
      <c r="M245" s="4"/>
      <c r="N245" s="4">
        <v>170</v>
      </c>
    </row>
    <row r="246" spans="1:14" x14ac:dyDescent="0.2">
      <c r="A246" s="2" t="s">
        <v>418</v>
      </c>
      <c r="B246" s="4"/>
      <c r="C246" s="4"/>
      <c r="D246" s="4"/>
      <c r="E246" s="4">
        <v>160.94999999999999</v>
      </c>
      <c r="F246" s="4"/>
      <c r="G246" s="4"/>
      <c r="H246" s="4"/>
      <c r="I246" s="4"/>
      <c r="J246" s="4"/>
      <c r="K246" s="4"/>
      <c r="L246" s="4"/>
      <c r="M246" s="4"/>
      <c r="N246" s="4">
        <v>160.94999999999999</v>
      </c>
    </row>
    <row r="247" spans="1:14" x14ac:dyDescent="0.2">
      <c r="A247" s="2" t="s">
        <v>44</v>
      </c>
      <c r="B247" s="4">
        <v>20</v>
      </c>
      <c r="C247" s="4"/>
      <c r="D247" s="4"/>
      <c r="E247" s="4">
        <v>20</v>
      </c>
      <c r="F247" s="4">
        <v>20</v>
      </c>
      <c r="G247" s="4">
        <v>20</v>
      </c>
      <c r="H247" s="4"/>
      <c r="I247" s="4">
        <v>20</v>
      </c>
      <c r="J247" s="4">
        <v>20</v>
      </c>
      <c r="K247" s="4"/>
      <c r="L247" s="4">
        <v>20</v>
      </c>
      <c r="M247" s="4">
        <v>20</v>
      </c>
      <c r="N247" s="4">
        <v>160</v>
      </c>
    </row>
    <row r="248" spans="1:14" x14ac:dyDescent="0.2">
      <c r="A248" s="2" t="s">
        <v>676</v>
      </c>
      <c r="B248" s="4"/>
      <c r="C248" s="4"/>
      <c r="D248" s="4"/>
      <c r="E248" s="4"/>
      <c r="F248" s="4"/>
      <c r="G248" s="4"/>
      <c r="H248" s="4"/>
      <c r="I248" s="4"/>
      <c r="J248" s="4">
        <v>159.91999999999999</v>
      </c>
      <c r="K248" s="4"/>
      <c r="L248" s="4"/>
      <c r="M248" s="4"/>
      <c r="N248" s="4">
        <v>159.91999999999999</v>
      </c>
    </row>
    <row r="249" spans="1:14" x14ac:dyDescent="0.2">
      <c r="A249" s="2" t="s">
        <v>660</v>
      </c>
      <c r="B249" s="4"/>
      <c r="C249" s="4"/>
      <c r="D249" s="4"/>
      <c r="E249" s="4"/>
      <c r="F249" s="4"/>
      <c r="G249" s="4"/>
      <c r="H249" s="4"/>
      <c r="I249" s="4"/>
      <c r="J249" s="4">
        <v>150</v>
      </c>
      <c r="K249" s="4"/>
      <c r="L249" s="4"/>
      <c r="M249" s="4"/>
      <c r="N249" s="4">
        <v>150</v>
      </c>
    </row>
    <row r="250" spans="1:14" x14ac:dyDescent="0.2">
      <c r="A250" s="2" t="s">
        <v>603</v>
      </c>
      <c r="B250" s="4"/>
      <c r="C250" s="4"/>
      <c r="D250" s="4"/>
      <c r="E250" s="4"/>
      <c r="F250" s="4"/>
      <c r="G250" s="4"/>
      <c r="H250" s="4">
        <v>150</v>
      </c>
      <c r="I250" s="4"/>
      <c r="J250" s="4"/>
      <c r="K250" s="4"/>
      <c r="L250" s="4"/>
      <c r="M250" s="4"/>
      <c r="N250" s="4">
        <v>150</v>
      </c>
    </row>
    <row r="251" spans="1:14" x14ac:dyDescent="0.2">
      <c r="A251" s="2" t="s">
        <v>599</v>
      </c>
      <c r="B251" s="4"/>
      <c r="C251" s="4"/>
      <c r="D251" s="4"/>
      <c r="E251" s="4"/>
      <c r="F251" s="4"/>
      <c r="G251" s="4"/>
      <c r="H251" s="4">
        <v>150</v>
      </c>
      <c r="I251" s="4"/>
      <c r="J251" s="4"/>
      <c r="K251" s="4"/>
      <c r="L251" s="4"/>
      <c r="M251" s="4"/>
      <c r="N251" s="4">
        <v>150</v>
      </c>
    </row>
    <row r="252" spans="1:14" x14ac:dyDescent="0.2">
      <c r="A252" s="2" t="s">
        <v>234</v>
      </c>
      <c r="B252" s="4"/>
      <c r="C252" s="4">
        <v>150</v>
      </c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>
        <v>150</v>
      </c>
    </row>
    <row r="253" spans="1:14" x14ac:dyDescent="0.2">
      <c r="A253" s="2" t="s">
        <v>665</v>
      </c>
      <c r="B253" s="4"/>
      <c r="C253" s="4"/>
      <c r="D253" s="4"/>
      <c r="E253" s="4"/>
      <c r="F253" s="4"/>
      <c r="G253" s="4"/>
      <c r="H253" s="4"/>
      <c r="I253" s="4"/>
      <c r="J253" s="4">
        <v>119.95</v>
      </c>
      <c r="K253" s="4">
        <v>29.95</v>
      </c>
      <c r="L253" s="4"/>
      <c r="M253" s="4"/>
      <c r="N253" s="4">
        <v>149.9</v>
      </c>
    </row>
    <row r="254" spans="1:14" x14ac:dyDescent="0.2">
      <c r="A254" s="2" t="s">
        <v>890</v>
      </c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>
        <v>145</v>
      </c>
      <c r="N254" s="4">
        <v>145</v>
      </c>
    </row>
    <row r="255" spans="1:14" x14ac:dyDescent="0.2">
      <c r="A255" s="2" t="s">
        <v>252</v>
      </c>
      <c r="B255" s="4"/>
      <c r="C255" s="4"/>
      <c r="D255" s="4">
        <v>139.65</v>
      </c>
      <c r="E255" s="4"/>
      <c r="F255" s="4"/>
      <c r="G255" s="4"/>
      <c r="H255" s="4"/>
      <c r="I255" s="4"/>
      <c r="J255" s="4"/>
      <c r="K255" s="4"/>
      <c r="L255" s="4"/>
      <c r="M255" s="4"/>
      <c r="N255" s="4">
        <v>139.65</v>
      </c>
    </row>
    <row r="256" spans="1:14" x14ac:dyDescent="0.2">
      <c r="A256" s="2" t="s">
        <v>409</v>
      </c>
      <c r="B256" s="4"/>
      <c r="C256" s="4"/>
      <c r="D256" s="4"/>
      <c r="E256" s="4">
        <v>136.80000000000001</v>
      </c>
      <c r="F256" s="4"/>
      <c r="G256" s="4"/>
      <c r="H256" s="4"/>
      <c r="I256" s="4"/>
      <c r="J256" s="4"/>
      <c r="K256" s="4"/>
      <c r="L256" s="4"/>
      <c r="M256" s="4"/>
      <c r="N256" s="4">
        <v>136.80000000000001</v>
      </c>
    </row>
    <row r="257" spans="1:14" x14ac:dyDescent="0.2">
      <c r="A257" s="2" t="s">
        <v>472</v>
      </c>
      <c r="B257" s="4"/>
      <c r="C257" s="4"/>
      <c r="D257" s="4"/>
      <c r="E257" s="4"/>
      <c r="F257" s="4">
        <v>131.36000000000001</v>
      </c>
      <c r="G257" s="4"/>
      <c r="H257" s="4"/>
      <c r="I257" s="4"/>
      <c r="J257" s="4"/>
      <c r="K257" s="4"/>
      <c r="L257" s="4"/>
      <c r="M257" s="4"/>
      <c r="N257" s="4">
        <v>131.36000000000001</v>
      </c>
    </row>
    <row r="258" spans="1:14" x14ac:dyDescent="0.2">
      <c r="A258" s="2" t="s">
        <v>601</v>
      </c>
      <c r="B258" s="4"/>
      <c r="C258" s="4"/>
      <c r="D258" s="4"/>
      <c r="E258" s="4"/>
      <c r="F258" s="4"/>
      <c r="G258" s="4"/>
      <c r="H258" s="4">
        <v>130</v>
      </c>
      <c r="I258" s="4"/>
      <c r="J258" s="4"/>
      <c r="K258" s="4"/>
      <c r="L258" s="4"/>
      <c r="M258" s="4"/>
      <c r="N258" s="4">
        <v>130</v>
      </c>
    </row>
    <row r="259" spans="1:14" x14ac:dyDescent="0.2">
      <c r="A259" s="2" t="s">
        <v>322</v>
      </c>
      <c r="B259" s="4"/>
      <c r="C259" s="4"/>
      <c r="D259" s="4">
        <v>125</v>
      </c>
      <c r="E259" s="4"/>
      <c r="F259" s="4"/>
      <c r="G259" s="4"/>
      <c r="H259" s="4"/>
      <c r="I259" s="4"/>
      <c r="J259" s="4"/>
      <c r="K259" s="4"/>
      <c r="L259" s="4"/>
      <c r="M259" s="4"/>
      <c r="N259" s="4">
        <v>125</v>
      </c>
    </row>
    <row r="260" spans="1:14" x14ac:dyDescent="0.2">
      <c r="A260" s="2" t="s">
        <v>26</v>
      </c>
      <c r="B260" s="4">
        <v>124.8</v>
      </c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>
        <v>124.8</v>
      </c>
    </row>
    <row r="261" spans="1:14" x14ac:dyDescent="0.2">
      <c r="A261" s="2" t="s">
        <v>867</v>
      </c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>
        <v>124.22</v>
      </c>
      <c r="M261" s="4"/>
      <c r="N261" s="4">
        <v>124.22</v>
      </c>
    </row>
    <row r="262" spans="1:14" x14ac:dyDescent="0.2">
      <c r="A262" s="2" t="s">
        <v>554</v>
      </c>
      <c r="B262" s="4"/>
      <c r="C262" s="4"/>
      <c r="D262" s="4"/>
      <c r="E262" s="4"/>
      <c r="F262" s="4"/>
      <c r="G262" s="4">
        <v>121.48</v>
      </c>
      <c r="H262" s="4"/>
      <c r="I262" s="4"/>
      <c r="J262" s="4"/>
      <c r="K262" s="4"/>
      <c r="L262" s="4"/>
      <c r="M262" s="4"/>
      <c r="N262" s="4">
        <v>121.48</v>
      </c>
    </row>
    <row r="263" spans="1:14" x14ac:dyDescent="0.2">
      <c r="A263" s="2" t="s">
        <v>928</v>
      </c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>
        <v>120</v>
      </c>
      <c r="N263" s="4">
        <v>120</v>
      </c>
    </row>
    <row r="264" spans="1:14" x14ac:dyDescent="0.2">
      <c r="A264" s="2" t="s">
        <v>933</v>
      </c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>
        <v>118.24</v>
      </c>
      <c r="N264" s="4">
        <v>118.24</v>
      </c>
    </row>
    <row r="265" spans="1:14" x14ac:dyDescent="0.2">
      <c r="A265" s="2" t="s">
        <v>487</v>
      </c>
      <c r="B265" s="4"/>
      <c r="C265" s="4"/>
      <c r="D265" s="4"/>
      <c r="E265" s="4"/>
      <c r="F265" s="4">
        <v>117.72</v>
      </c>
      <c r="G265" s="4"/>
      <c r="H265" s="4"/>
      <c r="I265" s="4"/>
      <c r="J265" s="4"/>
      <c r="K265" s="4"/>
      <c r="L265" s="4"/>
      <c r="M265" s="4"/>
      <c r="N265" s="4">
        <v>117.72</v>
      </c>
    </row>
    <row r="266" spans="1:14" x14ac:dyDescent="0.2">
      <c r="A266" s="2" t="s">
        <v>382</v>
      </c>
      <c r="B266" s="4"/>
      <c r="C266" s="4"/>
      <c r="D266" s="4"/>
      <c r="E266" s="4">
        <v>63.09</v>
      </c>
      <c r="F266" s="4"/>
      <c r="G266" s="4"/>
      <c r="H266" s="4"/>
      <c r="I266" s="4"/>
      <c r="J266" s="4"/>
      <c r="K266" s="4"/>
      <c r="L266" s="4">
        <v>26.18</v>
      </c>
      <c r="M266" s="4">
        <v>26.44</v>
      </c>
      <c r="N266" s="4">
        <v>115.71000000000001</v>
      </c>
    </row>
    <row r="267" spans="1:14" x14ac:dyDescent="0.2">
      <c r="A267" s="2" t="s">
        <v>732</v>
      </c>
      <c r="B267" s="4"/>
      <c r="C267" s="4"/>
      <c r="D267" s="4"/>
      <c r="E267" s="4"/>
      <c r="F267" s="4"/>
      <c r="G267" s="4"/>
      <c r="H267" s="4"/>
      <c r="I267" s="4"/>
      <c r="J267" s="4"/>
      <c r="K267" s="4">
        <v>109.78</v>
      </c>
      <c r="L267" s="4"/>
      <c r="M267" s="4"/>
      <c r="N267" s="4">
        <v>109.78</v>
      </c>
    </row>
    <row r="268" spans="1:14" x14ac:dyDescent="0.2">
      <c r="A268" s="2" t="s">
        <v>735</v>
      </c>
      <c r="B268" s="4"/>
      <c r="C268" s="4"/>
      <c r="D268" s="4"/>
      <c r="E268" s="4"/>
      <c r="F268" s="4"/>
      <c r="G268" s="4"/>
      <c r="H268" s="4"/>
      <c r="I268" s="4"/>
      <c r="J268" s="4"/>
      <c r="K268" s="4">
        <v>102.25</v>
      </c>
      <c r="L268" s="4"/>
      <c r="M268" s="4"/>
      <c r="N268" s="4">
        <v>102.25</v>
      </c>
    </row>
    <row r="269" spans="1:14" x14ac:dyDescent="0.2">
      <c r="A269" s="2" t="s">
        <v>318</v>
      </c>
      <c r="B269" s="4"/>
      <c r="C269" s="4"/>
      <c r="D269" s="4">
        <v>100</v>
      </c>
      <c r="E269" s="4"/>
      <c r="F269" s="4"/>
      <c r="G269" s="4"/>
      <c r="H269" s="4"/>
      <c r="I269" s="4"/>
      <c r="J269" s="4"/>
      <c r="K269" s="4"/>
      <c r="L269" s="4"/>
      <c r="M269" s="4"/>
      <c r="N269" s="4">
        <v>100</v>
      </c>
    </row>
    <row r="270" spans="1:14" x14ac:dyDescent="0.2">
      <c r="A270" s="2" t="s">
        <v>541</v>
      </c>
      <c r="B270" s="4"/>
      <c r="C270" s="4"/>
      <c r="D270" s="4"/>
      <c r="E270" s="4"/>
      <c r="F270" s="4"/>
      <c r="G270" s="4">
        <v>98.51</v>
      </c>
      <c r="H270" s="4"/>
      <c r="I270" s="4"/>
      <c r="J270" s="4"/>
      <c r="K270" s="4"/>
      <c r="L270" s="4"/>
      <c r="M270" s="4"/>
      <c r="N270" s="4">
        <v>98.51</v>
      </c>
    </row>
    <row r="271" spans="1:14" x14ac:dyDescent="0.2">
      <c r="A271" s="2" t="s">
        <v>857</v>
      </c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>
        <v>96.28</v>
      </c>
      <c r="M271" s="4"/>
      <c r="N271" s="4">
        <v>96.28</v>
      </c>
    </row>
    <row r="272" spans="1:14" x14ac:dyDescent="0.2">
      <c r="A272" s="2" t="s">
        <v>544</v>
      </c>
      <c r="B272" s="4"/>
      <c r="C272" s="4"/>
      <c r="D272" s="4"/>
      <c r="E272" s="4"/>
      <c r="F272" s="4"/>
      <c r="G272" s="4">
        <v>95.13</v>
      </c>
      <c r="H272" s="4"/>
      <c r="I272" s="4"/>
      <c r="J272" s="4"/>
      <c r="K272" s="4"/>
      <c r="L272" s="4"/>
      <c r="M272" s="4"/>
      <c r="N272" s="4">
        <v>95.13</v>
      </c>
    </row>
    <row r="273" spans="1:14" x14ac:dyDescent="0.2">
      <c r="A273" s="2" t="s">
        <v>495</v>
      </c>
      <c r="B273" s="4"/>
      <c r="C273" s="4"/>
      <c r="D273" s="4"/>
      <c r="E273" s="4"/>
      <c r="F273" s="4">
        <v>76.75</v>
      </c>
      <c r="G273" s="4"/>
      <c r="H273" s="4"/>
      <c r="I273" s="4"/>
      <c r="J273" s="4"/>
      <c r="K273" s="4"/>
      <c r="L273" s="4"/>
      <c r="M273" s="4"/>
      <c r="N273" s="4">
        <v>76.75</v>
      </c>
    </row>
    <row r="274" spans="1:14" x14ac:dyDescent="0.2">
      <c r="A274" s="2" t="s">
        <v>783</v>
      </c>
      <c r="B274" s="4"/>
      <c r="C274" s="4"/>
      <c r="D274" s="4"/>
      <c r="E274" s="4"/>
      <c r="F274" s="4"/>
      <c r="G274" s="4"/>
      <c r="H274" s="4"/>
      <c r="I274" s="4"/>
      <c r="J274" s="4"/>
      <c r="K274" s="4">
        <v>75</v>
      </c>
      <c r="L274" s="4"/>
      <c r="M274" s="4"/>
      <c r="N274" s="4">
        <v>75</v>
      </c>
    </row>
    <row r="275" spans="1:14" x14ac:dyDescent="0.2">
      <c r="A275" s="2" t="s">
        <v>775</v>
      </c>
      <c r="B275" s="4"/>
      <c r="C275" s="4"/>
      <c r="D275" s="4"/>
      <c r="E275" s="4"/>
      <c r="F275" s="4"/>
      <c r="G275" s="4"/>
      <c r="H275" s="4"/>
      <c r="I275" s="4"/>
      <c r="J275" s="4"/>
      <c r="K275" s="4">
        <v>75</v>
      </c>
      <c r="L275" s="4"/>
      <c r="M275" s="4"/>
      <c r="N275" s="4">
        <v>75</v>
      </c>
    </row>
    <row r="276" spans="1:14" x14ac:dyDescent="0.2">
      <c r="A276" s="2" t="s">
        <v>769</v>
      </c>
      <c r="B276" s="4"/>
      <c r="C276" s="4"/>
      <c r="D276" s="4"/>
      <c r="E276" s="4"/>
      <c r="F276" s="4"/>
      <c r="G276" s="4"/>
      <c r="H276" s="4"/>
      <c r="I276" s="4"/>
      <c r="J276" s="4"/>
      <c r="K276" s="4">
        <v>75</v>
      </c>
      <c r="L276" s="4"/>
      <c r="M276" s="4"/>
      <c r="N276" s="4">
        <v>75</v>
      </c>
    </row>
    <row r="277" spans="1:14" x14ac:dyDescent="0.2">
      <c r="A277" s="2" t="s">
        <v>385</v>
      </c>
      <c r="B277" s="4"/>
      <c r="C277" s="4"/>
      <c r="D277" s="4"/>
      <c r="E277" s="4">
        <v>74.41</v>
      </c>
      <c r="F277" s="4"/>
      <c r="G277" s="4"/>
      <c r="H277" s="4"/>
      <c r="I277" s="4"/>
      <c r="J277" s="4"/>
      <c r="K277" s="4"/>
      <c r="L277" s="4"/>
      <c r="M277" s="4"/>
      <c r="N277" s="4">
        <v>74.41</v>
      </c>
    </row>
    <row r="278" spans="1:14" x14ac:dyDescent="0.2">
      <c r="A278" s="2" t="s">
        <v>293</v>
      </c>
      <c r="B278" s="4"/>
      <c r="C278" s="4"/>
      <c r="D278" s="4">
        <v>71.900000000000006</v>
      </c>
      <c r="E278" s="4"/>
      <c r="F278" s="4"/>
      <c r="G278" s="4"/>
      <c r="H278" s="4"/>
      <c r="I278" s="4"/>
      <c r="J278" s="4"/>
      <c r="K278" s="4"/>
      <c r="L278" s="4"/>
      <c r="M278" s="4"/>
      <c r="N278" s="4">
        <v>71.900000000000006</v>
      </c>
    </row>
    <row r="279" spans="1:14" x14ac:dyDescent="0.2">
      <c r="A279" s="2" t="s">
        <v>759</v>
      </c>
      <c r="B279" s="4"/>
      <c r="C279" s="4"/>
      <c r="D279" s="4"/>
      <c r="E279" s="4"/>
      <c r="F279" s="4"/>
      <c r="G279" s="4"/>
      <c r="H279" s="4"/>
      <c r="I279" s="4"/>
      <c r="J279" s="4"/>
      <c r="K279" s="4">
        <v>67</v>
      </c>
      <c r="L279" s="4"/>
      <c r="M279" s="4"/>
      <c r="N279" s="4">
        <v>67</v>
      </c>
    </row>
    <row r="280" spans="1:14" x14ac:dyDescent="0.2">
      <c r="A280" s="2" t="s">
        <v>478</v>
      </c>
      <c r="B280" s="4"/>
      <c r="C280" s="4"/>
      <c r="D280" s="4"/>
      <c r="E280" s="4"/>
      <c r="F280" s="4">
        <v>64</v>
      </c>
      <c r="G280" s="4"/>
      <c r="H280" s="4"/>
      <c r="I280" s="4"/>
      <c r="J280" s="4"/>
      <c r="K280" s="4"/>
      <c r="L280" s="4"/>
      <c r="M280" s="4"/>
      <c r="N280" s="4">
        <v>64</v>
      </c>
    </row>
    <row r="281" spans="1:14" x14ac:dyDescent="0.2">
      <c r="A281" s="2" t="s">
        <v>178</v>
      </c>
      <c r="B281" s="4"/>
      <c r="C281" s="4">
        <v>20</v>
      </c>
      <c r="D281" s="4">
        <v>20</v>
      </c>
      <c r="E281" s="4"/>
      <c r="F281" s="4"/>
      <c r="G281" s="4"/>
      <c r="H281" s="4"/>
      <c r="I281" s="4"/>
      <c r="J281" s="4"/>
      <c r="K281" s="4">
        <v>20</v>
      </c>
      <c r="L281" s="4"/>
      <c r="M281" s="4"/>
      <c r="N281" s="4">
        <v>60</v>
      </c>
    </row>
    <row r="282" spans="1:14" x14ac:dyDescent="0.2">
      <c r="A282" s="2" t="s">
        <v>923</v>
      </c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>
        <v>60</v>
      </c>
      <c r="N282" s="4">
        <v>60</v>
      </c>
    </row>
    <row r="283" spans="1:14" x14ac:dyDescent="0.2">
      <c r="A283" s="2" t="s">
        <v>491</v>
      </c>
      <c r="B283" s="4"/>
      <c r="C283" s="4"/>
      <c r="D283" s="4"/>
      <c r="E283" s="4"/>
      <c r="F283" s="4">
        <v>60</v>
      </c>
      <c r="G283" s="4"/>
      <c r="H283" s="4"/>
      <c r="I283" s="4"/>
      <c r="J283" s="4"/>
      <c r="K283" s="4"/>
      <c r="L283" s="4"/>
      <c r="M283" s="4"/>
      <c r="N283" s="4">
        <v>60</v>
      </c>
    </row>
    <row r="284" spans="1:14" x14ac:dyDescent="0.2">
      <c r="A284" s="2" t="s">
        <v>940</v>
      </c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>
        <v>55</v>
      </c>
      <c r="N284" s="4">
        <v>55</v>
      </c>
    </row>
    <row r="285" spans="1:14" x14ac:dyDescent="0.2">
      <c r="A285" s="2" t="s">
        <v>110</v>
      </c>
      <c r="B285" s="4">
        <v>-200</v>
      </c>
      <c r="C285" s="4"/>
      <c r="D285" s="4"/>
      <c r="E285" s="4"/>
      <c r="F285" s="4"/>
      <c r="G285" s="4"/>
      <c r="H285" s="4"/>
      <c r="I285" s="4"/>
      <c r="J285" s="4"/>
      <c r="K285" s="4">
        <v>250</v>
      </c>
      <c r="L285" s="4"/>
      <c r="M285" s="4"/>
      <c r="N285" s="4">
        <v>50</v>
      </c>
    </row>
    <row r="286" spans="1:14" x14ac:dyDescent="0.2">
      <c r="A286" s="2" t="s">
        <v>301</v>
      </c>
      <c r="B286" s="4"/>
      <c r="C286" s="4"/>
      <c r="D286" s="4">
        <v>48.67</v>
      </c>
      <c r="E286" s="4"/>
      <c r="F286" s="4"/>
      <c r="G286" s="4"/>
      <c r="H286" s="4"/>
      <c r="I286" s="4"/>
      <c r="J286" s="4"/>
      <c r="K286" s="4"/>
      <c r="L286" s="4"/>
      <c r="M286" s="4"/>
      <c r="N286" s="4">
        <v>48.67</v>
      </c>
    </row>
    <row r="287" spans="1:14" x14ac:dyDescent="0.2">
      <c r="A287" s="2" t="s">
        <v>267</v>
      </c>
      <c r="B287" s="4"/>
      <c r="C287" s="4"/>
      <c r="D287" s="4">
        <v>47.63</v>
      </c>
      <c r="E287" s="4"/>
      <c r="F287" s="4"/>
      <c r="G287" s="4"/>
      <c r="H287" s="4"/>
      <c r="I287" s="4"/>
      <c r="J287" s="4"/>
      <c r="K287" s="4"/>
      <c r="L287" s="4"/>
      <c r="M287" s="4"/>
      <c r="N287" s="4">
        <v>47.63</v>
      </c>
    </row>
    <row r="288" spans="1:14" x14ac:dyDescent="0.2">
      <c r="A288" s="2" t="s">
        <v>334</v>
      </c>
      <c r="B288" s="4"/>
      <c r="C288" s="4"/>
      <c r="D288" s="4">
        <v>45.61</v>
      </c>
      <c r="E288" s="4"/>
      <c r="F288" s="4"/>
      <c r="G288" s="4"/>
      <c r="H288" s="4"/>
      <c r="I288" s="4"/>
      <c r="J288" s="4"/>
      <c r="K288" s="4"/>
      <c r="L288" s="4"/>
      <c r="M288" s="4"/>
      <c r="N288" s="4">
        <v>45.61</v>
      </c>
    </row>
    <row r="289" spans="1:14" x14ac:dyDescent="0.2">
      <c r="A289" s="2" t="s">
        <v>122</v>
      </c>
      <c r="B289" s="4">
        <v>45.51</v>
      </c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>
        <v>45.51</v>
      </c>
    </row>
    <row r="290" spans="1:14" x14ac:dyDescent="0.2">
      <c r="A290" s="2" t="s">
        <v>467</v>
      </c>
      <c r="B290" s="4"/>
      <c r="C290" s="4"/>
      <c r="D290" s="4"/>
      <c r="E290" s="4"/>
      <c r="F290" s="4">
        <v>45</v>
      </c>
      <c r="G290" s="4"/>
      <c r="H290" s="4"/>
      <c r="I290" s="4"/>
      <c r="J290" s="4"/>
      <c r="K290" s="4"/>
      <c r="L290" s="4"/>
      <c r="M290" s="4"/>
      <c r="N290" s="4">
        <v>45</v>
      </c>
    </row>
    <row r="291" spans="1:14" x14ac:dyDescent="0.2">
      <c r="A291" s="2" t="s">
        <v>222</v>
      </c>
      <c r="B291" s="4"/>
      <c r="C291" s="4">
        <v>43.45</v>
      </c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>
        <v>43.45</v>
      </c>
    </row>
    <row r="292" spans="1:14" x14ac:dyDescent="0.2">
      <c r="A292" s="2" t="s">
        <v>470</v>
      </c>
      <c r="B292" s="4"/>
      <c r="C292" s="4"/>
      <c r="D292" s="4"/>
      <c r="E292" s="4"/>
      <c r="F292" s="4">
        <v>40.14</v>
      </c>
      <c r="G292" s="4"/>
      <c r="H292" s="4"/>
      <c r="I292" s="4"/>
      <c r="J292" s="4"/>
      <c r="K292" s="4"/>
      <c r="L292" s="4"/>
      <c r="M292" s="4"/>
      <c r="N292" s="4">
        <v>40.14</v>
      </c>
    </row>
    <row r="293" spans="1:14" x14ac:dyDescent="0.2">
      <c r="A293" s="2" t="s">
        <v>713</v>
      </c>
      <c r="B293" s="4"/>
      <c r="C293" s="4"/>
      <c r="D293" s="4"/>
      <c r="E293" s="4"/>
      <c r="F293" s="4"/>
      <c r="G293" s="4"/>
      <c r="H293" s="4"/>
      <c r="I293" s="4"/>
      <c r="J293" s="4">
        <v>38.53</v>
      </c>
      <c r="K293" s="4"/>
      <c r="L293" s="4"/>
      <c r="M293" s="4"/>
      <c r="N293" s="4">
        <v>38.53</v>
      </c>
    </row>
    <row r="294" spans="1:14" x14ac:dyDescent="0.2">
      <c r="A294" s="2" t="s">
        <v>303</v>
      </c>
      <c r="B294" s="4"/>
      <c r="C294" s="4"/>
      <c r="D294" s="4">
        <v>34.64</v>
      </c>
      <c r="E294" s="4"/>
      <c r="F294" s="4"/>
      <c r="G294" s="4"/>
      <c r="H294" s="4"/>
      <c r="I294" s="4"/>
      <c r="J294" s="4"/>
      <c r="K294" s="4"/>
      <c r="L294" s="4"/>
      <c r="M294" s="4"/>
      <c r="N294" s="4">
        <v>34.64</v>
      </c>
    </row>
    <row r="295" spans="1:14" x14ac:dyDescent="0.2">
      <c r="A295" s="2" t="s">
        <v>848</v>
      </c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>
        <v>27.89</v>
      </c>
      <c r="M295" s="4"/>
      <c r="N295" s="4">
        <v>27.89</v>
      </c>
    </row>
    <row r="296" spans="1:14" x14ac:dyDescent="0.2">
      <c r="A296" s="2" t="s">
        <v>533</v>
      </c>
      <c r="B296" s="4"/>
      <c r="C296" s="4"/>
      <c r="D296" s="4"/>
      <c r="E296" s="4"/>
      <c r="F296" s="4"/>
      <c r="G296" s="4">
        <v>27.88</v>
      </c>
      <c r="H296" s="4"/>
      <c r="I296" s="4"/>
      <c r="J296" s="4"/>
      <c r="K296" s="4"/>
      <c r="L296" s="4"/>
      <c r="M296" s="4"/>
      <c r="N296" s="4">
        <v>27.88</v>
      </c>
    </row>
    <row r="297" spans="1:14" x14ac:dyDescent="0.2">
      <c r="A297" s="2" t="s">
        <v>648</v>
      </c>
      <c r="B297" s="4"/>
      <c r="C297" s="4"/>
      <c r="D297" s="4"/>
      <c r="E297" s="4"/>
      <c r="F297" s="4"/>
      <c r="G297" s="4"/>
      <c r="H297" s="4"/>
      <c r="I297" s="4">
        <v>25</v>
      </c>
      <c r="J297" s="4"/>
      <c r="K297" s="4"/>
      <c r="L297" s="4"/>
      <c r="M297" s="4"/>
      <c r="N297" s="4">
        <v>25</v>
      </c>
    </row>
    <row r="298" spans="1:14" x14ac:dyDescent="0.2">
      <c r="A298" s="2" t="s">
        <v>794</v>
      </c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>
        <v>22.5</v>
      </c>
      <c r="M298" s="4"/>
      <c r="N298" s="4">
        <v>22.5</v>
      </c>
    </row>
    <row r="299" spans="1:14" x14ac:dyDescent="0.2">
      <c r="A299" s="2" t="s">
        <v>654</v>
      </c>
      <c r="B299" s="4"/>
      <c r="C299" s="4"/>
      <c r="D299" s="4"/>
      <c r="E299" s="4"/>
      <c r="F299" s="4"/>
      <c r="G299" s="4"/>
      <c r="H299" s="4"/>
      <c r="I299" s="4">
        <v>20.6</v>
      </c>
      <c r="J299" s="4"/>
      <c r="K299" s="4"/>
      <c r="L299" s="4"/>
      <c r="M299" s="4"/>
      <c r="N299" s="4">
        <v>20.6</v>
      </c>
    </row>
    <row r="300" spans="1:14" x14ac:dyDescent="0.2">
      <c r="A300" s="2" t="s">
        <v>237</v>
      </c>
      <c r="B300" s="4"/>
      <c r="C300" s="4">
        <v>15.81</v>
      </c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>
        <v>15.81</v>
      </c>
    </row>
    <row r="301" spans="1:14" x14ac:dyDescent="0.2">
      <c r="A301" s="2" t="s">
        <v>860</v>
      </c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>
        <v>11.19</v>
      </c>
      <c r="M301" s="4"/>
      <c r="N301" s="4">
        <v>11.19</v>
      </c>
    </row>
    <row r="302" spans="1:14" x14ac:dyDescent="0.2">
      <c r="A302" s="2" t="s">
        <v>674</v>
      </c>
      <c r="B302" s="4"/>
      <c r="C302" s="4"/>
      <c r="D302" s="4"/>
      <c r="E302" s="4"/>
      <c r="F302" s="4"/>
      <c r="G302" s="4"/>
      <c r="H302" s="4"/>
      <c r="I302" s="4"/>
      <c r="J302" s="4">
        <v>10.49</v>
      </c>
      <c r="K302" s="4"/>
      <c r="L302" s="4"/>
      <c r="M302" s="4"/>
      <c r="N302" s="4">
        <v>10.49</v>
      </c>
    </row>
    <row r="303" spans="1:14" x14ac:dyDescent="0.2">
      <c r="A303" s="2" t="s">
        <v>12</v>
      </c>
      <c r="B303" s="4">
        <v>-55</v>
      </c>
      <c r="C303" s="4"/>
      <c r="D303" s="4"/>
      <c r="E303" s="4"/>
      <c r="F303" s="4"/>
      <c r="G303" s="4"/>
      <c r="H303" s="4"/>
      <c r="I303" s="4"/>
      <c r="J303" s="4"/>
      <c r="K303" s="4">
        <v>57</v>
      </c>
      <c r="L303" s="4"/>
      <c r="M303" s="4"/>
      <c r="N303" s="4">
        <v>2</v>
      </c>
    </row>
    <row r="304" spans="1:14" x14ac:dyDescent="0.2">
      <c r="A304" s="2" t="s">
        <v>743</v>
      </c>
      <c r="B304" s="4"/>
      <c r="C304" s="4"/>
      <c r="D304" s="4"/>
      <c r="E304" s="4"/>
      <c r="F304" s="4"/>
      <c r="G304" s="4"/>
      <c r="H304" s="4"/>
      <c r="I304" s="4"/>
      <c r="J304" s="4"/>
      <c r="K304" s="4">
        <v>0</v>
      </c>
      <c r="L304" s="4">
        <v>0</v>
      </c>
      <c r="M304" s="4">
        <v>0</v>
      </c>
      <c r="N304" s="4">
        <v>0</v>
      </c>
    </row>
    <row r="305" spans="1:14" x14ac:dyDescent="0.2">
      <c r="A305" s="2" t="s">
        <v>620</v>
      </c>
      <c r="B305" s="4"/>
      <c r="C305" s="4"/>
      <c r="D305" s="4"/>
      <c r="E305" s="4"/>
      <c r="F305" s="4"/>
      <c r="G305" s="4"/>
      <c r="H305" s="4"/>
      <c r="I305" s="4">
        <v>0</v>
      </c>
      <c r="J305" s="4"/>
      <c r="K305" s="4"/>
      <c r="L305" s="4"/>
      <c r="M305" s="4"/>
      <c r="N305" s="4">
        <v>0</v>
      </c>
    </row>
    <row r="306" spans="1:14" x14ac:dyDescent="0.2">
      <c r="A306" s="2" t="s">
        <v>213</v>
      </c>
      <c r="B306" s="4"/>
      <c r="C306" s="4">
        <v>0</v>
      </c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>
        <v>0</v>
      </c>
    </row>
    <row r="307" spans="1:14" x14ac:dyDescent="0.2">
      <c r="A307" s="2" t="s">
        <v>308</v>
      </c>
      <c r="B307" s="4"/>
      <c r="C307" s="4"/>
      <c r="D307" s="4">
        <v>0</v>
      </c>
      <c r="E307" s="4"/>
      <c r="F307" s="4"/>
      <c r="G307" s="4"/>
      <c r="H307" s="4"/>
      <c r="I307" s="4"/>
      <c r="J307" s="4"/>
      <c r="K307" s="4"/>
      <c r="L307" s="4"/>
      <c r="M307" s="4"/>
      <c r="N307" s="4">
        <v>0</v>
      </c>
    </row>
    <row r="308" spans="1:14" x14ac:dyDescent="0.2">
      <c r="A308" s="2" t="s">
        <v>696</v>
      </c>
      <c r="B308" s="4"/>
      <c r="C308" s="4"/>
      <c r="D308" s="4"/>
      <c r="E308" s="4"/>
      <c r="F308" s="4"/>
      <c r="G308" s="4"/>
      <c r="H308" s="4"/>
      <c r="I308" s="4"/>
      <c r="J308" s="4">
        <v>-75</v>
      </c>
      <c r="K308" s="4"/>
      <c r="L308" s="4"/>
      <c r="M308" s="4"/>
      <c r="N308" s="4">
        <v>-75</v>
      </c>
    </row>
    <row r="309" spans="1:14" x14ac:dyDescent="0.2">
      <c r="A309" s="2" t="s">
        <v>265</v>
      </c>
      <c r="B309" s="4"/>
      <c r="C309" s="4"/>
      <c r="D309" s="4">
        <v>-78</v>
      </c>
      <c r="E309" s="4"/>
      <c r="F309" s="4"/>
      <c r="G309" s="4"/>
      <c r="H309" s="4"/>
      <c r="I309" s="4"/>
      <c r="J309" s="4"/>
      <c r="K309" s="4"/>
      <c r="L309" s="4"/>
      <c r="M309" s="4"/>
      <c r="N309" s="4">
        <v>-78</v>
      </c>
    </row>
    <row r="310" spans="1:14" x14ac:dyDescent="0.2">
      <c r="A310" s="2" t="s">
        <v>10</v>
      </c>
      <c r="B310" s="4">
        <v>-79.150000000000006</v>
      </c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>
        <v>-79.150000000000006</v>
      </c>
    </row>
    <row r="311" spans="1:14" x14ac:dyDescent="0.2">
      <c r="A311" s="2" t="s">
        <v>883</v>
      </c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>
        <v>-115.99</v>
      </c>
      <c r="N311" s="4">
        <v>-115.99</v>
      </c>
    </row>
    <row r="312" spans="1:14" x14ac:dyDescent="0.2">
      <c r="A312" s="2" t="s">
        <v>247</v>
      </c>
      <c r="B312" s="4"/>
      <c r="C312" s="4"/>
      <c r="D312" s="4">
        <v>-130</v>
      </c>
      <c r="E312" s="4"/>
      <c r="F312" s="4"/>
      <c r="G312" s="4"/>
      <c r="H312" s="4"/>
      <c r="I312" s="4"/>
      <c r="J312" s="4"/>
      <c r="K312" s="4"/>
      <c r="L312" s="4"/>
      <c r="M312" s="4"/>
      <c r="N312" s="4">
        <v>-130</v>
      </c>
    </row>
    <row r="313" spans="1:14" x14ac:dyDescent="0.2">
      <c r="A313" s="2" t="s">
        <v>108</v>
      </c>
      <c r="B313" s="4">
        <v>-200</v>
      </c>
      <c r="C313" s="4"/>
      <c r="D313" s="4"/>
      <c r="E313" s="4">
        <v>25</v>
      </c>
      <c r="F313" s="4"/>
      <c r="G313" s="4"/>
      <c r="H313" s="4"/>
      <c r="I313" s="4"/>
      <c r="J313" s="4"/>
      <c r="K313" s="4"/>
      <c r="L313" s="4"/>
      <c r="M313" s="4"/>
      <c r="N313" s="4">
        <v>-175</v>
      </c>
    </row>
    <row r="314" spans="1:14" x14ac:dyDescent="0.2">
      <c r="A314" s="2" t="s">
        <v>106</v>
      </c>
      <c r="B314" s="4">
        <v>-400</v>
      </c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>
        <v>-400</v>
      </c>
    </row>
    <row r="315" spans="1:14" x14ac:dyDescent="0.2">
      <c r="A315" s="2" t="s">
        <v>149</v>
      </c>
      <c r="B315" s="4">
        <v>-448.5</v>
      </c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>
        <v>-448.5</v>
      </c>
    </row>
    <row r="316" spans="1:14" x14ac:dyDescent="0.2">
      <c r="A316" s="2" t="s">
        <v>953</v>
      </c>
      <c r="B316" s="4">
        <v>-987</v>
      </c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>
        <v>-987</v>
      </c>
    </row>
    <row r="317" spans="1:14" x14ac:dyDescent="0.2">
      <c r="A317" s="2" t="s">
        <v>0</v>
      </c>
      <c r="B317" s="4"/>
      <c r="C317" s="4">
        <v>290</v>
      </c>
      <c r="D317" s="4"/>
      <c r="E317" s="4"/>
      <c r="F317" s="4"/>
      <c r="G317" s="4">
        <v>-10013.129999999999</v>
      </c>
      <c r="H317" s="4"/>
      <c r="I317" s="4"/>
      <c r="J317" s="4"/>
      <c r="K317" s="4"/>
      <c r="L317" s="4"/>
      <c r="M317" s="4">
        <v>4935.21</v>
      </c>
      <c r="N317" s="4">
        <v>-4787.9199999999992</v>
      </c>
    </row>
    <row r="318" spans="1:14" x14ac:dyDescent="0.2">
      <c r="A318" s="2" t="s">
        <v>879</v>
      </c>
      <c r="B318" s="4">
        <v>390014.80999999994</v>
      </c>
      <c r="C318" s="4">
        <v>330705.99000000005</v>
      </c>
      <c r="D318" s="4">
        <v>339637.97</v>
      </c>
      <c r="E318" s="4">
        <v>419765.96000000014</v>
      </c>
      <c r="F318" s="4">
        <v>351878.83</v>
      </c>
      <c r="G318" s="4">
        <v>348034.46999999991</v>
      </c>
      <c r="H318" s="4">
        <v>367169.18</v>
      </c>
      <c r="I318" s="4">
        <v>611989.70999999985</v>
      </c>
      <c r="J318" s="4">
        <v>388607.13999999996</v>
      </c>
      <c r="K318" s="4">
        <v>397480.12000000011</v>
      </c>
      <c r="L318" s="4">
        <v>548252.39</v>
      </c>
      <c r="M318" s="4">
        <v>451399.16999999993</v>
      </c>
      <c r="N318" s="4">
        <v>4944935.7399999984</v>
      </c>
    </row>
  </sheetData>
  <hyperlinks>
    <hyperlink ref="A2" r:id="rId2" xr:uid="{28EAF18C-5E83-4771-8BFF-88C2971D259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9213F-EB06-49D5-9A07-FCCF03E8CE30}">
  <dimension ref="A3:C185"/>
  <sheetViews>
    <sheetView workbookViewId="0"/>
  </sheetViews>
  <sheetFormatPr defaultRowHeight="12.75" x14ac:dyDescent="0.2"/>
  <cols>
    <col min="1" max="1" width="37" bestFit="1" customWidth="1"/>
    <col min="2" max="2" width="15.140625" bestFit="1" customWidth="1"/>
    <col min="3" max="3" width="16.42578125" bestFit="1" customWidth="1"/>
    <col min="4" max="5" width="11.140625" bestFit="1" customWidth="1"/>
    <col min="6" max="6" width="12.7109375" bestFit="1" customWidth="1"/>
    <col min="7" max="13" width="11.140625" bestFit="1" customWidth="1"/>
    <col min="14" max="14" width="12.7109375" bestFit="1" customWidth="1"/>
    <col min="15" max="16" width="11.140625" bestFit="1" customWidth="1"/>
    <col min="17" max="18" width="12.7109375" bestFit="1" customWidth="1"/>
  </cols>
  <sheetData>
    <row r="3" spans="1:3" x14ac:dyDescent="0.2">
      <c r="A3" s="1" t="s">
        <v>878</v>
      </c>
      <c r="B3" t="s">
        <v>880</v>
      </c>
      <c r="C3" t="s">
        <v>979</v>
      </c>
    </row>
    <row r="4" spans="1:3" x14ac:dyDescent="0.2">
      <c r="A4" s="2">
        <v>2</v>
      </c>
      <c r="B4" s="4">
        <v>365873.10999999993</v>
      </c>
      <c r="C4" s="13">
        <v>76</v>
      </c>
    </row>
    <row r="5" spans="1:3" x14ac:dyDescent="0.2">
      <c r="A5" s="3" t="s">
        <v>88</v>
      </c>
      <c r="B5" s="4">
        <v>142674.32</v>
      </c>
      <c r="C5" s="13">
        <v>4</v>
      </c>
    </row>
    <row r="6" spans="1:3" x14ac:dyDescent="0.2">
      <c r="A6" s="12" t="s">
        <v>959</v>
      </c>
      <c r="B6" s="4">
        <v>704.26</v>
      </c>
      <c r="C6" s="13">
        <v>1</v>
      </c>
    </row>
    <row r="7" spans="1:3" x14ac:dyDescent="0.2">
      <c r="A7" s="14" t="s">
        <v>987</v>
      </c>
      <c r="B7" s="4">
        <v>704.26</v>
      </c>
      <c r="C7" s="13">
        <v>1</v>
      </c>
    </row>
    <row r="8" spans="1:3" x14ac:dyDescent="0.2">
      <c r="A8" s="15" t="s">
        <v>286</v>
      </c>
      <c r="B8" s="4">
        <v>704.26</v>
      </c>
      <c r="C8" s="13">
        <v>1</v>
      </c>
    </row>
    <row r="9" spans="1:3" x14ac:dyDescent="0.2">
      <c r="A9" s="12" t="s">
        <v>960</v>
      </c>
      <c r="B9" s="4">
        <v>124.9</v>
      </c>
      <c r="C9" s="13">
        <v>1</v>
      </c>
    </row>
    <row r="10" spans="1:3" x14ac:dyDescent="0.2">
      <c r="A10" s="14" t="s">
        <v>988</v>
      </c>
      <c r="B10" s="4">
        <v>124.9</v>
      </c>
      <c r="C10" s="13">
        <v>1</v>
      </c>
    </row>
    <row r="11" spans="1:3" x14ac:dyDescent="0.2">
      <c r="A11" s="15" t="s">
        <v>360</v>
      </c>
      <c r="B11" s="4">
        <v>124.9</v>
      </c>
      <c r="C11" s="13">
        <v>1</v>
      </c>
    </row>
    <row r="12" spans="1:3" x14ac:dyDescent="0.2">
      <c r="A12" s="12" t="s">
        <v>968</v>
      </c>
      <c r="B12" s="4">
        <v>141845.16</v>
      </c>
      <c r="C12" s="13">
        <v>2</v>
      </c>
    </row>
    <row r="13" spans="1:3" x14ac:dyDescent="0.2">
      <c r="A13" s="14" t="s">
        <v>1005</v>
      </c>
      <c r="B13" s="4">
        <v>141845.16</v>
      </c>
      <c r="C13" s="13">
        <v>2</v>
      </c>
    </row>
    <row r="14" spans="1:3" x14ac:dyDescent="0.2">
      <c r="A14" s="15" t="s">
        <v>911</v>
      </c>
      <c r="B14" s="4">
        <v>141845.16</v>
      </c>
      <c r="C14" s="13">
        <v>2</v>
      </c>
    </row>
    <row r="15" spans="1:3" x14ac:dyDescent="0.2">
      <c r="A15" s="3" t="s">
        <v>22</v>
      </c>
      <c r="B15" s="4">
        <v>121077.02</v>
      </c>
      <c r="C15" s="13">
        <v>6</v>
      </c>
    </row>
    <row r="16" spans="1:3" x14ac:dyDescent="0.2">
      <c r="A16" s="12" t="s">
        <v>957</v>
      </c>
      <c r="B16" s="4">
        <v>0</v>
      </c>
      <c r="C16" s="13">
        <v>2</v>
      </c>
    </row>
    <row r="17" spans="1:3" x14ac:dyDescent="0.2">
      <c r="A17" s="14" t="s">
        <v>980</v>
      </c>
      <c r="B17" s="4">
        <v>5972.67</v>
      </c>
      <c r="C17" s="13">
        <v>1</v>
      </c>
    </row>
    <row r="18" spans="1:3" x14ac:dyDescent="0.2">
      <c r="A18" s="15">
        <v>2948</v>
      </c>
      <c r="B18" s="4">
        <v>5972.67</v>
      </c>
      <c r="C18" s="13">
        <v>1</v>
      </c>
    </row>
    <row r="19" spans="1:3" x14ac:dyDescent="0.2">
      <c r="A19" s="14" t="s">
        <v>982</v>
      </c>
      <c r="B19" s="4">
        <v>-5972.67</v>
      </c>
      <c r="C19" s="13">
        <v>1</v>
      </c>
    </row>
    <row r="20" spans="1:3" x14ac:dyDescent="0.2">
      <c r="A20" s="15">
        <v>2948</v>
      </c>
      <c r="B20" s="4">
        <v>-5972.67</v>
      </c>
      <c r="C20" s="13">
        <v>1</v>
      </c>
    </row>
    <row r="21" spans="1:3" x14ac:dyDescent="0.2">
      <c r="A21" s="12" t="s">
        <v>960</v>
      </c>
      <c r="B21" s="4">
        <v>12157.02</v>
      </c>
      <c r="C21" s="13">
        <v>2</v>
      </c>
    </row>
    <row r="22" spans="1:3" x14ac:dyDescent="0.2">
      <c r="A22" s="14" t="s">
        <v>989</v>
      </c>
      <c r="B22" s="4">
        <v>12157.02</v>
      </c>
      <c r="C22" s="13">
        <v>2</v>
      </c>
    </row>
    <row r="23" spans="1:3" x14ac:dyDescent="0.2">
      <c r="A23" s="15">
        <v>3053</v>
      </c>
      <c r="B23" s="4">
        <v>12157.02</v>
      </c>
      <c r="C23" s="13">
        <v>2</v>
      </c>
    </row>
    <row r="24" spans="1:3" x14ac:dyDescent="0.2">
      <c r="A24" s="12" t="s">
        <v>963</v>
      </c>
      <c r="B24" s="4">
        <v>108920</v>
      </c>
      <c r="C24" s="13">
        <v>2</v>
      </c>
    </row>
    <row r="25" spans="1:3" x14ac:dyDescent="0.2">
      <c r="A25" s="14" t="s">
        <v>993</v>
      </c>
      <c r="B25" s="4">
        <v>108920</v>
      </c>
      <c r="C25" s="13">
        <v>2</v>
      </c>
    </row>
    <row r="26" spans="1:3" x14ac:dyDescent="0.2">
      <c r="A26" s="15">
        <v>1847</v>
      </c>
      <c r="B26" s="4">
        <v>108920</v>
      </c>
      <c r="C26" s="13">
        <v>2</v>
      </c>
    </row>
    <row r="27" spans="1:3" x14ac:dyDescent="0.2">
      <c r="A27" s="3" t="s">
        <v>56</v>
      </c>
      <c r="B27" s="4">
        <v>63380.12000000001</v>
      </c>
      <c r="C27" s="13">
        <v>20</v>
      </c>
    </row>
    <row r="28" spans="1:3" x14ac:dyDescent="0.2">
      <c r="A28" s="12" t="s">
        <v>957</v>
      </c>
      <c r="B28" s="4">
        <v>6812.04</v>
      </c>
      <c r="C28" s="13">
        <v>2</v>
      </c>
    </row>
    <row r="29" spans="1:3" x14ac:dyDescent="0.2">
      <c r="A29" s="14" t="s">
        <v>981</v>
      </c>
      <c r="B29" s="4">
        <v>6812.04</v>
      </c>
      <c r="C29" s="13">
        <v>2</v>
      </c>
    </row>
    <row r="30" spans="1:3" x14ac:dyDescent="0.2">
      <c r="A30" s="15">
        <v>2964</v>
      </c>
      <c r="B30" s="4">
        <v>6812.04</v>
      </c>
      <c r="C30" s="13">
        <v>2</v>
      </c>
    </row>
    <row r="31" spans="1:3" x14ac:dyDescent="0.2">
      <c r="A31" s="12" t="s">
        <v>958</v>
      </c>
      <c r="B31" s="4">
        <v>5924.66</v>
      </c>
      <c r="C31" s="13">
        <v>2</v>
      </c>
    </row>
    <row r="32" spans="1:3" x14ac:dyDescent="0.2">
      <c r="A32" s="14" t="s">
        <v>984</v>
      </c>
      <c r="B32" s="4">
        <v>5924.66</v>
      </c>
      <c r="C32" s="13">
        <v>2</v>
      </c>
    </row>
    <row r="33" spans="1:3" x14ac:dyDescent="0.2">
      <c r="A33" s="15">
        <v>3000</v>
      </c>
      <c r="B33" s="4">
        <v>5924.66</v>
      </c>
      <c r="C33" s="13">
        <v>2</v>
      </c>
    </row>
    <row r="34" spans="1:3" x14ac:dyDescent="0.2">
      <c r="A34" s="12" t="s">
        <v>959</v>
      </c>
      <c r="B34" s="4">
        <v>5924.66</v>
      </c>
      <c r="C34" s="13">
        <v>2</v>
      </c>
    </row>
    <row r="35" spans="1:3" x14ac:dyDescent="0.2">
      <c r="A35" s="14" t="s">
        <v>986</v>
      </c>
      <c r="B35" s="4">
        <v>5924.66</v>
      </c>
      <c r="C35" s="13">
        <v>2</v>
      </c>
    </row>
    <row r="36" spans="1:3" x14ac:dyDescent="0.2">
      <c r="A36" s="15">
        <v>3033</v>
      </c>
      <c r="B36" s="4">
        <v>5924.66</v>
      </c>
      <c r="C36" s="13">
        <v>2</v>
      </c>
    </row>
    <row r="37" spans="1:3" x14ac:dyDescent="0.2">
      <c r="A37" s="12" t="s">
        <v>960</v>
      </c>
      <c r="B37" s="4">
        <v>6357.38</v>
      </c>
      <c r="C37" s="13">
        <v>2</v>
      </c>
    </row>
    <row r="38" spans="1:3" x14ac:dyDescent="0.2">
      <c r="A38" s="14" t="s">
        <v>990</v>
      </c>
      <c r="B38" s="4">
        <v>6357.38</v>
      </c>
      <c r="C38" s="13">
        <v>2</v>
      </c>
    </row>
    <row r="39" spans="1:3" x14ac:dyDescent="0.2">
      <c r="A39" s="15">
        <v>3064</v>
      </c>
      <c r="B39" s="4">
        <v>6357.38</v>
      </c>
      <c r="C39" s="13">
        <v>2</v>
      </c>
    </row>
    <row r="40" spans="1:3" x14ac:dyDescent="0.2">
      <c r="A40" s="12" t="s">
        <v>961</v>
      </c>
      <c r="B40" s="4">
        <v>6047.9</v>
      </c>
      <c r="C40" s="13">
        <v>2</v>
      </c>
    </row>
    <row r="41" spans="1:3" x14ac:dyDescent="0.2">
      <c r="A41" s="14" t="s">
        <v>992</v>
      </c>
      <c r="B41" s="4">
        <v>6047.9</v>
      </c>
      <c r="C41" s="13">
        <v>2</v>
      </c>
    </row>
    <row r="42" spans="1:3" x14ac:dyDescent="0.2">
      <c r="A42" s="15">
        <v>3099</v>
      </c>
      <c r="B42" s="4">
        <v>6047.9</v>
      </c>
      <c r="C42" s="13">
        <v>2</v>
      </c>
    </row>
    <row r="43" spans="1:3" x14ac:dyDescent="0.2">
      <c r="A43" s="12" t="s">
        <v>963</v>
      </c>
      <c r="B43" s="4">
        <v>12306.6</v>
      </c>
      <c r="C43" s="13">
        <v>4</v>
      </c>
    </row>
    <row r="44" spans="1:3" x14ac:dyDescent="0.2">
      <c r="A44" s="14" t="s">
        <v>993</v>
      </c>
      <c r="B44" s="4">
        <v>6050.6</v>
      </c>
      <c r="C44" s="13">
        <v>2</v>
      </c>
    </row>
    <row r="45" spans="1:3" x14ac:dyDescent="0.2">
      <c r="A45" s="15">
        <v>3141</v>
      </c>
      <c r="B45" s="4">
        <v>6050.6</v>
      </c>
      <c r="C45" s="13">
        <v>2</v>
      </c>
    </row>
    <row r="46" spans="1:3" x14ac:dyDescent="0.2">
      <c r="A46" s="14" t="s">
        <v>994</v>
      </c>
      <c r="B46" s="4">
        <v>6256</v>
      </c>
      <c r="C46" s="13">
        <v>2</v>
      </c>
    </row>
    <row r="47" spans="1:3" x14ac:dyDescent="0.2">
      <c r="A47" s="15">
        <v>3162</v>
      </c>
      <c r="B47" s="4">
        <v>6256</v>
      </c>
      <c r="C47" s="13">
        <v>2</v>
      </c>
    </row>
    <row r="48" spans="1:3" x14ac:dyDescent="0.2">
      <c r="A48" s="12" t="s">
        <v>964</v>
      </c>
      <c r="B48" s="4">
        <v>6382.92</v>
      </c>
      <c r="C48" s="13">
        <v>2</v>
      </c>
    </row>
    <row r="49" spans="1:3" x14ac:dyDescent="0.2">
      <c r="A49" s="14" t="s">
        <v>996</v>
      </c>
      <c r="B49" s="4">
        <v>6382.92</v>
      </c>
      <c r="C49" s="13">
        <v>2</v>
      </c>
    </row>
    <row r="50" spans="1:3" x14ac:dyDescent="0.2">
      <c r="A50" s="15">
        <v>3198</v>
      </c>
      <c r="B50" s="4">
        <v>6382.92</v>
      </c>
      <c r="C50" s="13">
        <v>2</v>
      </c>
    </row>
    <row r="51" spans="1:3" x14ac:dyDescent="0.2">
      <c r="A51" s="12" t="s">
        <v>966</v>
      </c>
      <c r="B51" s="4">
        <v>6707.96</v>
      </c>
      <c r="C51" s="13">
        <v>2</v>
      </c>
    </row>
    <row r="52" spans="1:3" x14ac:dyDescent="0.2">
      <c r="A52" s="14" t="s">
        <v>1001</v>
      </c>
      <c r="B52" s="4">
        <v>6707.96</v>
      </c>
      <c r="C52" s="13">
        <v>2</v>
      </c>
    </row>
    <row r="53" spans="1:3" x14ac:dyDescent="0.2">
      <c r="A53" s="15">
        <v>3275</v>
      </c>
      <c r="B53" s="4">
        <v>6707.96</v>
      </c>
      <c r="C53" s="13">
        <v>2</v>
      </c>
    </row>
    <row r="54" spans="1:3" x14ac:dyDescent="0.2">
      <c r="A54" s="12" t="s">
        <v>967</v>
      </c>
      <c r="B54" s="4">
        <v>6916</v>
      </c>
      <c r="C54" s="13">
        <v>2</v>
      </c>
    </row>
    <row r="55" spans="1:3" x14ac:dyDescent="0.2">
      <c r="A55" s="14" t="s">
        <v>1003</v>
      </c>
      <c r="B55" s="4">
        <v>6916</v>
      </c>
      <c r="C55" s="13">
        <v>2</v>
      </c>
    </row>
    <row r="56" spans="1:3" x14ac:dyDescent="0.2">
      <c r="A56" s="15">
        <v>3318</v>
      </c>
      <c r="B56" s="4">
        <v>6916</v>
      </c>
      <c r="C56" s="13">
        <v>2</v>
      </c>
    </row>
    <row r="57" spans="1:3" x14ac:dyDescent="0.2">
      <c r="A57" s="3" t="s">
        <v>291</v>
      </c>
      <c r="B57" s="4">
        <v>10462</v>
      </c>
      <c r="C57" s="13">
        <v>2</v>
      </c>
    </row>
    <row r="58" spans="1:3" x14ac:dyDescent="0.2">
      <c r="A58" s="12" t="s">
        <v>963</v>
      </c>
      <c r="B58" s="4">
        <v>10462</v>
      </c>
      <c r="C58" s="13">
        <v>2</v>
      </c>
    </row>
    <row r="59" spans="1:3" x14ac:dyDescent="0.2">
      <c r="A59" s="14" t="s">
        <v>993</v>
      </c>
      <c r="B59" s="4">
        <v>10462</v>
      </c>
      <c r="C59" s="13">
        <v>2</v>
      </c>
    </row>
    <row r="60" spans="1:3" x14ac:dyDescent="0.2">
      <c r="A60" s="15">
        <v>1846</v>
      </c>
      <c r="B60" s="4">
        <v>10462</v>
      </c>
      <c r="C60" s="13">
        <v>2</v>
      </c>
    </row>
    <row r="61" spans="1:3" x14ac:dyDescent="0.2">
      <c r="A61" s="3" t="s">
        <v>391</v>
      </c>
      <c r="B61" s="4">
        <v>5500</v>
      </c>
      <c r="C61" s="13">
        <v>2</v>
      </c>
    </row>
    <row r="62" spans="1:3" x14ac:dyDescent="0.2">
      <c r="A62" s="12" t="s">
        <v>960</v>
      </c>
      <c r="B62" s="4">
        <v>5500</v>
      </c>
      <c r="C62" s="13">
        <v>2</v>
      </c>
    </row>
    <row r="63" spans="1:3" x14ac:dyDescent="0.2">
      <c r="A63" s="14" t="s">
        <v>990</v>
      </c>
      <c r="B63" s="4">
        <v>5500</v>
      </c>
      <c r="C63" s="13">
        <v>2</v>
      </c>
    </row>
    <row r="64" spans="1:3" x14ac:dyDescent="0.2">
      <c r="A64" s="15">
        <v>1745</v>
      </c>
      <c r="B64" s="4">
        <v>5500</v>
      </c>
      <c r="C64" s="13">
        <v>2</v>
      </c>
    </row>
    <row r="65" spans="1:3" x14ac:dyDescent="0.2">
      <c r="A65" s="3" t="s">
        <v>94</v>
      </c>
      <c r="B65" s="4">
        <v>5399.55</v>
      </c>
      <c r="C65" s="13">
        <v>1</v>
      </c>
    </row>
    <row r="66" spans="1:3" x14ac:dyDescent="0.2">
      <c r="A66" s="12" t="s">
        <v>960</v>
      </c>
      <c r="B66" s="4">
        <v>5399.55</v>
      </c>
      <c r="C66" s="13">
        <v>1</v>
      </c>
    </row>
    <row r="67" spans="1:3" x14ac:dyDescent="0.2">
      <c r="A67" s="14" t="s">
        <v>988</v>
      </c>
      <c r="B67" s="4">
        <v>5399.55</v>
      </c>
      <c r="C67" s="13">
        <v>1</v>
      </c>
    </row>
    <row r="68" spans="1:3" x14ac:dyDescent="0.2">
      <c r="A68" s="15" t="s">
        <v>360</v>
      </c>
      <c r="B68" s="4">
        <v>5399.55</v>
      </c>
      <c r="C68" s="13">
        <v>1</v>
      </c>
    </row>
    <row r="69" spans="1:3" x14ac:dyDescent="0.2">
      <c r="A69" s="3" t="s">
        <v>20</v>
      </c>
      <c r="B69" s="4">
        <v>3190</v>
      </c>
      <c r="C69" s="13">
        <v>1</v>
      </c>
    </row>
    <row r="70" spans="1:3" x14ac:dyDescent="0.2">
      <c r="A70" s="12" t="s">
        <v>957</v>
      </c>
      <c r="B70" s="4">
        <v>3190</v>
      </c>
      <c r="C70" s="13">
        <v>1</v>
      </c>
    </row>
    <row r="71" spans="1:3" x14ac:dyDescent="0.2">
      <c r="A71" s="14" t="s">
        <v>981</v>
      </c>
      <c r="B71" s="4">
        <v>3190</v>
      </c>
      <c r="C71" s="13">
        <v>1</v>
      </c>
    </row>
    <row r="72" spans="1:3" x14ac:dyDescent="0.2">
      <c r="A72" s="15">
        <v>2956</v>
      </c>
      <c r="B72" s="4">
        <v>3190</v>
      </c>
      <c r="C72" s="13">
        <v>1</v>
      </c>
    </row>
    <row r="73" spans="1:3" x14ac:dyDescent="0.2">
      <c r="A73" s="3" t="s">
        <v>614</v>
      </c>
      <c r="B73" s="4">
        <v>2241.4</v>
      </c>
      <c r="C73" s="13">
        <v>2</v>
      </c>
    </row>
    <row r="74" spans="1:3" x14ac:dyDescent="0.2">
      <c r="A74" s="12" t="s">
        <v>964</v>
      </c>
      <c r="B74" s="4">
        <v>2241.4</v>
      </c>
      <c r="C74" s="13">
        <v>2</v>
      </c>
    </row>
    <row r="75" spans="1:3" x14ac:dyDescent="0.2">
      <c r="A75" s="14" t="s">
        <v>995</v>
      </c>
      <c r="B75" s="4">
        <v>2241.4</v>
      </c>
      <c r="C75" s="13">
        <v>2</v>
      </c>
    </row>
    <row r="76" spans="1:3" x14ac:dyDescent="0.2">
      <c r="A76" s="15">
        <v>3184</v>
      </c>
      <c r="B76" s="4">
        <v>2241.4</v>
      </c>
      <c r="C76" s="13">
        <v>2</v>
      </c>
    </row>
    <row r="77" spans="1:3" x14ac:dyDescent="0.2">
      <c r="A77" s="3" t="s">
        <v>16</v>
      </c>
      <c r="B77" s="4">
        <v>2073.2600000000002</v>
      </c>
      <c r="C77" s="13">
        <v>4</v>
      </c>
    </row>
    <row r="78" spans="1:3" x14ac:dyDescent="0.2">
      <c r="A78" s="12" t="s">
        <v>959</v>
      </c>
      <c r="B78" s="4">
        <v>367.66</v>
      </c>
      <c r="C78" s="13">
        <v>2</v>
      </c>
    </row>
    <row r="79" spans="1:3" x14ac:dyDescent="0.2">
      <c r="A79" s="14" t="s">
        <v>985</v>
      </c>
      <c r="B79" s="4">
        <v>367.66</v>
      </c>
      <c r="C79" s="13">
        <v>2</v>
      </c>
    </row>
    <row r="80" spans="1:3" x14ac:dyDescent="0.2">
      <c r="A80" s="15">
        <v>3007</v>
      </c>
      <c r="B80" s="4">
        <v>367.66</v>
      </c>
      <c r="C80" s="13">
        <v>2</v>
      </c>
    </row>
    <row r="81" spans="1:3" x14ac:dyDescent="0.2">
      <c r="A81" s="12" t="s">
        <v>964</v>
      </c>
      <c r="B81" s="4">
        <v>1705.6</v>
      </c>
      <c r="C81" s="13">
        <v>2</v>
      </c>
    </row>
    <row r="82" spans="1:3" x14ac:dyDescent="0.2">
      <c r="A82" s="14" t="s">
        <v>995</v>
      </c>
      <c r="B82" s="4">
        <v>1705.6</v>
      </c>
      <c r="C82" s="13">
        <v>2</v>
      </c>
    </row>
    <row r="83" spans="1:3" x14ac:dyDescent="0.2">
      <c r="A83" s="15">
        <v>3169</v>
      </c>
      <c r="B83" s="4">
        <v>1705.6</v>
      </c>
      <c r="C83" s="13">
        <v>2</v>
      </c>
    </row>
    <row r="84" spans="1:3" x14ac:dyDescent="0.2">
      <c r="A84" s="3" t="s">
        <v>219</v>
      </c>
      <c r="B84" s="4">
        <v>1500</v>
      </c>
      <c r="C84" s="13">
        <v>2</v>
      </c>
    </row>
    <row r="85" spans="1:3" x14ac:dyDescent="0.2">
      <c r="A85" s="12" t="s">
        <v>958</v>
      </c>
      <c r="B85" s="4">
        <v>1500</v>
      </c>
      <c r="C85" s="13">
        <v>2</v>
      </c>
    </row>
    <row r="86" spans="1:3" x14ac:dyDescent="0.2">
      <c r="A86" s="14" t="s">
        <v>983</v>
      </c>
      <c r="B86" s="4">
        <v>1500</v>
      </c>
      <c r="C86" s="13">
        <v>2</v>
      </c>
    </row>
    <row r="87" spans="1:3" x14ac:dyDescent="0.2">
      <c r="A87" s="15">
        <v>1667</v>
      </c>
      <c r="B87" s="4">
        <v>1500</v>
      </c>
      <c r="C87" s="13">
        <v>2</v>
      </c>
    </row>
    <row r="88" spans="1:3" x14ac:dyDescent="0.2">
      <c r="A88" s="3" t="s">
        <v>116</v>
      </c>
      <c r="B88" s="4">
        <v>1321.6</v>
      </c>
      <c r="C88" s="13">
        <v>6</v>
      </c>
    </row>
    <row r="89" spans="1:3" x14ac:dyDescent="0.2">
      <c r="A89" s="12" t="s">
        <v>961</v>
      </c>
      <c r="B89" s="4">
        <v>891.6</v>
      </c>
      <c r="C89" s="13">
        <v>2</v>
      </c>
    </row>
    <row r="90" spans="1:3" x14ac:dyDescent="0.2">
      <c r="A90" s="14" t="s">
        <v>991</v>
      </c>
      <c r="B90" s="4">
        <v>891.6</v>
      </c>
      <c r="C90" s="13">
        <v>2</v>
      </c>
    </row>
    <row r="91" spans="1:3" x14ac:dyDescent="0.2">
      <c r="A91" s="15">
        <v>3092</v>
      </c>
      <c r="B91" s="4">
        <v>891.6</v>
      </c>
      <c r="C91" s="13">
        <v>2</v>
      </c>
    </row>
    <row r="92" spans="1:3" x14ac:dyDescent="0.2">
      <c r="A92" s="12" t="s">
        <v>964</v>
      </c>
      <c r="B92" s="4">
        <v>110</v>
      </c>
      <c r="C92" s="13">
        <v>2</v>
      </c>
    </row>
    <row r="93" spans="1:3" x14ac:dyDescent="0.2">
      <c r="A93" s="14" t="s">
        <v>996</v>
      </c>
      <c r="B93" s="4">
        <v>110</v>
      </c>
      <c r="C93" s="13">
        <v>2</v>
      </c>
    </row>
    <row r="94" spans="1:3" x14ac:dyDescent="0.2">
      <c r="A94" s="15">
        <v>3194</v>
      </c>
      <c r="B94" s="4">
        <v>110</v>
      </c>
      <c r="C94" s="13">
        <v>2</v>
      </c>
    </row>
    <row r="95" spans="1:3" x14ac:dyDescent="0.2">
      <c r="A95" s="12" t="s">
        <v>967</v>
      </c>
      <c r="B95" s="4">
        <v>320</v>
      </c>
      <c r="C95" s="13">
        <v>2</v>
      </c>
    </row>
    <row r="96" spans="1:3" x14ac:dyDescent="0.2">
      <c r="A96" s="14" t="s">
        <v>1002</v>
      </c>
      <c r="B96" s="4">
        <v>320</v>
      </c>
      <c r="C96" s="13">
        <v>2</v>
      </c>
    </row>
    <row r="97" spans="1:3" x14ac:dyDescent="0.2">
      <c r="A97" s="15">
        <v>1930</v>
      </c>
      <c r="B97" s="4">
        <v>320</v>
      </c>
      <c r="C97" s="13">
        <v>2</v>
      </c>
    </row>
    <row r="98" spans="1:3" x14ac:dyDescent="0.2">
      <c r="A98" s="3" t="s">
        <v>100</v>
      </c>
      <c r="B98" s="4">
        <v>1065.3800000000001</v>
      </c>
      <c r="C98" s="13">
        <v>2</v>
      </c>
    </row>
    <row r="99" spans="1:3" x14ac:dyDescent="0.2">
      <c r="A99" s="12" t="s">
        <v>964</v>
      </c>
      <c r="B99" s="4">
        <v>1065.3800000000001</v>
      </c>
      <c r="C99" s="13">
        <v>2</v>
      </c>
    </row>
    <row r="100" spans="1:3" x14ac:dyDescent="0.2">
      <c r="A100" s="14" t="s">
        <v>996</v>
      </c>
      <c r="B100" s="4">
        <v>1065.3800000000001</v>
      </c>
      <c r="C100" s="13">
        <v>2</v>
      </c>
    </row>
    <row r="101" spans="1:3" x14ac:dyDescent="0.2">
      <c r="A101" s="15">
        <v>3201</v>
      </c>
      <c r="B101" s="4">
        <v>1065.3800000000001</v>
      </c>
      <c r="C101" s="13">
        <v>2</v>
      </c>
    </row>
    <row r="102" spans="1:3" x14ac:dyDescent="0.2">
      <c r="A102" s="3" t="s">
        <v>767</v>
      </c>
      <c r="B102" s="4">
        <v>1000</v>
      </c>
      <c r="C102" s="13">
        <v>1</v>
      </c>
    </row>
    <row r="103" spans="1:3" x14ac:dyDescent="0.2">
      <c r="A103" s="12" t="s">
        <v>966</v>
      </c>
      <c r="B103" s="4">
        <v>1000</v>
      </c>
      <c r="C103" s="13">
        <v>1</v>
      </c>
    </row>
    <row r="104" spans="1:3" x14ac:dyDescent="0.2">
      <c r="A104" s="14" t="s">
        <v>1000</v>
      </c>
      <c r="B104" s="4">
        <v>1000</v>
      </c>
      <c r="C104" s="13">
        <v>1</v>
      </c>
    </row>
    <row r="105" spans="1:3" x14ac:dyDescent="0.2">
      <c r="A105" s="15">
        <v>1897</v>
      </c>
      <c r="B105" s="4">
        <v>1000</v>
      </c>
      <c r="C105" s="13">
        <v>1</v>
      </c>
    </row>
    <row r="106" spans="1:3" x14ac:dyDescent="0.2">
      <c r="A106" s="3" t="s">
        <v>74</v>
      </c>
      <c r="B106" s="4">
        <v>982.26</v>
      </c>
      <c r="C106" s="13">
        <v>1</v>
      </c>
    </row>
    <row r="107" spans="1:3" x14ac:dyDescent="0.2">
      <c r="A107" s="12" t="s">
        <v>959</v>
      </c>
      <c r="B107" s="4">
        <v>982.26</v>
      </c>
      <c r="C107" s="13">
        <v>1</v>
      </c>
    </row>
    <row r="108" spans="1:3" x14ac:dyDescent="0.2">
      <c r="A108" s="14" t="s">
        <v>987</v>
      </c>
      <c r="B108" s="4">
        <v>982.26</v>
      </c>
      <c r="C108" s="13">
        <v>1</v>
      </c>
    </row>
    <row r="109" spans="1:3" x14ac:dyDescent="0.2">
      <c r="A109" s="15" t="s">
        <v>286</v>
      </c>
      <c r="B109" s="4">
        <v>982.26</v>
      </c>
      <c r="C109" s="13">
        <v>1</v>
      </c>
    </row>
    <row r="110" spans="1:3" x14ac:dyDescent="0.2">
      <c r="A110" s="3" t="s">
        <v>42</v>
      </c>
      <c r="B110" s="4">
        <v>850.5</v>
      </c>
      <c r="C110" s="13">
        <v>1</v>
      </c>
    </row>
    <row r="111" spans="1:3" x14ac:dyDescent="0.2">
      <c r="A111" s="12" t="s">
        <v>957</v>
      </c>
      <c r="B111" s="4">
        <v>850.5</v>
      </c>
      <c r="C111" s="13">
        <v>1</v>
      </c>
    </row>
    <row r="112" spans="1:3" x14ac:dyDescent="0.2">
      <c r="A112" s="14" t="s">
        <v>981</v>
      </c>
      <c r="B112" s="4">
        <v>850.5</v>
      </c>
      <c r="C112" s="13">
        <v>1</v>
      </c>
    </row>
    <row r="113" spans="1:3" x14ac:dyDescent="0.2">
      <c r="A113" s="15">
        <v>2959</v>
      </c>
      <c r="B113" s="4">
        <v>850.5</v>
      </c>
      <c r="C113" s="13">
        <v>1</v>
      </c>
    </row>
    <row r="114" spans="1:3" x14ac:dyDescent="0.2">
      <c r="A114" s="3" t="s">
        <v>338</v>
      </c>
      <c r="B114" s="4">
        <v>740.62</v>
      </c>
      <c r="C114" s="13">
        <v>2</v>
      </c>
    </row>
    <row r="115" spans="1:3" x14ac:dyDescent="0.2">
      <c r="A115" s="12" t="s">
        <v>968</v>
      </c>
      <c r="B115" s="4">
        <v>740.62</v>
      </c>
      <c r="C115" s="13">
        <v>2</v>
      </c>
    </row>
    <row r="116" spans="1:3" x14ac:dyDescent="0.2">
      <c r="A116" s="14" t="s">
        <v>1006</v>
      </c>
      <c r="B116" s="4">
        <v>740.62</v>
      </c>
      <c r="C116" s="13">
        <v>2</v>
      </c>
    </row>
    <row r="117" spans="1:3" x14ac:dyDescent="0.2">
      <c r="A117" s="15">
        <v>1978</v>
      </c>
      <c r="B117" s="4">
        <v>740.62</v>
      </c>
      <c r="C117" s="13">
        <v>2</v>
      </c>
    </row>
    <row r="118" spans="1:3" x14ac:dyDescent="0.2">
      <c r="A118" s="3" t="s">
        <v>185</v>
      </c>
      <c r="B118" s="4">
        <v>644.64</v>
      </c>
      <c r="C118" s="13">
        <v>2</v>
      </c>
    </row>
    <row r="119" spans="1:3" x14ac:dyDescent="0.2">
      <c r="A119" s="12" t="s">
        <v>960</v>
      </c>
      <c r="B119" s="4">
        <v>644.64</v>
      </c>
      <c r="C119" s="13">
        <v>2</v>
      </c>
    </row>
    <row r="120" spans="1:3" x14ac:dyDescent="0.2">
      <c r="A120" s="14" t="s">
        <v>990</v>
      </c>
      <c r="B120" s="4">
        <v>644.64</v>
      </c>
      <c r="C120" s="13">
        <v>2</v>
      </c>
    </row>
    <row r="121" spans="1:3" x14ac:dyDescent="0.2">
      <c r="A121" s="15">
        <v>3061</v>
      </c>
      <c r="B121" s="4">
        <v>644.64</v>
      </c>
      <c r="C121" s="13">
        <v>2</v>
      </c>
    </row>
    <row r="122" spans="1:3" x14ac:dyDescent="0.2">
      <c r="A122" s="3" t="s">
        <v>433</v>
      </c>
      <c r="B122" s="4">
        <v>550</v>
      </c>
      <c r="C122" s="13">
        <v>2</v>
      </c>
    </row>
    <row r="123" spans="1:3" x14ac:dyDescent="0.2">
      <c r="A123" s="12" t="s">
        <v>961</v>
      </c>
      <c r="B123" s="4">
        <v>550</v>
      </c>
      <c r="C123" s="13">
        <v>2</v>
      </c>
    </row>
    <row r="124" spans="1:3" x14ac:dyDescent="0.2">
      <c r="A124" s="14" t="s">
        <v>991</v>
      </c>
      <c r="B124" s="4">
        <v>550</v>
      </c>
      <c r="C124" s="13">
        <v>2</v>
      </c>
    </row>
    <row r="125" spans="1:3" x14ac:dyDescent="0.2">
      <c r="A125" s="15">
        <v>3088</v>
      </c>
      <c r="B125" s="4">
        <v>550</v>
      </c>
      <c r="C125" s="13">
        <v>2</v>
      </c>
    </row>
    <row r="126" spans="1:3" x14ac:dyDescent="0.2">
      <c r="A126" s="3" t="s">
        <v>46</v>
      </c>
      <c r="B126" s="4">
        <v>533.84</v>
      </c>
      <c r="C126" s="13">
        <v>2</v>
      </c>
    </row>
    <row r="127" spans="1:3" x14ac:dyDescent="0.2">
      <c r="A127" s="12" t="s">
        <v>957</v>
      </c>
      <c r="B127" s="4">
        <v>533.84</v>
      </c>
      <c r="C127" s="13">
        <v>2</v>
      </c>
    </row>
    <row r="128" spans="1:3" x14ac:dyDescent="0.2">
      <c r="A128" s="14" t="s">
        <v>981</v>
      </c>
      <c r="B128" s="4">
        <v>533.84</v>
      </c>
      <c r="C128" s="13">
        <v>2</v>
      </c>
    </row>
    <row r="129" spans="1:3" x14ac:dyDescent="0.2">
      <c r="A129" s="15">
        <v>2961</v>
      </c>
      <c r="B129" s="4">
        <v>533.84</v>
      </c>
      <c r="C129" s="13">
        <v>2</v>
      </c>
    </row>
    <row r="130" spans="1:3" x14ac:dyDescent="0.2">
      <c r="A130" s="3" t="s">
        <v>50</v>
      </c>
      <c r="B130" s="4">
        <v>474</v>
      </c>
      <c r="C130" s="13">
        <v>4</v>
      </c>
    </row>
    <row r="131" spans="1:3" x14ac:dyDescent="0.2">
      <c r="A131" s="12" t="s">
        <v>957</v>
      </c>
      <c r="B131" s="4">
        <v>316</v>
      </c>
      <c r="C131" s="13">
        <v>2</v>
      </c>
    </row>
    <row r="132" spans="1:3" x14ac:dyDescent="0.2">
      <c r="A132" s="14" t="s">
        <v>981</v>
      </c>
      <c r="B132" s="4">
        <v>316</v>
      </c>
      <c r="C132" s="13">
        <v>2</v>
      </c>
    </row>
    <row r="133" spans="1:3" x14ac:dyDescent="0.2">
      <c r="A133" s="15">
        <v>2962</v>
      </c>
      <c r="B133" s="4">
        <v>316</v>
      </c>
      <c r="C133" s="13">
        <v>2</v>
      </c>
    </row>
    <row r="134" spans="1:3" x14ac:dyDescent="0.2">
      <c r="A134" s="12" t="s">
        <v>965</v>
      </c>
      <c r="B134" s="4">
        <v>158</v>
      </c>
      <c r="C134" s="13">
        <v>2</v>
      </c>
    </row>
    <row r="135" spans="1:3" x14ac:dyDescent="0.2">
      <c r="A135" s="14" t="s">
        <v>999</v>
      </c>
      <c r="B135" s="4">
        <v>158</v>
      </c>
      <c r="C135" s="13">
        <v>2</v>
      </c>
    </row>
    <row r="136" spans="1:3" x14ac:dyDescent="0.2">
      <c r="A136" s="15">
        <v>3208</v>
      </c>
      <c r="B136" s="4">
        <v>158</v>
      </c>
      <c r="C136" s="13">
        <v>2</v>
      </c>
    </row>
    <row r="137" spans="1:3" x14ac:dyDescent="0.2">
      <c r="A137" s="3" t="s">
        <v>606</v>
      </c>
      <c r="B137" s="4">
        <v>212.6</v>
      </c>
      <c r="C137" s="13">
        <v>2</v>
      </c>
    </row>
    <row r="138" spans="1:3" x14ac:dyDescent="0.2">
      <c r="A138" s="12" t="s">
        <v>965</v>
      </c>
      <c r="B138" s="4">
        <v>212.6</v>
      </c>
      <c r="C138" s="13">
        <v>2</v>
      </c>
    </row>
    <row r="139" spans="1:3" x14ac:dyDescent="0.2">
      <c r="A139" s="14" t="s">
        <v>999</v>
      </c>
      <c r="B139" s="4">
        <v>212.6</v>
      </c>
      <c r="C139" s="13">
        <v>2</v>
      </c>
    </row>
    <row r="140" spans="1:3" x14ac:dyDescent="0.2">
      <c r="A140" s="15">
        <v>3207</v>
      </c>
      <c r="B140" s="4">
        <v>212.6</v>
      </c>
      <c r="C140" s="13">
        <v>2</v>
      </c>
    </row>
    <row r="141" spans="1:3" x14ac:dyDescent="0.2">
      <c r="A141" s="3" t="s">
        <v>977</v>
      </c>
      <c r="B141" s="4">
        <v>0</v>
      </c>
      <c r="C141" s="13">
        <v>3</v>
      </c>
    </row>
    <row r="142" spans="1:3" x14ac:dyDescent="0.2">
      <c r="A142" s="12" t="s">
        <v>957</v>
      </c>
      <c r="B142" s="4">
        <v>0</v>
      </c>
      <c r="C142" s="13">
        <v>2</v>
      </c>
    </row>
    <row r="143" spans="1:3" x14ac:dyDescent="0.2">
      <c r="A143" s="14" t="s">
        <v>981</v>
      </c>
      <c r="B143" s="4">
        <v>0</v>
      </c>
      <c r="C143" s="13">
        <v>2</v>
      </c>
    </row>
    <row r="144" spans="1:3" x14ac:dyDescent="0.2">
      <c r="A144" s="15">
        <v>2959</v>
      </c>
      <c r="B144" s="4">
        <v>0</v>
      </c>
      <c r="C144" s="13">
        <v>1</v>
      </c>
    </row>
    <row r="145" spans="1:3" x14ac:dyDescent="0.2">
      <c r="A145" s="15">
        <v>2956</v>
      </c>
      <c r="B145" s="4">
        <v>0</v>
      </c>
      <c r="C145" s="13">
        <v>1</v>
      </c>
    </row>
    <row r="146" spans="1:3" x14ac:dyDescent="0.2">
      <c r="A146" s="12" t="s">
        <v>966</v>
      </c>
      <c r="B146" s="4">
        <v>0</v>
      </c>
      <c r="C146" s="13">
        <v>1</v>
      </c>
    </row>
    <row r="147" spans="1:3" x14ac:dyDescent="0.2">
      <c r="A147" s="14" t="s">
        <v>1000</v>
      </c>
      <c r="B147" s="4">
        <v>0</v>
      </c>
      <c r="C147" s="13">
        <v>1</v>
      </c>
    </row>
    <row r="148" spans="1:3" x14ac:dyDescent="0.2">
      <c r="A148" s="15">
        <v>1897</v>
      </c>
      <c r="B148" s="4">
        <v>0</v>
      </c>
      <c r="C148" s="13">
        <v>1</v>
      </c>
    </row>
    <row r="149" spans="1:3" x14ac:dyDescent="0.2">
      <c r="A149" s="3" t="s">
        <v>743</v>
      </c>
      <c r="B149" s="4">
        <v>0</v>
      </c>
      <c r="C149" s="13">
        <v>4</v>
      </c>
    </row>
    <row r="150" spans="1:3" x14ac:dyDescent="0.2">
      <c r="A150" s="12" t="s">
        <v>966</v>
      </c>
      <c r="B150" s="4">
        <v>0</v>
      </c>
      <c r="C150" s="13">
        <v>2</v>
      </c>
    </row>
    <row r="151" spans="1:3" x14ac:dyDescent="0.2">
      <c r="A151" s="14" t="s">
        <v>1000</v>
      </c>
      <c r="B151" s="4">
        <v>0</v>
      </c>
      <c r="C151" s="13">
        <v>2</v>
      </c>
    </row>
    <row r="152" spans="1:3" x14ac:dyDescent="0.2">
      <c r="A152" s="15" t="s">
        <v>742</v>
      </c>
      <c r="B152" s="4">
        <v>0</v>
      </c>
      <c r="C152" s="13">
        <v>2</v>
      </c>
    </row>
    <row r="153" spans="1:3" x14ac:dyDescent="0.2">
      <c r="A153" s="12" t="s">
        <v>968</v>
      </c>
      <c r="B153" s="4">
        <v>0</v>
      </c>
      <c r="C153" s="13">
        <v>2</v>
      </c>
    </row>
    <row r="154" spans="1:3" x14ac:dyDescent="0.2">
      <c r="A154" s="14" t="s">
        <v>1004</v>
      </c>
      <c r="B154" s="4">
        <v>0</v>
      </c>
      <c r="C154" s="13">
        <v>2</v>
      </c>
    </row>
    <row r="155" spans="1:3" x14ac:dyDescent="0.2">
      <c r="A155" s="15" t="s">
        <v>899</v>
      </c>
      <c r="B155" s="4">
        <v>0</v>
      </c>
      <c r="C155" s="13">
        <v>2</v>
      </c>
    </row>
    <row r="156" spans="1:3" x14ac:dyDescent="0.2">
      <c r="A156" s="2">
        <v>3</v>
      </c>
      <c r="B156" s="4">
        <v>20721.5</v>
      </c>
      <c r="C156" s="13">
        <v>15</v>
      </c>
    </row>
    <row r="157" spans="1:3" x14ac:dyDescent="0.2">
      <c r="A157" s="3" t="s">
        <v>595</v>
      </c>
      <c r="B157" s="4">
        <v>5861.25</v>
      </c>
      <c r="C157" s="13">
        <v>3</v>
      </c>
    </row>
    <row r="158" spans="1:3" x14ac:dyDescent="0.2">
      <c r="A158" s="12" t="s">
        <v>963</v>
      </c>
      <c r="B158" s="4">
        <v>5861.25</v>
      </c>
      <c r="C158" s="13">
        <v>3</v>
      </c>
    </row>
    <row r="159" spans="1:3" x14ac:dyDescent="0.2">
      <c r="A159" s="14" t="s">
        <v>994</v>
      </c>
      <c r="B159" s="4">
        <v>5861.25</v>
      </c>
      <c r="C159" s="13">
        <v>3</v>
      </c>
    </row>
    <row r="160" spans="1:3" x14ac:dyDescent="0.2">
      <c r="A160" s="15">
        <v>1849</v>
      </c>
      <c r="B160" s="4">
        <v>5861.25</v>
      </c>
      <c r="C160" s="13">
        <v>3</v>
      </c>
    </row>
    <row r="161" spans="1:3" x14ac:dyDescent="0.2">
      <c r="A161" s="3" t="s">
        <v>657</v>
      </c>
      <c r="B161" s="4">
        <v>5577.53</v>
      </c>
      <c r="C161" s="13">
        <v>1</v>
      </c>
    </row>
    <row r="162" spans="1:3" x14ac:dyDescent="0.2">
      <c r="A162" s="12" t="s">
        <v>964</v>
      </c>
      <c r="B162" s="4">
        <v>5577.53</v>
      </c>
      <c r="C162" s="13">
        <v>1</v>
      </c>
    </row>
    <row r="163" spans="1:3" x14ac:dyDescent="0.2">
      <c r="A163" s="14" t="s">
        <v>997</v>
      </c>
      <c r="B163" s="4">
        <v>5577.53</v>
      </c>
      <c r="C163" s="13">
        <v>1</v>
      </c>
    </row>
    <row r="164" spans="1:3" x14ac:dyDescent="0.2">
      <c r="A164" s="15" t="s">
        <v>656</v>
      </c>
      <c r="B164" s="4">
        <v>5577.53</v>
      </c>
      <c r="C164" s="13">
        <v>1</v>
      </c>
    </row>
    <row r="165" spans="1:3" x14ac:dyDescent="0.2">
      <c r="A165" s="3" t="s">
        <v>100</v>
      </c>
      <c r="B165" s="4">
        <v>3412.83</v>
      </c>
      <c r="C165" s="13">
        <v>3</v>
      </c>
    </row>
    <row r="166" spans="1:3" x14ac:dyDescent="0.2">
      <c r="A166" s="12" t="s">
        <v>959</v>
      </c>
      <c r="B166" s="4">
        <v>3412.83</v>
      </c>
      <c r="C166" s="13">
        <v>3</v>
      </c>
    </row>
    <row r="167" spans="1:3" x14ac:dyDescent="0.2">
      <c r="A167" s="14" t="s">
        <v>985</v>
      </c>
      <c r="B167" s="4">
        <v>3412.83</v>
      </c>
      <c r="C167" s="13">
        <v>3</v>
      </c>
    </row>
    <row r="168" spans="1:3" x14ac:dyDescent="0.2">
      <c r="A168" s="15">
        <v>3019</v>
      </c>
      <c r="B168" s="4">
        <v>3412.83</v>
      </c>
      <c r="C168" s="13">
        <v>3</v>
      </c>
    </row>
    <row r="169" spans="1:3" x14ac:dyDescent="0.2">
      <c r="A169" s="3" t="s">
        <v>16</v>
      </c>
      <c r="B169" s="4">
        <v>2719.89</v>
      </c>
      <c r="C169" s="13">
        <v>3</v>
      </c>
    </row>
    <row r="170" spans="1:3" x14ac:dyDescent="0.2">
      <c r="A170" s="12" t="s">
        <v>968</v>
      </c>
      <c r="B170" s="4">
        <v>2719.89</v>
      </c>
      <c r="C170" s="13">
        <v>3</v>
      </c>
    </row>
    <row r="171" spans="1:3" x14ac:dyDescent="0.2">
      <c r="A171" s="14" t="s">
        <v>1006</v>
      </c>
      <c r="B171" s="4">
        <v>2719.89</v>
      </c>
      <c r="C171" s="13">
        <v>3</v>
      </c>
    </row>
    <row r="172" spans="1:3" x14ac:dyDescent="0.2">
      <c r="A172" s="15">
        <v>3345</v>
      </c>
      <c r="B172" s="4">
        <v>2719.89</v>
      </c>
      <c r="C172" s="13">
        <v>3</v>
      </c>
    </row>
    <row r="173" spans="1:3" x14ac:dyDescent="0.2">
      <c r="A173" s="3" t="s">
        <v>219</v>
      </c>
      <c r="B173" s="4">
        <v>2100</v>
      </c>
      <c r="C173" s="13">
        <v>2</v>
      </c>
    </row>
    <row r="174" spans="1:3" x14ac:dyDescent="0.2">
      <c r="A174" s="12" t="s">
        <v>966</v>
      </c>
      <c r="B174" s="4">
        <v>2100</v>
      </c>
      <c r="C174" s="13">
        <v>2</v>
      </c>
    </row>
    <row r="175" spans="1:3" x14ac:dyDescent="0.2">
      <c r="A175" s="14" t="s">
        <v>1000</v>
      </c>
      <c r="B175" s="4">
        <v>2100</v>
      </c>
      <c r="C175" s="13">
        <v>2</v>
      </c>
    </row>
    <row r="176" spans="1:3" x14ac:dyDescent="0.2">
      <c r="A176" s="15">
        <v>1901</v>
      </c>
      <c r="B176" s="4">
        <v>2100</v>
      </c>
      <c r="C176" s="13">
        <v>2</v>
      </c>
    </row>
    <row r="177" spans="1:3" x14ac:dyDescent="0.2">
      <c r="A177" s="3" t="s">
        <v>774</v>
      </c>
      <c r="B177" s="4">
        <v>1050</v>
      </c>
      <c r="C177" s="13">
        <v>1</v>
      </c>
    </row>
    <row r="178" spans="1:3" x14ac:dyDescent="0.2">
      <c r="A178" s="12" t="s">
        <v>966</v>
      </c>
      <c r="B178" s="4">
        <v>1050</v>
      </c>
      <c r="C178" s="13">
        <v>1</v>
      </c>
    </row>
    <row r="179" spans="1:3" x14ac:dyDescent="0.2">
      <c r="A179" s="14" t="s">
        <v>1000</v>
      </c>
      <c r="B179" s="4">
        <v>1050</v>
      </c>
      <c r="C179" s="13">
        <v>1</v>
      </c>
    </row>
    <row r="180" spans="1:3" x14ac:dyDescent="0.2">
      <c r="A180" s="15">
        <v>1901</v>
      </c>
      <c r="B180" s="4">
        <v>1050</v>
      </c>
      <c r="C180" s="13">
        <v>1</v>
      </c>
    </row>
    <row r="181" spans="1:3" x14ac:dyDescent="0.2">
      <c r="A181" s="3" t="s">
        <v>88</v>
      </c>
      <c r="B181" s="4">
        <v>0</v>
      </c>
      <c r="C181" s="13">
        <v>2</v>
      </c>
    </row>
    <row r="182" spans="1:3" x14ac:dyDescent="0.2">
      <c r="A182" s="12" t="s">
        <v>965</v>
      </c>
      <c r="B182" s="4">
        <v>0</v>
      </c>
      <c r="C182" s="13">
        <v>2</v>
      </c>
    </row>
    <row r="183" spans="1:3" x14ac:dyDescent="0.2">
      <c r="A183" s="14" t="s">
        <v>998</v>
      </c>
      <c r="B183" s="4">
        <v>0</v>
      </c>
      <c r="C183" s="13">
        <v>2</v>
      </c>
    </row>
    <row r="184" spans="1:3" x14ac:dyDescent="0.2">
      <c r="A184" s="15" t="s">
        <v>656</v>
      </c>
      <c r="B184" s="4">
        <v>0</v>
      </c>
      <c r="C184" s="13">
        <v>2</v>
      </c>
    </row>
    <row r="185" spans="1:3" x14ac:dyDescent="0.2">
      <c r="A185" s="2" t="s">
        <v>879</v>
      </c>
      <c r="B185" s="4">
        <v>386594.60999999993</v>
      </c>
      <c r="C185" s="13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4"/>
  <sheetViews>
    <sheetView topLeftCell="A425" workbookViewId="0">
      <selection activeCell="D452" sqref="D452"/>
    </sheetView>
  </sheetViews>
  <sheetFormatPr defaultRowHeight="12.75" x14ac:dyDescent="0.2"/>
  <cols>
    <col min="1" max="1" width="28.42578125" style="5" bestFit="1" customWidth="1"/>
    <col min="2" max="2" width="24" style="5"/>
    <col min="3" max="3" width="18.140625" style="6" customWidth="1"/>
    <col min="4" max="4" width="42.140625" style="5" bestFit="1" customWidth="1"/>
    <col min="5" max="5" width="24" style="5"/>
    <col min="6" max="6" width="10.7109375" style="7" bestFit="1" customWidth="1"/>
    <col min="7" max="8" width="42.5703125" style="5" customWidth="1"/>
    <col min="9" max="9" width="9.140625" style="5"/>
    <col min="10" max="10" width="10.28515625" style="5" bestFit="1" customWidth="1"/>
    <col min="11" max="16384" width="9.140625" style="5"/>
  </cols>
  <sheetData>
    <row r="1" spans="1:10" x14ac:dyDescent="0.2">
      <c r="A1" s="5" t="s">
        <v>164</v>
      </c>
      <c r="B1" s="8" t="s">
        <v>2</v>
      </c>
      <c r="C1" s="6" t="s">
        <v>3</v>
      </c>
      <c r="D1" s="8" t="s">
        <v>4</v>
      </c>
      <c r="E1" s="8" t="s">
        <v>5</v>
      </c>
      <c r="F1" s="7" t="s">
        <v>6</v>
      </c>
      <c r="G1" s="5" t="s">
        <v>970</v>
      </c>
      <c r="H1" s="5" t="s">
        <v>972</v>
      </c>
      <c r="I1" s="5" t="s">
        <v>971</v>
      </c>
      <c r="J1" s="5" t="s">
        <v>978</v>
      </c>
    </row>
    <row r="2" spans="1:10" x14ac:dyDescent="0.2">
      <c r="A2" s="8" t="s">
        <v>1</v>
      </c>
      <c r="B2" s="9">
        <v>2640</v>
      </c>
      <c r="C2" s="6">
        <v>42748</v>
      </c>
      <c r="D2" s="8" t="s">
        <v>7</v>
      </c>
      <c r="E2" s="8" t="s">
        <v>8</v>
      </c>
      <c r="F2" s="7">
        <v>-250</v>
      </c>
      <c r="G2" s="5" t="str">
        <f>D2</f>
        <v>Camp Timberline</v>
      </c>
      <c r="H2" s="5" t="str">
        <f>E2</f>
        <v>Damage Deposit</v>
      </c>
      <c r="I2" s="5" t="str">
        <f>IF(OR(G2&lt;&gt;D2,E2&lt;&gt;H2),"X","")</f>
        <v/>
      </c>
      <c r="J2" s="5">
        <f>COUNTIF($B$2:$B$994,B2)</f>
        <v>1</v>
      </c>
    </row>
    <row r="3" spans="1:10" x14ac:dyDescent="0.2">
      <c r="A3" s="8" t="s">
        <v>1</v>
      </c>
      <c r="B3" s="9">
        <v>2718</v>
      </c>
      <c r="C3" s="6">
        <v>42748</v>
      </c>
      <c r="D3" s="8" t="s">
        <v>953</v>
      </c>
      <c r="E3" s="8" t="s">
        <v>9</v>
      </c>
      <c r="F3" s="7">
        <v>-987</v>
      </c>
      <c r="G3" s="5" t="str">
        <f t="shared" ref="G3:G66" si="0">D3</f>
        <v>Evans Redmond Heating &amp; Air Conditioning, Inc</v>
      </c>
      <c r="H3" s="5" t="str">
        <f t="shared" ref="H3:H66" si="1">E3</f>
        <v>HVAC Maintenance</v>
      </c>
      <c r="I3" s="5" t="str">
        <f t="shared" ref="I3:I66" si="2">IF(OR(G3&lt;&gt;D3,E3&lt;&gt;H3),"X","")</f>
        <v/>
      </c>
      <c r="J3" s="5">
        <f t="shared" ref="J3:J66" si="3">COUNTIF($B$2:$B$994,B3)</f>
        <v>1</v>
      </c>
    </row>
    <row r="4" spans="1:10" x14ac:dyDescent="0.2">
      <c r="A4" s="8" t="s">
        <v>1</v>
      </c>
      <c r="B4" s="9">
        <v>2781</v>
      </c>
      <c r="C4" s="6">
        <v>42748</v>
      </c>
      <c r="D4" s="8" t="s">
        <v>10</v>
      </c>
      <c r="E4" s="8" t="s">
        <v>11</v>
      </c>
      <c r="F4" s="7">
        <v>-79.150000000000006</v>
      </c>
      <c r="G4" s="5" t="str">
        <f t="shared" si="0"/>
        <v>FedEx Freight</v>
      </c>
      <c r="H4" s="5" t="str">
        <f t="shared" si="1"/>
        <v>Shipping</v>
      </c>
      <c r="I4" s="5" t="str">
        <f t="shared" si="2"/>
        <v/>
      </c>
      <c r="J4" s="5">
        <f t="shared" si="3"/>
        <v>1</v>
      </c>
    </row>
    <row r="5" spans="1:10" x14ac:dyDescent="0.2">
      <c r="A5" s="8" t="s">
        <v>1</v>
      </c>
      <c r="B5" s="9">
        <v>2784</v>
      </c>
      <c r="C5" s="6">
        <v>42748</v>
      </c>
      <c r="D5" s="8" t="s">
        <v>12</v>
      </c>
      <c r="E5" s="8" t="s">
        <v>13</v>
      </c>
      <c r="F5" s="7">
        <v>-55</v>
      </c>
      <c r="G5" s="5" t="str">
        <f t="shared" si="0"/>
        <v>State Forms Center</v>
      </c>
      <c r="H5" s="5" t="str">
        <f t="shared" si="1"/>
        <v>Fingerprint Cards</v>
      </c>
      <c r="I5" s="5" t="str">
        <f t="shared" si="2"/>
        <v/>
      </c>
      <c r="J5" s="5">
        <f t="shared" si="3"/>
        <v>1</v>
      </c>
    </row>
    <row r="6" spans="1:10" x14ac:dyDescent="0.2">
      <c r="A6" s="8" t="s">
        <v>1</v>
      </c>
      <c r="B6" s="9">
        <v>2905</v>
      </c>
      <c r="C6" s="6">
        <v>42748</v>
      </c>
      <c r="D6" s="8" t="s">
        <v>14</v>
      </c>
      <c r="E6" s="8" t="s">
        <v>15</v>
      </c>
      <c r="F6" s="7">
        <v>-68</v>
      </c>
      <c r="G6" s="5" t="str">
        <f t="shared" si="0"/>
        <v>Scholastic Inc</v>
      </c>
      <c r="H6" s="5" t="str">
        <f t="shared" si="1"/>
        <v>Classroom Supplies</v>
      </c>
      <c r="I6" s="5" t="str">
        <f t="shared" si="2"/>
        <v/>
      </c>
      <c r="J6" s="5">
        <f t="shared" si="3"/>
        <v>1</v>
      </c>
    </row>
    <row r="7" spans="1:10" x14ac:dyDescent="0.2">
      <c r="A7" s="8" t="s">
        <v>1</v>
      </c>
      <c r="B7" s="9">
        <v>2945</v>
      </c>
      <c r="C7" s="6">
        <v>42741</v>
      </c>
      <c r="D7" s="8" t="s">
        <v>16</v>
      </c>
      <c r="E7" s="8" t="s">
        <v>17</v>
      </c>
      <c r="F7" s="7">
        <v>90.28</v>
      </c>
      <c r="G7" s="5" t="str">
        <f t="shared" si="0"/>
        <v>CenturyLink</v>
      </c>
      <c r="H7" s="5" t="str">
        <f t="shared" si="1"/>
        <v>Telephone</v>
      </c>
      <c r="I7" s="5" t="str">
        <f t="shared" si="2"/>
        <v/>
      </c>
      <c r="J7" s="5">
        <f t="shared" si="3"/>
        <v>1</v>
      </c>
    </row>
    <row r="8" spans="1:10" x14ac:dyDescent="0.2">
      <c r="A8" s="8" t="s">
        <v>1</v>
      </c>
      <c r="B8" s="9">
        <v>2946</v>
      </c>
      <c r="C8" s="6">
        <v>42741</v>
      </c>
      <c r="D8" s="8" t="s">
        <v>18</v>
      </c>
      <c r="E8" s="8" t="s">
        <v>19</v>
      </c>
      <c r="F8" s="7">
        <v>569.72</v>
      </c>
      <c r="G8" s="5" t="str">
        <f t="shared" si="0"/>
        <v>AT&amp;T Mobility</v>
      </c>
      <c r="H8" s="5" t="str">
        <f t="shared" si="1"/>
        <v>Cell Phones</v>
      </c>
      <c r="I8" s="5" t="str">
        <f t="shared" si="2"/>
        <v/>
      </c>
      <c r="J8" s="5">
        <f t="shared" si="3"/>
        <v>1</v>
      </c>
    </row>
    <row r="9" spans="1:10" x14ac:dyDescent="0.2">
      <c r="A9" s="8" t="s">
        <v>1</v>
      </c>
      <c r="B9" s="9">
        <v>2947</v>
      </c>
      <c r="C9" s="6">
        <v>42741</v>
      </c>
      <c r="D9" s="8" t="s">
        <v>20</v>
      </c>
      <c r="E9" s="8" t="s">
        <v>21</v>
      </c>
      <c r="F9" s="7">
        <v>225</v>
      </c>
      <c r="G9" s="5" t="str">
        <f t="shared" si="0"/>
        <v>Kutz &amp; Bethke, LLC</v>
      </c>
      <c r="H9" s="5" t="str">
        <f t="shared" si="1"/>
        <v>Legal Fees</v>
      </c>
      <c r="I9" s="5" t="str">
        <f t="shared" si="2"/>
        <v/>
      </c>
      <c r="J9" s="5">
        <f t="shared" si="3"/>
        <v>1</v>
      </c>
    </row>
    <row r="10" spans="1:10" x14ac:dyDescent="0.2">
      <c r="A10" s="8" t="s">
        <v>1</v>
      </c>
      <c r="B10" s="9">
        <v>2948</v>
      </c>
      <c r="C10" s="6">
        <v>42741</v>
      </c>
      <c r="D10" s="8" t="s">
        <v>22</v>
      </c>
      <c r="E10" s="8" t="s">
        <v>23</v>
      </c>
      <c r="F10" s="7">
        <v>5972.67</v>
      </c>
      <c r="G10" s="5" t="str">
        <f t="shared" si="0"/>
        <v>Xcelitek LLC</v>
      </c>
      <c r="H10" s="5" t="str">
        <f t="shared" si="1"/>
        <v>Technology Support</v>
      </c>
      <c r="I10" s="5" t="str">
        <f t="shared" si="2"/>
        <v/>
      </c>
      <c r="J10" s="5">
        <f t="shared" si="3"/>
        <v>2</v>
      </c>
    </row>
    <row r="11" spans="1:10" x14ac:dyDescent="0.2">
      <c r="A11" s="8" t="s">
        <v>1</v>
      </c>
      <c r="B11" s="9">
        <v>2948</v>
      </c>
      <c r="C11" s="6">
        <v>42766</v>
      </c>
      <c r="D11" s="8" t="s">
        <v>24</v>
      </c>
      <c r="E11" s="8" t="s">
        <v>25</v>
      </c>
      <c r="F11" s="7">
        <v>-5972.67</v>
      </c>
      <c r="G11" s="5" t="str">
        <f t="shared" si="0"/>
        <v>Xcelitek LLC</v>
      </c>
      <c r="H11" s="5" t="str">
        <f t="shared" si="1"/>
        <v>Technology Support</v>
      </c>
      <c r="I11" s="5" t="str">
        <f t="shared" si="2"/>
        <v/>
      </c>
      <c r="J11" s="5">
        <f t="shared" si="3"/>
        <v>2</v>
      </c>
    </row>
    <row r="12" spans="1:10" x14ac:dyDescent="0.2">
      <c r="A12" s="8" t="s">
        <v>1</v>
      </c>
      <c r="B12" s="9">
        <v>2949</v>
      </c>
      <c r="C12" s="6">
        <v>42741</v>
      </c>
      <c r="D12" s="8" t="s">
        <v>26</v>
      </c>
      <c r="E12" s="8" t="s">
        <v>27</v>
      </c>
      <c r="F12" s="7">
        <v>124.8</v>
      </c>
      <c r="G12" s="5" t="str">
        <f t="shared" si="0"/>
        <v>Rocky Mountain Portable Storage, LLC</v>
      </c>
      <c r="H12" s="5" t="str">
        <f t="shared" si="1"/>
        <v>Moving Expenses</v>
      </c>
      <c r="I12" s="5" t="str">
        <f t="shared" si="2"/>
        <v/>
      </c>
      <c r="J12" s="5">
        <f t="shared" si="3"/>
        <v>1</v>
      </c>
    </row>
    <row r="13" spans="1:10" x14ac:dyDescent="0.2">
      <c r="A13" s="8" t="s">
        <v>1</v>
      </c>
      <c r="B13" s="9">
        <v>2950</v>
      </c>
      <c r="C13" s="6">
        <v>42741</v>
      </c>
      <c r="D13" s="8" t="s">
        <v>28</v>
      </c>
      <c r="E13" s="8" t="s">
        <v>29</v>
      </c>
      <c r="F13" s="7">
        <v>505</v>
      </c>
      <c r="G13" s="5" t="str">
        <f t="shared" si="0"/>
        <v>Republic Services</v>
      </c>
      <c r="H13" s="5" t="str">
        <f t="shared" si="1"/>
        <v>Trash Removal</v>
      </c>
      <c r="I13" s="5" t="str">
        <f t="shared" si="2"/>
        <v/>
      </c>
      <c r="J13" s="5">
        <f t="shared" si="3"/>
        <v>1</v>
      </c>
    </row>
    <row r="14" spans="1:10" x14ac:dyDescent="0.2">
      <c r="A14" s="8" t="s">
        <v>1</v>
      </c>
      <c r="B14" s="9">
        <v>2951</v>
      </c>
      <c r="C14" s="6">
        <v>42741</v>
      </c>
      <c r="D14" s="8" t="s">
        <v>30</v>
      </c>
      <c r="E14" s="8" t="s">
        <v>31</v>
      </c>
      <c r="F14" s="7">
        <v>304.2</v>
      </c>
      <c r="G14" s="5" t="str">
        <f t="shared" si="0"/>
        <v>American Fidelity Assurance Company</v>
      </c>
      <c r="H14" s="5" t="str">
        <f t="shared" si="1"/>
        <v>GAP Insurance</v>
      </c>
      <c r="I14" s="5" t="str">
        <f t="shared" si="2"/>
        <v/>
      </c>
      <c r="J14" s="5">
        <f t="shared" si="3"/>
        <v>1</v>
      </c>
    </row>
    <row r="15" spans="1:10" x14ac:dyDescent="0.2">
      <c r="A15" s="8" t="s">
        <v>1</v>
      </c>
      <c r="B15" s="9">
        <v>2952</v>
      </c>
      <c r="C15" s="6">
        <v>42741</v>
      </c>
      <c r="D15" s="8" t="s">
        <v>32</v>
      </c>
      <c r="E15" s="8" t="s">
        <v>33</v>
      </c>
      <c r="F15" s="7">
        <v>1288.31</v>
      </c>
      <c r="G15" s="5" t="str">
        <f t="shared" si="0"/>
        <v>Vision Service Plan</v>
      </c>
      <c r="H15" s="5" t="str">
        <f t="shared" si="1"/>
        <v>Vision Insurance</v>
      </c>
      <c r="I15" s="5" t="str">
        <f t="shared" si="2"/>
        <v/>
      </c>
      <c r="J15" s="5">
        <f t="shared" si="3"/>
        <v>1</v>
      </c>
    </row>
    <row r="16" spans="1:10" x14ac:dyDescent="0.2">
      <c r="A16" s="8" t="s">
        <v>1</v>
      </c>
      <c r="B16" s="9">
        <v>2953</v>
      </c>
      <c r="C16" s="6">
        <v>42741</v>
      </c>
      <c r="D16" s="8" t="s">
        <v>34</v>
      </c>
      <c r="E16" s="8" t="s">
        <v>35</v>
      </c>
      <c r="F16" s="7">
        <v>800</v>
      </c>
      <c r="G16" s="5" t="str">
        <f t="shared" si="0"/>
        <v>Lineham's Learning Lab</v>
      </c>
      <c r="H16" s="5" t="str">
        <f t="shared" si="1"/>
        <v>eimmumalismis</v>
      </c>
      <c r="I16" s="5" t="str">
        <f t="shared" si="2"/>
        <v/>
      </c>
      <c r="J16" s="5">
        <f t="shared" si="3"/>
        <v>1</v>
      </c>
    </row>
    <row r="17" spans="1:10" x14ac:dyDescent="0.2">
      <c r="A17" s="8" t="s">
        <v>1</v>
      </c>
      <c r="B17" s="9">
        <v>2956</v>
      </c>
      <c r="C17" s="6">
        <v>42753</v>
      </c>
      <c r="F17" s="7">
        <v>0</v>
      </c>
      <c r="G17" s="5" t="s">
        <v>977</v>
      </c>
      <c r="H17" s="5" t="s">
        <v>977</v>
      </c>
      <c r="I17" s="5" t="str">
        <f t="shared" si="2"/>
        <v>X</v>
      </c>
      <c r="J17" s="5">
        <f t="shared" si="3"/>
        <v>2</v>
      </c>
    </row>
    <row r="18" spans="1:10" x14ac:dyDescent="0.2">
      <c r="A18" s="8" t="s">
        <v>1</v>
      </c>
      <c r="B18" s="9">
        <v>2956</v>
      </c>
      <c r="C18" s="6">
        <v>42753</v>
      </c>
      <c r="D18" s="8" t="s">
        <v>36</v>
      </c>
      <c r="E18" s="8" t="s">
        <v>37</v>
      </c>
      <c r="F18" s="7">
        <v>3190</v>
      </c>
      <c r="G18" s="5" t="str">
        <f t="shared" si="0"/>
        <v>Kutz &amp; Bethke, LLC</v>
      </c>
      <c r="H18" s="5" t="str">
        <f t="shared" si="1"/>
        <v>Legal Fees</v>
      </c>
      <c r="I18" s="5" t="str">
        <f t="shared" si="2"/>
        <v/>
      </c>
      <c r="J18" s="5">
        <f t="shared" si="3"/>
        <v>2</v>
      </c>
    </row>
    <row r="19" spans="1:10" x14ac:dyDescent="0.2">
      <c r="A19" s="8" t="s">
        <v>1</v>
      </c>
      <c r="B19" s="9">
        <v>2957</v>
      </c>
      <c r="C19" s="6">
        <v>42753</v>
      </c>
      <c r="D19" s="8" t="s">
        <v>38</v>
      </c>
      <c r="E19" s="8" t="s">
        <v>39</v>
      </c>
      <c r="F19" s="7">
        <v>10.56</v>
      </c>
      <c r="G19" s="5" t="str">
        <f t="shared" si="0"/>
        <v>CenturyLink</v>
      </c>
      <c r="H19" s="5" t="str">
        <f t="shared" si="1"/>
        <v>Telephone</v>
      </c>
      <c r="I19" s="5" t="str">
        <f t="shared" si="2"/>
        <v/>
      </c>
      <c r="J19" s="5">
        <f t="shared" si="3"/>
        <v>1</v>
      </c>
    </row>
    <row r="20" spans="1:10" x14ac:dyDescent="0.2">
      <c r="A20" s="8" t="s">
        <v>1</v>
      </c>
      <c r="B20" s="9">
        <v>2958</v>
      </c>
      <c r="C20" s="6">
        <v>42753</v>
      </c>
      <c r="D20" s="8" t="s">
        <v>40</v>
      </c>
      <c r="E20" s="8" t="s">
        <v>41</v>
      </c>
      <c r="F20" s="7">
        <v>300</v>
      </c>
      <c r="G20" s="5" t="str">
        <f t="shared" si="0"/>
        <v>Safe System</v>
      </c>
      <c r="H20" s="5" t="str">
        <f t="shared" si="1"/>
        <v>Security</v>
      </c>
      <c r="I20" s="5" t="str">
        <f t="shared" si="2"/>
        <v/>
      </c>
      <c r="J20" s="5">
        <f t="shared" si="3"/>
        <v>1</v>
      </c>
    </row>
    <row r="21" spans="1:10" x14ac:dyDescent="0.2">
      <c r="A21" s="8" t="s">
        <v>1</v>
      </c>
      <c r="B21" s="9">
        <v>2959</v>
      </c>
      <c r="C21" s="6">
        <v>42753</v>
      </c>
      <c r="F21" s="7">
        <v>0</v>
      </c>
      <c r="G21" s="5" t="s">
        <v>977</v>
      </c>
      <c r="H21" s="5" t="s">
        <v>977</v>
      </c>
      <c r="I21" s="5" t="str">
        <f t="shared" si="2"/>
        <v>X</v>
      </c>
      <c r="J21" s="5">
        <f t="shared" si="3"/>
        <v>2</v>
      </c>
    </row>
    <row r="22" spans="1:10" x14ac:dyDescent="0.2">
      <c r="A22" s="8" t="s">
        <v>1</v>
      </c>
      <c r="B22" s="9">
        <v>2959</v>
      </c>
      <c r="C22" s="6">
        <v>42753</v>
      </c>
      <c r="D22" s="8" t="s">
        <v>42</v>
      </c>
      <c r="E22" s="8" t="s">
        <v>43</v>
      </c>
      <c r="F22" s="7">
        <v>850.5</v>
      </c>
      <c r="G22" s="5" t="str">
        <f t="shared" si="0"/>
        <v>Netchemia</v>
      </c>
      <c r="H22" s="5" t="str">
        <f t="shared" si="1"/>
        <v>Recruiting Software</v>
      </c>
      <c r="I22" s="5" t="str">
        <f t="shared" si="2"/>
        <v/>
      </c>
      <c r="J22" s="5">
        <f t="shared" si="3"/>
        <v>2</v>
      </c>
    </row>
    <row r="23" spans="1:10" x14ac:dyDescent="0.2">
      <c r="A23" s="8" t="s">
        <v>1</v>
      </c>
      <c r="B23" s="9">
        <v>2960</v>
      </c>
      <c r="C23" s="6">
        <v>42753</v>
      </c>
      <c r="D23" s="8" t="s">
        <v>44</v>
      </c>
      <c r="E23" s="8" t="s">
        <v>45</v>
      </c>
      <c r="F23" s="7">
        <v>20</v>
      </c>
      <c r="G23" s="5" t="str">
        <f t="shared" si="0"/>
        <v>Cybersource</v>
      </c>
      <c r="H23" s="5" t="str">
        <f t="shared" si="1"/>
        <v>Credit Card Fees</v>
      </c>
      <c r="I23" s="5" t="str">
        <f t="shared" si="2"/>
        <v/>
      </c>
      <c r="J23" s="5">
        <f t="shared" si="3"/>
        <v>1</v>
      </c>
    </row>
    <row r="24" spans="1:10" x14ac:dyDescent="0.2">
      <c r="A24" s="8" t="s">
        <v>1</v>
      </c>
      <c r="B24" s="9">
        <v>2961</v>
      </c>
      <c r="C24" s="6">
        <v>42753</v>
      </c>
      <c r="D24" s="8" t="s">
        <v>46</v>
      </c>
      <c r="E24" s="8" t="s">
        <v>47</v>
      </c>
      <c r="F24" s="7">
        <v>266.92</v>
      </c>
      <c r="G24" s="5" t="str">
        <f t="shared" si="0"/>
        <v>Flesher Hinton Music</v>
      </c>
      <c r="H24" s="5" t="str">
        <f t="shared" si="1"/>
        <v>Band/ Orchestra</v>
      </c>
      <c r="I24" s="5" t="str">
        <f t="shared" si="2"/>
        <v/>
      </c>
      <c r="J24" s="5">
        <f t="shared" si="3"/>
        <v>2</v>
      </c>
    </row>
    <row r="25" spans="1:10" x14ac:dyDescent="0.2">
      <c r="A25" s="8" t="s">
        <v>1</v>
      </c>
      <c r="B25" s="9">
        <v>2961</v>
      </c>
      <c r="C25" s="6">
        <v>42753</v>
      </c>
      <c r="D25" s="8" t="s">
        <v>48</v>
      </c>
      <c r="E25" s="8" t="s">
        <v>49</v>
      </c>
      <c r="F25" s="7">
        <v>266.92</v>
      </c>
      <c r="G25" s="5" t="str">
        <f t="shared" si="0"/>
        <v>Flesher Hinton Music</v>
      </c>
      <c r="H25" s="5" t="str">
        <f t="shared" si="1"/>
        <v>Band/Orchestra</v>
      </c>
      <c r="I25" s="5" t="str">
        <f t="shared" si="2"/>
        <v/>
      </c>
      <c r="J25" s="5">
        <f t="shared" si="3"/>
        <v>2</v>
      </c>
    </row>
    <row r="26" spans="1:10" x14ac:dyDescent="0.2">
      <c r="A26" s="8" t="s">
        <v>1</v>
      </c>
      <c r="B26" s="9">
        <v>2962</v>
      </c>
      <c r="C26" s="6">
        <v>42753</v>
      </c>
      <c r="D26" s="8" t="s">
        <v>50</v>
      </c>
      <c r="E26" s="8" t="s">
        <v>51</v>
      </c>
      <c r="F26" s="7">
        <v>158</v>
      </c>
      <c r="G26" s="5" t="str">
        <f t="shared" si="0"/>
        <v>Colorado Bureau of Investigations</v>
      </c>
      <c r="H26" s="5" t="str">
        <f t="shared" si="1"/>
        <v>Background Check</v>
      </c>
      <c r="I26" s="5" t="str">
        <f t="shared" si="2"/>
        <v/>
      </c>
      <c r="J26" s="5">
        <f t="shared" si="3"/>
        <v>2</v>
      </c>
    </row>
    <row r="27" spans="1:10" x14ac:dyDescent="0.2">
      <c r="A27" s="8" t="s">
        <v>1</v>
      </c>
      <c r="B27" s="9">
        <v>2962</v>
      </c>
      <c r="C27" s="6">
        <v>42753</v>
      </c>
      <c r="D27" s="8" t="s">
        <v>52</v>
      </c>
      <c r="E27" s="8" t="s">
        <v>53</v>
      </c>
      <c r="F27" s="7">
        <v>158</v>
      </c>
      <c r="G27" s="5" t="str">
        <f t="shared" si="0"/>
        <v>Colorado Bureau of Investigations</v>
      </c>
      <c r="H27" s="5" t="str">
        <f t="shared" si="1"/>
        <v>Background Checks</v>
      </c>
      <c r="I27" s="5" t="str">
        <f t="shared" si="2"/>
        <v/>
      </c>
      <c r="J27" s="5">
        <f t="shared" si="3"/>
        <v>2</v>
      </c>
    </row>
    <row r="28" spans="1:10" x14ac:dyDescent="0.2">
      <c r="A28" s="8" t="s">
        <v>1</v>
      </c>
      <c r="B28" s="9">
        <v>2963</v>
      </c>
      <c r="C28" s="6">
        <v>42753</v>
      </c>
      <c r="D28" s="8" t="s">
        <v>54</v>
      </c>
      <c r="E28" s="8" t="s">
        <v>55</v>
      </c>
      <c r="F28" s="7">
        <v>224.7</v>
      </c>
      <c r="G28" s="5" t="str">
        <f t="shared" si="0"/>
        <v>Aflac</v>
      </c>
      <c r="H28" s="5" t="str">
        <f t="shared" si="1"/>
        <v>Voluntary Insurance</v>
      </c>
      <c r="I28" s="5" t="str">
        <f t="shared" si="2"/>
        <v/>
      </c>
      <c r="J28" s="5">
        <f t="shared" si="3"/>
        <v>1</v>
      </c>
    </row>
    <row r="29" spans="1:10" x14ac:dyDescent="0.2">
      <c r="A29" s="8" t="s">
        <v>1</v>
      </c>
      <c r="B29" s="9">
        <v>2964</v>
      </c>
      <c r="C29" s="6">
        <v>42753</v>
      </c>
      <c r="D29" s="8" t="s">
        <v>56</v>
      </c>
      <c r="E29" s="8" t="s">
        <v>57</v>
      </c>
      <c r="F29" s="7">
        <v>3406.02</v>
      </c>
      <c r="G29" s="5" t="str">
        <f t="shared" si="0"/>
        <v>Unum Life Insurance</v>
      </c>
      <c r="H29" s="5" t="str">
        <f t="shared" si="1"/>
        <v>Life Insurance</v>
      </c>
      <c r="I29" s="5" t="str">
        <f t="shared" si="2"/>
        <v/>
      </c>
      <c r="J29" s="5">
        <f t="shared" si="3"/>
        <v>2</v>
      </c>
    </row>
    <row r="30" spans="1:10" x14ac:dyDescent="0.2">
      <c r="A30" s="8" t="s">
        <v>1</v>
      </c>
      <c r="B30" s="9">
        <v>2964</v>
      </c>
      <c r="C30" s="6">
        <v>42753</v>
      </c>
      <c r="D30" s="8" t="s">
        <v>58</v>
      </c>
      <c r="E30" s="8" t="s">
        <v>59</v>
      </c>
      <c r="F30" s="7">
        <v>3406.02</v>
      </c>
      <c r="G30" s="5" t="str">
        <f t="shared" si="0"/>
        <v>Unum Life Insurance</v>
      </c>
      <c r="H30" s="5" t="str">
        <f t="shared" si="1"/>
        <v>Voluntary Life Insurance</v>
      </c>
      <c r="I30" s="5" t="str">
        <f t="shared" si="2"/>
        <v/>
      </c>
      <c r="J30" s="5">
        <f t="shared" si="3"/>
        <v>2</v>
      </c>
    </row>
    <row r="31" spans="1:10" x14ac:dyDescent="0.2">
      <c r="A31" s="8" t="s">
        <v>1</v>
      </c>
      <c r="B31" s="9">
        <v>2965</v>
      </c>
      <c r="C31" s="6">
        <v>42753</v>
      </c>
      <c r="D31" s="8" t="s">
        <v>60</v>
      </c>
      <c r="E31" s="8" t="s">
        <v>61</v>
      </c>
      <c r="F31" s="7">
        <v>4704</v>
      </c>
      <c r="G31" s="5" t="str">
        <f t="shared" si="0"/>
        <v>Delta Dental of Colorado</v>
      </c>
      <c r="H31" s="5" t="str">
        <f t="shared" si="1"/>
        <v>Dental Insurance</v>
      </c>
      <c r="I31" s="5" t="str">
        <f t="shared" si="2"/>
        <v/>
      </c>
      <c r="J31" s="5">
        <f t="shared" si="3"/>
        <v>1</v>
      </c>
    </row>
    <row r="32" spans="1:10" x14ac:dyDescent="0.2">
      <c r="A32" s="8" t="s">
        <v>1</v>
      </c>
      <c r="B32" s="9">
        <v>2966</v>
      </c>
      <c r="C32" s="6">
        <v>42753</v>
      </c>
      <c r="D32" s="8" t="s">
        <v>62</v>
      </c>
      <c r="E32" s="8" t="s">
        <v>63</v>
      </c>
      <c r="F32" s="7">
        <v>41892.99</v>
      </c>
      <c r="G32" s="5" t="str">
        <f t="shared" si="0"/>
        <v>United Health Care</v>
      </c>
      <c r="H32" s="5" t="str">
        <f t="shared" si="1"/>
        <v>Health Insurance</v>
      </c>
      <c r="I32" s="5" t="str">
        <f t="shared" si="2"/>
        <v/>
      </c>
      <c r="J32" s="5">
        <f t="shared" si="3"/>
        <v>1</v>
      </c>
    </row>
    <row r="33" spans="1:10" x14ac:dyDescent="0.2">
      <c r="A33" s="8" t="s">
        <v>1</v>
      </c>
      <c r="B33" s="9">
        <v>2967</v>
      </c>
      <c r="C33" s="6">
        <v>42753</v>
      </c>
      <c r="D33" s="8" t="s">
        <v>64</v>
      </c>
      <c r="E33" s="8" t="s">
        <v>65</v>
      </c>
      <c r="F33" s="7">
        <v>930</v>
      </c>
      <c r="G33" s="5" t="str">
        <f t="shared" si="0"/>
        <v>PSAT 8/9</v>
      </c>
      <c r="H33" s="5" t="str">
        <f t="shared" si="1"/>
        <v>PSAT</v>
      </c>
      <c r="I33" s="5" t="str">
        <f t="shared" si="2"/>
        <v/>
      </c>
      <c r="J33" s="5">
        <f t="shared" si="3"/>
        <v>1</v>
      </c>
    </row>
    <row r="34" spans="1:10" x14ac:dyDescent="0.2">
      <c r="A34" s="8" t="s">
        <v>1</v>
      </c>
      <c r="B34" s="9">
        <v>2968</v>
      </c>
      <c r="C34" s="6">
        <v>42753</v>
      </c>
      <c r="D34" s="8" t="s">
        <v>66</v>
      </c>
      <c r="E34" s="8" t="s">
        <v>67</v>
      </c>
      <c r="F34" s="7">
        <v>250</v>
      </c>
      <c r="G34" s="5" t="str">
        <f t="shared" si="0"/>
        <v>Digital Assurance Certification LLC</v>
      </c>
      <c r="H34" s="5" t="str">
        <f t="shared" si="1"/>
        <v>DAC Compliance</v>
      </c>
      <c r="I34" s="5" t="str">
        <f t="shared" si="2"/>
        <v/>
      </c>
      <c r="J34" s="5">
        <f t="shared" si="3"/>
        <v>1</v>
      </c>
    </row>
    <row r="35" spans="1:10" x14ac:dyDescent="0.2">
      <c r="A35" s="8" t="s">
        <v>1</v>
      </c>
      <c r="B35" s="9">
        <v>2972</v>
      </c>
      <c r="C35" s="6">
        <v>42753</v>
      </c>
      <c r="E35" s="8" t="s">
        <v>68</v>
      </c>
      <c r="F35" s="7">
        <v>18523</v>
      </c>
      <c r="G35" s="5" t="s">
        <v>977</v>
      </c>
      <c r="H35" s="5" t="str">
        <f t="shared" si="1"/>
        <v>Plowing Truck</v>
      </c>
      <c r="I35" s="5" t="str">
        <f t="shared" si="2"/>
        <v>X</v>
      </c>
      <c r="J35" s="5">
        <f t="shared" si="3"/>
        <v>1</v>
      </c>
    </row>
    <row r="36" spans="1:10" x14ac:dyDescent="0.2">
      <c r="A36" s="8" t="s">
        <v>1</v>
      </c>
      <c r="B36" s="9">
        <v>2973</v>
      </c>
      <c r="C36" s="6">
        <v>42761</v>
      </c>
      <c r="D36" s="8" t="s">
        <v>69</v>
      </c>
      <c r="E36" s="8" t="s">
        <v>70</v>
      </c>
      <c r="F36" s="7">
        <v>3658.11</v>
      </c>
      <c r="G36" s="5" t="str">
        <f t="shared" si="0"/>
        <v>City of Thornton</v>
      </c>
      <c r="H36" s="5" t="str">
        <f t="shared" si="1"/>
        <v>Permit Fee Fields-Reimbursable</v>
      </c>
      <c r="I36" s="5" t="str">
        <f t="shared" si="2"/>
        <v/>
      </c>
      <c r="J36" s="5">
        <f t="shared" si="3"/>
        <v>1</v>
      </c>
    </row>
    <row r="37" spans="1:10" x14ac:dyDescent="0.2">
      <c r="A37" s="8" t="s">
        <v>1</v>
      </c>
      <c r="B37" s="9">
        <v>2974</v>
      </c>
      <c r="C37" s="6">
        <v>42766</v>
      </c>
      <c r="D37" s="8" t="s">
        <v>71</v>
      </c>
      <c r="E37" s="8" t="s">
        <v>72</v>
      </c>
      <c r="F37" s="7">
        <v>11945.34</v>
      </c>
      <c r="G37" s="5" t="str">
        <f t="shared" si="0"/>
        <v>Xcelitek LLC</v>
      </c>
      <c r="H37" s="5" t="str">
        <f t="shared" si="1"/>
        <v>Technology Support</v>
      </c>
      <c r="I37" s="5" t="str">
        <f t="shared" si="2"/>
        <v/>
      </c>
      <c r="J37" s="5">
        <f t="shared" si="3"/>
        <v>1</v>
      </c>
    </row>
    <row r="38" spans="1:10" x14ac:dyDescent="0.2">
      <c r="A38" s="8" t="s">
        <v>1</v>
      </c>
      <c r="B38" s="8" t="s">
        <v>73</v>
      </c>
      <c r="C38" s="6">
        <v>42738</v>
      </c>
      <c r="D38" s="8" t="s">
        <v>74</v>
      </c>
      <c r="E38" s="8" t="s">
        <v>75</v>
      </c>
      <c r="F38" s="7">
        <v>621.4</v>
      </c>
      <c r="G38" s="5" t="str">
        <f t="shared" si="0"/>
        <v>24 Hour Flex</v>
      </c>
      <c r="H38" s="5" t="str">
        <f t="shared" si="1"/>
        <v>Flex</v>
      </c>
      <c r="I38" s="5" t="str">
        <f t="shared" si="2"/>
        <v/>
      </c>
      <c r="J38" s="5">
        <f t="shared" si="3"/>
        <v>2</v>
      </c>
    </row>
    <row r="39" spans="1:10" x14ac:dyDescent="0.2">
      <c r="A39" s="8" t="s">
        <v>1</v>
      </c>
      <c r="B39" s="8" t="s">
        <v>76</v>
      </c>
      <c r="C39" s="6">
        <v>42738</v>
      </c>
      <c r="D39" s="8" t="s">
        <v>77</v>
      </c>
      <c r="E39" s="8" t="s">
        <v>78</v>
      </c>
      <c r="F39" s="7">
        <v>1760.33</v>
      </c>
      <c r="G39" s="5" t="str">
        <f t="shared" si="0"/>
        <v>Paylocity</v>
      </c>
      <c r="H39" s="5" t="str">
        <f t="shared" si="1"/>
        <v>Payroll Charges</v>
      </c>
      <c r="I39" s="5" t="str">
        <f t="shared" si="2"/>
        <v/>
      </c>
      <c r="J39" s="5">
        <f t="shared" si="3"/>
        <v>2</v>
      </c>
    </row>
    <row r="40" spans="1:10" x14ac:dyDescent="0.2">
      <c r="A40" s="8" t="s">
        <v>1</v>
      </c>
      <c r="B40" s="8" t="s">
        <v>79</v>
      </c>
      <c r="C40" s="6">
        <v>42741</v>
      </c>
      <c r="D40" s="8" t="s">
        <v>905</v>
      </c>
      <c r="E40" s="8" t="s">
        <v>80</v>
      </c>
      <c r="F40" s="7">
        <v>112966.04</v>
      </c>
      <c r="G40" s="5" t="str">
        <f t="shared" si="0"/>
        <v>Colorado Public Employees Retirement Association</v>
      </c>
      <c r="H40" s="5" t="s">
        <v>973</v>
      </c>
      <c r="I40" s="5" t="str">
        <f t="shared" si="2"/>
        <v>X</v>
      </c>
      <c r="J40" s="5">
        <f t="shared" si="3"/>
        <v>1</v>
      </c>
    </row>
    <row r="41" spans="1:10" x14ac:dyDescent="0.2">
      <c r="A41" s="8" t="s">
        <v>1</v>
      </c>
      <c r="B41" s="8" t="s">
        <v>81</v>
      </c>
      <c r="C41" s="6">
        <v>42744</v>
      </c>
      <c r="D41" s="8" t="s">
        <v>82</v>
      </c>
      <c r="E41" s="8" t="s">
        <v>83</v>
      </c>
      <c r="F41" s="7">
        <v>3870.33</v>
      </c>
      <c r="G41" s="5" t="str">
        <f t="shared" si="0"/>
        <v>24 Hour Flex</v>
      </c>
      <c r="H41" s="5" t="str">
        <f t="shared" si="1"/>
        <v>Flex Transfer</v>
      </c>
      <c r="I41" s="5" t="str">
        <f t="shared" si="2"/>
        <v/>
      </c>
      <c r="J41" s="5">
        <f t="shared" si="3"/>
        <v>1</v>
      </c>
    </row>
    <row r="42" spans="1:10" x14ac:dyDescent="0.2">
      <c r="A42" s="8" t="s">
        <v>1</v>
      </c>
      <c r="B42" s="8" t="s">
        <v>84</v>
      </c>
      <c r="C42" s="6">
        <v>42747</v>
      </c>
      <c r="D42" s="8" t="s">
        <v>85</v>
      </c>
      <c r="E42" s="8" t="s">
        <v>86</v>
      </c>
      <c r="F42" s="7">
        <v>2833.28</v>
      </c>
      <c r="G42" s="5" t="str">
        <f t="shared" si="0"/>
        <v>Toshiba Financial Services</v>
      </c>
      <c r="H42" s="5" t="str">
        <f t="shared" si="1"/>
        <v>Copier Lease</v>
      </c>
      <c r="I42" s="5" t="str">
        <f t="shared" si="2"/>
        <v/>
      </c>
      <c r="J42" s="5">
        <f t="shared" si="3"/>
        <v>1</v>
      </c>
    </row>
    <row r="43" spans="1:10" x14ac:dyDescent="0.2">
      <c r="A43" s="8" t="s">
        <v>1</v>
      </c>
      <c r="B43" s="8" t="s">
        <v>87</v>
      </c>
      <c r="C43" s="6">
        <v>42747</v>
      </c>
      <c r="D43" s="8" t="s">
        <v>88</v>
      </c>
      <c r="E43" s="8" t="s">
        <v>89</v>
      </c>
      <c r="F43" s="7">
        <v>63559.12</v>
      </c>
      <c r="G43" s="5" t="str">
        <f t="shared" si="0"/>
        <v>Payment Remittance Center</v>
      </c>
      <c r="H43" s="5" t="s">
        <v>975</v>
      </c>
      <c r="I43" s="5" t="str">
        <f t="shared" si="2"/>
        <v>X</v>
      </c>
      <c r="J43" s="5">
        <f t="shared" si="3"/>
        <v>4</v>
      </c>
    </row>
    <row r="44" spans="1:10" x14ac:dyDescent="0.2">
      <c r="A44" s="8" t="s">
        <v>1</v>
      </c>
      <c r="B44" s="8" t="s">
        <v>90</v>
      </c>
      <c r="C44" s="6">
        <v>42748</v>
      </c>
      <c r="D44" s="8" t="s">
        <v>91</v>
      </c>
      <c r="E44" s="8" t="s">
        <v>92</v>
      </c>
      <c r="F44" s="7">
        <v>1103.95</v>
      </c>
      <c r="G44" s="5" t="str">
        <f t="shared" si="0"/>
        <v>24 Hour Flex</v>
      </c>
      <c r="H44" s="5" t="str">
        <f t="shared" si="1"/>
        <v>Flex Transfer</v>
      </c>
      <c r="I44" s="5" t="str">
        <f t="shared" si="2"/>
        <v/>
      </c>
      <c r="J44" s="5">
        <f t="shared" si="3"/>
        <v>1</v>
      </c>
    </row>
    <row r="45" spans="1:10" x14ac:dyDescent="0.2">
      <c r="A45" s="8" t="s">
        <v>1</v>
      </c>
      <c r="B45" s="8" t="s">
        <v>93</v>
      </c>
      <c r="C45" s="6">
        <v>42746</v>
      </c>
      <c r="D45" s="8" t="s">
        <v>94</v>
      </c>
      <c r="E45" s="8" t="s">
        <v>95</v>
      </c>
      <c r="F45" s="7">
        <v>5393.35</v>
      </c>
      <c r="G45" s="5" t="str">
        <f t="shared" si="0"/>
        <v>Voya</v>
      </c>
      <c r="H45" s="5" t="str">
        <f t="shared" si="1"/>
        <v>Voya Transfer December</v>
      </c>
      <c r="I45" s="5" t="str">
        <f t="shared" si="2"/>
        <v/>
      </c>
      <c r="J45" s="5">
        <f t="shared" si="3"/>
        <v>1</v>
      </c>
    </row>
    <row r="46" spans="1:10" x14ac:dyDescent="0.2">
      <c r="A46" s="8" t="s">
        <v>1</v>
      </c>
      <c r="B46" s="8" t="s">
        <v>96</v>
      </c>
      <c r="C46" s="6">
        <v>42766</v>
      </c>
      <c r="D46" s="8" t="s">
        <v>97</v>
      </c>
      <c r="E46" s="8" t="s">
        <v>98</v>
      </c>
      <c r="F46" s="7">
        <v>1407.34</v>
      </c>
      <c r="G46" s="5" t="str">
        <f t="shared" si="0"/>
        <v>24 Hour Flex</v>
      </c>
      <c r="H46" s="5" t="str">
        <f t="shared" si="1"/>
        <v>Flex Transfer</v>
      </c>
      <c r="I46" s="5" t="str">
        <f t="shared" si="2"/>
        <v/>
      </c>
      <c r="J46" s="5">
        <f t="shared" si="3"/>
        <v>1</v>
      </c>
    </row>
    <row r="47" spans="1:10" x14ac:dyDescent="0.2">
      <c r="A47" s="8" t="s">
        <v>99</v>
      </c>
      <c r="B47" s="9">
        <v>2969</v>
      </c>
      <c r="C47" s="6">
        <v>42753</v>
      </c>
      <c r="D47" s="8" t="s">
        <v>100</v>
      </c>
      <c r="E47" s="8" t="s">
        <v>101</v>
      </c>
      <c r="F47" s="7">
        <v>2299.9699999999998</v>
      </c>
      <c r="G47" s="5" t="str">
        <f t="shared" si="0"/>
        <v>Shamrock Foods</v>
      </c>
      <c r="H47" s="5" t="str">
        <f t="shared" si="1"/>
        <v>Eagle's Landing Snacks</v>
      </c>
      <c r="I47" s="5" t="str">
        <f t="shared" si="2"/>
        <v/>
      </c>
      <c r="J47" s="5">
        <f t="shared" si="3"/>
        <v>1</v>
      </c>
    </row>
    <row r="48" spans="1:10" x14ac:dyDescent="0.2">
      <c r="A48" s="8" t="s">
        <v>99</v>
      </c>
      <c r="B48" s="8" t="s">
        <v>102</v>
      </c>
      <c r="C48" s="6">
        <v>42747</v>
      </c>
      <c r="D48" s="8" t="s">
        <v>103</v>
      </c>
      <c r="E48" s="8" t="s">
        <v>104</v>
      </c>
      <c r="F48" s="7">
        <v>488.02</v>
      </c>
      <c r="G48" s="5" t="str">
        <f t="shared" si="0"/>
        <v>Payment Remittance Center</v>
      </c>
      <c r="H48" s="5" t="s">
        <v>975</v>
      </c>
      <c r="I48" s="5" t="str">
        <f t="shared" si="2"/>
        <v>X</v>
      </c>
      <c r="J48" s="5">
        <f t="shared" si="3"/>
        <v>4</v>
      </c>
    </row>
    <row r="49" spans="1:10" x14ac:dyDescent="0.2">
      <c r="A49" s="8" t="s">
        <v>105</v>
      </c>
      <c r="B49" s="9">
        <v>1465</v>
      </c>
      <c r="C49" s="6">
        <v>42748</v>
      </c>
      <c r="D49" s="8" t="s">
        <v>106</v>
      </c>
      <c r="E49" s="8" t="s">
        <v>107</v>
      </c>
      <c r="F49" s="7">
        <v>-400</v>
      </c>
      <c r="G49" s="5" t="str">
        <f t="shared" si="0"/>
        <v>American Diabetes Association</v>
      </c>
      <c r="H49" s="5" t="str">
        <f t="shared" si="1"/>
        <v>Diabetes Walk</v>
      </c>
      <c r="I49" s="5" t="str">
        <f t="shared" si="2"/>
        <v/>
      </c>
      <c r="J49" s="5">
        <f t="shared" si="3"/>
        <v>1</v>
      </c>
    </row>
    <row r="50" spans="1:10" x14ac:dyDescent="0.2">
      <c r="A50" s="8" t="s">
        <v>105</v>
      </c>
      <c r="B50" s="9">
        <v>1486</v>
      </c>
      <c r="C50" s="6">
        <v>42748</v>
      </c>
      <c r="D50" s="8" t="s">
        <v>108</v>
      </c>
      <c r="E50" s="8" t="s">
        <v>109</v>
      </c>
      <c r="F50" s="7">
        <v>-200</v>
      </c>
      <c r="G50" s="5" t="str">
        <f t="shared" si="0"/>
        <v>Colorado HS Cycling League</v>
      </c>
      <c r="H50" s="5" t="str">
        <f t="shared" si="1"/>
        <v>Manual Check</v>
      </c>
      <c r="I50" s="5" t="str">
        <f t="shared" si="2"/>
        <v/>
      </c>
      <c r="J50" s="5">
        <f t="shared" si="3"/>
        <v>1</v>
      </c>
    </row>
    <row r="51" spans="1:10" x14ac:dyDescent="0.2">
      <c r="A51" s="8" t="s">
        <v>105</v>
      </c>
      <c r="B51" s="9">
        <v>1604</v>
      </c>
      <c r="C51" s="6">
        <v>42748</v>
      </c>
      <c r="D51" s="8" t="s">
        <v>110</v>
      </c>
      <c r="E51" s="8" t="s">
        <v>111</v>
      </c>
      <c r="F51" s="7">
        <v>-200</v>
      </c>
      <c r="G51" s="5" t="str">
        <f t="shared" si="0"/>
        <v>Summit Ridge Cross Country</v>
      </c>
      <c r="H51" s="5" t="str">
        <f t="shared" si="1"/>
        <v>Middle School Cross Country</v>
      </c>
      <c r="I51" s="5" t="str">
        <f t="shared" si="2"/>
        <v/>
      </c>
      <c r="J51" s="5">
        <f t="shared" si="3"/>
        <v>1</v>
      </c>
    </row>
    <row r="52" spans="1:10" x14ac:dyDescent="0.2">
      <c r="A52" s="8" t="s">
        <v>105</v>
      </c>
      <c r="B52" s="9">
        <v>1650</v>
      </c>
      <c r="C52" s="6">
        <v>42741</v>
      </c>
      <c r="D52" s="8" t="s">
        <v>112</v>
      </c>
      <c r="E52" s="8" t="s">
        <v>113</v>
      </c>
      <c r="F52" s="7">
        <v>1163.8399999999999</v>
      </c>
      <c r="G52" s="5" t="str">
        <f t="shared" si="0"/>
        <v>Neff Company</v>
      </c>
      <c r="H52" s="5" t="str">
        <f t="shared" si="1"/>
        <v>Letterman Letters</v>
      </c>
      <c r="I52" s="5" t="str">
        <f t="shared" si="2"/>
        <v/>
      </c>
      <c r="J52" s="5">
        <f t="shared" si="3"/>
        <v>1</v>
      </c>
    </row>
    <row r="53" spans="1:10" x14ac:dyDescent="0.2">
      <c r="A53" s="8" t="s">
        <v>105</v>
      </c>
      <c r="B53" s="9">
        <v>1651</v>
      </c>
      <c r="C53" s="6">
        <v>42741</v>
      </c>
      <c r="D53" s="8" t="s">
        <v>114</v>
      </c>
      <c r="E53" s="8" t="s">
        <v>115</v>
      </c>
      <c r="F53" s="7">
        <v>49</v>
      </c>
      <c r="G53" s="5" t="str">
        <f t="shared" si="0"/>
        <v>Abila</v>
      </c>
      <c r="H53" s="5" t="str">
        <f t="shared" si="1"/>
        <v>Fundraising Software</v>
      </c>
      <c r="I53" s="5" t="str">
        <f t="shared" si="2"/>
        <v/>
      </c>
      <c r="J53" s="5">
        <f t="shared" si="3"/>
        <v>1</v>
      </c>
    </row>
    <row r="54" spans="1:10" x14ac:dyDescent="0.2">
      <c r="A54" s="8" t="s">
        <v>105</v>
      </c>
      <c r="B54" s="9">
        <v>1652</v>
      </c>
      <c r="C54" s="6">
        <v>42741</v>
      </c>
      <c r="D54" s="8" t="s">
        <v>116</v>
      </c>
      <c r="E54" s="8" t="s">
        <v>117</v>
      </c>
      <c r="F54" s="7">
        <v>1610.88</v>
      </c>
      <c r="G54" s="5" t="str">
        <f t="shared" si="0"/>
        <v>Adams 12 Five Star Schools</v>
      </c>
      <c r="H54" s="5" t="str">
        <f t="shared" si="1"/>
        <v>Field Trip Transportation</v>
      </c>
      <c r="I54" s="5" t="str">
        <f t="shared" si="2"/>
        <v/>
      </c>
      <c r="J54" s="5">
        <f t="shared" si="3"/>
        <v>1</v>
      </c>
    </row>
    <row r="55" spans="1:10" x14ac:dyDescent="0.2">
      <c r="A55" s="8" t="s">
        <v>105</v>
      </c>
      <c r="B55" s="9">
        <v>1653</v>
      </c>
      <c r="C55" s="6">
        <v>42753</v>
      </c>
      <c r="D55" s="8" t="s">
        <v>118</v>
      </c>
      <c r="E55" s="8" t="s">
        <v>119</v>
      </c>
      <c r="F55" s="7">
        <v>862</v>
      </c>
      <c r="G55" s="5" t="str">
        <f t="shared" si="0"/>
        <v>Velocity Transit Services</v>
      </c>
      <c r="H55" s="5" t="str">
        <f t="shared" si="1"/>
        <v>Field Trip Transportation</v>
      </c>
      <c r="I55" s="5" t="str">
        <f t="shared" si="2"/>
        <v/>
      </c>
      <c r="J55" s="5">
        <f t="shared" si="3"/>
        <v>1</v>
      </c>
    </row>
    <row r="56" spans="1:10" x14ac:dyDescent="0.2">
      <c r="A56" s="8" t="s">
        <v>105</v>
      </c>
      <c r="B56" s="9">
        <v>1654</v>
      </c>
      <c r="C56" s="6">
        <v>42753</v>
      </c>
      <c r="D56" s="8" t="s">
        <v>120</v>
      </c>
      <c r="E56" s="8" t="s">
        <v>121</v>
      </c>
      <c r="F56" s="7">
        <v>3381</v>
      </c>
      <c r="G56" s="5" t="str">
        <f t="shared" si="0"/>
        <v>Winter Park-Ski-Music Festival</v>
      </c>
      <c r="H56" s="5" t="str">
        <f t="shared" si="1"/>
        <v>Music Festival</v>
      </c>
      <c r="I56" s="5" t="str">
        <f t="shared" si="2"/>
        <v/>
      </c>
      <c r="J56" s="5">
        <f t="shared" si="3"/>
        <v>1</v>
      </c>
    </row>
    <row r="57" spans="1:10" x14ac:dyDescent="0.2">
      <c r="A57" s="8" t="s">
        <v>105</v>
      </c>
      <c r="B57" s="9">
        <v>1655</v>
      </c>
      <c r="C57" s="6">
        <v>42753</v>
      </c>
      <c r="D57" s="8" t="s">
        <v>122</v>
      </c>
      <c r="E57" s="8" t="s">
        <v>123</v>
      </c>
      <c r="F57" s="7">
        <v>45.51</v>
      </c>
      <c r="G57" s="5" t="str">
        <f t="shared" si="0"/>
        <v>Tanya Johnson</v>
      </c>
      <c r="H57" s="5" t="str">
        <f t="shared" si="1"/>
        <v>IETTERMAN pINS</v>
      </c>
      <c r="I57" s="5" t="str">
        <f t="shared" si="2"/>
        <v/>
      </c>
      <c r="J57" s="5">
        <f t="shared" si="3"/>
        <v>1</v>
      </c>
    </row>
    <row r="58" spans="1:10" x14ac:dyDescent="0.2">
      <c r="A58" s="8" t="s">
        <v>105</v>
      </c>
      <c r="B58" s="9">
        <v>1656</v>
      </c>
      <c r="C58" s="6">
        <v>42753</v>
      </c>
      <c r="D58" s="8" t="s">
        <v>124</v>
      </c>
      <c r="E58" s="8" t="s">
        <v>125</v>
      </c>
      <c r="F58" s="7">
        <v>48.47</v>
      </c>
      <c r="G58" s="5" t="str">
        <f t="shared" si="0"/>
        <v>Shamrock Foods</v>
      </c>
      <c r="H58" s="5" t="str">
        <f t="shared" si="1"/>
        <v>STUGO Concessions</v>
      </c>
      <c r="I58" s="5" t="str">
        <f t="shared" si="2"/>
        <v/>
      </c>
      <c r="J58" s="5">
        <f t="shared" si="3"/>
        <v>1</v>
      </c>
    </row>
    <row r="59" spans="1:10" x14ac:dyDescent="0.2">
      <c r="A59" s="8" t="s">
        <v>105</v>
      </c>
      <c r="B59" s="9">
        <v>1657</v>
      </c>
      <c r="C59" s="6">
        <v>42753</v>
      </c>
      <c r="D59" s="8" t="s">
        <v>126</v>
      </c>
      <c r="E59" s="8" t="s">
        <v>127</v>
      </c>
      <c r="F59" s="7">
        <v>49</v>
      </c>
      <c r="G59" s="5" t="str">
        <f t="shared" si="0"/>
        <v>Abila</v>
      </c>
      <c r="H59" s="5" t="str">
        <f t="shared" si="1"/>
        <v>Fundraising Software</v>
      </c>
      <c r="I59" s="5" t="str">
        <f t="shared" si="2"/>
        <v/>
      </c>
      <c r="J59" s="5">
        <f t="shared" si="3"/>
        <v>1</v>
      </c>
    </row>
    <row r="60" spans="1:10" x14ac:dyDescent="0.2">
      <c r="A60" s="8" t="s">
        <v>105</v>
      </c>
      <c r="B60" s="9">
        <v>1658</v>
      </c>
      <c r="C60" s="6">
        <v>42753</v>
      </c>
      <c r="D60" s="8" t="s">
        <v>128</v>
      </c>
      <c r="E60" s="8" t="s">
        <v>129</v>
      </c>
      <c r="F60" s="7">
        <v>181</v>
      </c>
      <c r="G60" s="5" t="str">
        <f t="shared" si="0"/>
        <v>Ink and Threads</v>
      </c>
      <c r="H60" s="5" t="str">
        <f t="shared" si="1"/>
        <v>FR Spiritwear</v>
      </c>
      <c r="I60" s="5" t="str">
        <f t="shared" si="2"/>
        <v/>
      </c>
      <c r="J60" s="5">
        <f t="shared" si="3"/>
        <v>1</v>
      </c>
    </row>
    <row r="61" spans="1:10" x14ac:dyDescent="0.2">
      <c r="A61" s="8" t="s">
        <v>105</v>
      </c>
      <c r="B61" s="9">
        <v>1659</v>
      </c>
      <c r="C61" s="6">
        <v>42753</v>
      </c>
      <c r="D61" s="8" t="s">
        <v>130</v>
      </c>
      <c r="E61" s="8" t="s">
        <v>131</v>
      </c>
      <c r="F61" s="7">
        <v>15</v>
      </c>
      <c r="G61" s="5" t="str">
        <f t="shared" si="0"/>
        <v>Payment Remittance Center</v>
      </c>
      <c r="H61" s="5" t="str">
        <f t="shared" si="1"/>
        <v>Business Elite Card</v>
      </c>
      <c r="I61" s="5" t="str">
        <f t="shared" si="2"/>
        <v/>
      </c>
      <c r="J61" s="5">
        <f t="shared" si="3"/>
        <v>1</v>
      </c>
    </row>
    <row r="62" spans="1:10" x14ac:dyDescent="0.2">
      <c r="A62" s="8" t="s">
        <v>105</v>
      </c>
      <c r="B62" s="9">
        <v>1660</v>
      </c>
      <c r="C62" s="6">
        <v>42753</v>
      </c>
      <c r="D62" s="8" t="s">
        <v>132</v>
      </c>
      <c r="E62" s="8" t="s">
        <v>133</v>
      </c>
      <c r="F62" s="7">
        <v>3609</v>
      </c>
      <c r="G62" s="5" t="str">
        <f t="shared" si="0"/>
        <v>Keystone Science School</v>
      </c>
      <c r="H62" s="5" t="str">
        <f t="shared" si="1"/>
        <v>Outdoor Ed</v>
      </c>
      <c r="I62" s="5" t="str">
        <f t="shared" si="2"/>
        <v/>
      </c>
      <c r="J62" s="5">
        <f t="shared" si="3"/>
        <v>1</v>
      </c>
    </row>
    <row r="63" spans="1:10" x14ac:dyDescent="0.2">
      <c r="A63" s="8" t="s">
        <v>105</v>
      </c>
      <c r="B63" s="9">
        <v>1661</v>
      </c>
      <c r="C63" s="6">
        <v>42766</v>
      </c>
      <c r="D63" s="8" t="s">
        <v>134</v>
      </c>
      <c r="E63" s="8" t="s">
        <v>135</v>
      </c>
      <c r="F63" s="7">
        <v>51674</v>
      </c>
      <c r="G63" s="5" t="str">
        <f t="shared" si="0"/>
        <v>Xcelitek LLC</v>
      </c>
      <c r="H63" s="5" t="str">
        <f t="shared" si="1"/>
        <v>Compurter Purchase PARCC</v>
      </c>
      <c r="I63" s="5" t="str">
        <f t="shared" si="2"/>
        <v/>
      </c>
      <c r="J63" s="5">
        <f t="shared" si="3"/>
        <v>1</v>
      </c>
    </row>
    <row r="64" spans="1:10" x14ac:dyDescent="0.2">
      <c r="A64" s="8" t="s">
        <v>105</v>
      </c>
      <c r="B64" s="8" t="s">
        <v>136</v>
      </c>
      <c r="C64" s="6">
        <v>42745</v>
      </c>
      <c r="D64" s="8" t="s">
        <v>137</v>
      </c>
      <c r="E64" s="8" t="s">
        <v>138</v>
      </c>
      <c r="F64" s="7">
        <v>114.9</v>
      </c>
      <c r="G64" s="5" t="str">
        <f t="shared" si="0"/>
        <v>Payment Remittance Center</v>
      </c>
      <c r="H64" s="5" t="str">
        <f t="shared" si="1"/>
        <v>Bank Charges</v>
      </c>
      <c r="I64" s="5" t="str">
        <f t="shared" si="2"/>
        <v/>
      </c>
      <c r="J64" s="5">
        <f t="shared" si="3"/>
        <v>1</v>
      </c>
    </row>
    <row r="65" spans="1:10" x14ac:dyDescent="0.2">
      <c r="A65" s="8" t="s">
        <v>105</v>
      </c>
      <c r="B65" s="8" t="s">
        <v>139</v>
      </c>
      <c r="C65" s="6">
        <v>42747</v>
      </c>
      <c r="D65" s="8" t="s">
        <v>140</v>
      </c>
      <c r="E65" s="8" t="s">
        <v>141</v>
      </c>
      <c r="F65" s="7">
        <v>31225.39</v>
      </c>
      <c r="G65" s="5" t="str">
        <f t="shared" si="0"/>
        <v>Payment Remittance Center</v>
      </c>
      <c r="H65" s="5" t="s">
        <v>976</v>
      </c>
      <c r="I65" s="5" t="str">
        <f t="shared" si="2"/>
        <v>X</v>
      </c>
      <c r="J65" s="5">
        <f t="shared" si="3"/>
        <v>4</v>
      </c>
    </row>
    <row r="66" spans="1:10" x14ac:dyDescent="0.2">
      <c r="A66" s="8" t="s">
        <v>105</v>
      </c>
      <c r="B66" s="8" t="s">
        <v>142</v>
      </c>
      <c r="C66" s="6">
        <v>42748</v>
      </c>
      <c r="D66" s="8" t="s">
        <v>143</v>
      </c>
      <c r="E66" s="8" t="s">
        <v>144</v>
      </c>
      <c r="F66" s="7">
        <v>2446.58</v>
      </c>
      <c r="G66" s="5" t="str">
        <f t="shared" si="0"/>
        <v>Payment Remittance Center</v>
      </c>
      <c r="H66" s="5" t="str">
        <f t="shared" si="1"/>
        <v>Bank Charges</v>
      </c>
      <c r="I66" s="5" t="str">
        <f t="shared" si="2"/>
        <v/>
      </c>
      <c r="J66" s="5">
        <f t="shared" si="3"/>
        <v>2</v>
      </c>
    </row>
    <row r="67" spans="1:10" x14ac:dyDescent="0.2">
      <c r="A67" s="8" t="s">
        <v>105</v>
      </c>
      <c r="B67" s="8" t="s">
        <v>145</v>
      </c>
      <c r="C67" s="6">
        <v>42748</v>
      </c>
      <c r="D67" s="8" t="s">
        <v>146</v>
      </c>
      <c r="E67" s="8" t="s">
        <v>147</v>
      </c>
      <c r="F67" s="7">
        <v>569.01</v>
      </c>
      <c r="G67" s="5" t="str">
        <f t="shared" ref="G67:G130" si="4">D67</f>
        <v>Payment Remittance Center</v>
      </c>
      <c r="H67" s="5" t="str">
        <f t="shared" ref="H67:H130" si="5">E67</f>
        <v>Bank Charges</v>
      </c>
      <c r="I67" s="5" t="str">
        <f t="shared" ref="I67:I130" si="6">IF(OR(G67&lt;&gt;D67,E67&lt;&gt;H67),"X","")</f>
        <v/>
      </c>
      <c r="J67" s="5">
        <f t="shared" ref="J67:J130" si="7">COUNTIF($B$2:$B$994,B67)</f>
        <v>2</v>
      </c>
    </row>
    <row r="68" spans="1:10" x14ac:dyDescent="0.2">
      <c r="A68" s="8" t="s">
        <v>148</v>
      </c>
      <c r="B68" s="9">
        <v>2621</v>
      </c>
      <c r="C68" s="6">
        <v>42748</v>
      </c>
      <c r="D68" s="8" t="s">
        <v>149</v>
      </c>
      <c r="E68" s="8" t="s">
        <v>150</v>
      </c>
      <c r="F68" s="7">
        <v>-247.5</v>
      </c>
      <c r="G68" s="5" t="str">
        <f t="shared" si="4"/>
        <v>Whirl Colorado LLC</v>
      </c>
      <c r="H68" s="5" t="str">
        <f t="shared" si="5"/>
        <v>Purchased Food</v>
      </c>
      <c r="I68" s="5" t="str">
        <f t="shared" si="6"/>
        <v/>
      </c>
      <c r="J68" s="5">
        <f t="shared" si="7"/>
        <v>1</v>
      </c>
    </row>
    <row r="69" spans="1:10" x14ac:dyDescent="0.2">
      <c r="A69" s="8" t="s">
        <v>148</v>
      </c>
      <c r="B69" s="9">
        <v>2670</v>
      </c>
      <c r="C69" s="6">
        <v>42748</v>
      </c>
      <c r="D69" s="8" t="s">
        <v>151</v>
      </c>
      <c r="E69" s="8" t="s">
        <v>152</v>
      </c>
      <c r="F69" s="7">
        <v>-201</v>
      </c>
      <c r="G69" s="5" t="str">
        <f t="shared" si="4"/>
        <v>Whirl Colorado LLC</v>
      </c>
      <c r="H69" s="5" t="str">
        <f t="shared" si="5"/>
        <v>Purchased Food</v>
      </c>
      <c r="I69" s="5" t="str">
        <f t="shared" si="6"/>
        <v/>
      </c>
      <c r="J69" s="5">
        <f t="shared" si="7"/>
        <v>1</v>
      </c>
    </row>
    <row r="70" spans="1:10" x14ac:dyDescent="0.2">
      <c r="A70" s="8" t="s">
        <v>148</v>
      </c>
      <c r="B70" s="9">
        <v>2954</v>
      </c>
      <c r="C70" s="6">
        <v>42741</v>
      </c>
      <c r="D70" s="8" t="s">
        <v>153</v>
      </c>
      <c r="E70" s="8" t="s">
        <v>154</v>
      </c>
      <c r="F70" s="7">
        <v>73.209999999999994</v>
      </c>
      <c r="G70" s="5" t="str">
        <f t="shared" si="4"/>
        <v>Sam's Club</v>
      </c>
      <c r="H70" s="5" t="str">
        <f t="shared" si="5"/>
        <v>Lunch Water</v>
      </c>
      <c r="I70" s="5" t="str">
        <f t="shared" si="6"/>
        <v/>
      </c>
      <c r="J70" s="5">
        <f t="shared" si="7"/>
        <v>1</v>
      </c>
    </row>
    <row r="71" spans="1:10" x14ac:dyDescent="0.2">
      <c r="A71" s="8" t="s">
        <v>148</v>
      </c>
      <c r="B71" s="9">
        <v>2955</v>
      </c>
      <c r="C71" s="6">
        <v>42741</v>
      </c>
      <c r="D71" s="8" t="s">
        <v>155</v>
      </c>
      <c r="E71" s="8" t="s">
        <v>156</v>
      </c>
      <c r="F71" s="7">
        <v>68.12</v>
      </c>
      <c r="G71" s="5" t="str">
        <f t="shared" si="4"/>
        <v>Cintas Corporation</v>
      </c>
      <c r="H71" s="5" t="str">
        <f t="shared" si="5"/>
        <v>Kitchen Towels</v>
      </c>
      <c r="I71" s="5" t="str">
        <f t="shared" si="6"/>
        <v/>
      </c>
      <c r="J71" s="5">
        <f t="shared" si="7"/>
        <v>1</v>
      </c>
    </row>
    <row r="72" spans="1:10" x14ac:dyDescent="0.2">
      <c r="A72" s="8" t="s">
        <v>148</v>
      </c>
      <c r="B72" s="9">
        <v>2970</v>
      </c>
      <c r="C72" s="6">
        <v>42753</v>
      </c>
      <c r="D72" s="8" t="s">
        <v>157</v>
      </c>
      <c r="E72" s="8" t="s">
        <v>158</v>
      </c>
      <c r="F72" s="7">
        <v>316.91000000000003</v>
      </c>
      <c r="G72" s="5" t="str">
        <f t="shared" si="4"/>
        <v>Shamrock Foods</v>
      </c>
      <c r="H72" s="5" t="str">
        <f t="shared" si="5"/>
        <v>Food Service Supplies</v>
      </c>
      <c r="I72" s="5" t="str">
        <f t="shared" si="6"/>
        <v/>
      </c>
      <c r="J72" s="5">
        <f t="shared" si="7"/>
        <v>1</v>
      </c>
    </row>
    <row r="73" spans="1:10" x14ac:dyDescent="0.2">
      <c r="A73" s="8" t="s">
        <v>148</v>
      </c>
      <c r="B73" s="9">
        <v>2971</v>
      </c>
      <c r="C73" s="6">
        <v>42753</v>
      </c>
      <c r="D73" s="8" t="s">
        <v>159</v>
      </c>
      <c r="E73" s="8" t="s">
        <v>160</v>
      </c>
      <c r="F73" s="7">
        <v>68.12</v>
      </c>
      <c r="G73" s="5" t="str">
        <f t="shared" si="4"/>
        <v>Cintas Corporation</v>
      </c>
      <c r="H73" s="5" t="str">
        <f t="shared" si="5"/>
        <v>Kitchen Towels</v>
      </c>
      <c r="I73" s="5" t="str">
        <f t="shared" si="6"/>
        <v/>
      </c>
      <c r="J73" s="5">
        <f t="shared" si="7"/>
        <v>1</v>
      </c>
    </row>
    <row r="74" spans="1:10" x14ac:dyDescent="0.2">
      <c r="A74" s="8" t="s">
        <v>148</v>
      </c>
      <c r="B74" s="8" t="s">
        <v>161</v>
      </c>
      <c r="C74" s="6">
        <v>42747</v>
      </c>
      <c r="D74" s="8" t="s">
        <v>162</v>
      </c>
      <c r="E74" s="8" t="s">
        <v>163</v>
      </c>
      <c r="F74" s="7">
        <v>760</v>
      </c>
      <c r="G74" s="5" t="str">
        <f t="shared" si="4"/>
        <v>Payment Remittance Center</v>
      </c>
      <c r="H74" s="5" t="s">
        <v>976</v>
      </c>
      <c r="I74" s="5" t="str">
        <f t="shared" si="6"/>
        <v>X</v>
      </c>
      <c r="J74" s="5">
        <f t="shared" si="7"/>
        <v>4</v>
      </c>
    </row>
    <row r="75" spans="1:10" x14ac:dyDescent="0.2">
      <c r="A75" s="8" t="s">
        <v>1</v>
      </c>
      <c r="B75" s="8" t="s">
        <v>165</v>
      </c>
      <c r="C75" s="6">
        <v>42782</v>
      </c>
      <c r="D75" s="8" t="s">
        <v>88</v>
      </c>
      <c r="E75" s="8" t="s">
        <v>138</v>
      </c>
      <c r="F75" s="7">
        <v>2937.93</v>
      </c>
      <c r="G75" s="5" t="str">
        <f t="shared" si="4"/>
        <v>Payment Remittance Center</v>
      </c>
      <c r="H75" s="5" t="str">
        <f t="shared" si="5"/>
        <v>Bank Charges</v>
      </c>
      <c r="I75" s="5" t="str">
        <f t="shared" si="6"/>
        <v/>
      </c>
      <c r="J75" s="5">
        <f t="shared" si="7"/>
        <v>1</v>
      </c>
    </row>
    <row r="76" spans="1:10" x14ac:dyDescent="0.2">
      <c r="A76" s="8" t="s">
        <v>1</v>
      </c>
      <c r="B76" s="8" t="s">
        <v>166</v>
      </c>
      <c r="C76" s="6">
        <v>42782</v>
      </c>
      <c r="D76" s="8" t="s">
        <v>62</v>
      </c>
      <c r="E76" s="8" t="s">
        <v>167</v>
      </c>
      <c r="F76" s="7">
        <v>42707.91</v>
      </c>
      <c r="G76" s="5" t="str">
        <f t="shared" si="4"/>
        <v>United Health Care</v>
      </c>
      <c r="H76" s="5" t="s">
        <v>63</v>
      </c>
      <c r="I76" s="5" t="str">
        <f t="shared" si="6"/>
        <v>X</v>
      </c>
      <c r="J76" s="5">
        <f t="shared" si="7"/>
        <v>1</v>
      </c>
    </row>
    <row r="77" spans="1:10" x14ac:dyDescent="0.2">
      <c r="A77" s="8" t="s">
        <v>1</v>
      </c>
      <c r="B77" s="9">
        <v>2975</v>
      </c>
      <c r="C77" s="6">
        <v>42767</v>
      </c>
      <c r="D77" s="8" t="s">
        <v>114</v>
      </c>
      <c r="E77" s="8" t="s">
        <v>168</v>
      </c>
      <c r="F77" s="7">
        <v>672.3</v>
      </c>
      <c r="G77" s="5" t="str">
        <f t="shared" si="4"/>
        <v>Abila</v>
      </c>
      <c r="H77" s="5" t="str">
        <f t="shared" si="5"/>
        <v>Accounting Software</v>
      </c>
      <c r="I77" s="5" t="str">
        <f t="shared" si="6"/>
        <v/>
      </c>
      <c r="J77" s="5">
        <f t="shared" si="7"/>
        <v>1</v>
      </c>
    </row>
    <row r="78" spans="1:10" x14ac:dyDescent="0.2">
      <c r="A78" s="8" t="s">
        <v>1</v>
      </c>
      <c r="B78" s="9">
        <v>2976</v>
      </c>
      <c r="C78" s="6">
        <v>42767</v>
      </c>
      <c r="D78" s="8" t="s">
        <v>16</v>
      </c>
      <c r="E78" s="8" t="s">
        <v>17</v>
      </c>
      <c r="F78" s="7">
        <v>505.74</v>
      </c>
      <c r="G78" s="5" t="str">
        <f t="shared" si="4"/>
        <v>CenturyLink</v>
      </c>
      <c r="H78" s="5" t="str">
        <f t="shared" si="5"/>
        <v>Telephone</v>
      </c>
      <c r="I78" s="5" t="str">
        <f t="shared" si="6"/>
        <v/>
      </c>
      <c r="J78" s="5">
        <f t="shared" si="7"/>
        <v>1</v>
      </c>
    </row>
    <row r="79" spans="1:10" x14ac:dyDescent="0.2">
      <c r="A79" s="8" t="s">
        <v>1</v>
      </c>
      <c r="B79" s="9">
        <v>2977</v>
      </c>
      <c r="C79" s="6">
        <v>42767</v>
      </c>
      <c r="D79" s="8" t="s">
        <v>18</v>
      </c>
      <c r="E79" s="8" t="s">
        <v>19</v>
      </c>
      <c r="F79" s="7">
        <v>573.04999999999995</v>
      </c>
      <c r="G79" s="5" t="str">
        <f t="shared" si="4"/>
        <v>AT&amp;T Mobility</v>
      </c>
      <c r="H79" s="5" t="str">
        <f t="shared" si="5"/>
        <v>Cell Phones</v>
      </c>
      <c r="I79" s="5" t="str">
        <f t="shared" si="6"/>
        <v/>
      </c>
      <c r="J79" s="5">
        <f t="shared" si="7"/>
        <v>1</v>
      </c>
    </row>
    <row r="80" spans="1:10" x14ac:dyDescent="0.2">
      <c r="A80" s="8" t="s">
        <v>1</v>
      </c>
      <c r="B80" s="9">
        <v>2978</v>
      </c>
      <c r="C80" s="6">
        <v>42767</v>
      </c>
      <c r="D80" s="8" t="s">
        <v>116</v>
      </c>
      <c r="E80" s="8" t="s">
        <v>169</v>
      </c>
      <c r="F80" s="7">
        <v>510</v>
      </c>
      <c r="G80" s="5" t="str">
        <f t="shared" si="4"/>
        <v>Adams 12 Five Star Schools</v>
      </c>
      <c r="H80" s="5" t="str">
        <f t="shared" si="5"/>
        <v>Radios</v>
      </c>
      <c r="I80" s="5" t="str">
        <f t="shared" si="6"/>
        <v/>
      </c>
      <c r="J80" s="5">
        <f t="shared" si="7"/>
        <v>1</v>
      </c>
    </row>
    <row r="81" spans="1:10" x14ac:dyDescent="0.2">
      <c r="A81" s="8" t="s">
        <v>1</v>
      </c>
      <c r="B81" s="9">
        <v>2979</v>
      </c>
      <c r="C81" s="6">
        <v>42767</v>
      </c>
      <c r="D81" s="8" t="s">
        <v>170</v>
      </c>
      <c r="E81" s="8" t="s">
        <v>171</v>
      </c>
      <c r="F81" s="7">
        <v>78</v>
      </c>
      <c r="G81" s="5" t="str">
        <f t="shared" si="4"/>
        <v>FP Mailing Solutions</v>
      </c>
      <c r="H81" s="5" t="str">
        <f t="shared" si="5"/>
        <v>Postage Meter</v>
      </c>
      <c r="I81" s="5" t="str">
        <f t="shared" si="6"/>
        <v/>
      </c>
      <c r="J81" s="5">
        <f t="shared" si="7"/>
        <v>1</v>
      </c>
    </row>
    <row r="82" spans="1:10" x14ac:dyDescent="0.2">
      <c r="A82" s="8" t="s">
        <v>1</v>
      </c>
      <c r="B82" s="9">
        <v>2980</v>
      </c>
      <c r="C82" s="6">
        <v>42767</v>
      </c>
      <c r="D82" s="8" t="s">
        <v>30</v>
      </c>
      <c r="E82" s="8" t="s">
        <v>55</v>
      </c>
      <c r="F82" s="7">
        <v>304.2</v>
      </c>
      <c r="G82" s="5" t="str">
        <f t="shared" si="4"/>
        <v>American Fidelity Assurance Company</v>
      </c>
      <c r="H82" s="5" t="str">
        <f t="shared" si="5"/>
        <v>Voluntary Insurance</v>
      </c>
      <c r="I82" s="5" t="str">
        <f t="shared" si="6"/>
        <v/>
      </c>
      <c r="J82" s="5">
        <f t="shared" si="7"/>
        <v>1</v>
      </c>
    </row>
    <row r="83" spans="1:10" x14ac:dyDescent="0.2">
      <c r="A83" s="8" t="s">
        <v>1</v>
      </c>
      <c r="B83" s="9">
        <v>2984</v>
      </c>
      <c r="C83" s="6">
        <v>42767</v>
      </c>
      <c r="D83" s="8" t="s">
        <v>172</v>
      </c>
      <c r="E83" s="8" t="s">
        <v>173</v>
      </c>
      <c r="F83" s="7">
        <v>2000</v>
      </c>
      <c r="G83" s="5" t="str">
        <f t="shared" si="4"/>
        <v>Freeman Denver</v>
      </c>
      <c r="H83" s="5" t="str">
        <f t="shared" si="5"/>
        <v>AP Reimbursable</v>
      </c>
      <c r="I83" s="5" t="str">
        <f t="shared" si="6"/>
        <v/>
      </c>
      <c r="J83" s="5">
        <f t="shared" si="7"/>
        <v>1</v>
      </c>
    </row>
    <row r="84" spans="1:10" x14ac:dyDescent="0.2">
      <c r="A84" s="8" t="s">
        <v>1</v>
      </c>
      <c r="B84" s="9">
        <v>2985</v>
      </c>
      <c r="C84" s="6">
        <v>42767</v>
      </c>
      <c r="D84" s="8" t="s">
        <v>174</v>
      </c>
      <c r="E84" s="8" t="s">
        <v>175</v>
      </c>
      <c r="F84" s="7">
        <v>45.91</v>
      </c>
      <c r="G84" s="5" t="str">
        <f t="shared" si="4"/>
        <v>New York Life</v>
      </c>
      <c r="H84" s="5" t="str">
        <f t="shared" si="5"/>
        <v>Voluntary Life</v>
      </c>
      <c r="I84" s="5" t="str">
        <f t="shared" si="6"/>
        <v/>
      </c>
      <c r="J84" s="5">
        <f t="shared" si="7"/>
        <v>1</v>
      </c>
    </row>
    <row r="85" spans="1:10" x14ac:dyDescent="0.2">
      <c r="A85" s="8" t="s">
        <v>1</v>
      </c>
      <c r="B85" s="9">
        <v>2986</v>
      </c>
      <c r="C85" s="6">
        <v>42767</v>
      </c>
      <c r="D85" s="8" t="s">
        <v>176</v>
      </c>
      <c r="E85" s="8" t="s">
        <v>63</v>
      </c>
      <c r="F85" s="7">
        <v>406.01</v>
      </c>
      <c r="G85" s="5" t="str">
        <f t="shared" si="4"/>
        <v>Kristen Mansure</v>
      </c>
      <c r="H85" s="5" t="str">
        <f t="shared" si="5"/>
        <v>Health Insurance</v>
      </c>
      <c r="I85" s="5" t="str">
        <f t="shared" si="6"/>
        <v/>
      </c>
      <c r="J85" s="5">
        <f t="shared" si="7"/>
        <v>1</v>
      </c>
    </row>
    <row r="86" spans="1:10" x14ac:dyDescent="0.2">
      <c r="A86" s="8" t="s">
        <v>1</v>
      </c>
      <c r="B86" s="9">
        <v>2987</v>
      </c>
      <c r="C86" s="6">
        <v>42780</v>
      </c>
      <c r="D86" s="8" t="s">
        <v>16</v>
      </c>
      <c r="E86" s="8" t="s">
        <v>17</v>
      </c>
      <c r="F86" s="7">
        <v>1100.19</v>
      </c>
      <c r="G86" s="5" t="str">
        <f t="shared" si="4"/>
        <v>CenturyLink</v>
      </c>
      <c r="H86" s="5" t="str">
        <f t="shared" si="5"/>
        <v>Telephone</v>
      </c>
      <c r="I86" s="5" t="str">
        <f t="shared" si="6"/>
        <v/>
      </c>
      <c r="J86" s="5">
        <f t="shared" si="7"/>
        <v>1</v>
      </c>
    </row>
    <row r="87" spans="1:10" x14ac:dyDescent="0.2">
      <c r="A87" s="8" t="s">
        <v>1</v>
      </c>
      <c r="B87" s="9">
        <v>2988</v>
      </c>
      <c r="C87" s="6">
        <v>42780</v>
      </c>
      <c r="D87" s="8" t="s">
        <v>40</v>
      </c>
      <c r="E87" s="8" t="s">
        <v>41</v>
      </c>
      <c r="F87" s="7">
        <v>335.25</v>
      </c>
      <c r="G87" s="5" t="str">
        <f t="shared" si="4"/>
        <v>Safe System</v>
      </c>
      <c r="H87" s="5" t="str">
        <f t="shared" si="5"/>
        <v>Security</v>
      </c>
      <c r="I87" s="5" t="str">
        <f t="shared" si="6"/>
        <v/>
      </c>
      <c r="J87" s="5">
        <f t="shared" si="7"/>
        <v>1</v>
      </c>
    </row>
    <row r="88" spans="1:10" x14ac:dyDescent="0.2">
      <c r="A88" s="8" t="s">
        <v>1</v>
      </c>
      <c r="B88" s="9">
        <v>2989</v>
      </c>
      <c r="C88" s="6">
        <v>42780</v>
      </c>
      <c r="D88" s="8" t="s">
        <v>177</v>
      </c>
      <c r="E88" s="8" t="s">
        <v>86</v>
      </c>
      <c r="F88" s="7">
        <v>991.9</v>
      </c>
      <c r="G88" s="5" t="str">
        <f t="shared" si="4"/>
        <v>Aim Aspencare Image Management</v>
      </c>
      <c r="H88" s="5" t="str">
        <f t="shared" si="5"/>
        <v>Copier Lease</v>
      </c>
      <c r="I88" s="5" t="str">
        <f t="shared" si="6"/>
        <v/>
      </c>
      <c r="J88" s="5">
        <f t="shared" si="7"/>
        <v>1</v>
      </c>
    </row>
    <row r="89" spans="1:10" x14ac:dyDescent="0.2">
      <c r="A89" s="8" t="s">
        <v>1</v>
      </c>
      <c r="B89" s="9">
        <v>2990</v>
      </c>
      <c r="C89" s="6">
        <v>42780</v>
      </c>
      <c r="D89" s="8" t="s">
        <v>178</v>
      </c>
      <c r="E89" s="8" t="s">
        <v>45</v>
      </c>
      <c r="F89" s="7">
        <v>20</v>
      </c>
      <c r="G89" s="5" t="str">
        <f t="shared" si="4"/>
        <v>Cybersou rce</v>
      </c>
      <c r="H89" s="5" t="str">
        <f t="shared" si="5"/>
        <v>Credit Card Fees</v>
      </c>
      <c r="I89" s="5" t="str">
        <f t="shared" si="6"/>
        <v/>
      </c>
      <c r="J89" s="5">
        <f t="shared" si="7"/>
        <v>1</v>
      </c>
    </row>
    <row r="90" spans="1:10" x14ac:dyDescent="0.2">
      <c r="A90" s="8" t="s">
        <v>1</v>
      </c>
      <c r="B90" s="9">
        <v>2991</v>
      </c>
      <c r="C90" s="6">
        <v>42780</v>
      </c>
      <c r="D90" s="8" t="s">
        <v>28</v>
      </c>
      <c r="E90" s="8" t="s">
        <v>29</v>
      </c>
      <c r="F90" s="7">
        <v>263.98</v>
      </c>
      <c r="G90" s="5" t="str">
        <f t="shared" si="4"/>
        <v>Republic Services</v>
      </c>
      <c r="H90" s="5" t="str">
        <f t="shared" si="5"/>
        <v>Trash Removal</v>
      </c>
      <c r="I90" s="5" t="str">
        <f t="shared" si="6"/>
        <v/>
      </c>
      <c r="J90" s="5">
        <f t="shared" si="7"/>
        <v>1</v>
      </c>
    </row>
    <row r="91" spans="1:10" x14ac:dyDescent="0.2">
      <c r="A91" s="8" t="s">
        <v>1</v>
      </c>
      <c r="B91" s="9">
        <v>2992</v>
      </c>
      <c r="C91" s="6">
        <v>42780</v>
      </c>
      <c r="D91" s="8" t="s">
        <v>179</v>
      </c>
      <c r="E91" s="8" t="s">
        <v>180</v>
      </c>
      <c r="F91" s="7">
        <v>700.5</v>
      </c>
      <c r="G91" s="5" t="str">
        <f t="shared" si="4"/>
        <v>Fleet Trailer LLC</v>
      </c>
      <c r="H91" s="5" t="str">
        <f t="shared" si="5"/>
        <v>Trailer Rental-Move</v>
      </c>
      <c r="I91" s="5" t="str">
        <f t="shared" si="6"/>
        <v/>
      </c>
      <c r="J91" s="5">
        <f t="shared" si="7"/>
        <v>1</v>
      </c>
    </row>
    <row r="92" spans="1:10" x14ac:dyDescent="0.2">
      <c r="A92" s="8" t="s">
        <v>1</v>
      </c>
      <c r="B92" s="9">
        <v>2993</v>
      </c>
      <c r="C92" s="6">
        <v>42780</v>
      </c>
      <c r="D92" s="8" t="s">
        <v>181</v>
      </c>
      <c r="E92" s="8" t="s">
        <v>182</v>
      </c>
      <c r="F92" s="7">
        <v>440.61</v>
      </c>
      <c r="G92" s="5" t="str">
        <f t="shared" si="4"/>
        <v>Cochlear Americas</v>
      </c>
      <c r="H92" s="5" t="str">
        <f t="shared" si="5"/>
        <v>Cochlear Wireless Microphone</v>
      </c>
      <c r="I92" s="5" t="str">
        <f t="shared" si="6"/>
        <v/>
      </c>
      <c r="J92" s="5">
        <f t="shared" si="7"/>
        <v>1</v>
      </c>
    </row>
    <row r="93" spans="1:10" x14ac:dyDescent="0.2">
      <c r="A93" s="8" t="s">
        <v>1</v>
      </c>
      <c r="B93" s="9">
        <v>2994</v>
      </c>
      <c r="C93" s="6">
        <v>42780</v>
      </c>
      <c r="D93" s="8" t="s">
        <v>183</v>
      </c>
      <c r="E93" s="8" t="s">
        <v>184</v>
      </c>
      <c r="F93" s="7">
        <v>562.5</v>
      </c>
      <c r="G93" s="5" t="str">
        <f t="shared" si="4"/>
        <v>Sandy Zarifa</v>
      </c>
      <c r="H93" s="5" t="str">
        <f t="shared" si="5"/>
        <v>Psych Support</v>
      </c>
      <c r="I93" s="5" t="str">
        <f t="shared" si="6"/>
        <v/>
      </c>
      <c r="J93" s="5">
        <f t="shared" si="7"/>
        <v>1</v>
      </c>
    </row>
    <row r="94" spans="1:10" x14ac:dyDescent="0.2">
      <c r="A94" s="8" t="s">
        <v>1</v>
      </c>
      <c r="B94" s="9">
        <v>2995</v>
      </c>
      <c r="C94" s="6">
        <v>42780</v>
      </c>
      <c r="D94" s="8" t="s">
        <v>185</v>
      </c>
      <c r="E94" s="8" t="s">
        <v>186</v>
      </c>
      <c r="F94" s="7">
        <v>76</v>
      </c>
      <c r="G94" s="5" t="str">
        <f t="shared" si="4"/>
        <v>Stone Leaf Pottery</v>
      </c>
      <c r="H94" s="5" t="str">
        <f t="shared" si="5"/>
        <v>Art Class Supplies</v>
      </c>
      <c r="I94" s="5" t="str">
        <f t="shared" si="6"/>
        <v/>
      </c>
      <c r="J94" s="5">
        <f t="shared" si="7"/>
        <v>1</v>
      </c>
    </row>
    <row r="95" spans="1:10" x14ac:dyDescent="0.2">
      <c r="A95" s="8" t="s">
        <v>1</v>
      </c>
      <c r="B95" s="9">
        <v>2996</v>
      </c>
      <c r="C95" s="6">
        <v>42780</v>
      </c>
      <c r="D95" s="8" t="s">
        <v>187</v>
      </c>
      <c r="E95" s="8" t="s">
        <v>188</v>
      </c>
      <c r="F95" s="7">
        <v>500</v>
      </c>
      <c r="G95" s="5" t="str">
        <f t="shared" si="4"/>
        <v>SoulSpark, LLC</v>
      </c>
      <c r="H95" s="5" t="str">
        <f t="shared" si="5"/>
        <v>SENG Training</v>
      </c>
      <c r="I95" s="5" t="str">
        <f t="shared" si="6"/>
        <v/>
      </c>
      <c r="J95" s="5">
        <f t="shared" si="7"/>
        <v>1</v>
      </c>
    </row>
    <row r="96" spans="1:10" x14ac:dyDescent="0.2">
      <c r="A96" s="8" t="s">
        <v>1</v>
      </c>
      <c r="B96" s="9">
        <v>2997</v>
      </c>
      <c r="C96" s="6">
        <v>42780</v>
      </c>
      <c r="D96" s="8" t="s">
        <v>954</v>
      </c>
      <c r="E96" s="8" t="s">
        <v>188</v>
      </c>
      <c r="F96" s="7">
        <v>1500</v>
      </c>
      <c r="G96" s="5" t="str">
        <f t="shared" si="4"/>
        <v>Supporting Emotional Needs of the Gifted</v>
      </c>
      <c r="H96" s="5" t="str">
        <f t="shared" si="5"/>
        <v>SENG Training</v>
      </c>
      <c r="I96" s="5" t="str">
        <f t="shared" si="6"/>
        <v/>
      </c>
      <c r="J96" s="5">
        <f t="shared" si="7"/>
        <v>1</v>
      </c>
    </row>
    <row r="97" spans="1:10" x14ac:dyDescent="0.2">
      <c r="A97" s="8" t="s">
        <v>1</v>
      </c>
      <c r="B97" s="9">
        <v>2998</v>
      </c>
      <c r="C97" s="6">
        <v>42780</v>
      </c>
      <c r="D97" s="8" t="s">
        <v>189</v>
      </c>
      <c r="E97" s="8" t="s">
        <v>190</v>
      </c>
      <c r="F97" s="7">
        <v>36</v>
      </c>
      <c r="G97" s="5" t="str">
        <f t="shared" si="4"/>
        <v>Colorado Doorways</v>
      </c>
      <c r="H97" s="5" t="str">
        <f t="shared" si="5"/>
        <v>Keys</v>
      </c>
      <c r="I97" s="5" t="str">
        <f t="shared" si="6"/>
        <v/>
      </c>
      <c r="J97" s="5">
        <f t="shared" si="7"/>
        <v>1</v>
      </c>
    </row>
    <row r="98" spans="1:10" x14ac:dyDescent="0.2">
      <c r="A98" s="8" t="s">
        <v>1</v>
      </c>
      <c r="B98" s="9">
        <v>2999</v>
      </c>
      <c r="C98" s="6">
        <v>42780</v>
      </c>
      <c r="D98" s="8" t="s">
        <v>54</v>
      </c>
      <c r="E98" s="8" t="s">
        <v>191</v>
      </c>
      <c r="F98" s="7">
        <v>224.7</v>
      </c>
      <c r="G98" s="5" t="str">
        <f t="shared" si="4"/>
        <v>Aflac</v>
      </c>
      <c r="H98" s="5" t="str">
        <f t="shared" si="5"/>
        <v>Voluntary Supplemental Insurance</v>
      </c>
      <c r="I98" s="5" t="str">
        <f t="shared" si="6"/>
        <v/>
      </c>
      <c r="J98" s="5">
        <f t="shared" si="7"/>
        <v>1</v>
      </c>
    </row>
    <row r="99" spans="1:10" x14ac:dyDescent="0.2">
      <c r="A99" s="8" t="s">
        <v>1</v>
      </c>
      <c r="B99" s="9">
        <v>3000</v>
      </c>
      <c r="C99" s="6">
        <v>42780</v>
      </c>
      <c r="D99" s="8" t="s">
        <v>56</v>
      </c>
      <c r="E99" s="8" t="s">
        <v>192</v>
      </c>
      <c r="F99" s="7">
        <v>2962.33</v>
      </c>
      <c r="G99" s="5" t="str">
        <f t="shared" si="4"/>
        <v>Unum Life Insurance</v>
      </c>
      <c r="H99" s="5" t="str">
        <f t="shared" si="5"/>
        <v>Group Life and Disability Insurance</v>
      </c>
      <c r="I99" s="5" t="str">
        <f t="shared" si="6"/>
        <v/>
      </c>
      <c r="J99" s="5">
        <f t="shared" si="7"/>
        <v>2</v>
      </c>
    </row>
    <row r="100" spans="1:10" x14ac:dyDescent="0.2">
      <c r="A100" s="8" t="s">
        <v>1</v>
      </c>
      <c r="B100" s="9">
        <v>3000</v>
      </c>
      <c r="C100" s="6">
        <v>42780</v>
      </c>
      <c r="D100" s="8" t="s">
        <v>56</v>
      </c>
      <c r="E100" s="8" t="s">
        <v>59</v>
      </c>
      <c r="F100" s="7">
        <v>2962.33</v>
      </c>
      <c r="G100" s="5" t="str">
        <f t="shared" si="4"/>
        <v>Unum Life Insurance</v>
      </c>
      <c r="H100" s="5" t="str">
        <f t="shared" si="5"/>
        <v>Voluntary Life Insurance</v>
      </c>
      <c r="I100" s="5" t="str">
        <f t="shared" si="6"/>
        <v/>
      </c>
      <c r="J100" s="5">
        <f t="shared" si="7"/>
        <v>2</v>
      </c>
    </row>
    <row r="101" spans="1:10" x14ac:dyDescent="0.2">
      <c r="A101" s="8" t="s">
        <v>1</v>
      </c>
      <c r="B101" s="9">
        <v>3001</v>
      </c>
      <c r="C101" s="6">
        <v>42780</v>
      </c>
      <c r="D101" s="8" t="s">
        <v>60</v>
      </c>
      <c r="E101" s="8" t="s">
        <v>61</v>
      </c>
      <c r="F101" s="7">
        <v>4101.16</v>
      </c>
      <c r="G101" s="5" t="str">
        <f t="shared" si="4"/>
        <v>Delta Dental of Colorado</v>
      </c>
      <c r="H101" s="5" t="str">
        <f t="shared" si="5"/>
        <v>Dental Insurance</v>
      </c>
      <c r="I101" s="5" t="str">
        <f t="shared" si="6"/>
        <v/>
      </c>
      <c r="J101" s="5">
        <f t="shared" si="7"/>
        <v>1</v>
      </c>
    </row>
    <row r="102" spans="1:10" x14ac:dyDescent="0.2">
      <c r="A102" s="8" t="s">
        <v>1</v>
      </c>
      <c r="B102" s="9">
        <v>3002</v>
      </c>
      <c r="C102" s="6">
        <v>42780</v>
      </c>
      <c r="D102" s="8" t="s">
        <v>174</v>
      </c>
      <c r="E102" s="8" t="s">
        <v>59</v>
      </c>
      <c r="F102" s="7">
        <v>440.17</v>
      </c>
      <c r="G102" s="5" t="str">
        <f t="shared" si="4"/>
        <v>New York Life</v>
      </c>
      <c r="H102" s="5" t="str">
        <f t="shared" si="5"/>
        <v>Voluntary Life Insurance</v>
      </c>
      <c r="I102" s="5" t="str">
        <f t="shared" si="6"/>
        <v/>
      </c>
      <c r="J102" s="5">
        <f t="shared" si="7"/>
        <v>1</v>
      </c>
    </row>
    <row r="103" spans="1:10" x14ac:dyDescent="0.2">
      <c r="A103" s="8" t="s">
        <v>1</v>
      </c>
      <c r="B103" s="9">
        <v>3003</v>
      </c>
      <c r="C103" s="6">
        <v>42780</v>
      </c>
      <c r="D103" s="8" t="s">
        <v>16</v>
      </c>
      <c r="E103" s="8" t="s">
        <v>17</v>
      </c>
      <c r="F103" s="7">
        <v>677.25</v>
      </c>
      <c r="G103" s="5" t="str">
        <f t="shared" si="4"/>
        <v>CenturyLink</v>
      </c>
      <c r="H103" s="5" t="str">
        <f t="shared" si="5"/>
        <v>Telephone</v>
      </c>
      <c r="I103" s="5" t="str">
        <f t="shared" si="6"/>
        <v/>
      </c>
      <c r="J103" s="5">
        <f t="shared" si="7"/>
        <v>1</v>
      </c>
    </row>
    <row r="104" spans="1:10" x14ac:dyDescent="0.2">
      <c r="A104" s="8" t="s">
        <v>1</v>
      </c>
      <c r="B104" s="8" t="s">
        <v>193</v>
      </c>
      <c r="C104" s="6">
        <v>42768</v>
      </c>
      <c r="D104" s="8" t="s">
        <v>74</v>
      </c>
      <c r="E104" s="8" t="s">
        <v>194</v>
      </c>
      <c r="F104" s="7">
        <v>416.66</v>
      </c>
      <c r="G104" s="5" t="str">
        <f t="shared" si="4"/>
        <v>24 Hour Flex</v>
      </c>
      <c r="H104" s="5" t="str">
        <f t="shared" si="5"/>
        <v>Flex Transfer Childcare</v>
      </c>
      <c r="I104" s="5" t="str">
        <f t="shared" si="6"/>
        <v/>
      </c>
      <c r="J104" s="5">
        <f t="shared" si="7"/>
        <v>1</v>
      </c>
    </row>
    <row r="105" spans="1:10" x14ac:dyDescent="0.2">
      <c r="A105" s="8" t="s">
        <v>1</v>
      </c>
      <c r="B105" s="8" t="s">
        <v>195</v>
      </c>
      <c r="C105" s="6">
        <v>42769</v>
      </c>
      <c r="D105" s="8" t="s">
        <v>88</v>
      </c>
      <c r="E105" s="8" t="s">
        <v>196</v>
      </c>
      <c r="F105" s="7">
        <v>39.950000000000003</v>
      </c>
      <c r="G105" s="5" t="str">
        <f t="shared" si="4"/>
        <v>Payment Remittance Center</v>
      </c>
      <c r="H105" s="5" t="str">
        <f t="shared" si="5"/>
        <v>ACH Bank Charges</v>
      </c>
      <c r="I105" s="5" t="str">
        <f t="shared" si="6"/>
        <v/>
      </c>
      <c r="J105" s="5">
        <f t="shared" si="7"/>
        <v>1</v>
      </c>
    </row>
    <row r="106" spans="1:10" x14ac:dyDescent="0.2">
      <c r="A106" s="8" t="s">
        <v>1</v>
      </c>
      <c r="B106" s="8" t="s">
        <v>197</v>
      </c>
      <c r="C106" s="6">
        <v>42774</v>
      </c>
      <c r="D106" s="8" t="s">
        <v>905</v>
      </c>
      <c r="E106" s="8" t="s">
        <v>198</v>
      </c>
      <c r="F106" s="7">
        <v>106773.9</v>
      </c>
      <c r="G106" s="5" t="str">
        <f t="shared" si="4"/>
        <v>Colorado Public Employees Retirement Association</v>
      </c>
      <c r="H106" s="5" t="s">
        <v>973</v>
      </c>
      <c r="I106" s="5" t="str">
        <f t="shared" si="6"/>
        <v>X</v>
      </c>
      <c r="J106" s="5">
        <f t="shared" si="7"/>
        <v>2</v>
      </c>
    </row>
    <row r="107" spans="1:10" x14ac:dyDescent="0.2">
      <c r="A107" s="8" t="s">
        <v>1</v>
      </c>
      <c r="B107" s="8" t="s">
        <v>197</v>
      </c>
      <c r="C107" s="6">
        <v>42774</v>
      </c>
      <c r="D107" s="8" t="s">
        <v>94</v>
      </c>
      <c r="E107" s="8" t="s">
        <v>198</v>
      </c>
      <c r="F107" s="7">
        <v>5393.35</v>
      </c>
      <c r="G107" s="5" t="str">
        <f t="shared" si="4"/>
        <v>Voya</v>
      </c>
      <c r="H107" s="5" t="s">
        <v>974</v>
      </c>
      <c r="I107" s="5" t="str">
        <f t="shared" si="6"/>
        <v>X</v>
      </c>
      <c r="J107" s="5">
        <f t="shared" si="7"/>
        <v>2</v>
      </c>
    </row>
    <row r="108" spans="1:10" x14ac:dyDescent="0.2">
      <c r="A108" s="8" t="s">
        <v>1</v>
      </c>
      <c r="B108" s="8" t="s">
        <v>199</v>
      </c>
      <c r="C108" s="6">
        <v>42775</v>
      </c>
      <c r="D108" s="8" t="s">
        <v>74</v>
      </c>
      <c r="E108" s="8" t="s">
        <v>83</v>
      </c>
      <c r="F108" s="7">
        <v>650.95000000000005</v>
      </c>
      <c r="G108" s="5" t="str">
        <f t="shared" si="4"/>
        <v>24 Hour Flex</v>
      </c>
      <c r="H108" s="5" t="str">
        <f t="shared" si="5"/>
        <v>Flex Transfer</v>
      </c>
      <c r="I108" s="5" t="str">
        <f t="shared" si="6"/>
        <v/>
      </c>
      <c r="J108" s="5">
        <f t="shared" si="7"/>
        <v>1</v>
      </c>
    </row>
    <row r="109" spans="1:10" x14ac:dyDescent="0.2">
      <c r="A109" s="8" t="s">
        <v>1</v>
      </c>
      <c r="B109" s="8" t="s">
        <v>200</v>
      </c>
      <c r="C109" s="6">
        <v>42775</v>
      </c>
      <c r="D109" s="8" t="s">
        <v>88</v>
      </c>
      <c r="E109" s="8" t="s">
        <v>138</v>
      </c>
      <c r="F109" s="7">
        <v>10</v>
      </c>
      <c r="G109" s="5" t="str">
        <f t="shared" si="4"/>
        <v>Payment Remittance Center</v>
      </c>
      <c r="H109" s="5" t="str">
        <f t="shared" si="5"/>
        <v>Bank Charges</v>
      </c>
      <c r="I109" s="5" t="str">
        <f t="shared" si="6"/>
        <v/>
      </c>
      <c r="J109" s="5">
        <f t="shared" si="7"/>
        <v>1</v>
      </c>
    </row>
    <row r="110" spans="1:10" x14ac:dyDescent="0.2">
      <c r="A110" s="8" t="s">
        <v>1</v>
      </c>
      <c r="B110" s="8" t="s">
        <v>201</v>
      </c>
      <c r="C110" s="6">
        <v>42775</v>
      </c>
      <c r="D110" s="8" t="s">
        <v>88</v>
      </c>
      <c r="E110" s="8" t="s">
        <v>202</v>
      </c>
      <c r="F110" s="7">
        <v>30</v>
      </c>
      <c r="G110" s="5" t="str">
        <f t="shared" si="4"/>
        <v>Payment Remittance Center</v>
      </c>
      <c r="H110" s="5" t="str">
        <f t="shared" si="5"/>
        <v>Wire Transfer Fee</v>
      </c>
      <c r="I110" s="5" t="str">
        <f t="shared" si="6"/>
        <v/>
      </c>
      <c r="J110" s="5">
        <f t="shared" si="7"/>
        <v>1</v>
      </c>
    </row>
    <row r="111" spans="1:10" x14ac:dyDescent="0.2">
      <c r="A111" s="8" t="s">
        <v>1</v>
      </c>
      <c r="B111" s="8" t="s">
        <v>203</v>
      </c>
      <c r="C111" s="6">
        <v>42779</v>
      </c>
      <c r="D111" s="8" t="s">
        <v>88</v>
      </c>
      <c r="E111" s="8" t="s">
        <v>204</v>
      </c>
      <c r="F111" s="7">
        <v>110133.98</v>
      </c>
      <c r="G111" s="5" t="str">
        <f t="shared" si="4"/>
        <v>Payment Remittance Center</v>
      </c>
      <c r="H111" s="5" t="s">
        <v>976</v>
      </c>
      <c r="I111" s="5" t="str">
        <f t="shared" si="6"/>
        <v>X</v>
      </c>
      <c r="J111" s="5">
        <f t="shared" si="7"/>
        <v>6</v>
      </c>
    </row>
    <row r="112" spans="1:10" x14ac:dyDescent="0.2">
      <c r="A112" s="8" t="s">
        <v>1</v>
      </c>
      <c r="B112" s="8" t="s">
        <v>203</v>
      </c>
      <c r="C112" s="6">
        <v>42779</v>
      </c>
      <c r="D112" s="8" t="s">
        <v>85</v>
      </c>
      <c r="E112" s="8" t="s">
        <v>205</v>
      </c>
      <c r="F112" s="7">
        <v>2833.28</v>
      </c>
      <c r="G112" s="5" t="str">
        <f t="shared" si="4"/>
        <v>Toshiba Financial Services</v>
      </c>
      <c r="H112" s="5" t="str">
        <f t="shared" si="5"/>
        <v>Toshiba ACH</v>
      </c>
      <c r="I112" s="5" t="str">
        <f t="shared" si="6"/>
        <v/>
      </c>
      <c r="J112" s="5">
        <f t="shared" si="7"/>
        <v>6</v>
      </c>
    </row>
    <row r="113" spans="1:10" x14ac:dyDescent="0.2">
      <c r="A113" s="8" t="s">
        <v>1</v>
      </c>
      <c r="B113" s="8" t="s">
        <v>206</v>
      </c>
      <c r="C113" s="6">
        <v>42794</v>
      </c>
      <c r="D113" s="8" t="s">
        <v>88</v>
      </c>
      <c r="E113" s="8" t="s">
        <v>207</v>
      </c>
      <c r="F113" s="7">
        <v>251</v>
      </c>
      <c r="G113" s="5" t="str">
        <f t="shared" si="4"/>
        <v>Payment Remittance Center</v>
      </c>
      <c r="H113" s="5" t="s">
        <v>976</v>
      </c>
      <c r="I113" s="5" t="str">
        <f t="shared" si="6"/>
        <v>X</v>
      </c>
      <c r="J113" s="5">
        <f t="shared" si="7"/>
        <v>1</v>
      </c>
    </row>
    <row r="114" spans="1:10" x14ac:dyDescent="0.2">
      <c r="A114" s="8" t="s">
        <v>99</v>
      </c>
      <c r="B114" s="9">
        <v>2981</v>
      </c>
      <c r="C114" s="6">
        <v>42767</v>
      </c>
      <c r="D114" s="8" t="s">
        <v>100</v>
      </c>
      <c r="E114" s="8" t="s">
        <v>101</v>
      </c>
      <c r="F114" s="7">
        <v>639.42999999999995</v>
      </c>
      <c r="G114" s="5" t="str">
        <f t="shared" si="4"/>
        <v>Shamrock Foods</v>
      </c>
      <c r="H114" s="5" t="str">
        <f t="shared" si="5"/>
        <v>Eagle's Landing Snacks</v>
      </c>
      <c r="I114" s="5" t="str">
        <f t="shared" si="6"/>
        <v/>
      </c>
      <c r="J114" s="5">
        <f t="shared" si="7"/>
        <v>1</v>
      </c>
    </row>
    <row r="115" spans="1:10" x14ac:dyDescent="0.2">
      <c r="A115" s="8" t="s">
        <v>99</v>
      </c>
      <c r="B115" s="9">
        <v>3004</v>
      </c>
      <c r="C115" s="6">
        <v>42780</v>
      </c>
      <c r="D115" s="8" t="s">
        <v>925</v>
      </c>
      <c r="E115" s="8" t="s">
        <v>208</v>
      </c>
      <c r="F115" s="7">
        <v>28</v>
      </c>
      <c r="G115" s="5" t="str">
        <f t="shared" si="4"/>
        <v>State of Colorado-Department of Human Services</v>
      </c>
      <c r="H115" s="5" t="str">
        <f t="shared" si="5"/>
        <v>Trails Check</v>
      </c>
      <c r="I115" s="5" t="str">
        <f t="shared" si="6"/>
        <v/>
      </c>
      <c r="J115" s="5">
        <f t="shared" si="7"/>
        <v>1</v>
      </c>
    </row>
    <row r="116" spans="1:10" x14ac:dyDescent="0.2">
      <c r="A116" s="8" t="s">
        <v>99</v>
      </c>
      <c r="B116" s="8" t="s">
        <v>203</v>
      </c>
      <c r="C116" s="6">
        <v>42779</v>
      </c>
      <c r="D116" s="8" t="s">
        <v>88</v>
      </c>
      <c r="E116" s="8" t="s">
        <v>204</v>
      </c>
      <c r="F116" s="7">
        <v>1090.3900000000001</v>
      </c>
      <c r="G116" s="5" t="str">
        <f t="shared" si="4"/>
        <v>Payment Remittance Center</v>
      </c>
      <c r="H116" s="5" t="s">
        <v>976</v>
      </c>
      <c r="I116" s="5" t="str">
        <f t="shared" si="6"/>
        <v>X</v>
      </c>
      <c r="J116" s="5">
        <f t="shared" si="7"/>
        <v>6</v>
      </c>
    </row>
    <row r="117" spans="1:10" x14ac:dyDescent="0.2">
      <c r="A117" s="8" t="s">
        <v>105</v>
      </c>
      <c r="B117" s="8" t="s">
        <v>209</v>
      </c>
      <c r="C117" s="6">
        <v>42776</v>
      </c>
      <c r="E117" s="8" t="s">
        <v>210</v>
      </c>
      <c r="F117" s="7">
        <v>1000</v>
      </c>
      <c r="G117" s="5" t="s">
        <v>977</v>
      </c>
      <c r="H117" s="5" t="str">
        <f t="shared" si="5"/>
        <v>Cash Boxes Gala</v>
      </c>
      <c r="I117" s="5" t="str">
        <f t="shared" si="6"/>
        <v>X</v>
      </c>
      <c r="J117" s="5">
        <f t="shared" si="7"/>
        <v>1</v>
      </c>
    </row>
    <row r="118" spans="1:10" x14ac:dyDescent="0.2">
      <c r="A118" s="8" t="s">
        <v>105</v>
      </c>
      <c r="B118" s="8" t="s">
        <v>211</v>
      </c>
      <c r="C118" s="6">
        <v>42776</v>
      </c>
      <c r="E118" s="8" t="s">
        <v>212</v>
      </c>
      <c r="F118" s="7">
        <v>300</v>
      </c>
      <c r="G118" s="5" t="s">
        <v>977</v>
      </c>
      <c r="H118" s="5" t="str">
        <f t="shared" si="5"/>
        <v>Gala Manual Checks</v>
      </c>
      <c r="I118" s="5" t="str">
        <f t="shared" si="6"/>
        <v>X</v>
      </c>
      <c r="J118" s="5">
        <f t="shared" si="7"/>
        <v>1</v>
      </c>
    </row>
    <row r="119" spans="1:10" x14ac:dyDescent="0.2">
      <c r="A119" s="8" t="s">
        <v>105</v>
      </c>
      <c r="B119" s="9">
        <v>1662</v>
      </c>
      <c r="C119" s="6">
        <v>42767</v>
      </c>
      <c r="D119" s="8" t="s">
        <v>100</v>
      </c>
      <c r="E119" s="8" t="s">
        <v>125</v>
      </c>
      <c r="F119" s="7">
        <v>41.33</v>
      </c>
      <c r="G119" s="5" t="str">
        <f t="shared" si="4"/>
        <v>Shamrock Foods</v>
      </c>
      <c r="H119" s="5" t="str">
        <f t="shared" si="5"/>
        <v>STUGO Concessions</v>
      </c>
      <c r="I119" s="5" t="str">
        <f t="shared" si="6"/>
        <v/>
      </c>
      <c r="J119" s="5">
        <f t="shared" si="7"/>
        <v>1</v>
      </c>
    </row>
    <row r="120" spans="1:10" x14ac:dyDescent="0.2">
      <c r="A120" s="8" t="s">
        <v>105</v>
      </c>
      <c r="B120" s="9">
        <v>1663</v>
      </c>
      <c r="C120" s="6">
        <v>42767</v>
      </c>
      <c r="D120" s="8" t="s">
        <v>213</v>
      </c>
      <c r="E120" s="8" t="s">
        <v>214</v>
      </c>
      <c r="F120" s="7" t="s">
        <v>215</v>
      </c>
      <c r="G120" s="5" t="str">
        <f t="shared" si="4"/>
        <v>Egan Printing Co</v>
      </c>
      <c r="H120" s="5" t="str">
        <f t="shared" si="5"/>
        <v>Fund Raising Printing</v>
      </c>
      <c r="I120" s="5" t="str">
        <f t="shared" si="6"/>
        <v/>
      </c>
      <c r="J120" s="5">
        <f t="shared" si="7"/>
        <v>1</v>
      </c>
    </row>
    <row r="121" spans="1:10" x14ac:dyDescent="0.2">
      <c r="A121" s="8" t="s">
        <v>105</v>
      </c>
      <c r="B121" s="9">
        <v>1664</v>
      </c>
      <c r="C121" s="6">
        <v>42767</v>
      </c>
      <c r="D121" s="8" t="s">
        <v>216</v>
      </c>
      <c r="E121" s="8" t="s">
        <v>217</v>
      </c>
      <c r="F121" s="7">
        <v>2548.14</v>
      </c>
      <c r="G121" s="5" t="str">
        <f t="shared" si="4"/>
        <v>Eastbay Team Sales</v>
      </c>
      <c r="H121" s="5" t="str">
        <f t="shared" si="5"/>
        <v>Athletic Uniforms</v>
      </c>
      <c r="I121" s="5" t="str">
        <f t="shared" si="6"/>
        <v/>
      </c>
      <c r="J121" s="5">
        <f t="shared" si="7"/>
        <v>1</v>
      </c>
    </row>
    <row r="122" spans="1:10" x14ac:dyDescent="0.2">
      <c r="A122" s="8" t="s">
        <v>105</v>
      </c>
      <c r="B122" s="9">
        <v>1665</v>
      </c>
      <c r="C122" s="6">
        <v>42767</v>
      </c>
      <c r="D122" s="8" t="s">
        <v>128</v>
      </c>
      <c r="E122" s="8" t="s">
        <v>129</v>
      </c>
      <c r="F122" s="7">
        <v>28</v>
      </c>
      <c r="G122" s="5" t="str">
        <f t="shared" si="4"/>
        <v>Ink and Threads</v>
      </c>
      <c r="H122" s="5" t="str">
        <f t="shared" si="5"/>
        <v>FR Spiritwear</v>
      </c>
      <c r="I122" s="5" t="str">
        <f t="shared" si="6"/>
        <v/>
      </c>
      <c r="J122" s="5">
        <f t="shared" si="7"/>
        <v>1</v>
      </c>
    </row>
    <row r="123" spans="1:10" x14ac:dyDescent="0.2">
      <c r="A123" s="8" t="s">
        <v>105</v>
      </c>
      <c r="B123" s="9">
        <v>1666</v>
      </c>
      <c r="C123" s="6">
        <v>42767</v>
      </c>
      <c r="D123" s="8" t="s">
        <v>116</v>
      </c>
      <c r="E123" s="8" t="s">
        <v>218</v>
      </c>
      <c r="F123" s="7">
        <v>159</v>
      </c>
      <c r="G123" s="5" t="str">
        <f t="shared" si="4"/>
        <v>Adams 12 Five Star Schools</v>
      </c>
      <c r="H123" s="5" t="str">
        <f t="shared" si="5"/>
        <v>District Printing</v>
      </c>
      <c r="I123" s="5" t="str">
        <f t="shared" si="6"/>
        <v/>
      </c>
      <c r="J123" s="5">
        <f t="shared" si="7"/>
        <v>1</v>
      </c>
    </row>
    <row r="124" spans="1:10" x14ac:dyDescent="0.2">
      <c r="A124" s="8" t="s">
        <v>105</v>
      </c>
      <c r="B124" s="9">
        <v>1667</v>
      </c>
      <c r="C124" s="6">
        <v>42767</v>
      </c>
      <c r="D124" s="8" t="s">
        <v>219</v>
      </c>
      <c r="E124" s="8" t="s">
        <v>220</v>
      </c>
      <c r="F124" s="7">
        <v>750</v>
      </c>
      <c r="G124" s="5" t="str">
        <f t="shared" si="4"/>
        <v>My DJ &amp; Company</v>
      </c>
      <c r="H124" s="5" t="str">
        <f t="shared" si="5"/>
        <v>HS Dance DJ</v>
      </c>
      <c r="I124" s="5" t="str">
        <f t="shared" si="6"/>
        <v/>
      </c>
      <c r="J124" s="5">
        <f t="shared" si="7"/>
        <v>2</v>
      </c>
    </row>
    <row r="125" spans="1:10" x14ac:dyDescent="0.2">
      <c r="A125" s="8" t="s">
        <v>105</v>
      </c>
      <c r="B125" s="9">
        <v>1667</v>
      </c>
      <c r="C125" s="6">
        <v>42767</v>
      </c>
      <c r="D125" s="8" t="s">
        <v>219</v>
      </c>
      <c r="E125" s="8" t="s">
        <v>221</v>
      </c>
      <c r="F125" s="7">
        <v>750</v>
      </c>
      <c r="G125" s="5" t="str">
        <f t="shared" si="4"/>
        <v>My DJ &amp; Company</v>
      </c>
      <c r="H125" s="5" t="str">
        <f t="shared" si="5"/>
        <v>MS Dance DJ</v>
      </c>
      <c r="I125" s="5" t="str">
        <f t="shared" si="6"/>
        <v/>
      </c>
      <c r="J125" s="5">
        <f t="shared" si="7"/>
        <v>2</v>
      </c>
    </row>
    <row r="126" spans="1:10" x14ac:dyDescent="0.2">
      <c r="A126" s="8" t="s">
        <v>105</v>
      </c>
      <c r="B126" s="9">
        <v>1668</v>
      </c>
      <c r="C126" s="6">
        <v>42767</v>
      </c>
      <c r="D126" s="8" t="s">
        <v>222</v>
      </c>
      <c r="E126" s="8" t="s">
        <v>223</v>
      </c>
      <c r="F126" s="7">
        <v>43.45</v>
      </c>
      <c r="G126" s="5" t="str">
        <f t="shared" si="4"/>
        <v>Alexa Iaconetti</v>
      </c>
      <c r="H126" s="5" t="str">
        <f t="shared" si="5"/>
        <v>STUGO reimbursement</v>
      </c>
      <c r="I126" s="5" t="str">
        <f t="shared" si="6"/>
        <v/>
      </c>
      <c r="J126" s="5">
        <f t="shared" si="7"/>
        <v>1</v>
      </c>
    </row>
    <row r="127" spans="1:10" x14ac:dyDescent="0.2">
      <c r="A127" s="8" t="s">
        <v>105</v>
      </c>
      <c r="B127" s="9">
        <v>1669</v>
      </c>
      <c r="C127" s="6">
        <v>42767</v>
      </c>
      <c r="D127" s="8" t="s">
        <v>0</v>
      </c>
      <c r="E127" s="8" t="s">
        <v>224</v>
      </c>
      <c r="F127" s="7">
        <v>290</v>
      </c>
      <c r="G127" s="5" t="str">
        <f t="shared" si="4"/>
        <v>Stargate School</v>
      </c>
      <c r="H127" s="5" t="str">
        <f t="shared" si="5"/>
        <v>Gala Baskets</v>
      </c>
      <c r="I127" s="5" t="str">
        <f t="shared" si="6"/>
        <v/>
      </c>
      <c r="J127" s="5">
        <f t="shared" si="7"/>
        <v>1</v>
      </c>
    </row>
    <row r="128" spans="1:10" x14ac:dyDescent="0.2">
      <c r="A128" s="8" t="s">
        <v>105</v>
      </c>
      <c r="B128" s="9">
        <v>1672</v>
      </c>
      <c r="C128" s="6">
        <v>42780</v>
      </c>
      <c r="D128" s="8" t="s">
        <v>116</v>
      </c>
      <c r="E128" s="8" t="s">
        <v>225</v>
      </c>
      <c r="F128" s="7">
        <v>240.68</v>
      </c>
      <c r="G128" s="5" t="str">
        <f t="shared" si="4"/>
        <v>Adams 12 Five Star Schools</v>
      </c>
      <c r="H128" s="5" t="str">
        <f t="shared" si="5"/>
        <v>CRC Printing</v>
      </c>
      <c r="I128" s="5" t="str">
        <f t="shared" si="6"/>
        <v/>
      </c>
      <c r="J128" s="5">
        <f t="shared" si="7"/>
        <v>1</v>
      </c>
    </row>
    <row r="129" spans="1:10" x14ac:dyDescent="0.2">
      <c r="A129" s="8" t="s">
        <v>105</v>
      </c>
      <c r="B129" s="9">
        <v>1673</v>
      </c>
      <c r="C129" s="6">
        <v>42780</v>
      </c>
      <c r="D129" s="8" t="s">
        <v>954</v>
      </c>
      <c r="E129" s="8" t="s">
        <v>226</v>
      </c>
      <c r="F129" s="7">
        <v>1000</v>
      </c>
      <c r="G129" s="5" t="str">
        <f t="shared" si="4"/>
        <v>Supporting Emotional Needs of the Gifted</v>
      </c>
      <c r="H129" s="5" t="str">
        <f t="shared" si="5"/>
        <v>SENG Donation</v>
      </c>
      <c r="I129" s="5" t="str">
        <f t="shared" si="6"/>
        <v/>
      </c>
      <c r="J129" s="5">
        <f t="shared" si="7"/>
        <v>1</v>
      </c>
    </row>
    <row r="130" spans="1:10" x14ac:dyDescent="0.2">
      <c r="A130" s="8" t="s">
        <v>105</v>
      </c>
      <c r="B130" s="9">
        <v>1674</v>
      </c>
      <c r="C130" s="6">
        <v>42780</v>
      </c>
      <c r="D130" s="8" t="s">
        <v>7</v>
      </c>
      <c r="E130" s="8" t="s">
        <v>227</v>
      </c>
      <c r="F130" s="7">
        <v>1000</v>
      </c>
      <c r="G130" s="5" t="str">
        <f t="shared" si="4"/>
        <v>Camp Timberline</v>
      </c>
      <c r="H130" s="5" t="str">
        <f t="shared" si="5"/>
        <v>Timberline Deposit</v>
      </c>
      <c r="I130" s="5" t="str">
        <f t="shared" si="6"/>
        <v/>
      </c>
      <c r="J130" s="5">
        <f t="shared" si="7"/>
        <v>1</v>
      </c>
    </row>
    <row r="131" spans="1:10" x14ac:dyDescent="0.2">
      <c r="A131" s="8" t="s">
        <v>105</v>
      </c>
      <c r="B131" s="9">
        <v>1675</v>
      </c>
      <c r="C131" s="6">
        <v>42780</v>
      </c>
      <c r="D131" s="8" t="s">
        <v>228</v>
      </c>
      <c r="E131" s="8" t="s">
        <v>229</v>
      </c>
      <c r="F131" s="7" t="s">
        <v>230</v>
      </c>
      <c r="G131" s="5" t="str">
        <f t="shared" ref="G131:G194" si="8">D131</f>
        <v>Mid America Books</v>
      </c>
      <c r="H131" s="5" t="str">
        <f t="shared" ref="H131:H194" si="9">E131</f>
        <v>Library Books</v>
      </c>
      <c r="I131" s="5" t="str">
        <f t="shared" ref="I131:I194" si="10">IF(OR(G131&lt;&gt;D131,E131&lt;&gt;H131),"X","")</f>
        <v/>
      </c>
      <c r="J131" s="5">
        <f t="shared" ref="J131:J194" si="11">COUNTIF($B$2:$B$994,B131)</f>
        <v>1</v>
      </c>
    </row>
    <row r="132" spans="1:10" x14ac:dyDescent="0.2">
      <c r="A132" s="8" t="s">
        <v>105</v>
      </c>
      <c r="B132" s="9">
        <v>1676</v>
      </c>
      <c r="C132" s="6">
        <v>42780</v>
      </c>
      <c r="D132" s="8" t="s">
        <v>231</v>
      </c>
      <c r="E132" s="8" t="s">
        <v>232</v>
      </c>
      <c r="F132" s="7">
        <v>123.89</v>
      </c>
      <c r="G132" s="5" t="str">
        <f t="shared" si="8"/>
        <v>Claire McDonnell</v>
      </c>
      <c r="H132" s="5" t="str">
        <f t="shared" si="9"/>
        <v>Dodgeball</v>
      </c>
      <c r="I132" s="5" t="str">
        <f t="shared" si="10"/>
        <v/>
      </c>
      <c r="J132" s="5">
        <f t="shared" si="11"/>
        <v>1</v>
      </c>
    </row>
    <row r="133" spans="1:10" x14ac:dyDescent="0.2">
      <c r="A133" s="8" t="s">
        <v>105</v>
      </c>
      <c r="B133" s="9">
        <v>1677</v>
      </c>
      <c r="C133" s="6">
        <v>42780</v>
      </c>
      <c r="D133" s="8" t="s">
        <v>120</v>
      </c>
      <c r="E133" s="8" t="s">
        <v>233</v>
      </c>
      <c r="F133" s="7">
        <v>3881</v>
      </c>
      <c r="G133" s="5" t="str">
        <f t="shared" si="8"/>
        <v>Winter Park-Ski-Music Festival</v>
      </c>
      <c r="H133" s="5" t="str">
        <f t="shared" si="9"/>
        <v>Winter Park Music Festival</v>
      </c>
      <c r="I133" s="5" t="str">
        <f t="shared" si="10"/>
        <v/>
      </c>
      <c r="J133" s="5">
        <f t="shared" si="11"/>
        <v>1</v>
      </c>
    </row>
    <row r="134" spans="1:10" x14ac:dyDescent="0.2">
      <c r="A134" s="8" t="s">
        <v>105</v>
      </c>
      <c r="B134" s="9">
        <v>1678</v>
      </c>
      <c r="C134" s="6">
        <v>42780</v>
      </c>
      <c r="D134" s="8" t="s">
        <v>234</v>
      </c>
      <c r="E134" s="8" t="s">
        <v>235</v>
      </c>
      <c r="F134" s="7">
        <v>150</v>
      </c>
      <c r="G134" s="5" t="str">
        <f t="shared" si="8"/>
        <v>Colorado Science Olympiad</v>
      </c>
      <c r="H134" s="5" t="str">
        <f t="shared" si="9"/>
        <v>Science Olympiad</v>
      </c>
      <c r="I134" s="5" t="str">
        <f t="shared" si="10"/>
        <v/>
      </c>
      <c r="J134" s="5">
        <f t="shared" si="11"/>
        <v>1</v>
      </c>
    </row>
    <row r="135" spans="1:10" x14ac:dyDescent="0.2">
      <c r="A135" s="8" t="s">
        <v>105</v>
      </c>
      <c r="B135" s="9">
        <v>1679</v>
      </c>
      <c r="C135" s="6">
        <v>42780</v>
      </c>
      <c r="D135" s="8" t="s">
        <v>116</v>
      </c>
      <c r="E135" s="8" t="s">
        <v>236</v>
      </c>
      <c r="F135" s="7">
        <v>284.89</v>
      </c>
      <c r="G135" s="5" t="str">
        <f t="shared" si="8"/>
        <v>Adams 12 Five Star Schools</v>
      </c>
      <c r="H135" s="5" t="str">
        <f t="shared" si="9"/>
        <v>Fundraising Printing</v>
      </c>
      <c r="I135" s="5" t="str">
        <f t="shared" si="10"/>
        <v/>
      </c>
      <c r="J135" s="5">
        <f t="shared" si="11"/>
        <v>1</v>
      </c>
    </row>
    <row r="136" spans="1:10" x14ac:dyDescent="0.2">
      <c r="A136" s="8" t="s">
        <v>105</v>
      </c>
      <c r="B136" s="9">
        <v>1680</v>
      </c>
      <c r="C136" s="6">
        <v>42780</v>
      </c>
      <c r="D136" s="8" t="s">
        <v>237</v>
      </c>
      <c r="E136" s="8" t="s">
        <v>238</v>
      </c>
      <c r="F136" s="7">
        <v>15.81</v>
      </c>
      <c r="G136" s="5" t="str">
        <f t="shared" si="8"/>
        <v>Amanda Szymanski</v>
      </c>
      <c r="H136" s="5" t="str">
        <f t="shared" si="9"/>
        <v>Fundraising</v>
      </c>
      <c r="I136" s="5" t="str">
        <f t="shared" si="10"/>
        <v/>
      </c>
      <c r="J136" s="5">
        <f t="shared" si="11"/>
        <v>1</v>
      </c>
    </row>
    <row r="137" spans="1:10" x14ac:dyDescent="0.2">
      <c r="A137" s="8" t="s">
        <v>105</v>
      </c>
      <c r="B137" s="9">
        <v>1681</v>
      </c>
      <c r="C137" s="6">
        <v>42780</v>
      </c>
      <c r="D137" s="8" t="s">
        <v>239</v>
      </c>
      <c r="E137" s="8" t="s">
        <v>240</v>
      </c>
      <c r="F137" s="7">
        <v>113.82</v>
      </c>
      <c r="G137" s="5" t="str">
        <f t="shared" si="8"/>
        <v>Nicholas Nguyen</v>
      </c>
      <c r="H137" s="5" t="str">
        <f t="shared" si="9"/>
        <v>HS STUGO</v>
      </c>
      <c r="I137" s="5" t="str">
        <f t="shared" si="10"/>
        <v/>
      </c>
      <c r="J137" s="5">
        <f t="shared" si="11"/>
        <v>1</v>
      </c>
    </row>
    <row r="138" spans="1:10" x14ac:dyDescent="0.2">
      <c r="A138" s="8" t="s">
        <v>105</v>
      </c>
      <c r="B138" s="9">
        <v>1682</v>
      </c>
      <c r="C138" s="6">
        <v>42780</v>
      </c>
      <c r="D138" s="8" t="s">
        <v>7</v>
      </c>
      <c r="E138" s="8" t="s">
        <v>227</v>
      </c>
      <c r="F138" s="7">
        <v>250</v>
      </c>
      <c r="G138" s="5" t="str">
        <f t="shared" si="8"/>
        <v>Camp Timberline</v>
      </c>
      <c r="H138" s="5" t="str">
        <f t="shared" si="9"/>
        <v>Timberline Deposit</v>
      </c>
      <c r="I138" s="5" t="str">
        <f t="shared" si="10"/>
        <v/>
      </c>
      <c r="J138" s="5">
        <f t="shared" si="11"/>
        <v>1</v>
      </c>
    </row>
    <row r="139" spans="1:10" x14ac:dyDescent="0.2">
      <c r="A139" s="8" t="s">
        <v>105</v>
      </c>
      <c r="B139" s="9">
        <v>1683</v>
      </c>
      <c r="C139" s="6">
        <v>42788</v>
      </c>
      <c r="E139" s="8" t="s">
        <v>241</v>
      </c>
      <c r="F139" s="7">
        <v>250</v>
      </c>
      <c r="G139" s="5" t="s">
        <v>977</v>
      </c>
      <c r="H139" s="5" t="str">
        <f t="shared" si="9"/>
        <v>Change for STUGO Dance</v>
      </c>
      <c r="I139" s="5" t="str">
        <f t="shared" si="10"/>
        <v>X</v>
      </c>
      <c r="J139" s="5">
        <f t="shared" si="11"/>
        <v>1</v>
      </c>
    </row>
    <row r="140" spans="1:10" x14ac:dyDescent="0.2">
      <c r="A140" s="8" t="s">
        <v>105</v>
      </c>
      <c r="B140" s="8" t="s">
        <v>242</v>
      </c>
      <c r="C140" s="6">
        <v>42779</v>
      </c>
      <c r="D140" s="8" t="s">
        <v>88</v>
      </c>
      <c r="E140" s="8" t="s">
        <v>138</v>
      </c>
      <c r="F140" s="7">
        <v>590.07000000000005</v>
      </c>
      <c r="G140" s="5" t="str">
        <f t="shared" si="8"/>
        <v>Payment Remittance Center</v>
      </c>
      <c r="H140" s="5" t="str">
        <f t="shared" si="9"/>
        <v>Bank Charges</v>
      </c>
      <c r="I140" s="5" t="str">
        <f t="shared" si="10"/>
        <v/>
      </c>
      <c r="J140" s="5">
        <f t="shared" si="11"/>
        <v>1</v>
      </c>
    </row>
    <row r="141" spans="1:10" x14ac:dyDescent="0.2">
      <c r="A141" s="8" t="s">
        <v>105</v>
      </c>
      <c r="B141" s="8" t="s">
        <v>203</v>
      </c>
      <c r="C141" s="6">
        <v>42779</v>
      </c>
      <c r="D141" s="8" t="s">
        <v>88</v>
      </c>
      <c r="E141" s="8" t="s">
        <v>138</v>
      </c>
      <c r="F141" s="7">
        <v>0.3</v>
      </c>
      <c r="G141" s="5" t="str">
        <f t="shared" si="8"/>
        <v>Payment Remittance Center</v>
      </c>
      <c r="H141" s="5" t="str">
        <f t="shared" si="9"/>
        <v>Bank Charges</v>
      </c>
      <c r="I141" s="5" t="str">
        <f t="shared" si="10"/>
        <v/>
      </c>
      <c r="J141" s="5">
        <f t="shared" si="11"/>
        <v>6</v>
      </c>
    </row>
    <row r="142" spans="1:10" x14ac:dyDescent="0.2">
      <c r="A142" s="8" t="s">
        <v>105</v>
      </c>
      <c r="B142" s="8" t="s">
        <v>203</v>
      </c>
      <c r="C142" s="6">
        <v>42779</v>
      </c>
      <c r="D142" s="8" t="s">
        <v>88</v>
      </c>
      <c r="E142" s="8" t="s">
        <v>204</v>
      </c>
      <c r="F142" s="7">
        <v>14085.37</v>
      </c>
      <c r="G142" s="5" t="str">
        <f t="shared" si="8"/>
        <v>Payment Remittance Center</v>
      </c>
      <c r="H142" s="5" t="s">
        <v>976</v>
      </c>
      <c r="I142" s="5" t="str">
        <f t="shared" si="10"/>
        <v>X</v>
      </c>
      <c r="J142" s="5">
        <f t="shared" si="11"/>
        <v>6</v>
      </c>
    </row>
    <row r="143" spans="1:10" x14ac:dyDescent="0.2">
      <c r="A143" s="8" t="s">
        <v>105</v>
      </c>
      <c r="B143" s="8" t="s">
        <v>243</v>
      </c>
      <c r="C143" s="6">
        <v>42793</v>
      </c>
      <c r="D143" s="8" t="s">
        <v>216</v>
      </c>
      <c r="E143" s="8" t="s">
        <v>244</v>
      </c>
      <c r="F143" s="7">
        <v>2548.14</v>
      </c>
      <c r="G143" s="5" t="str">
        <f t="shared" si="8"/>
        <v>Eastbay Team Sales</v>
      </c>
      <c r="H143" s="5" t="str">
        <f t="shared" si="9"/>
        <v>022717ACH</v>
      </c>
      <c r="I143" s="5" t="str">
        <f t="shared" si="10"/>
        <v/>
      </c>
      <c r="J143" s="5">
        <f t="shared" si="11"/>
        <v>1</v>
      </c>
    </row>
    <row r="144" spans="1:10" x14ac:dyDescent="0.2">
      <c r="A144" s="8" t="s">
        <v>148</v>
      </c>
      <c r="B144" s="9">
        <v>2982</v>
      </c>
      <c r="C144" s="6">
        <v>42767</v>
      </c>
      <c r="D144" s="8" t="s">
        <v>155</v>
      </c>
      <c r="E144" s="8" t="s">
        <v>156</v>
      </c>
      <c r="F144" s="7">
        <v>68.12</v>
      </c>
      <c r="G144" s="5" t="str">
        <f t="shared" si="8"/>
        <v>Cintas Corporation</v>
      </c>
      <c r="H144" s="5" t="str">
        <f t="shared" si="9"/>
        <v>Kitchen Towels</v>
      </c>
      <c r="I144" s="5" t="str">
        <f t="shared" si="10"/>
        <v/>
      </c>
      <c r="J144" s="5">
        <f t="shared" si="11"/>
        <v>1</v>
      </c>
    </row>
    <row r="145" spans="1:10" x14ac:dyDescent="0.2">
      <c r="A145" s="8" t="s">
        <v>148</v>
      </c>
      <c r="B145" s="9">
        <v>2983</v>
      </c>
      <c r="C145" s="6">
        <v>42767</v>
      </c>
      <c r="D145" s="8" t="s">
        <v>100</v>
      </c>
      <c r="E145" s="8" t="s">
        <v>158</v>
      </c>
      <c r="F145" s="7">
        <v>951.43</v>
      </c>
      <c r="G145" s="5" t="str">
        <f t="shared" si="8"/>
        <v>Shamrock Foods</v>
      </c>
      <c r="H145" s="5" t="str">
        <f t="shared" si="9"/>
        <v>Food Service Supplies</v>
      </c>
      <c r="I145" s="5" t="str">
        <f t="shared" si="10"/>
        <v/>
      </c>
      <c r="J145" s="5">
        <f t="shared" si="11"/>
        <v>1</v>
      </c>
    </row>
    <row r="146" spans="1:10" x14ac:dyDescent="0.2">
      <c r="A146" s="8" t="s">
        <v>148</v>
      </c>
      <c r="B146" s="9">
        <v>3005</v>
      </c>
      <c r="C146" s="6">
        <v>42780</v>
      </c>
      <c r="D146" s="8" t="s">
        <v>100</v>
      </c>
      <c r="E146" s="8" t="s">
        <v>158</v>
      </c>
      <c r="F146" s="7">
        <v>733.3</v>
      </c>
      <c r="G146" s="5" t="str">
        <f t="shared" si="8"/>
        <v>Shamrock Foods</v>
      </c>
      <c r="H146" s="5" t="str">
        <f t="shared" si="9"/>
        <v>Food Service Supplies</v>
      </c>
      <c r="I146" s="5" t="str">
        <f t="shared" si="10"/>
        <v/>
      </c>
      <c r="J146" s="5">
        <f t="shared" si="11"/>
        <v>1</v>
      </c>
    </row>
    <row r="147" spans="1:10" x14ac:dyDescent="0.2">
      <c r="A147" s="8" t="s">
        <v>148</v>
      </c>
      <c r="B147" s="9">
        <v>3006</v>
      </c>
      <c r="C147" s="6">
        <v>42780</v>
      </c>
      <c r="D147" s="8" t="s">
        <v>155</v>
      </c>
      <c r="E147" s="8" t="s">
        <v>156</v>
      </c>
      <c r="F147" s="7">
        <v>68.12</v>
      </c>
      <c r="G147" s="5" t="str">
        <f t="shared" si="8"/>
        <v>Cintas Corporation</v>
      </c>
      <c r="H147" s="5" t="str">
        <f t="shared" si="9"/>
        <v>Kitchen Towels</v>
      </c>
      <c r="I147" s="5" t="str">
        <f t="shared" si="10"/>
        <v/>
      </c>
      <c r="J147" s="5">
        <f t="shared" si="11"/>
        <v>1</v>
      </c>
    </row>
    <row r="148" spans="1:10" x14ac:dyDescent="0.2">
      <c r="A148" s="8" t="s">
        <v>148</v>
      </c>
      <c r="B148" s="8" t="s">
        <v>203</v>
      </c>
      <c r="C148" s="6">
        <v>42779</v>
      </c>
      <c r="D148" s="8" t="s">
        <v>88</v>
      </c>
      <c r="E148" s="8" t="s">
        <v>204</v>
      </c>
      <c r="F148" s="7">
        <v>1514.32</v>
      </c>
      <c r="G148" s="5" t="str">
        <f t="shared" si="8"/>
        <v>Payment Remittance Center</v>
      </c>
      <c r="H148" s="5" t="s">
        <v>976</v>
      </c>
      <c r="I148" s="5" t="str">
        <f t="shared" si="10"/>
        <v>X</v>
      </c>
      <c r="J148" s="5">
        <f t="shared" si="11"/>
        <v>6</v>
      </c>
    </row>
    <row r="149" spans="1:10" x14ac:dyDescent="0.2">
      <c r="A149" s="8" t="s">
        <v>1</v>
      </c>
      <c r="B149" s="9">
        <v>3007</v>
      </c>
      <c r="C149" s="6">
        <v>42795</v>
      </c>
      <c r="D149" s="8" t="s">
        <v>16</v>
      </c>
      <c r="E149" s="8" t="s">
        <v>245</v>
      </c>
      <c r="F149" s="7">
        <v>183.83</v>
      </c>
      <c r="G149" s="5" t="str">
        <f t="shared" si="8"/>
        <v>CenturyLink</v>
      </c>
      <c r="H149" s="5" t="str">
        <f t="shared" si="9"/>
        <v>Fax Line</v>
      </c>
      <c r="I149" s="5" t="str">
        <f t="shared" si="10"/>
        <v/>
      </c>
      <c r="J149" s="5">
        <f t="shared" si="11"/>
        <v>2</v>
      </c>
    </row>
    <row r="150" spans="1:10" x14ac:dyDescent="0.2">
      <c r="A150" s="8" t="s">
        <v>1</v>
      </c>
      <c r="B150" s="9">
        <v>3007</v>
      </c>
      <c r="C150" s="6">
        <v>42795</v>
      </c>
      <c r="D150" s="8" t="s">
        <v>16</v>
      </c>
      <c r="E150" s="8" t="s">
        <v>17</v>
      </c>
      <c r="F150" s="7">
        <v>183.83</v>
      </c>
      <c r="G150" s="5" t="str">
        <f t="shared" si="8"/>
        <v>CenturyLink</v>
      </c>
      <c r="H150" s="5" t="str">
        <f t="shared" si="9"/>
        <v>Telephone</v>
      </c>
      <c r="I150" s="5" t="str">
        <f t="shared" si="10"/>
        <v/>
      </c>
      <c r="J150" s="5">
        <f t="shared" si="11"/>
        <v>2</v>
      </c>
    </row>
    <row r="151" spans="1:10" x14ac:dyDescent="0.2">
      <c r="A151" s="8" t="s">
        <v>1</v>
      </c>
      <c r="B151" s="9">
        <v>3008</v>
      </c>
      <c r="C151" s="6">
        <v>42795</v>
      </c>
      <c r="D151" s="8" t="s">
        <v>18</v>
      </c>
      <c r="E151" s="8" t="s">
        <v>19</v>
      </c>
      <c r="F151" s="7">
        <v>569.27</v>
      </c>
      <c r="G151" s="5" t="str">
        <f t="shared" si="8"/>
        <v>AT&amp;T Mobility</v>
      </c>
      <c r="H151" s="5" t="str">
        <f t="shared" si="9"/>
        <v>Cell Phones</v>
      </c>
      <c r="I151" s="5" t="str">
        <f t="shared" si="10"/>
        <v/>
      </c>
      <c r="J151" s="5">
        <f t="shared" si="11"/>
        <v>1</v>
      </c>
    </row>
    <row r="152" spans="1:10" x14ac:dyDescent="0.2">
      <c r="A152" s="8" t="s">
        <v>1</v>
      </c>
      <c r="B152" s="9">
        <v>3009</v>
      </c>
      <c r="C152" s="6">
        <v>42795</v>
      </c>
      <c r="D152" s="8" t="s">
        <v>22</v>
      </c>
      <c r="E152" s="8" t="s">
        <v>246</v>
      </c>
      <c r="F152" s="7">
        <v>5972.67</v>
      </c>
      <c r="G152" s="5" t="str">
        <f t="shared" si="8"/>
        <v>Xcelitek LLC</v>
      </c>
      <c r="H152" s="5" t="str">
        <f t="shared" si="9"/>
        <v>Tech Support</v>
      </c>
      <c r="I152" s="5" t="str">
        <f t="shared" si="10"/>
        <v/>
      </c>
      <c r="J152" s="5">
        <f t="shared" si="11"/>
        <v>1</v>
      </c>
    </row>
    <row r="153" spans="1:10" x14ac:dyDescent="0.2">
      <c r="A153" s="8" t="s">
        <v>1</v>
      </c>
      <c r="B153" s="9">
        <v>3010</v>
      </c>
      <c r="C153" s="6">
        <v>42795</v>
      </c>
      <c r="D153" s="8" t="s">
        <v>247</v>
      </c>
      <c r="E153" s="8" t="s">
        <v>248</v>
      </c>
      <c r="F153" s="7">
        <v>-130</v>
      </c>
      <c r="G153" s="5" t="str">
        <f t="shared" si="8"/>
        <v>303 Aerials LLC</v>
      </c>
      <c r="H153" s="5" t="str">
        <f t="shared" si="9"/>
        <v>Gym Banner</v>
      </c>
      <c r="I153" s="5" t="str">
        <f t="shared" si="10"/>
        <v/>
      </c>
      <c r="J153" s="5">
        <f t="shared" si="11"/>
        <v>1</v>
      </c>
    </row>
    <row r="154" spans="1:10" x14ac:dyDescent="0.2">
      <c r="A154" s="8" t="s">
        <v>1</v>
      </c>
      <c r="B154" s="9">
        <v>3011</v>
      </c>
      <c r="C154" s="6">
        <v>42795</v>
      </c>
      <c r="D154" s="8" t="s">
        <v>114</v>
      </c>
      <c r="E154" s="8" t="s">
        <v>168</v>
      </c>
      <c r="F154" s="7">
        <v>672.3</v>
      </c>
      <c r="G154" s="5" t="str">
        <f t="shared" si="8"/>
        <v>Abila</v>
      </c>
      <c r="H154" s="5" t="str">
        <f t="shared" si="9"/>
        <v>Accounting Software</v>
      </c>
      <c r="I154" s="5" t="str">
        <f t="shared" si="10"/>
        <v/>
      </c>
      <c r="J154" s="5">
        <f t="shared" si="11"/>
        <v>1</v>
      </c>
    </row>
    <row r="155" spans="1:10" x14ac:dyDescent="0.2">
      <c r="A155" s="8" t="s">
        <v>1</v>
      </c>
      <c r="B155" s="9">
        <v>3012</v>
      </c>
      <c r="C155" s="6">
        <v>42795</v>
      </c>
      <c r="D155" s="8" t="s">
        <v>20</v>
      </c>
      <c r="E155" s="8" t="s">
        <v>21</v>
      </c>
      <c r="F155" s="7">
        <v>1007.5</v>
      </c>
      <c r="G155" s="5" t="str">
        <f t="shared" si="8"/>
        <v>Kutz &amp; Bethke, LLC</v>
      </c>
      <c r="H155" s="5" t="str">
        <f t="shared" si="9"/>
        <v>Legal Fees</v>
      </c>
      <c r="I155" s="5" t="str">
        <f t="shared" si="10"/>
        <v/>
      </c>
      <c r="J155" s="5">
        <f t="shared" si="11"/>
        <v>1</v>
      </c>
    </row>
    <row r="156" spans="1:10" x14ac:dyDescent="0.2">
      <c r="A156" s="8" t="s">
        <v>1</v>
      </c>
      <c r="B156" s="9">
        <v>3013</v>
      </c>
      <c r="C156" s="6">
        <v>42795</v>
      </c>
      <c r="D156" s="8" t="s">
        <v>40</v>
      </c>
      <c r="E156" s="8" t="s">
        <v>41</v>
      </c>
      <c r="F156" s="7">
        <v>335.25</v>
      </c>
      <c r="G156" s="5" t="str">
        <f t="shared" si="8"/>
        <v>Safe System</v>
      </c>
      <c r="H156" s="5" t="str">
        <f t="shared" si="9"/>
        <v>Security</v>
      </c>
      <c r="I156" s="5" t="str">
        <f t="shared" si="10"/>
        <v/>
      </c>
      <c r="J156" s="5">
        <f t="shared" si="11"/>
        <v>1</v>
      </c>
    </row>
    <row r="157" spans="1:10" x14ac:dyDescent="0.2">
      <c r="A157" s="8" t="s">
        <v>1</v>
      </c>
      <c r="B157" s="9">
        <v>3014</v>
      </c>
      <c r="C157" s="6">
        <v>42795</v>
      </c>
      <c r="D157" s="8" t="s">
        <v>116</v>
      </c>
      <c r="E157" s="8" t="s">
        <v>249</v>
      </c>
      <c r="F157" s="7">
        <v>8330</v>
      </c>
      <c r="G157" s="5" t="str">
        <f t="shared" si="8"/>
        <v>Adams 12 Five Star Schools</v>
      </c>
      <c r="H157" s="5" t="str">
        <f t="shared" si="9"/>
        <v>MAPS Testing</v>
      </c>
      <c r="I157" s="5" t="str">
        <f t="shared" si="10"/>
        <v/>
      </c>
      <c r="J157" s="5">
        <f t="shared" si="11"/>
        <v>1</v>
      </c>
    </row>
    <row r="158" spans="1:10" x14ac:dyDescent="0.2">
      <c r="A158" s="8" t="s">
        <v>1</v>
      </c>
      <c r="B158" s="9">
        <v>3015</v>
      </c>
      <c r="C158" s="6">
        <v>42795</v>
      </c>
      <c r="D158" s="8" t="s">
        <v>250</v>
      </c>
      <c r="E158" s="8" t="s">
        <v>251</v>
      </c>
      <c r="F158" s="7">
        <v>392</v>
      </c>
      <c r="G158" s="5" t="str">
        <f t="shared" si="8"/>
        <v>University of Oregon</v>
      </c>
      <c r="H158" s="5" t="str">
        <f t="shared" si="9"/>
        <v>Dibbels Testing</v>
      </c>
      <c r="I158" s="5" t="str">
        <f t="shared" si="10"/>
        <v/>
      </c>
      <c r="J158" s="5">
        <f t="shared" si="11"/>
        <v>1</v>
      </c>
    </row>
    <row r="159" spans="1:10" x14ac:dyDescent="0.2">
      <c r="A159" s="8" t="s">
        <v>1</v>
      </c>
      <c r="B159" s="9">
        <v>3016</v>
      </c>
      <c r="C159" s="6">
        <v>42795</v>
      </c>
      <c r="D159" s="8" t="s">
        <v>32</v>
      </c>
      <c r="E159" s="8" t="s">
        <v>33</v>
      </c>
      <c r="F159" s="7">
        <v>1286.1199999999999</v>
      </c>
      <c r="G159" s="5" t="str">
        <f t="shared" si="8"/>
        <v>Vision Service Plan</v>
      </c>
      <c r="H159" s="5" t="str">
        <f t="shared" si="9"/>
        <v>Vision Insurance</v>
      </c>
      <c r="I159" s="5" t="str">
        <f t="shared" si="10"/>
        <v/>
      </c>
      <c r="J159" s="5">
        <f t="shared" si="11"/>
        <v>1</v>
      </c>
    </row>
    <row r="160" spans="1:10" x14ac:dyDescent="0.2">
      <c r="A160" s="8" t="s">
        <v>1</v>
      </c>
      <c r="B160" s="9">
        <v>3017</v>
      </c>
      <c r="C160" s="6">
        <v>42795</v>
      </c>
      <c r="D160" s="8" t="s">
        <v>30</v>
      </c>
      <c r="E160" s="8" t="s">
        <v>31</v>
      </c>
      <c r="F160" s="7">
        <v>304.2</v>
      </c>
      <c r="G160" s="5" t="str">
        <f t="shared" si="8"/>
        <v>American Fidelity Assurance Company</v>
      </c>
      <c r="H160" s="5" t="str">
        <f t="shared" si="9"/>
        <v>GAP Insurance</v>
      </c>
      <c r="I160" s="5" t="str">
        <f t="shared" si="10"/>
        <v/>
      </c>
      <c r="J160" s="5">
        <f t="shared" si="11"/>
        <v>1</v>
      </c>
    </row>
    <row r="161" spans="1:10" x14ac:dyDescent="0.2">
      <c r="A161" s="8" t="s">
        <v>1</v>
      </c>
      <c r="B161" s="9">
        <v>3018</v>
      </c>
      <c r="C161" s="6">
        <v>42795</v>
      </c>
      <c r="D161" s="8" t="s">
        <v>252</v>
      </c>
      <c r="E161" s="8" t="s">
        <v>253</v>
      </c>
      <c r="F161" s="7">
        <v>139.65</v>
      </c>
      <c r="G161" s="5" t="str">
        <f t="shared" si="8"/>
        <v>]anifer Kulmann</v>
      </c>
      <c r="H161" s="5" t="str">
        <f t="shared" si="9"/>
        <v>Background Checks Board</v>
      </c>
      <c r="I161" s="5" t="str">
        <f t="shared" si="10"/>
        <v/>
      </c>
      <c r="J161" s="5">
        <f t="shared" si="11"/>
        <v>1</v>
      </c>
    </row>
    <row r="162" spans="1:10" x14ac:dyDescent="0.2">
      <c r="A162" s="8" t="s">
        <v>1</v>
      </c>
      <c r="B162" s="9">
        <v>3021</v>
      </c>
      <c r="C162" s="6">
        <v>42809</v>
      </c>
      <c r="D162" s="8" t="s">
        <v>254</v>
      </c>
      <c r="E162" s="8" t="s">
        <v>17</v>
      </c>
      <c r="F162" s="7">
        <v>-11.13</v>
      </c>
      <c r="G162" s="5" t="str">
        <f t="shared" si="8"/>
        <v>Cengage Learning</v>
      </c>
      <c r="H162" s="5" t="str">
        <f t="shared" si="9"/>
        <v>Telephone</v>
      </c>
      <c r="I162" s="5" t="str">
        <f t="shared" si="10"/>
        <v/>
      </c>
      <c r="J162" s="5">
        <f t="shared" si="11"/>
        <v>1</v>
      </c>
    </row>
    <row r="163" spans="1:10" x14ac:dyDescent="0.2">
      <c r="A163" s="8" t="s">
        <v>1</v>
      </c>
      <c r="B163" s="9">
        <v>3022</v>
      </c>
      <c r="C163" s="6">
        <v>42809</v>
      </c>
      <c r="D163" s="8" t="s">
        <v>189</v>
      </c>
      <c r="E163" s="8" t="s">
        <v>255</v>
      </c>
      <c r="F163" s="7">
        <v>232</v>
      </c>
      <c r="G163" s="5" t="str">
        <f t="shared" si="8"/>
        <v>Colorado Doorways</v>
      </c>
      <c r="H163" s="5" t="str">
        <f t="shared" si="9"/>
        <v>Door Locks</v>
      </c>
      <c r="I163" s="5" t="str">
        <f t="shared" si="10"/>
        <v/>
      </c>
      <c r="J163" s="5">
        <f t="shared" si="11"/>
        <v>1</v>
      </c>
    </row>
    <row r="164" spans="1:10" x14ac:dyDescent="0.2">
      <c r="A164" s="8" t="s">
        <v>1</v>
      </c>
      <c r="B164" s="9">
        <v>3023</v>
      </c>
      <c r="C164" s="6">
        <v>42809</v>
      </c>
      <c r="D164" s="8" t="s">
        <v>116</v>
      </c>
      <c r="E164" s="8" t="s">
        <v>256</v>
      </c>
      <c r="F164" s="7">
        <v>90</v>
      </c>
      <c r="G164" s="5" t="str">
        <f t="shared" si="8"/>
        <v>Adams 12 Five Star Schools</v>
      </c>
      <c r="H164" s="5" t="str">
        <f t="shared" si="9"/>
        <v>Health Posters</v>
      </c>
      <c r="I164" s="5" t="str">
        <f t="shared" si="10"/>
        <v/>
      </c>
      <c r="J164" s="5">
        <f t="shared" si="11"/>
        <v>1</v>
      </c>
    </row>
    <row r="165" spans="1:10" x14ac:dyDescent="0.2">
      <c r="A165" s="8" t="s">
        <v>1</v>
      </c>
      <c r="B165" s="9">
        <v>3024</v>
      </c>
      <c r="C165" s="6">
        <v>42809</v>
      </c>
      <c r="D165" s="8" t="s">
        <v>174</v>
      </c>
      <c r="E165" s="8" t="s">
        <v>257</v>
      </c>
      <c r="F165" s="7">
        <v>490.17</v>
      </c>
      <c r="G165" s="5" t="str">
        <f t="shared" si="8"/>
        <v>New York Life</v>
      </c>
      <c r="H165" s="5" t="str">
        <f t="shared" si="9"/>
        <v>Life Insurance Premium</v>
      </c>
      <c r="I165" s="5" t="str">
        <f t="shared" si="10"/>
        <v/>
      </c>
      <c r="J165" s="5">
        <f t="shared" si="11"/>
        <v>1</v>
      </c>
    </row>
    <row r="166" spans="1:10" x14ac:dyDescent="0.2">
      <c r="A166" s="8" t="s">
        <v>1</v>
      </c>
      <c r="B166" s="9">
        <v>3025</v>
      </c>
      <c r="C166" s="6">
        <v>42809</v>
      </c>
      <c r="D166" s="8" t="s">
        <v>16</v>
      </c>
      <c r="E166" s="8" t="s">
        <v>17</v>
      </c>
      <c r="F166" s="7">
        <v>342.86</v>
      </c>
      <c r="G166" s="5" t="str">
        <f t="shared" si="8"/>
        <v>CenturyLink</v>
      </c>
      <c r="H166" s="5" t="str">
        <f t="shared" si="9"/>
        <v>Telephone</v>
      </c>
      <c r="I166" s="5" t="str">
        <f t="shared" si="10"/>
        <v/>
      </c>
      <c r="J166" s="5">
        <f t="shared" si="11"/>
        <v>1</v>
      </c>
    </row>
    <row r="167" spans="1:10" x14ac:dyDescent="0.2">
      <c r="A167" s="8" t="s">
        <v>1</v>
      </c>
      <c r="B167" s="9">
        <v>3026</v>
      </c>
      <c r="C167" s="6">
        <v>42809</v>
      </c>
      <c r="D167" s="8" t="s">
        <v>258</v>
      </c>
      <c r="E167" s="8" t="s">
        <v>259</v>
      </c>
      <c r="F167" s="7">
        <v>164.32</v>
      </c>
      <c r="G167" s="5" t="str">
        <f t="shared" si="8"/>
        <v>Doug Ryan</v>
      </c>
      <c r="H167" s="5" t="str">
        <f t="shared" si="9"/>
        <v>Truck Repair</v>
      </c>
      <c r="I167" s="5" t="str">
        <f t="shared" si="10"/>
        <v/>
      </c>
      <c r="J167" s="5">
        <f t="shared" si="11"/>
        <v>1</v>
      </c>
    </row>
    <row r="168" spans="1:10" x14ac:dyDescent="0.2">
      <c r="A168" s="8" t="s">
        <v>1</v>
      </c>
      <c r="B168" s="9">
        <v>3027</v>
      </c>
      <c r="C168" s="6">
        <v>42809</v>
      </c>
      <c r="D168" s="8" t="s">
        <v>260</v>
      </c>
      <c r="E168" s="8" t="s">
        <v>21</v>
      </c>
      <c r="F168" s="7">
        <v>3157.5</v>
      </c>
      <c r="G168" s="5" t="s">
        <v>20</v>
      </c>
      <c r="H168" s="5" t="str">
        <f t="shared" si="9"/>
        <v>Legal Fees</v>
      </c>
      <c r="I168" s="5" t="str">
        <f t="shared" si="10"/>
        <v>X</v>
      </c>
      <c r="J168" s="5">
        <f t="shared" si="11"/>
        <v>1</v>
      </c>
    </row>
    <row r="169" spans="1:10" x14ac:dyDescent="0.2">
      <c r="A169" s="8" t="s">
        <v>1</v>
      </c>
      <c r="B169" s="9">
        <v>3028</v>
      </c>
      <c r="C169" s="6">
        <v>42809</v>
      </c>
      <c r="D169" s="8" t="s">
        <v>16</v>
      </c>
      <c r="E169" s="8" t="s">
        <v>17</v>
      </c>
      <c r="F169" s="7">
        <v>35.53</v>
      </c>
      <c r="G169" s="5" t="str">
        <f t="shared" si="8"/>
        <v>CenturyLink</v>
      </c>
      <c r="H169" s="5" t="str">
        <f t="shared" si="9"/>
        <v>Telephone</v>
      </c>
      <c r="I169" s="5" t="str">
        <f t="shared" si="10"/>
        <v/>
      </c>
      <c r="J169" s="5">
        <f t="shared" si="11"/>
        <v>1</v>
      </c>
    </row>
    <row r="170" spans="1:10" x14ac:dyDescent="0.2">
      <c r="A170" s="8" t="s">
        <v>1</v>
      </c>
      <c r="B170" s="9">
        <v>3029</v>
      </c>
      <c r="C170" s="6">
        <v>42809</v>
      </c>
      <c r="D170" s="8" t="s">
        <v>28</v>
      </c>
      <c r="E170" s="8" t="s">
        <v>29</v>
      </c>
      <c r="F170" s="7">
        <v>505</v>
      </c>
      <c r="G170" s="5" t="str">
        <f t="shared" si="8"/>
        <v>Republic Services</v>
      </c>
      <c r="H170" s="5" t="str">
        <f t="shared" si="9"/>
        <v>Trash Removal</v>
      </c>
      <c r="I170" s="5" t="str">
        <f t="shared" si="10"/>
        <v/>
      </c>
      <c r="J170" s="5">
        <f t="shared" si="11"/>
        <v>1</v>
      </c>
    </row>
    <row r="171" spans="1:10" x14ac:dyDescent="0.2">
      <c r="A171" s="8" t="s">
        <v>1</v>
      </c>
      <c r="B171" s="9">
        <v>3030</v>
      </c>
      <c r="C171" s="6">
        <v>42809</v>
      </c>
      <c r="D171" s="8" t="s">
        <v>261</v>
      </c>
      <c r="E171" s="8" t="s">
        <v>262</v>
      </c>
      <c r="F171" s="7">
        <v>2366.98</v>
      </c>
      <c r="G171" s="5" t="str">
        <f t="shared" si="8"/>
        <v>Colorado League of Charter Schools</v>
      </c>
      <c r="H171" s="5" t="str">
        <f t="shared" si="9"/>
        <v>League Dues</v>
      </c>
      <c r="I171" s="5" t="str">
        <f t="shared" si="10"/>
        <v/>
      </c>
      <c r="J171" s="5">
        <f t="shared" si="11"/>
        <v>1</v>
      </c>
    </row>
    <row r="172" spans="1:10" x14ac:dyDescent="0.2">
      <c r="A172" s="8" t="s">
        <v>1</v>
      </c>
      <c r="B172" s="9">
        <v>3031</v>
      </c>
      <c r="C172" s="6">
        <v>42809</v>
      </c>
      <c r="D172" s="8" t="s">
        <v>178</v>
      </c>
      <c r="E172" s="8" t="s">
        <v>45</v>
      </c>
      <c r="F172" s="7">
        <v>20</v>
      </c>
      <c r="G172" s="5" t="str">
        <f t="shared" si="8"/>
        <v>Cybersou rce</v>
      </c>
      <c r="H172" s="5" t="str">
        <f t="shared" si="9"/>
        <v>Credit Card Fees</v>
      </c>
      <c r="I172" s="5" t="str">
        <f t="shared" si="10"/>
        <v/>
      </c>
      <c r="J172" s="5">
        <f t="shared" si="11"/>
        <v>1</v>
      </c>
    </row>
    <row r="173" spans="1:10" x14ac:dyDescent="0.2">
      <c r="A173" s="8" t="s">
        <v>1</v>
      </c>
      <c r="B173" s="9">
        <v>3032</v>
      </c>
      <c r="C173" s="6">
        <v>42809</v>
      </c>
      <c r="D173" s="8" t="s">
        <v>54</v>
      </c>
      <c r="E173" s="8" t="s">
        <v>55</v>
      </c>
      <c r="F173" s="7">
        <v>224.7</v>
      </c>
      <c r="G173" s="5" t="str">
        <f t="shared" si="8"/>
        <v>Aflac</v>
      </c>
      <c r="H173" s="5" t="str">
        <f t="shared" si="9"/>
        <v>Voluntary Insurance</v>
      </c>
      <c r="I173" s="5" t="str">
        <f t="shared" si="10"/>
        <v/>
      </c>
      <c r="J173" s="5">
        <f t="shared" si="11"/>
        <v>1</v>
      </c>
    </row>
    <row r="174" spans="1:10" x14ac:dyDescent="0.2">
      <c r="A174" s="8" t="s">
        <v>1</v>
      </c>
      <c r="B174" s="9">
        <v>3033</v>
      </c>
      <c r="C174" s="6">
        <v>42809</v>
      </c>
      <c r="D174" s="8" t="s">
        <v>56</v>
      </c>
      <c r="E174" s="8" t="s">
        <v>263</v>
      </c>
      <c r="F174" s="7">
        <v>2962.33</v>
      </c>
      <c r="G174" s="5" t="str">
        <f t="shared" si="8"/>
        <v>Unum Life Insurance</v>
      </c>
      <c r="H174" s="5" t="str">
        <f t="shared" si="9"/>
        <v>Life/ADD Insurance</v>
      </c>
      <c r="I174" s="5" t="str">
        <f t="shared" si="10"/>
        <v/>
      </c>
      <c r="J174" s="5">
        <f t="shared" si="11"/>
        <v>2</v>
      </c>
    </row>
    <row r="175" spans="1:10" x14ac:dyDescent="0.2">
      <c r="A175" s="8" t="s">
        <v>1</v>
      </c>
      <c r="B175" s="9">
        <v>3033</v>
      </c>
      <c r="C175" s="6">
        <v>42809</v>
      </c>
      <c r="D175" s="8" t="s">
        <v>56</v>
      </c>
      <c r="E175" s="8" t="s">
        <v>59</v>
      </c>
      <c r="F175" s="7">
        <v>2962.33</v>
      </c>
      <c r="G175" s="5" t="str">
        <f t="shared" si="8"/>
        <v>Unum Life Insurance</v>
      </c>
      <c r="H175" s="5" t="str">
        <f t="shared" si="9"/>
        <v>Voluntary Life Insurance</v>
      </c>
      <c r="I175" s="5" t="str">
        <f t="shared" si="10"/>
        <v/>
      </c>
      <c r="J175" s="5">
        <f t="shared" si="11"/>
        <v>2</v>
      </c>
    </row>
    <row r="176" spans="1:10" x14ac:dyDescent="0.2">
      <c r="A176" s="8" t="s">
        <v>1</v>
      </c>
      <c r="B176" s="9">
        <v>3034</v>
      </c>
      <c r="C176" s="6">
        <v>42809</v>
      </c>
      <c r="D176" s="8" t="s">
        <v>60</v>
      </c>
      <c r="E176" s="8" t="s">
        <v>61</v>
      </c>
      <c r="F176" s="7">
        <v>4626.3999999999996</v>
      </c>
      <c r="G176" s="5" t="str">
        <f t="shared" si="8"/>
        <v>Delta Dental of Colorado</v>
      </c>
      <c r="H176" s="5" t="str">
        <f t="shared" si="9"/>
        <v>Dental Insurance</v>
      </c>
      <c r="I176" s="5" t="str">
        <f t="shared" si="10"/>
        <v/>
      </c>
      <c r="J176" s="5">
        <f t="shared" si="11"/>
        <v>1</v>
      </c>
    </row>
    <row r="177" spans="1:10" x14ac:dyDescent="0.2">
      <c r="A177" s="8" t="s">
        <v>1</v>
      </c>
      <c r="B177" s="9">
        <v>3035</v>
      </c>
      <c r="C177" s="6">
        <v>42809</v>
      </c>
      <c r="D177" s="8" t="s">
        <v>264</v>
      </c>
      <c r="E177" s="8" t="s">
        <v>53</v>
      </c>
      <c r="F177" s="7">
        <v>20</v>
      </c>
      <c r="G177" s="5" t="str">
        <f t="shared" si="8"/>
        <v>Background Information Services</v>
      </c>
      <c r="H177" s="5" t="str">
        <f t="shared" si="9"/>
        <v>Background Checks</v>
      </c>
      <c r="I177" s="5" t="str">
        <f t="shared" si="10"/>
        <v/>
      </c>
      <c r="J177" s="5">
        <f t="shared" si="11"/>
        <v>1</v>
      </c>
    </row>
    <row r="178" spans="1:10" x14ac:dyDescent="0.2">
      <c r="A178" s="8" t="s">
        <v>1</v>
      </c>
      <c r="B178" s="9">
        <v>3036</v>
      </c>
      <c r="C178" s="6">
        <v>42809</v>
      </c>
      <c r="D178" s="8" t="s">
        <v>50</v>
      </c>
      <c r="E178" s="8" t="s">
        <v>51</v>
      </c>
      <c r="F178" s="7">
        <v>39.5</v>
      </c>
      <c r="G178" s="5" t="str">
        <f t="shared" si="8"/>
        <v>Colorado Bureau of Investigations</v>
      </c>
      <c r="H178" s="5" t="str">
        <f t="shared" si="9"/>
        <v>Background Check</v>
      </c>
      <c r="I178" s="5" t="str">
        <f t="shared" si="10"/>
        <v/>
      </c>
      <c r="J178" s="5">
        <f t="shared" si="11"/>
        <v>1</v>
      </c>
    </row>
    <row r="179" spans="1:10" x14ac:dyDescent="0.2">
      <c r="A179" s="8" t="s">
        <v>1</v>
      </c>
      <c r="B179" s="9">
        <v>3039</v>
      </c>
      <c r="C179" s="6">
        <v>42816</v>
      </c>
      <c r="D179" s="8" t="s">
        <v>16</v>
      </c>
      <c r="E179" s="8" t="s">
        <v>17</v>
      </c>
      <c r="F179" s="7">
        <v>134.5</v>
      </c>
      <c r="G179" s="5" t="str">
        <f t="shared" si="8"/>
        <v>CenturyLink</v>
      </c>
      <c r="H179" s="5" t="str">
        <f t="shared" si="9"/>
        <v>Telephone</v>
      </c>
      <c r="I179" s="5" t="str">
        <f t="shared" si="10"/>
        <v/>
      </c>
      <c r="J179" s="5">
        <f t="shared" si="11"/>
        <v>1</v>
      </c>
    </row>
    <row r="180" spans="1:10" x14ac:dyDescent="0.2">
      <c r="A180" s="8" t="s">
        <v>1</v>
      </c>
      <c r="B180" s="9">
        <v>3040</v>
      </c>
      <c r="C180" s="6">
        <v>42816</v>
      </c>
      <c r="D180" s="8" t="s">
        <v>265</v>
      </c>
      <c r="E180" s="8" t="s">
        <v>266</v>
      </c>
      <c r="F180" s="7">
        <v>-78</v>
      </c>
      <c r="G180" s="5" t="str">
        <f t="shared" si="8"/>
        <v>3W Pepper</v>
      </c>
      <c r="H180" s="5" t="str">
        <f t="shared" si="9"/>
        <v>Sheet Music</v>
      </c>
      <c r="I180" s="5" t="str">
        <f t="shared" si="10"/>
        <v/>
      </c>
      <c r="J180" s="5">
        <f t="shared" si="11"/>
        <v>1</v>
      </c>
    </row>
    <row r="181" spans="1:10" x14ac:dyDescent="0.2">
      <c r="A181" s="8" t="s">
        <v>1</v>
      </c>
      <c r="B181" s="9">
        <v>3041</v>
      </c>
      <c r="C181" s="6">
        <v>42816</v>
      </c>
      <c r="D181" s="8" t="s">
        <v>267</v>
      </c>
      <c r="E181" s="8" t="s">
        <v>268</v>
      </c>
      <c r="F181" s="7">
        <v>47.63</v>
      </c>
      <c r="G181" s="5" t="str">
        <f t="shared" si="8"/>
        <v>Kristen Warner</v>
      </c>
      <c r="H181" s="5" t="str">
        <f t="shared" si="9"/>
        <v>Instrument Repair</v>
      </c>
      <c r="I181" s="5" t="str">
        <f t="shared" si="10"/>
        <v/>
      </c>
      <c r="J181" s="5">
        <f t="shared" si="11"/>
        <v>1</v>
      </c>
    </row>
    <row r="182" spans="1:10" x14ac:dyDescent="0.2">
      <c r="A182" s="8" t="s">
        <v>1</v>
      </c>
      <c r="B182" s="9">
        <v>3042</v>
      </c>
      <c r="C182" s="6">
        <v>42816</v>
      </c>
      <c r="D182" s="8" t="s">
        <v>116</v>
      </c>
      <c r="E182" s="8" t="s">
        <v>269</v>
      </c>
      <c r="F182" s="7">
        <v>30</v>
      </c>
      <c r="G182" s="5" t="str">
        <f t="shared" si="8"/>
        <v>Adams 12 Five Star Schools</v>
      </c>
      <c r="H182" s="5" t="str">
        <f t="shared" si="9"/>
        <v>PE Posters</v>
      </c>
      <c r="I182" s="5" t="str">
        <f t="shared" si="10"/>
        <v/>
      </c>
      <c r="J182" s="5">
        <f t="shared" si="11"/>
        <v>1</v>
      </c>
    </row>
    <row r="183" spans="1:10" x14ac:dyDescent="0.2">
      <c r="A183" s="8" t="s">
        <v>1</v>
      </c>
      <c r="B183" s="9">
        <v>3043</v>
      </c>
      <c r="C183" s="6">
        <v>42816</v>
      </c>
      <c r="D183" s="8" t="s">
        <v>270</v>
      </c>
      <c r="E183" s="8" t="s">
        <v>271</v>
      </c>
      <c r="F183" s="7">
        <v>810</v>
      </c>
      <c r="G183" s="5" t="str">
        <f t="shared" si="8"/>
        <v>Heckenbach Suazo &amp; Dave LLP</v>
      </c>
      <c r="H183" s="5" t="str">
        <f t="shared" si="9"/>
        <v>Admissions Lottery</v>
      </c>
      <c r="I183" s="5" t="str">
        <f t="shared" si="10"/>
        <v/>
      </c>
      <c r="J183" s="5">
        <f t="shared" si="11"/>
        <v>1</v>
      </c>
    </row>
    <row r="184" spans="1:10" x14ac:dyDescent="0.2">
      <c r="A184" s="8" t="s">
        <v>1</v>
      </c>
      <c r="B184" s="9">
        <v>3044</v>
      </c>
      <c r="C184" s="6">
        <v>42816</v>
      </c>
      <c r="D184" s="8" t="s">
        <v>272</v>
      </c>
      <c r="E184" s="8" t="s">
        <v>273</v>
      </c>
      <c r="F184" s="7">
        <v>205.05</v>
      </c>
      <c r="G184" s="5" t="str">
        <f t="shared" si="8"/>
        <v>Shelly Krill</v>
      </c>
      <c r="H184" s="5" t="str">
        <f t="shared" si="9"/>
        <v>General Consumables</v>
      </c>
      <c r="I184" s="5" t="str">
        <f t="shared" si="10"/>
        <v/>
      </c>
      <c r="J184" s="5">
        <f t="shared" si="11"/>
        <v>1</v>
      </c>
    </row>
    <row r="185" spans="1:10" x14ac:dyDescent="0.2">
      <c r="A185" s="8" t="s">
        <v>1</v>
      </c>
      <c r="B185" s="8" t="s">
        <v>274</v>
      </c>
      <c r="C185" s="6">
        <v>42796</v>
      </c>
      <c r="D185" s="8" t="s">
        <v>74</v>
      </c>
      <c r="E185" s="8" t="s">
        <v>275</v>
      </c>
      <c r="F185" s="7">
        <v>257.56</v>
      </c>
      <c r="G185" s="5" t="str">
        <f t="shared" si="8"/>
        <v>24 Hour Flex</v>
      </c>
      <c r="H185" s="5" t="str">
        <f t="shared" si="9"/>
        <v>Flex Transfers</v>
      </c>
      <c r="I185" s="5" t="str">
        <f t="shared" si="10"/>
        <v/>
      </c>
      <c r="J185" s="5">
        <f t="shared" si="11"/>
        <v>1</v>
      </c>
    </row>
    <row r="186" spans="1:10" x14ac:dyDescent="0.2">
      <c r="A186" s="8" t="s">
        <v>1</v>
      </c>
      <c r="B186" s="8" t="s">
        <v>276</v>
      </c>
      <c r="C186" s="6">
        <v>42797</v>
      </c>
      <c r="D186" s="8" t="s">
        <v>88</v>
      </c>
      <c r="E186" s="8" t="s">
        <v>138</v>
      </c>
      <c r="F186" s="7">
        <v>39.950000000000003</v>
      </c>
      <c r="G186" s="5" t="str">
        <f t="shared" si="8"/>
        <v>Payment Remittance Center</v>
      </c>
      <c r="H186" s="5" t="str">
        <f t="shared" si="9"/>
        <v>Bank Charges</v>
      </c>
      <c r="I186" s="5" t="str">
        <f t="shared" si="10"/>
        <v/>
      </c>
      <c r="J186" s="5">
        <f t="shared" si="11"/>
        <v>1</v>
      </c>
    </row>
    <row r="187" spans="1:10" x14ac:dyDescent="0.2">
      <c r="A187" s="8" t="s">
        <v>1</v>
      </c>
      <c r="B187" s="8" t="s">
        <v>277</v>
      </c>
      <c r="C187" s="6">
        <v>42798</v>
      </c>
      <c r="D187" s="8" t="s">
        <v>905</v>
      </c>
      <c r="E187" s="8" t="s">
        <v>278</v>
      </c>
      <c r="F187" s="7">
        <v>116742.27</v>
      </c>
      <c r="G187" s="5" t="str">
        <f t="shared" si="8"/>
        <v>Colorado Public Employees Retirement Association</v>
      </c>
      <c r="H187" s="5" t="s">
        <v>973</v>
      </c>
      <c r="I187" s="5" t="str">
        <f t="shared" si="10"/>
        <v>X</v>
      </c>
      <c r="J187" s="5">
        <f t="shared" si="11"/>
        <v>1</v>
      </c>
    </row>
    <row r="188" spans="1:10" x14ac:dyDescent="0.2">
      <c r="A188" s="8" t="s">
        <v>1</v>
      </c>
      <c r="B188" s="8" t="s">
        <v>279</v>
      </c>
      <c r="C188" s="6">
        <v>42802</v>
      </c>
      <c r="D188" s="8" t="s">
        <v>94</v>
      </c>
      <c r="E188" s="8" t="s">
        <v>280</v>
      </c>
      <c r="F188" s="7">
        <v>5685.55</v>
      </c>
      <c r="G188" s="5" t="str">
        <f t="shared" si="8"/>
        <v>Voya</v>
      </c>
      <c r="H188" s="5" t="s">
        <v>974</v>
      </c>
      <c r="I188" s="5" t="str">
        <f t="shared" si="10"/>
        <v>X</v>
      </c>
      <c r="J188" s="5">
        <f t="shared" si="11"/>
        <v>1</v>
      </c>
    </row>
    <row r="189" spans="1:10" x14ac:dyDescent="0.2">
      <c r="A189" s="8" t="s">
        <v>1</v>
      </c>
      <c r="B189" s="8" t="s">
        <v>281</v>
      </c>
      <c r="C189" s="6">
        <v>42803</v>
      </c>
      <c r="D189" s="8" t="s">
        <v>74</v>
      </c>
      <c r="E189" s="8" t="s">
        <v>83</v>
      </c>
      <c r="F189" s="7">
        <v>971.7</v>
      </c>
      <c r="G189" s="5" t="str">
        <f t="shared" si="8"/>
        <v>24 Hour Flex</v>
      </c>
      <c r="H189" s="5" t="str">
        <f t="shared" si="9"/>
        <v>Flex Transfer</v>
      </c>
      <c r="I189" s="5" t="str">
        <f t="shared" si="10"/>
        <v/>
      </c>
      <c r="J189" s="5">
        <f t="shared" si="11"/>
        <v>1</v>
      </c>
    </row>
    <row r="190" spans="1:10" x14ac:dyDescent="0.2">
      <c r="A190" s="8" t="s">
        <v>1</v>
      </c>
      <c r="B190" s="8" t="s">
        <v>282</v>
      </c>
      <c r="C190" s="6">
        <v>42804</v>
      </c>
      <c r="D190" s="8" t="s">
        <v>88</v>
      </c>
      <c r="E190" s="8" t="s">
        <v>138</v>
      </c>
      <c r="F190" s="7">
        <v>10</v>
      </c>
      <c r="G190" s="5" t="str">
        <f t="shared" si="8"/>
        <v>Payment Remittance Center</v>
      </c>
      <c r="H190" s="5" t="str">
        <f t="shared" si="9"/>
        <v>Bank Charges</v>
      </c>
      <c r="I190" s="5" t="str">
        <f t="shared" si="10"/>
        <v/>
      </c>
      <c r="J190" s="5">
        <f t="shared" si="11"/>
        <v>1</v>
      </c>
    </row>
    <row r="191" spans="1:10" x14ac:dyDescent="0.2">
      <c r="A191" s="8" t="s">
        <v>1</v>
      </c>
      <c r="B191" s="8" t="s">
        <v>283</v>
      </c>
      <c r="C191" s="6">
        <v>42807</v>
      </c>
      <c r="D191" s="8" t="s">
        <v>88</v>
      </c>
      <c r="E191" s="8" t="s">
        <v>284</v>
      </c>
      <c r="F191" s="7">
        <v>52661.39</v>
      </c>
      <c r="G191" s="5" t="str">
        <f t="shared" si="8"/>
        <v>Payment Remittance Center</v>
      </c>
      <c r="H191" s="5" t="s">
        <v>976</v>
      </c>
      <c r="I191" s="5" t="str">
        <f t="shared" si="10"/>
        <v>X</v>
      </c>
      <c r="J191" s="5">
        <f t="shared" si="11"/>
        <v>1</v>
      </c>
    </row>
    <row r="192" spans="1:10" x14ac:dyDescent="0.2">
      <c r="A192" s="8" t="s">
        <v>1</v>
      </c>
      <c r="B192" s="8" t="s">
        <v>285</v>
      </c>
      <c r="C192" s="6">
        <v>42807</v>
      </c>
      <c r="D192" s="8" t="s">
        <v>85</v>
      </c>
      <c r="E192" s="8" t="s">
        <v>205</v>
      </c>
      <c r="F192" s="7">
        <v>2833.28</v>
      </c>
      <c r="G192" s="5" t="str">
        <f t="shared" si="8"/>
        <v>Toshiba Financial Services</v>
      </c>
      <c r="H192" s="5" t="str">
        <f t="shared" si="9"/>
        <v>Toshiba ACH</v>
      </c>
      <c r="I192" s="5" t="str">
        <f t="shared" si="10"/>
        <v/>
      </c>
      <c r="J192" s="5">
        <f t="shared" si="11"/>
        <v>4</v>
      </c>
    </row>
    <row r="193" spans="1:10" x14ac:dyDescent="0.2">
      <c r="A193" s="8" t="s">
        <v>1</v>
      </c>
      <c r="B193" s="8" t="s">
        <v>286</v>
      </c>
      <c r="C193" s="6">
        <v>42810</v>
      </c>
      <c r="D193" s="8" t="s">
        <v>74</v>
      </c>
      <c r="E193" s="8" t="s">
        <v>275</v>
      </c>
      <c r="F193" s="7">
        <v>982.26</v>
      </c>
      <c r="G193" s="5" t="str">
        <f t="shared" si="8"/>
        <v>24 Hour Flex</v>
      </c>
      <c r="H193" s="5" t="str">
        <f t="shared" si="9"/>
        <v>Flex Transfers</v>
      </c>
      <c r="I193" s="5" t="str">
        <f t="shared" si="10"/>
        <v/>
      </c>
      <c r="J193" s="5">
        <f t="shared" si="11"/>
        <v>2</v>
      </c>
    </row>
    <row r="194" spans="1:10" x14ac:dyDescent="0.2">
      <c r="A194" s="8" t="s">
        <v>1</v>
      </c>
      <c r="B194" s="8" t="s">
        <v>287</v>
      </c>
      <c r="C194" s="6">
        <v>42817</v>
      </c>
      <c r="D194" s="8" t="s">
        <v>74</v>
      </c>
      <c r="E194" s="8" t="s">
        <v>275</v>
      </c>
      <c r="F194" s="7">
        <v>1020</v>
      </c>
      <c r="G194" s="5" t="str">
        <f t="shared" si="8"/>
        <v>24 Hour Flex</v>
      </c>
      <c r="H194" s="5" t="str">
        <f t="shared" si="9"/>
        <v>Flex Transfers</v>
      </c>
      <c r="I194" s="5" t="str">
        <f t="shared" si="10"/>
        <v/>
      </c>
      <c r="J194" s="5">
        <f t="shared" si="11"/>
        <v>1</v>
      </c>
    </row>
    <row r="195" spans="1:10" x14ac:dyDescent="0.2">
      <c r="A195" s="8" t="s">
        <v>1</v>
      </c>
      <c r="B195" s="8" t="s">
        <v>288</v>
      </c>
      <c r="C195" s="6">
        <v>42818</v>
      </c>
      <c r="D195" s="8" t="s">
        <v>62</v>
      </c>
      <c r="E195" s="8" t="s">
        <v>62</v>
      </c>
      <c r="F195" s="7">
        <v>42230.25</v>
      </c>
      <c r="G195" s="5" t="str">
        <f t="shared" ref="G195:G258" si="12">D195</f>
        <v>United Health Care</v>
      </c>
      <c r="H195" s="5" t="s">
        <v>63</v>
      </c>
      <c r="I195" s="5" t="str">
        <f t="shared" ref="I195:I258" si="13">IF(OR(G195&lt;&gt;D195,E195&lt;&gt;H195),"X","")</f>
        <v>X</v>
      </c>
      <c r="J195" s="5">
        <f t="shared" ref="J195:J258" si="14">COUNTIF($B$2:$B$994,B195)</f>
        <v>1</v>
      </c>
    </row>
    <row r="196" spans="1:10" x14ac:dyDescent="0.2">
      <c r="A196" s="8" t="s">
        <v>99</v>
      </c>
      <c r="B196" s="9">
        <v>3019</v>
      </c>
      <c r="C196" s="6">
        <v>42795</v>
      </c>
      <c r="D196" s="8" t="s">
        <v>100</v>
      </c>
      <c r="E196" s="8" t="s">
        <v>289</v>
      </c>
      <c r="F196" s="7">
        <v>1137.6099999999999</v>
      </c>
      <c r="G196" s="5" t="str">
        <f t="shared" si="12"/>
        <v>Shamrock Foods</v>
      </c>
      <c r="H196" s="5" t="str">
        <f t="shared" ref="H196:H258" si="15">E196</f>
        <v>Eagel's Landing Snacks</v>
      </c>
      <c r="I196" s="5" t="str">
        <f t="shared" si="13"/>
        <v/>
      </c>
      <c r="J196" s="5">
        <f t="shared" si="14"/>
        <v>3</v>
      </c>
    </row>
    <row r="197" spans="1:10" x14ac:dyDescent="0.2">
      <c r="A197" s="8" t="s">
        <v>99</v>
      </c>
      <c r="B197" s="9">
        <v>3019</v>
      </c>
      <c r="C197" s="6">
        <v>42795</v>
      </c>
      <c r="D197" s="8" t="s">
        <v>100</v>
      </c>
      <c r="E197" s="8" t="s">
        <v>290</v>
      </c>
      <c r="F197" s="7">
        <v>1137.6099999999999</v>
      </c>
      <c r="G197" s="5" t="str">
        <f t="shared" si="12"/>
        <v>Shamrock Foods</v>
      </c>
      <c r="H197" s="5" t="str">
        <f t="shared" si="15"/>
        <v>Eagles Landing Snacks</v>
      </c>
      <c r="I197" s="5" t="str">
        <f t="shared" si="13"/>
        <v/>
      </c>
      <c r="J197" s="5">
        <f t="shared" si="14"/>
        <v>3</v>
      </c>
    </row>
    <row r="198" spans="1:10" x14ac:dyDescent="0.2">
      <c r="A198" s="8" t="s">
        <v>99</v>
      </c>
      <c r="B198" s="9">
        <v>3019</v>
      </c>
      <c r="C198" s="6">
        <v>42795</v>
      </c>
      <c r="D198" s="8" t="s">
        <v>100</v>
      </c>
      <c r="E198" s="8" t="s">
        <v>290</v>
      </c>
      <c r="F198" s="7">
        <v>1137.6099999999999</v>
      </c>
      <c r="G198" s="5" t="str">
        <f t="shared" si="12"/>
        <v>Shamrock Foods</v>
      </c>
      <c r="H198" s="5" t="str">
        <f t="shared" si="15"/>
        <v>Eagles Landing Snacks</v>
      </c>
      <c r="I198" s="5" t="str">
        <f t="shared" si="13"/>
        <v/>
      </c>
      <c r="J198" s="5">
        <f t="shared" si="14"/>
        <v>3</v>
      </c>
    </row>
    <row r="199" spans="1:10" x14ac:dyDescent="0.2">
      <c r="A199" s="8" t="s">
        <v>99</v>
      </c>
      <c r="B199" s="9">
        <v>3037</v>
      </c>
      <c r="C199" s="6">
        <v>42809</v>
      </c>
      <c r="D199" s="8" t="s">
        <v>100</v>
      </c>
      <c r="E199" s="8" t="s">
        <v>290</v>
      </c>
      <c r="F199" s="7">
        <v>1160.24</v>
      </c>
      <c r="G199" s="5" t="str">
        <f t="shared" si="12"/>
        <v>Shamrock Foods</v>
      </c>
      <c r="H199" s="5" t="str">
        <f t="shared" si="15"/>
        <v>Eagles Landing Snacks</v>
      </c>
      <c r="I199" s="5" t="str">
        <f t="shared" si="13"/>
        <v/>
      </c>
      <c r="J199" s="5">
        <f t="shared" si="14"/>
        <v>1</v>
      </c>
    </row>
    <row r="200" spans="1:10" x14ac:dyDescent="0.2">
      <c r="A200" s="8" t="s">
        <v>99</v>
      </c>
      <c r="B200" s="8" t="s">
        <v>285</v>
      </c>
      <c r="C200" s="6">
        <v>42807</v>
      </c>
      <c r="D200" s="8" t="s">
        <v>88</v>
      </c>
      <c r="E200" s="8" t="s">
        <v>284</v>
      </c>
      <c r="F200" s="7">
        <v>3408.7</v>
      </c>
      <c r="G200" s="5" t="str">
        <f t="shared" si="12"/>
        <v>Payment Remittance Center</v>
      </c>
      <c r="H200" s="5" t="s">
        <v>976</v>
      </c>
      <c r="I200" s="5" t="str">
        <f t="shared" si="13"/>
        <v>X</v>
      </c>
      <c r="J200" s="5">
        <f t="shared" si="14"/>
        <v>4</v>
      </c>
    </row>
    <row r="201" spans="1:10" x14ac:dyDescent="0.2">
      <c r="A201" s="8" t="s">
        <v>105</v>
      </c>
      <c r="B201" s="9">
        <v>1684</v>
      </c>
      <c r="C201" s="6">
        <v>42795</v>
      </c>
      <c r="D201" s="8" t="s">
        <v>116</v>
      </c>
      <c r="E201" s="8" t="s">
        <v>117</v>
      </c>
      <c r="F201" s="7">
        <v>1608.23</v>
      </c>
      <c r="G201" s="5" t="str">
        <f t="shared" si="12"/>
        <v>Adams 12 Five Star Schools</v>
      </c>
      <c r="H201" s="5" t="str">
        <f t="shared" si="15"/>
        <v>Field Trip Transportation</v>
      </c>
      <c r="I201" s="5" t="str">
        <f t="shared" si="13"/>
        <v/>
      </c>
      <c r="J201" s="5">
        <f t="shared" si="14"/>
        <v>1</v>
      </c>
    </row>
    <row r="202" spans="1:10" x14ac:dyDescent="0.2">
      <c r="A202" s="8" t="s">
        <v>105</v>
      </c>
      <c r="B202" s="9">
        <v>1685</v>
      </c>
      <c r="C202" s="6">
        <v>42795</v>
      </c>
      <c r="D202" s="8" t="s">
        <v>291</v>
      </c>
      <c r="E202" s="8" t="s">
        <v>292</v>
      </c>
      <c r="F202" s="7">
        <v>190</v>
      </c>
      <c r="G202" s="5" t="str">
        <f t="shared" si="12"/>
        <v>CHSAA</v>
      </c>
      <c r="H202" s="5" t="str">
        <f t="shared" si="15"/>
        <v>Band Orchestra</v>
      </c>
      <c r="I202" s="5" t="str">
        <f t="shared" si="13"/>
        <v/>
      </c>
      <c r="J202" s="5">
        <f t="shared" si="14"/>
        <v>1</v>
      </c>
    </row>
    <row r="203" spans="1:10" x14ac:dyDescent="0.2">
      <c r="A203" s="8" t="s">
        <v>105</v>
      </c>
      <c r="B203" s="9">
        <v>1686</v>
      </c>
      <c r="C203" s="6">
        <v>42795</v>
      </c>
      <c r="D203" s="8" t="s">
        <v>293</v>
      </c>
      <c r="E203" s="8" t="s">
        <v>294</v>
      </c>
      <c r="F203" s="7">
        <v>71.900000000000006</v>
      </c>
      <c r="G203" s="5" t="str">
        <f t="shared" si="12"/>
        <v>Erin Barclay</v>
      </c>
      <c r="H203" s="5" t="str">
        <f t="shared" si="15"/>
        <v>Gala</v>
      </c>
      <c r="I203" s="5" t="str">
        <f t="shared" si="13"/>
        <v/>
      </c>
      <c r="J203" s="5">
        <f t="shared" si="14"/>
        <v>1</v>
      </c>
    </row>
    <row r="204" spans="1:10" x14ac:dyDescent="0.2">
      <c r="A204" s="8" t="s">
        <v>105</v>
      </c>
      <c r="B204" s="9">
        <v>1687</v>
      </c>
      <c r="C204" s="6">
        <v>42795</v>
      </c>
      <c r="D204" s="8" t="s">
        <v>114</v>
      </c>
      <c r="E204" s="8" t="s">
        <v>295</v>
      </c>
      <c r="F204" s="7">
        <v>49</v>
      </c>
      <c r="G204" s="5" t="str">
        <f t="shared" si="12"/>
        <v>Abila</v>
      </c>
      <c r="H204" s="5" t="str">
        <f t="shared" si="15"/>
        <v>Fund Raising Software</v>
      </c>
      <c r="I204" s="5" t="str">
        <f t="shared" si="13"/>
        <v/>
      </c>
      <c r="J204" s="5">
        <f t="shared" si="14"/>
        <v>1</v>
      </c>
    </row>
    <row r="205" spans="1:10" x14ac:dyDescent="0.2">
      <c r="A205" s="8" t="s">
        <v>105</v>
      </c>
      <c r="B205" s="9">
        <v>1688</v>
      </c>
      <c r="C205" s="6">
        <v>42795</v>
      </c>
      <c r="D205" s="8" t="s">
        <v>116</v>
      </c>
      <c r="E205" s="8" t="s">
        <v>294</v>
      </c>
      <c r="F205" s="7">
        <v>1120</v>
      </c>
      <c r="G205" s="5" t="str">
        <f t="shared" si="12"/>
        <v>Adams 12 Five Star Schools</v>
      </c>
      <c r="H205" s="5" t="str">
        <f t="shared" si="15"/>
        <v>Gala</v>
      </c>
      <c r="I205" s="5" t="str">
        <f t="shared" si="13"/>
        <v/>
      </c>
      <c r="J205" s="5">
        <f t="shared" si="14"/>
        <v>1</v>
      </c>
    </row>
    <row r="206" spans="1:10" x14ac:dyDescent="0.2">
      <c r="A206" s="8" t="s">
        <v>105</v>
      </c>
      <c r="B206" s="9">
        <v>1689</v>
      </c>
      <c r="C206" s="6">
        <v>42795</v>
      </c>
      <c r="D206" s="8" t="s">
        <v>231</v>
      </c>
      <c r="E206" s="8" t="s">
        <v>296</v>
      </c>
      <c r="F206" s="7">
        <v>364.61</v>
      </c>
      <c r="G206" s="5" t="str">
        <f t="shared" si="12"/>
        <v>Claire McDonnell</v>
      </c>
      <c r="H206" s="5" t="str">
        <f t="shared" si="15"/>
        <v>CRC</v>
      </c>
      <c r="I206" s="5" t="str">
        <f t="shared" si="13"/>
        <v/>
      </c>
      <c r="J206" s="5">
        <f t="shared" si="14"/>
        <v>1</v>
      </c>
    </row>
    <row r="207" spans="1:10" x14ac:dyDescent="0.2">
      <c r="A207" s="8" t="s">
        <v>105</v>
      </c>
      <c r="B207" s="9">
        <v>1690</v>
      </c>
      <c r="C207" s="6">
        <v>42795</v>
      </c>
      <c r="D207" s="8" t="s">
        <v>297</v>
      </c>
      <c r="E207" s="8" t="s">
        <v>298</v>
      </c>
      <c r="F207" s="7">
        <v>249.06</v>
      </c>
      <c r="G207" s="5" t="str">
        <f t="shared" si="12"/>
        <v>Candace Werth</v>
      </c>
      <c r="H207" s="5" t="str">
        <f t="shared" si="15"/>
        <v>STUGO Dance</v>
      </c>
      <c r="I207" s="5" t="str">
        <f t="shared" si="13"/>
        <v/>
      </c>
      <c r="J207" s="5">
        <f t="shared" si="14"/>
        <v>1</v>
      </c>
    </row>
    <row r="208" spans="1:10" x14ac:dyDescent="0.2">
      <c r="A208" s="8" t="s">
        <v>105</v>
      </c>
      <c r="B208" s="9">
        <v>1691</v>
      </c>
      <c r="C208" s="6">
        <v>42795</v>
      </c>
      <c r="D208" s="8" t="s">
        <v>299</v>
      </c>
      <c r="E208" s="8" t="s">
        <v>300</v>
      </c>
      <c r="F208" s="7">
        <v>378.41</v>
      </c>
      <c r="G208" s="5" t="str">
        <f t="shared" si="12"/>
        <v>Prerana Shrestha</v>
      </c>
      <c r="H208" s="5" t="str">
        <f t="shared" si="15"/>
        <v>STUCO Candygrams</v>
      </c>
      <c r="I208" s="5" t="str">
        <f t="shared" si="13"/>
        <v/>
      </c>
      <c r="J208" s="5">
        <f t="shared" si="14"/>
        <v>1</v>
      </c>
    </row>
    <row r="209" spans="1:10" x14ac:dyDescent="0.2">
      <c r="A209" s="8" t="s">
        <v>105</v>
      </c>
      <c r="B209" s="9">
        <v>1692</v>
      </c>
      <c r="C209" s="6">
        <v>42809</v>
      </c>
      <c r="F209" s="7">
        <v>0</v>
      </c>
      <c r="G209" s="5" t="s">
        <v>977</v>
      </c>
      <c r="H209" s="5" t="s">
        <v>977</v>
      </c>
      <c r="I209" s="5" t="str">
        <f t="shared" si="13"/>
        <v>X</v>
      </c>
      <c r="J209" s="5">
        <f t="shared" si="14"/>
        <v>1</v>
      </c>
    </row>
    <row r="210" spans="1:10" x14ac:dyDescent="0.2">
      <c r="A210" s="8" t="s">
        <v>105</v>
      </c>
      <c r="B210" s="9">
        <v>1693</v>
      </c>
      <c r="C210" s="6">
        <v>42809</v>
      </c>
      <c r="F210" s="7">
        <v>0</v>
      </c>
      <c r="G210" s="5" t="s">
        <v>977</v>
      </c>
      <c r="H210" s="5" t="s">
        <v>977</v>
      </c>
      <c r="I210" s="5" t="str">
        <f t="shared" si="13"/>
        <v>X</v>
      </c>
      <c r="J210" s="5">
        <f t="shared" si="14"/>
        <v>1</v>
      </c>
    </row>
    <row r="211" spans="1:10" x14ac:dyDescent="0.2">
      <c r="A211" s="8" t="s">
        <v>105</v>
      </c>
      <c r="B211" s="9">
        <v>1694</v>
      </c>
      <c r="C211" s="6">
        <v>42809</v>
      </c>
      <c r="F211" s="7">
        <v>0</v>
      </c>
      <c r="G211" s="5" t="s">
        <v>977</v>
      </c>
      <c r="H211" s="5" t="s">
        <v>977</v>
      </c>
      <c r="I211" s="5" t="str">
        <f t="shared" si="13"/>
        <v>X</v>
      </c>
      <c r="J211" s="5">
        <f t="shared" si="14"/>
        <v>1</v>
      </c>
    </row>
    <row r="212" spans="1:10" x14ac:dyDescent="0.2">
      <c r="A212" s="8" t="s">
        <v>105</v>
      </c>
      <c r="B212" s="9">
        <v>1695</v>
      </c>
      <c r="C212" s="6">
        <v>42809</v>
      </c>
      <c r="D212" s="8" t="s">
        <v>301</v>
      </c>
      <c r="E212" s="8" t="s">
        <v>302</v>
      </c>
      <c r="F212" s="7">
        <v>48.67</v>
      </c>
      <c r="G212" s="5" t="str">
        <f t="shared" si="12"/>
        <v>NY PIES II, LLC</v>
      </c>
      <c r="H212" s="5" t="str">
        <f t="shared" si="15"/>
        <v>Athletic Expense</v>
      </c>
      <c r="I212" s="5" t="str">
        <f t="shared" si="13"/>
        <v/>
      </c>
      <c r="J212" s="5">
        <f t="shared" si="14"/>
        <v>1</v>
      </c>
    </row>
    <row r="213" spans="1:10" x14ac:dyDescent="0.2">
      <c r="A213" s="8" t="s">
        <v>105</v>
      </c>
      <c r="B213" s="9">
        <v>1696</v>
      </c>
      <c r="C213" s="6">
        <v>42809</v>
      </c>
      <c r="D213" s="8" t="s">
        <v>303</v>
      </c>
      <c r="E213" s="8" t="s">
        <v>296</v>
      </c>
      <c r="F213" s="7">
        <v>34.64</v>
      </c>
      <c r="G213" s="5" t="str">
        <f t="shared" si="12"/>
        <v>Tami Pippert</v>
      </c>
      <c r="H213" s="5" t="str">
        <f t="shared" si="15"/>
        <v>CRC</v>
      </c>
      <c r="I213" s="5" t="str">
        <f t="shared" si="13"/>
        <v/>
      </c>
      <c r="J213" s="5">
        <f t="shared" si="14"/>
        <v>1</v>
      </c>
    </row>
    <row r="214" spans="1:10" x14ac:dyDescent="0.2">
      <c r="A214" s="8" t="s">
        <v>105</v>
      </c>
      <c r="B214" s="9">
        <v>1697</v>
      </c>
      <c r="C214" s="6">
        <v>42809</v>
      </c>
      <c r="D214" s="8" t="s">
        <v>304</v>
      </c>
      <c r="E214" s="8" t="s">
        <v>305</v>
      </c>
      <c r="F214" s="7">
        <v>450.58</v>
      </c>
      <c r="G214" s="5" t="str">
        <f t="shared" si="12"/>
        <v>Christopher Sergeeff</v>
      </c>
      <c r="H214" s="5" t="str">
        <f t="shared" si="15"/>
        <v>Drama</v>
      </c>
      <c r="I214" s="5" t="str">
        <f t="shared" si="13"/>
        <v/>
      </c>
      <c r="J214" s="5">
        <f t="shared" si="14"/>
        <v>1</v>
      </c>
    </row>
    <row r="215" spans="1:10" x14ac:dyDescent="0.2">
      <c r="A215" s="8" t="s">
        <v>105</v>
      </c>
      <c r="B215" s="9">
        <v>1698</v>
      </c>
      <c r="C215" s="6">
        <v>42809</v>
      </c>
      <c r="D215" s="8" t="s">
        <v>306</v>
      </c>
      <c r="E215" s="8" t="s">
        <v>294</v>
      </c>
      <c r="F215" s="7">
        <v>463.97</v>
      </c>
      <c r="G215" s="5" t="str">
        <f t="shared" si="12"/>
        <v>Ann Brown</v>
      </c>
      <c r="H215" s="5" t="str">
        <f t="shared" si="15"/>
        <v>Gala</v>
      </c>
      <c r="I215" s="5" t="str">
        <f t="shared" si="13"/>
        <v/>
      </c>
      <c r="J215" s="5">
        <f t="shared" si="14"/>
        <v>1</v>
      </c>
    </row>
    <row r="216" spans="1:10" x14ac:dyDescent="0.2">
      <c r="A216" s="8" t="s">
        <v>105</v>
      </c>
      <c r="B216" s="9">
        <v>1699</v>
      </c>
      <c r="C216" s="6">
        <v>42809</v>
      </c>
      <c r="D216" s="8" t="s">
        <v>307</v>
      </c>
      <c r="E216" s="8" t="s">
        <v>294</v>
      </c>
      <c r="F216" s="7">
        <v>400</v>
      </c>
      <c r="G216" s="5" t="str">
        <f t="shared" si="12"/>
        <v>Darcie Castigliano-Ball</v>
      </c>
      <c r="H216" s="5" t="str">
        <f t="shared" si="15"/>
        <v>Gala</v>
      </c>
      <c r="I216" s="5" t="str">
        <f t="shared" si="13"/>
        <v/>
      </c>
      <c r="J216" s="5">
        <f t="shared" si="14"/>
        <v>1</v>
      </c>
    </row>
    <row r="217" spans="1:10" x14ac:dyDescent="0.2">
      <c r="A217" s="8" t="s">
        <v>105</v>
      </c>
      <c r="B217" s="9">
        <v>1700</v>
      </c>
      <c r="C217" s="6">
        <v>42809</v>
      </c>
      <c r="D217" s="8" t="s">
        <v>308</v>
      </c>
      <c r="E217" s="8" t="s">
        <v>309</v>
      </c>
      <c r="F217" s="7" t="s">
        <v>310</v>
      </c>
      <c r="G217" s="5" t="str">
        <f t="shared" si="12"/>
        <v>Kevin Rutter</v>
      </c>
      <c r="H217" s="5" t="str">
        <f t="shared" si="15"/>
        <v>Gala Aictioneer</v>
      </c>
      <c r="I217" s="5" t="str">
        <f t="shared" si="13"/>
        <v/>
      </c>
      <c r="J217" s="5">
        <f t="shared" si="14"/>
        <v>1</v>
      </c>
    </row>
    <row r="218" spans="1:10" x14ac:dyDescent="0.2">
      <c r="A218" s="8" t="s">
        <v>105</v>
      </c>
      <c r="B218" s="9">
        <v>1701</v>
      </c>
      <c r="C218" s="6">
        <v>42809</v>
      </c>
      <c r="D218" s="8" t="s">
        <v>219</v>
      </c>
      <c r="E218" s="8" t="s">
        <v>311</v>
      </c>
      <c r="F218" s="7">
        <v>350</v>
      </c>
      <c r="G218" s="5" t="str">
        <f t="shared" si="12"/>
        <v>My DJ &amp; Company</v>
      </c>
      <c r="H218" s="5" t="str">
        <f t="shared" si="15"/>
        <v>8th Grade Graduation</v>
      </c>
      <c r="I218" s="5" t="str">
        <f t="shared" si="13"/>
        <v/>
      </c>
      <c r="J218" s="5">
        <f t="shared" si="14"/>
        <v>1</v>
      </c>
    </row>
    <row r="219" spans="1:10" x14ac:dyDescent="0.2">
      <c r="A219" s="8" t="s">
        <v>105</v>
      </c>
      <c r="B219" s="9">
        <v>1702</v>
      </c>
      <c r="C219" s="6">
        <v>42809</v>
      </c>
      <c r="D219" s="8" t="s">
        <v>116</v>
      </c>
      <c r="E219" s="8" t="s">
        <v>117</v>
      </c>
      <c r="F219" s="7">
        <v>825.07</v>
      </c>
      <c r="G219" s="5" t="str">
        <f t="shared" si="12"/>
        <v>Adams 12 Five Star Schools</v>
      </c>
      <c r="H219" s="5" t="str">
        <f t="shared" si="15"/>
        <v>Field Trip Transportation</v>
      </c>
      <c r="I219" s="5" t="str">
        <f t="shared" si="13"/>
        <v/>
      </c>
      <c r="J219" s="5">
        <f t="shared" si="14"/>
        <v>1</v>
      </c>
    </row>
    <row r="220" spans="1:10" x14ac:dyDescent="0.2">
      <c r="A220" s="8" t="s">
        <v>105</v>
      </c>
      <c r="B220" s="9">
        <v>1703</v>
      </c>
      <c r="C220" s="6">
        <v>42809</v>
      </c>
      <c r="D220" s="8" t="s">
        <v>312</v>
      </c>
      <c r="E220" s="8" t="s">
        <v>117</v>
      </c>
      <c r="F220" s="7">
        <v>738.75</v>
      </c>
      <c r="G220" s="5" t="str">
        <f t="shared" si="12"/>
        <v>Pinnacle Charter School</v>
      </c>
      <c r="H220" s="5" t="str">
        <f t="shared" si="15"/>
        <v>Field Trip Transportation</v>
      </c>
      <c r="I220" s="5" t="str">
        <f t="shared" si="13"/>
        <v/>
      </c>
      <c r="J220" s="5">
        <f t="shared" si="14"/>
        <v>1</v>
      </c>
    </row>
    <row r="221" spans="1:10" x14ac:dyDescent="0.2">
      <c r="A221" s="8" t="s">
        <v>105</v>
      </c>
      <c r="B221" s="9">
        <v>1704</v>
      </c>
      <c r="C221" s="6">
        <v>42809</v>
      </c>
      <c r="D221" s="8" t="s">
        <v>313</v>
      </c>
      <c r="E221" s="8" t="s">
        <v>314</v>
      </c>
      <c r="F221" s="7">
        <v>200</v>
      </c>
      <c r="G221" s="5" t="str">
        <f t="shared" si="12"/>
        <v>Brighton High School</v>
      </c>
      <c r="H221" s="5" t="str">
        <f t="shared" si="15"/>
        <v>Track Meet</v>
      </c>
      <c r="I221" s="5" t="str">
        <f t="shared" si="13"/>
        <v/>
      </c>
      <c r="J221" s="5">
        <f t="shared" si="14"/>
        <v>1</v>
      </c>
    </row>
    <row r="222" spans="1:10" x14ac:dyDescent="0.2">
      <c r="A222" s="8" t="s">
        <v>105</v>
      </c>
      <c r="B222" s="9">
        <v>1705</v>
      </c>
      <c r="C222" s="6">
        <v>42809</v>
      </c>
      <c r="D222" s="8" t="s">
        <v>315</v>
      </c>
      <c r="E222" s="8" t="s">
        <v>314</v>
      </c>
      <c r="F222" s="7">
        <v>140</v>
      </c>
      <c r="G222" s="5" t="str">
        <f t="shared" si="12"/>
        <v>Thornton High School</v>
      </c>
      <c r="H222" s="5" t="str">
        <f t="shared" si="15"/>
        <v>Track Meet</v>
      </c>
      <c r="I222" s="5" t="str">
        <f t="shared" si="13"/>
        <v/>
      </c>
      <c r="J222" s="5">
        <f t="shared" si="14"/>
        <v>1</v>
      </c>
    </row>
    <row r="223" spans="1:10" x14ac:dyDescent="0.2">
      <c r="A223" s="8" t="s">
        <v>105</v>
      </c>
      <c r="B223" s="9">
        <v>1706</v>
      </c>
      <c r="C223" s="6">
        <v>42809</v>
      </c>
      <c r="D223" s="8" t="s">
        <v>316</v>
      </c>
      <c r="E223" s="8" t="s">
        <v>314</v>
      </c>
      <c r="F223" s="7">
        <v>175</v>
      </c>
      <c r="G223" s="5" t="str">
        <f t="shared" si="12"/>
        <v>Ponderosa</v>
      </c>
      <c r="H223" s="5" t="str">
        <f t="shared" si="15"/>
        <v>Track Meet</v>
      </c>
      <c r="I223" s="5" t="str">
        <f t="shared" si="13"/>
        <v/>
      </c>
      <c r="J223" s="5">
        <f t="shared" si="14"/>
        <v>1</v>
      </c>
    </row>
    <row r="224" spans="1:10" x14ac:dyDescent="0.2">
      <c r="A224" s="8" t="s">
        <v>105</v>
      </c>
      <c r="B224" s="9">
        <v>1707</v>
      </c>
      <c r="C224" s="6">
        <v>42809</v>
      </c>
      <c r="D224" s="8" t="s">
        <v>291</v>
      </c>
      <c r="E224" s="8" t="s">
        <v>317</v>
      </c>
      <c r="F224" s="7">
        <v>95</v>
      </c>
      <c r="G224" s="5" t="str">
        <f t="shared" si="12"/>
        <v>CHSAA</v>
      </c>
      <c r="H224" s="5" t="str">
        <f t="shared" si="15"/>
        <v>STUGO Training</v>
      </c>
      <c r="I224" s="5" t="str">
        <f t="shared" si="13"/>
        <v/>
      </c>
      <c r="J224" s="5">
        <f t="shared" si="14"/>
        <v>1</v>
      </c>
    </row>
    <row r="225" spans="1:10" x14ac:dyDescent="0.2">
      <c r="A225" s="8" t="s">
        <v>105</v>
      </c>
      <c r="B225" s="9">
        <v>1708</v>
      </c>
      <c r="C225" s="6">
        <v>42809</v>
      </c>
      <c r="D225" s="8" t="s">
        <v>318</v>
      </c>
      <c r="E225" s="8" t="s">
        <v>319</v>
      </c>
      <c r="F225" s="7">
        <v>100</v>
      </c>
      <c r="G225" s="5" t="str">
        <f t="shared" si="12"/>
        <v>EF Institute Trust Account</v>
      </c>
      <c r="H225" s="5" t="str">
        <f t="shared" si="15"/>
        <v>Costa Rica Trip</v>
      </c>
      <c r="I225" s="5" t="str">
        <f t="shared" si="13"/>
        <v/>
      </c>
      <c r="J225" s="5">
        <f t="shared" si="14"/>
        <v>1</v>
      </c>
    </row>
    <row r="226" spans="1:10" x14ac:dyDescent="0.2">
      <c r="A226" s="8" t="s">
        <v>105</v>
      </c>
      <c r="B226" s="9">
        <v>1709</v>
      </c>
      <c r="C226" s="6">
        <v>42809</v>
      </c>
      <c r="D226" s="8" t="s">
        <v>320</v>
      </c>
      <c r="E226" s="8" t="s">
        <v>321</v>
      </c>
      <c r="F226" s="7">
        <v>350</v>
      </c>
      <c r="G226" s="5" t="str">
        <f t="shared" si="12"/>
        <v>Eaton Healthy</v>
      </c>
      <c r="H226" s="5" t="str">
        <f t="shared" si="15"/>
        <v>Beauty and the Beast Food</v>
      </c>
      <c r="I226" s="5" t="str">
        <f t="shared" si="13"/>
        <v/>
      </c>
      <c r="J226" s="5">
        <f t="shared" si="14"/>
        <v>1</v>
      </c>
    </row>
    <row r="227" spans="1:10" x14ac:dyDescent="0.2">
      <c r="A227" s="8" t="s">
        <v>105</v>
      </c>
      <c r="B227" s="9">
        <v>1710</v>
      </c>
      <c r="C227" s="6">
        <v>42810</v>
      </c>
      <c r="E227" s="8" t="s">
        <v>109</v>
      </c>
      <c r="F227" s="7">
        <v>2000</v>
      </c>
      <c r="G227" s="5" t="s">
        <v>977</v>
      </c>
      <c r="H227" s="5" t="str">
        <f t="shared" si="15"/>
        <v>Manual Check</v>
      </c>
      <c r="I227" s="5" t="str">
        <f t="shared" si="13"/>
        <v>X</v>
      </c>
      <c r="J227" s="5">
        <f t="shared" si="14"/>
        <v>1</v>
      </c>
    </row>
    <row r="228" spans="1:10" x14ac:dyDescent="0.2">
      <c r="A228" s="8" t="s">
        <v>105</v>
      </c>
      <c r="B228" s="9">
        <v>1711</v>
      </c>
      <c r="C228" s="6">
        <v>42816</v>
      </c>
      <c r="D228" s="8" t="s">
        <v>322</v>
      </c>
      <c r="E228" s="8" t="s">
        <v>323</v>
      </c>
      <c r="F228" s="7">
        <v>125</v>
      </c>
      <c r="G228" s="5" t="str">
        <f t="shared" si="12"/>
        <v>Barr Lake State Park</v>
      </c>
      <c r="H228" s="5" t="str">
        <f t="shared" si="15"/>
        <v>Field Trip</v>
      </c>
      <c r="I228" s="5" t="str">
        <f t="shared" si="13"/>
        <v/>
      </c>
      <c r="J228" s="5">
        <f t="shared" si="14"/>
        <v>1</v>
      </c>
    </row>
    <row r="229" spans="1:10" x14ac:dyDescent="0.2">
      <c r="A229" s="8" t="s">
        <v>105</v>
      </c>
      <c r="B229" s="9">
        <v>1712</v>
      </c>
      <c r="C229" s="6">
        <v>42816</v>
      </c>
      <c r="F229" s="7">
        <v>0</v>
      </c>
      <c r="G229" s="5" t="s">
        <v>977</v>
      </c>
      <c r="H229" s="5" t="s">
        <v>977</v>
      </c>
      <c r="I229" s="5" t="str">
        <f t="shared" si="13"/>
        <v>X</v>
      </c>
      <c r="J229" s="5">
        <f t="shared" si="14"/>
        <v>1</v>
      </c>
    </row>
    <row r="230" spans="1:10" x14ac:dyDescent="0.2">
      <c r="A230" s="8" t="s">
        <v>105</v>
      </c>
      <c r="B230" s="9">
        <v>1713</v>
      </c>
      <c r="C230" s="6">
        <v>42816</v>
      </c>
      <c r="F230" s="7">
        <v>0</v>
      </c>
      <c r="G230" s="5" t="s">
        <v>977</v>
      </c>
      <c r="H230" s="5" t="s">
        <v>977</v>
      </c>
      <c r="I230" s="5" t="str">
        <f t="shared" si="13"/>
        <v>X</v>
      </c>
      <c r="J230" s="5">
        <f t="shared" si="14"/>
        <v>1</v>
      </c>
    </row>
    <row r="231" spans="1:10" x14ac:dyDescent="0.2">
      <c r="A231" s="8" t="s">
        <v>105</v>
      </c>
      <c r="B231" s="9">
        <v>1714</v>
      </c>
      <c r="C231" s="6">
        <v>42816</v>
      </c>
      <c r="F231" s="7">
        <v>0</v>
      </c>
      <c r="G231" s="5" t="s">
        <v>977</v>
      </c>
      <c r="H231" s="5" t="s">
        <v>977</v>
      </c>
      <c r="I231" s="5" t="str">
        <f t="shared" si="13"/>
        <v>X</v>
      </c>
      <c r="J231" s="5">
        <f t="shared" si="14"/>
        <v>1</v>
      </c>
    </row>
    <row r="232" spans="1:10" x14ac:dyDescent="0.2">
      <c r="A232" s="8" t="s">
        <v>105</v>
      </c>
      <c r="B232" s="9">
        <v>1715</v>
      </c>
      <c r="C232" s="6">
        <v>42816</v>
      </c>
      <c r="F232" s="7">
        <v>0</v>
      </c>
      <c r="G232" s="5" t="s">
        <v>977</v>
      </c>
      <c r="H232" s="5" t="s">
        <v>977</v>
      </c>
      <c r="I232" s="5" t="str">
        <f t="shared" si="13"/>
        <v>X</v>
      </c>
      <c r="J232" s="5">
        <f t="shared" si="14"/>
        <v>1</v>
      </c>
    </row>
    <row r="233" spans="1:10" x14ac:dyDescent="0.2">
      <c r="A233" s="8" t="s">
        <v>105</v>
      </c>
      <c r="B233" s="9">
        <v>1716</v>
      </c>
      <c r="C233" s="6">
        <v>42816</v>
      </c>
      <c r="F233" s="7">
        <v>0</v>
      </c>
      <c r="G233" s="5" t="s">
        <v>977</v>
      </c>
      <c r="H233" s="5" t="s">
        <v>977</v>
      </c>
      <c r="I233" s="5" t="str">
        <f t="shared" si="13"/>
        <v>X</v>
      </c>
      <c r="J233" s="5">
        <f t="shared" si="14"/>
        <v>1</v>
      </c>
    </row>
    <row r="234" spans="1:10" x14ac:dyDescent="0.2">
      <c r="A234" s="8" t="s">
        <v>105</v>
      </c>
      <c r="B234" s="9">
        <v>1717</v>
      </c>
      <c r="C234" s="6">
        <v>42816</v>
      </c>
      <c r="D234" s="8" t="s">
        <v>324</v>
      </c>
      <c r="E234" s="8" t="s">
        <v>325</v>
      </c>
      <c r="F234" s="7">
        <v>33.75</v>
      </c>
      <c r="G234" s="5" t="str">
        <f t="shared" si="12"/>
        <v>Bethanny Tarantino-Kelly</v>
      </c>
      <c r="H234" s="5" t="str">
        <f t="shared" si="15"/>
        <v>MS STUGO</v>
      </c>
      <c r="I234" s="5" t="str">
        <f t="shared" si="13"/>
        <v/>
      </c>
      <c r="J234" s="5">
        <f t="shared" si="14"/>
        <v>1</v>
      </c>
    </row>
    <row r="235" spans="1:10" x14ac:dyDescent="0.2">
      <c r="A235" s="8" t="s">
        <v>105</v>
      </c>
      <c r="B235" s="9">
        <v>1718</v>
      </c>
      <c r="C235" s="6">
        <v>42816</v>
      </c>
      <c r="D235" s="8" t="s">
        <v>326</v>
      </c>
      <c r="E235" s="8" t="s">
        <v>327</v>
      </c>
      <c r="F235" s="7">
        <v>496.57</v>
      </c>
      <c r="G235" s="5" t="str">
        <f t="shared" si="12"/>
        <v>Lauren Cleary</v>
      </c>
      <c r="H235" s="5" t="str">
        <f t="shared" si="15"/>
        <v>Fund Raising Teacher Request</v>
      </c>
      <c r="I235" s="5" t="str">
        <f t="shared" si="13"/>
        <v/>
      </c>
      <c r="J235" s="5">
        <f t="shared" si="14"/>
        <v>1</v>
      </c>
    </row>
    <row r="236" spans="1:10" x14ac:dyDescent="0.2">
      <c r="A236" s="8" t="s">
        <v>105</v>
      </c>
      <c r="B236" s="9">
        <v>1719</v>
      </c>
      <c r="C236" s="6">
        <v>42816</v>
      </c>
      <c r="D236" s="8" t="s">
        <v>114</v>
      </c>
      <c r="E236" s="8" t="s">
        <v>295</v>
      </c>
      <c r="F236" s="7">
        <v>49</v>
      </c>
      <c r="G236" s="5" t="str">
        <f t="shared" si="12"/>
        <v>Abila</v>
      </c>
      <c r="H236" s="5" t="str">
        <f t="shared" si="15"/>
        <v>Fund Raising Software</v>
      </c>
      <c r="I236" s="5" t="str">
        <f t="shared" si="13"/>
        <v/>
      </c>
      <c r="J236" s="5">
        <f t="shared" si="14"/>
        <v>1</v>
      </c>
    </row>
    <row r="237" spans="1:10" x14ac:dyDescent="0.2">
      <c r="A237" s="8" t="s">
        <v>105</v>
      </c>
      <c r="B237" s="9">
        <v>1720</v>
      </c>
      <c r="C237" s="6">
        <v>42816</v>
      </c>
      <c r="D237" s="8" t="s">
        <v>328</v>
      </c>
      <c r="E237" s="8" t="s">
        <v>329</v>
      </c>
      <c r="F237" s="7">
        <v>432.17</v>
      </c>
      <c r="G237" s="5" t="str">
        <f t="shared" si="12"/>
        <v>Cindy Tuchklaper</v>
      </c>
      <c r="H237" s="5" t="str">
        <f t="shared" si="15"/>
        <v>CRC Dodgeball</v>
      </c>
      <c r="I237" s="5" t="str">
        <f t="shared" si="13"/>
        <v/>
      </c>
      <c r="J237" s="5">
        <f t="shared" si="14"/>
        <v>1</v>
      </c>
    </row>
    <row r="238" spans="1:10" x14ac:dyDescent="0.2">
      <c r="A238" s="8" t="s">
        <v>105</v>
      </c>
      <c r="B238" s="9">
        <v>1721</v>
      </c>
      <c r="C238" s="6">
        <v>42816</v>
      </c>
      <c r="D238" s="8" t="s">
        <v>330</v>
      </c>
      <c r="E238" s="8" t="s">
        <v>331</v>
      </c>
      <c r="F238" s="7">
        <v>7274.6</v>
      </c>
      <c r="G238" s="5" t="str">
        <f t="shared" si="12"/>
        <v>BSN Sports</v>
      </c>
      <c r="H238" s="5" t="str">
        <f t="shared" si="15"/>
        <v>Soccer Goals</v>
      </c>
      <c r="I238" s="5" t="str">
        <f t="shared" si="13"/>
        <v/>
      </c>
      <c r="J238" s="5">
        <f t="shared" si="14"/>
        <v>1</v>
      </c>
    </row>
    <row r="239" spans="1:10" x14ac:dyDescent="0.2">
      <c r="A239" s="8" t="s">
        <v>105</v>
      </c>
      <c r="B239" s="9">
        <v>1722</v>
      </c>
      <c r="C239" s="6">
        <v>42816</v>
      </c>
      <c r="D239" s="8" t="s">
        <v>332</v>
      </c>
      <c r="E239" s="8" t="s">
        <v>333</v>
      </c>
      <c r="F239" s="7">
        <v>440.3</v>
      </c>
      <c r="G239" s="5" t="str">
        <f t="shared" si="12"/>
        <v>Liz Friedenson</v>
      </c>
      <c r="H239" s="5" t="str">
        <f t="shared" si="15"/>
        <v>Drama Food</v>
      </c>
      <c r="I239" s="5" t="str">
        <f t="shared" si="13"/>
        <v/>
      </c>
      <c r="J239" s="5">
        <f t="shared" si="14"/>
        <v>1</v>
      </c>
    </row>
    <row r="240" spans="1:10" x14ac:dyDescent="0.2">
      <c r="A240" s="8" t="s">
        <v>105</v>
      </c>
      <c r="B240" s="9">
        <v>1723</v>
      </c>
      <c r="C240" s="6">
        <v>42816</v>
      </c>
      <c r="D240" s="8" t="s">
        <v>334</v>
      </c>
      <c r="E240" s="8" t="s">
        <v>333</v>
      </c>
      <c r="F240" s="7">
        <v>45.61</v>
      </c>
      <c r="G240" s="5" t="str">
        <f t="shared" si="12"/>
        <v>Christen Gill</v>
      </c>
      <c r="H240" s="5" t="str">
        <f t="shared" si="15"/>
        <v>Drama Food</v>
      </c>
      <c r="I240" s="5" t="str">
        <f t="shared" si="13"/>
        <v/>
      </c>
      <c r="J240" s="5">
        <f t="shared" si="14"/>
        <v>1</v>
      </c>
    </row>
    <row r="241" spans="1:10" x14ac:dyDescent="0.2">
      <c r="A241" s="8" t="s">
        <v>105</v>
      </c>
      <c r="B241" s="9">
        <v>1724</v>
      </c>
      <c r="C241" s="6">
        <v>42816</v>
      </c>
      <c r="D241" s="8" t="s">
        <v>335</v>
      </c>
      <c r="E241" s="8" t="s">
        <v>336</v>
      </c>
      <c r="F241" s="7">
        <v>2000</v>
      </c>
      <c r="G241" s="5" t="str">
        <f t="shared" si="12"/>
        <v>Andrew Ponn</v>
      </c>
      <c r="H241" s="5" t="str">
        <f t="shared" si="15"/>
        <v>Basketball Coach</v>
      </c>
      <c r="I241" s="5" t="str">
        <f t="shared" si="13"/>
        <v/>
      </c>
      <c r="J241" s="5">
        <f t="shared" si="14"/>
        <v>1</v>
      </c>
    </row>
    <row r="242" spans="1:10" x14ac:dyDescent="0.2">
      <c r="A242" s="8" t="s">
        <v>105</v>
      </c>
      <c r="B242" s="9">
        <v>1725</v>
      </c>
      <c r="C242" s="6">
        <v>42816</v>
      </c>
      <c r="D242" s="8" t="s">
        <v>337</v>
      </c>
      <c r="E242" s="8" t="s">
        <v>336</v>
      </c>
      <c r="F242" s="7">
        <v>2000</v>
      </c>
      <c r="G242" s="5" t="str">
        <f t="shared" si="12"/>
        <v>Dana Phifer</v>
      </c>
      <c r="H242" s="5" t="str">
        <f t="shared" si="15"/>
        <v>Basketball Coach</v>
      </c>
      <c r="I242" s="5" t="str">
        <f t="shared" si="13"/>
        <v/>
      </c>
      <c r="J242" s="5">
        <f t="shared" si="14"/>
        <v>1</v>
      </c>
    </row>
    <row r="243" spans="1:10" x14ac:dyDescent="0.2">
      <c r="A243" s="8" t="s">
        <v>105</v>
      </c>
      <c r="B243" s="9">
        <v>1726</v>
      </c>
      <c r="C243" s="6">
        <v>42816</v>
      </c>
      <c r="D243" s="8" t="s">
        <v>338</v>
      </c>
      <c r="E243" s="8" t="s">
        <v>339</v>
      </c>
      <c r="F243" s="7">
        <v>1095.1300000000001</v>
      </c>
      <c r="G243" s="5" t="str">
        <f t="shared" si="12"/>
        <v>Jessica McVeigh</v>
      </c>
      <c r="H243" s="5" t="str">
        <f t="shared" si="15"/>
        <v>Reimbursements</v>
      </c>
      <c r="I243" s="5" t="str">
        <f t="shared" si="13"/>
        <v/>
      </c>
      <c r="J243" s="5">
        <f t="shared" si="14"/>
        <v>1</v>
      </c>
    </row>
    <row r="244" spans="1:10" x14ac:dyDescent="0.2">
      <c r="A244" s="8" t="s">
        <v>105</v>
      </c>
      <c r="B244" s="8" t="s">
        <v>285</v>
      </c>
      <c r="C244" s="6">
        <v>42807</v>
      </c>
      <c r="D244" s="8" t="s">
        <v>88</v>
      </c>
      <c r="E244" s="8" t="s">
        <v>284</v>
      </c>
      <c r="F244" s="7">
        <v>36285.050000000003</v>
      </c>
      <c r="G244" s="5" t="str">
        <f t="shared" si="12"/>
        <v>Payment Remittance Center</v>
      </c>
      <c r="H244" s="5" t="s">
        <v>976</v>
      </c>
      <c r="I244" s="5" t="str">
        <f t="shared" si="13"/>
        <v>X</v>
      </c>
      <c r="J244" s="5">
        <f t="shared" si="14"/>
        <v>4</v>
      </c>
    </row>
    <row r="245" spans="1:10" x14ac:dyDescent="0.2">
      <c r="A245" s="8" t="s">
        <v>105</v>
      </c>
      <c r="B245" s="8" t="s">
        <v>286</v>
      </c>
      <c r="C245" s="6">
        <v>42810</v>
      </c>
      <c r="D245" s="8" t="s">
        <v>88</v>
      </c>
      <c r="E245" s="8" t="s">
        <v>138</v>
      </c>
      <c r="F245" s="7">
        <v>704.26</v>
      </c>
      <c r="G245" s="5" t="str">
        <f t="shared" si="12"/>
        <v>Payment Remittance Center</v>
      </c>
      <c r="H245" s="5" t="str">
        <f t="shared" si="15"/>
        <v>Bank Charges</v>
      </c>
      <c r="I245" s="5" t="str">
        <f t="shared" si="13"/>
        <v/>
      </c>
      <c r="J245" s="5">
        <f t="shared" si="14"/>
        <v>2</v>
      </c>
    </row>
    <row r="246" spans="1:10" x14ac:dyDescent="0.2">
      <c r="A246" s="8" t="s">
        <v>105</v>
      </c>
      <c r="B246" s="8" t="s">
        <v>340</v>
      </c>
      <c r="C246" s="6">
        <v>42811</v>
      </c>
      <c r="D246" s="8" t="s">
        <v>88</v>
      </c>
      <c r="E246" s="8" t="s">
        <v>138</v>
      </c>
      <c r="F246" s="7">
        <v>6615.88</v>
      </c>
      <c r="G246" s="5" t="str">
        <f t="shared" si="12"/>
        <v>Payment Remittance Center</v>
      </c>
      <c r="H246" s="5" t="str">
        <f t="shared" si="15"/>
        <v>Bank Charges</v>
      </c>
      <c r="I246" s="5" t="str">
        <f t="shared" si="13"/>
        <v/>
      </c>
      <c r="J246" s="5">
        <f t="shared" si="14"/>
        <v>1</v>
      </c>
    </row>
    <row r="247" spans="1:10" x14ac:dyDescent="0.2">
      <c r="A247" s="8" t="s">
        <v>148</v>
      </c>
      <c r="B247" s="9">
        <v>3020</v>
      </c>
      <c r="C247" s="6">
        <v>42795</v>
      </c>
      <c r="D247" s="8" t="s">
        <v>155</v>
      </c>
      <c r="E247" s="8" t="s">
        <v>156</v>
      </c>
      <c r="F247" s="7">
        <v>34.06</v>
      </c>
      <c r="G247" s="5" t="str">
        <f t="shared" si="12"/>
        <v>Cintas Corporation</v>
      </c>
      <c r="H247" s="5" t="str">
        <f t="shared" si="15"/>
        <v>Kitchen Towels</v>
      </c>
      <c r="I247" s="5" t="str">
        <f t="shared" si="13"/>
        <v/>
      </c>
      <c r="J247" s="5">
        <f t="shared" si="14"/>
        <v>1</v>
      </c>
    </row>
    <row r="248" spans="1:10" x14ac:dyDescent="0.2">
      <c r="A248" s="8" t="s">
        <v>148</v>
      </c>
      <c r="B248" s="9">
        <v>3038</v>
      </c>
      <c r="C248" s="6">
        <v>42809</v>
      </c>
      <c r="D248" s="8" t="s">
        <v>155</v>
      </c>
      <c r="E248" s="8" t="s">
        <v>156</v>
      </c>
      <c r="F248" s="7">
        <v>139.12</v>
      </c>
      <c r="G248" s="5" t="str">
        <f t="shared" si="12"/>
        <v>Cintas Corporation</v>
      </c>
      <c r="H248" s="5" t="str">
        <f t="shared" si="15"/>
        <v>Kitchen Towels</v>
      </c>
      <c r="I248" s="5" t="str">
        <f t="shared" si="13"/>
        <v/>
      </c>
      <c r="J248" s="5">
        <f t="shared" si="14"/>
        <v>1</v>
      </c>
    </row>
    <row r="249" spans="1:10" x14ac:dyDescent="0.2">
      <c r="A249" s="8" t="s">
        <v>148</v>
      </c>
      <c r="B249" s="9">
        <v>3045</v>
      </c>
      <c r="C249" s="6">
        <v>42816</v>
      </c>
      <c r="D249" s="8" t="s">
        <v>155</v>
      </c>
      <c r="E249" s="8" t="s">
        <v>341</v>
      </c>
      <c r="F249" s="7">
        <v>35.020000000000003</v>
      </c>
      <c r="G249" s="5" t="str">
        <f t="shared" si="12"/>
        <v>Cintas Corporation</v>
      </c>
      <c r="H249" s="5" t="str">
        <f t="shared" si="15"/>
        <v>Kitche Towels</v>
      </c>
      <c r="I249" s="5" t="str">
        <f t="shared" si="13"/>
        <v/>
      </c>
      <c r="J249" s="5">
        <f t="shared" si="14"/>
        <v>1</v>
      </c>
    </row>
    <row r="250" spans="1:10" x14ac:dyDescent="0.2">
      <c r="A250" s="8" t="s">
        <v>148</v>
      </c>
      <c r="B250" s="8" t="s">
        <v>285</v>
      </c>
      <c r="C250" s="6">
        <v>42807</v>
      </c>
      <c r="D250" s="8" t="s">
        <v>88</v>
      </c>
      <c r="E250" s="8" t="s">
        <v>284</v>
      </c>
      <c r="F250" s="7">
        <v>1389.29</v>
      </c>
      <c r="G250" s="5" t="str">
        <f t="shared" si="12"/>
        <v>Payment Remittance Center</v>
      </c>
      <c r="H250" s="5" t="s">
        <v>976</v>
      </c>
      <c r="I250" s="5" t="str">
        <f t="shared" si="13"/>
        <v>X</v>
      </c>
      <c r="J250" s="5">
        <f t="shared" si="14"/>
        <v>4</v>
      </c>
    </row>
    <row r="251" spans="1:10" x14ac:dyDescent="0.2">
      <c r="A251" s="8" t="s">
        <v>1</v>
      </c>
      <c r="B251" s="8" t="s">
        <v>342</v>
      </c>
      <c r="C251" s="6">
        <v>42828</v>
      </c>
      <c r="D251" s="8" t="s">
        <v>74</v>
      </c>
      <c r="E251" s="8" t="s">
        <v>275</v>
      </c>
      <c r="F251" s="7">
        <v>2163.83</v>
      </c>
      <c r="G251" s="5" t="str">
        <f t="shared" si="12"/>
        <v>24 Hour Flex</v>
      </c>
      <c r="H251" s="5" t="str">
        <f t="shared" si="15"/>
        <v>Flex Transfers</v>
      </c>
      <c r="I251" s="5" t="str">
        <f t="shared" si="13"/>
        <v/>
      </c>
      <c r="J251" s="5">
        <f t="shared" si="14"/>
        <v>1</v>
      </c>
    </row>
    <row r="252" spans="1:10" x14ac:dyDescent="0.2">
      <c r="A252" s="8" t="s">
        <v>1</v>
      </c>
      <c r="B252" s="9">
        <v>3046</v>
      </c>
      <c r="C252" s="6">
        <v>42835</v>
      </c>
      <c r="D252" s="8" t="s">
        <v>16</v>
      </c>
      <c r="E252" s="8" t="s">
        <v>17</v>
      </c>
      <c r="F252" s="7">
        <v>376.93</v>
      </c>
      <c r="G252" s="5" t="str">
        <f t="shared" si="12"/>
        <v>CenturyLink</v>
      </c>
      <c r="H252" s="5" t="str">
        <f t="shared" si="15"/>
        <v>Telephone</v>
      </c>
      <c r="I252" s="5" t="str">
        <f t="shared" si="13"/>
        <v/>
      </c>
      <c r="J252" s="5">
        <f t="shared" si="14"/>
        <v>1</v>
      </c>
    </row>
    <row r="253" spans="1:10" x14ac:dyDescent="0.2">
      <c r="A253" s="8" t="s">
        <v>1</v>
      </c>
      <c r="B253" s="9">
        <v>3047</v>
      </c>
      <c r="C253" s="6">
        <v>42835</v>
      </c>
      <c r="D253" s="8" t="s">
        <v>18</v>
      </c>
      <c r="E253" s="8" t="s">
        <v>19</v>
      </c>
      <c r="F253" s="7">
        <v>570.54999999999995</v>
      </c>
      <c r="G253" s="5" t="str">
        <f t="shared" si="12"/>
        <v>AT&amp;T Mobility</v>
      </c>
      <c r="H253" s="5" t="str">
        <f t="shared" si="15"/>
        <v>Cell Phones</v>
      </c>
      <c r="I253" s="5" t="str">
        <f t="shared" si="13"/>
        <v/>
      </c>
      <c r="J253" s="5">
        <f t="shared" si="14"/>
        <v>1</v>
      </c>
    </row>
    <row r="254" spans="1:10" x14ac:dyDescent="0.2">
      <c r="A254" s="8" t="s">
        <v>1</v>
      </c>
      <c r="B254" s="9">
        <v>3048</v>
      </c>
      <c r="C254" s="6">
        <v>42835</v>
      </c>
      <c r="D254" s="8" t="s">
        <v>28</v>
      </c>
      <c r="E254" s="8" t="s">
        <v>343</v>
      </c>
      <c r="F254" s="7">
        <v>505</v>
      </c>
      <c r="G254" s="5" t="str">
        <f t="shared" si="12"/>
        <v>Republic Services</v>
      </c>
      <c r="H254" s="5" t="str">
        <f t="shared" si="15"/>
        <v>Trash removal</v>
      </c>
      <c r="I254" s="5" t="str">
        <f t="shared" si="13"/>
        <v/>
      </c>
      <c r="J254" s="5">
        <f t="shared" si="14"/>
        <v>1</v>
      </c>
    </row>
    <row r="255" spans="1:10" x14ac:dyDescent="0.2">
      <c r="A255" s="8" t="s">
        <v>1</v>
      </c>
      <c r="B255" s="9">
        <v>3049</v>
      </c>
      <c r="C255" s="6">
        <v>42835</v>
      </c>
      <c r="D255" s="8" t="s">
        <v>344</v>
      </c>
      <c r="E255" s="8" t="s">
        <v>345</v>
      </c>
      <c r="F255" s="7">
        <v>75</v>
      </c>
      <c r="G255" s="5" t="str">
        <f t="shared" si="12"/>
        <v>Vista View Program</v>
      </c>
      <c r="H255" s="5" t="str">
        <f t="shared" si="15"/>
        <v>Vista View-Shih</v>
      </c>
      <c r="I255" s="5" t="str">
        <f t="shared" si="13"/>
        <v/>
      </c>
      <c r="J255" s="5">
        <f t="shared" si="14"/>
        <v>1</v>
      </c>
    </row>
    <row r="256" spans="1:10" x14ac:dyDescent="0.2">
      <c r="A256" s="8" t="s">
        <v>1</v>
      </c>
      <c r="B256" s="9">
        <v>3050</v>
      </c>
      <c r="C256" s="6">
        <v>42835</v>
      </c>
      <c r="D256" s="8" t="s">
        <v>44</v>
      </c>
      <c r="E256" s="8" t="s">
        <v>45</v>
      </c>
      <c r="F256" s="7">
        <v>20</v>
      </c>
      <c r="G256" s="5" t="str">
        <f t="shared" si="12"/>
        <v>Cybersource</v>
      </c>
      <c r="H256" s="5" t="str">
        <f t="shared" si="15"/>
        <v>Credit Card Fees</v>
      </c>
      <c r="I256" s="5" t="str">
        <f t="shared" si="13"/>
        <v/>
      </c>
      <c r="J256" s="5">
        <f t="shared" si="14"/>
        <v>1</v>
      </c>
    </row>
    <row r="257" spans="1:10" x14ac:dyDescent="0.2">
      <c r="A257" s="8" t="s">
        <v>1</v>
      </c>
      <c r="B257" s="9">
        <v>3051</v>
      </c>
      <c r="C257" s="6">
        <v>42835</v>
      </c>
      <c r="D257" s="8" t="s">
        <v>346</v>
      </c>
      <c r="E257" s="8" t="s">
        <v>347</v>
      </c>
      <c r="F257" s="7">
        <v>1000</v>
      </c>
      <c r="G257" s="5" t="str">
        <f t="shared" si="12"/>
        <v>Meeting One</v>
      </c>
      <c r="H257" s="5" t="str">
        <f t="shared" si="15"/>
        <v>Adobe Connect</v>
      </c>
      <c r="I257" s="5" t="str">
        <f t="shared" si="13"/>
        <v/>
      </c>
      <c r="J257" s="5">
        <f t="shared" si="14"/>
        <v>1</v>
      </c>
    </row>
    <row r="258" spans="1:10" x14ac:dyDescent="0.2">
      <c r="A258" s="8" t="s">
        <v>1</v>
      </c>
      <c r="B258" s="9">
        <v>3052</v>
      </c>
      <c r="C258" s="6">
        <v>42835</v>
      </c>
      <c r="D258" s="8" t="s">
        <v>348</v>
      </c>
      <c r="E258" s="8" t="s">
        <v>349</v>
      </c>
      <c r="F258" s="7">
        <v>1500</v>
      </c>
      <c r="G258" s="5" t="str">
        <f t="shared" si="12"/>
        <v>Zion's Bank</v>
      </c>
      <c r="H258" s="5" t="str">
        <f t="shared" si="15"/>
        <v>Trustee Fee</v>
      </c>
      <c r="I258" s="5" t="str">
        <f t="shared" si="13"/>
        <v/>
      </c>
      <c r="J258" s="5">
        <f t="shared" si="14"/>
        <v>1</v>
      </c>
    </row>
    <row r="259" spans="1:10" x14ac:dyDescent="0.2">
      <c r="A259" s="8" t="s">
        <v>1</v>
      </c>
      <c r="B259" s="9">
        <v>3053</v>
      </c>
      <c r="C259" s="6">
        <v>42835</v>
      </c>
      <c r="D259" s="8" t="s">
        <v>22</v>
      </c>
      <c r="E259" s="8" t="s">
        <v>350</v>
      </c>
      <c r="F259" s="7">
        <v>6078.51</v>
      </c>
      <c r="G259" s="5" t="str">
        <f t="shared" ref="G259:G322" si="16">D259</f>
        <v>Xcelitek LLC</v>
      </c>
      <c r="H259" s="5" t="str">
        <f t="shared" ref="H259:H322" si="17">E259</f>
        <v>Stolen Phone</v>
      </c>
      <c r="I259" s="5" t="str">
        <f t="shared" ref="I259:I322" si="18">IF(OR(G259&lt;&gt;D259,E259&lt;&gt;H259),"X","")</f>
        <v/>
      </c>
      <c r="J259" s="5">
        <f t="shared" ref="J259:J322" si="19">COUNTIF($B$2:$B$994,B259)</f>
        <v>2</v>
      </c>
    </row>
    <row r="260" spans="1:10" x14ac:dyDescent="0.2">
      <c r="A260" s="8" t="s">
        <v>1</v>
      </c>
      <c r="B260" s="9">
        <v>3053</v>
      </c>
      <c r="C260" s="6">
        <v>42835</v>
      </c>
      <c r="D260" s="8" t="s">
        <v>22</v>
      </c>
      <c r="E260" s="8" t="s">
        <v>351</v>
      </c>
      <c r="F260" s="7">
        <v>6078.51</v>
      </c>
      <c r="G260" s="5" t="str">
        <f t="shared" si="16"/>
        <v>Xcelitek LLC</v>
      </c>
      <c r="H260" s="5" t="str">
        <f t="shared" si="17"/>
        <v>Technology Services</v>
      </c>
      <c r="I260" s="5" t="str">
        <f t="shared" si="18"/>
        <v/>
      </c>
      <c r="J260" s="5">
        <f t="shared" si="19"/>
        <v>2</v>
      </c>
    </row>
    <row r="261" spans="1:10" x14ac:dyDescent="0.2">
      <c r="A261" s="8" t="s">
        <v>1</v>
      </c>
      <c r="B261" s="9">
        <v>3054</v>
      </c>
      <c r="C261" s="6">
        <v>42835</v>
      </c>
      <c r="D261" s="8" t="s">
        <v>32</v>
      </c>
      <c r="E261" s="8" t="s">
        <v>33</v>
      </c>
      <c r="F261" s="7">
        <v>1293</v>
      </c>
      <c r="G261" s="5" t="str">
        <f t="shared" si="16"/>
        <v>Vision Service Plan</v>
      </c>
      <c r="H261" s="5" t="str">
        <f t="shared" si="17"/>
        <v>Vision Insurance</v>
      </c>
      <c r="I261" s="5" t="str">
        <f t="shared" si="18"/>
        <v/>
      </c>
      <c r="J261" s="5">
        <f t="shared" si="19"/>
        <v>1</v>
      </c>
    </row>
    <row r="262" spans="1:10" x14ac:dyDescent="0.2">
      <c r="A262" s="8" t="s">
        <v>1</v>
      </c>
      <c r="B262" s="9">
        <v>3055</v>
      </c>
      <c r="C262" s="6">
        <v>42835</v>
      </c>
      <c r="D262" s="8" t="s">
        <v>30</v>
      </c>
      <c r="E262" s="8" t="s">
        <v>31</v>
      </c>
      <c r="F262" s="7">
        <v>304.2</v>
      </c>
      <c r="G262" s="5" t="str">
        <f t="shared" si="16"/>
        <v>American Fidelity Assurance Company</v>
      </c>
      <c r="H262" s="5" t="str">
        <f t="shared" si="17"/>
        <v>GAP Insurance</v>
      </c>
      <c r="I262" s="5" t="str">
        <f t="shared" si="18"/>
        <v/>
      </c>
      <c r="J262" s="5">
        <f t="shared" si="19"/>
        <v>1</v>
      </c>
    </row>
    <row r="263" spans="1:10" x14ac:dyDescent="0.2">
      <c r="A263" s="8" t="s">
        <v>1</v>
      </c>
      <c r="B263" s="9">
        <v>3059</v>
      </c>
      <c r="C263" s="6">
        <v>42839</v>
      </c>
      <c r="D263" s="8" t="s">
        <v>16</v>
      </c>
      <c r="E263" s="8" t="s">
        <v>17</v>
      </c>
      <c r="F263" s="7">
        <v>428.72</v>
      </c>
      <c r="G263" s="5" t="str">
        <f t="shared" si="16"/>
        <v>CenturyLink</v>
      </c>
      <c r="H263" s="5" t="str">
        <f t="shared" si="17"/>
        <v>Telephone</v>
      </c>
      <c r="I263" s="5" t="str">
        <f t="shared" si="18"/>
        <v/>
      </c>
      <c r="J263" s="5">
        <f t="shared" si="19"/>
        <v>1</v>
      </c>
    </row>
    <row r="264" spans="1:10" x14ac:dyDescent="0.2">
      <c r="A264" s="8" t="s">
        <v>1</v>
      </c>
      <c r="B264" s="9">
        <v>3060</v>
      </c>
      <c r="C264" s="6">
        <v>42839</v>
      </c>
      <c r="D264" s="8" t="s">
        <v>189</v>
      </c>
      <c r="E264" s="8" t="s">
        <v>190</v>
      </c>
      <c r="F264" s="7">
        <v>18</v>
      </c>
      <c r="G264" s="5" t="str">
        <f t="shared" si="16"/>
        <v>Colorado Doorways</v>
      </c>
      <c r="H264" s="5" t="str">
        <f t="shared" si="17"/>
        <v>Keys</v>
      </c>
      <c r="I264" s="5" t="str">
        <f t="shared" si="18"/>
        <v/>
      </c>
      <c r="J264" s="5">
        <f t="shared" si="19"/>
        <v>1</v>
      </c>
    </row>
    <row r="265" spans="1:10" x14ac:dyDescent="0.2">
      <c r="A265" s="8" t="s">
        <v>1</v>
      </c>
      <c r="B265" s="9">
        <v>3061</v>
      </c>
      <c r="C265" s="6">
        <v>42839</v>
      </c>
      <c r="D265" s="8" t="s">
        <v>185</v>
      </c>
      <c r="E265" s="8" t="s">
        <v>352</v>
      </c>
      <c r="F265" s="7">
        <v>322.32</v>
      </c>
      <c r="G265" s="5" t="str">
        <f t="shared" si="16"/>
        <v>Stone Leaf Pottery</v>
      </c>
      <c r="H265" s="5" t="str">
        <f t="shared" si="17"/>
        <v>Classroom Art</v>
      </c>
      <c r="I265" s="5" t="str">
        <f t="shared" si="18"/>
        <v/>
      </c>
      <c r="J265" s="5">
        <f t="shared" si="19"/>
        <v>2</v>
      </c>
    </row>
    <row r="266" spans="1:10" x14ac:dyDescent="0.2">
      <c r="A266" s="8" t="s">
        <v>1</v>
      </c>
      <c r="B266" s="9">
        <v>3061</v>
      </c>
      <c r="C266" s="6">
        <v>42839</v>
      </c>
      <c r="D266" s="8" t="s">
        <v>185</v>
      </c>
      <c r="E266" s="8" t="s">
        <v>352</v>
      </c>
      <c r="F266" s="7">
        <v>322.32</v>
      </c>
      <c r="G266" s="5" t="str">
        <f t="shared" si="16"/>
        <v>Stone Leaf Pottery</v>
      </c>
      <c r="H266" s="5" t="str">
        <f t="shared" si="17"/>
        <v>Classroom Art</v>
      </c>
      <c r="I266" s="5" t="str">
        <f t="shared" si="18"/>
        <v/>
      </c>
      <c r="J266" s="5">
        <f t="shared" si="19"/>
        <v>2</v>
      </c>
    </row>
    <row r="267" spans="1:10" x14ac:dyDescent="0.2">
      <c r="A267" s="8" t="s">
        <v>1</v>
      </c>
      <c r="B267" s="9">
        <v>3062</v>
      </c>
      <c r="C267" s="6">
        <v>42839</v>
      </c>
      <c r="D267" s="8" t="s">
        <v>174</v>
      </c>
      <c r="E267" s="8" t="s">
        <v>174</v>
      </c>
      <c r="F267" s="7">
        <v>490.17</v>
      </c>
      <c r="G267" s="5" t="str">
        <f t="shared" si="16"/>
        <v>New York Life</v>
      </c>
      <c r="H267" s="5" t="str">
        <f t="shared" si="17"/>
        <v>New York Life</v>
      </c>
      <c r="I267" s="5" t="str">
        <f t="shared" si="18"/>
        <v/>
      </c>
      <c r="J267" s="5">
        <f t="shared" si="19"/>
        <v>1</v>
      </c>
    </row>
    <row r="268" spans="1:10" x14ac:dyDescent="0.2">
      <c r="A268" s="8" t="s">
        <v>1</v>
      </c>
      <c r="B268" s="9">
        <v>3063</v>
      </c>
      <c r="C268" s="6">
        <v>42839</v>
      </c>
      <c r="D268" s="8" t="s">
        <v>54</v>
      </c>
      <c r="E268" s="8" t="s">
        <v>55</v>
      </c>
      <c r="F268" s="7">
        <v>224.7</v>
      </c>
      <c r="G268" s="5" t="str">
        <f t="shared" si="16"/>
        <v>Aflac</v>
      </c>
      <c r="H268" s="5" t="str">
        <f t="shared" si="17"/>
        <v>Voluntary Insurance</v>
      </c>
      <c r="I268" s="5" t="str">
        <f t="shared" si="18"/>
        <v/>
      </c>
      <c r="J268" s="5">
        <f t="shared" si="19"/>
        <v>1</v>
      </c>
    </row>
    <row r="269" spans="1:10" x14ac:dyDescent="0.2">
      <c r="A269" s="8" t="s">
        <v>1</v>
      </c>
      <c r="B269" s="9">
        <v>3064</v>
      </c>
      <c r="C269" s="6">
        <v>42839</v>
      </c>
      <c r="D269" s="8" t="s">
        <v>56</v>
      </c>
      <c r="E269" s="8" t="s">
        <v>263</v>
      </c>
      <c r="F269" s="7">
        <v>3178.69</v>
      </c>
      <c r="G269" s="5" t="str">
        <f t="shared" si="16"/>
        <v>Unum Life Insurance</v>
      </c>
      <c r="H269" s="5" t="str">
        <f t="shared" si="17"/>
        <v>Life/ADD Insurance</v>
      </c>
      <c r="I269" s="5" t="str">
        <f t="shared" si="18"/>
        <v/>
      </c>
      <c r="J269" s="5">
        <f t="shared" si="19"/>
        <v>2</v>
      </c>
    </row>
    <row r="270" spans="1:10" x14ac:dyDescent="0.2">
      <c r="A270" s="8" t="s">
        <v>1</v>
      </c>
      <c r="B270" s="9">
        <v>3064</v>
      </c>
      <c r="C270" s="6">
        <v>42839</v>
      </c>
      <c r="D270" s="8" t="s">
        <v>56</v>
      </c>
      <c r="E270" s="8" t="s">
        <v>175</v>
      </c>
      <c r="F270" s="7">
        <v>3178.69</v>
      </c>
      <c r="G270" s="5" t="str">
        <f t="shared" si="16"/>
        <v>Unum Life Insurance</v>
      </c>
      <c r="H270" s="5" t="str">
        <f t="shared" si="17"/>
        <v>Voluntary Life</v>
      </c>
      <c r="I270" s="5" t="str">
        <f t="shared" si="18"/>
        <v/>
      </c>
      <c r="J270" s="5">
        <f t="shared" si="19"/>
        <v>2</v>
      </c>
    </row>
    <row r="271" spans="1:10" x14ac:dyDescent="0.2">
      <c r="A271" s="8" t="s">
        <v>1</v>
      </c>
      <c r="B271" s="9">
        <v>3065</v>
      </c>
      <c r="C271" s="6">
        <v>42839</v>
      </c>
      <c r="D271" s="8" t="s">
        <v>60</v>
      </c>
      <c r="E271" s="8" t="s">
        <v>61</v>
      </c>
      <c r="F271" s="7">
        <v>5068.72</v>
      </c>
      <c r="G271" s="5" t="str">
        <f t="shared" si="16"/>
        <v>Delta Dental of Colorado</v>
      </c>
      <c r="H271" s="5" t="str">
        <f t="shared" si="17"/>
        <v>Dental Insurance</v>
      </c>
      <c r="I271" s="5" t="str">
        <f t="shared" si="18"/>
        <v/>
      </c>
      <c r="J271" s="5">
        <f t="shared" si="19"/>
        <v>1</v>
      </c>
    </row>
    <row r="272" spans="1:10" x14ac:dyDescent="0.2">
      <c r="A272" s="8" t="s">
        <v>1</v>
      </c>
      <c r="B272" s="9">
        <v>3067</v>
      </c>
      <c r="C272" s="6">
        <v>42850</v>
      </c>
      <c r="D272" s="8" t="s">
        <v>16</v>
      </c>
      <c r="E272" s="8" t="s">
        <v>17</v>
      </c>
      <c r="F272" s="7">
        <v>26.17</v>
      </c>
      <c r="G272" s="5" t="str">
        <f t="shared" si="16"/>
        <v>CenturyLink</v>
      </c>
      <c r="H272" s="5" t="str">
        <f t="shared" si="17"/>
        <v>Telephone</v>
      </c>
      <c r="I272" s="5" t="str">
        <f t="shared" si="18"/>
        <v/>
      </c>
      <c r="J272" s="5">
        <f t="shared" si="19"/>
        <v>1</v>
      </c>
    </row>
    <row r="273" spans="1:10" x14ac:dyDescent="0.2">
      <c r="A273" s="8" t="s">
        <v>1</v>
      </c>
      <c r="B273" s="9">
        <v>3068</v>
      </c>
      <c r="C273" s="6">
        <v>42850</v>
      </c>
      <c r="D273" s="8" t="s">
        <v>170</v>
      </c>
      <c r="E273" s="8" t="s">
        <v>353</v>
      </c>
      <c r="F273" s="7">
        <v>78</v>
      </c>
      <c r="G273" s="5" t="str">
        <f t="shared" si="16"/>
        <v>FP Mailing Solutions</v>
      </c>
      <c r="H273" s="5" t="str">
        <f t="shared" si="17"/>
        <v>Postal Meter</v>
      </c>
      <c r="I273" s="5" t="str">
        <f t="shared" si="18"/>
        <v/>
      </c>
      <c r="J273" s="5">
        <f t="shared" si="19"/>
        <v>1</v>
      </c>
    </row>
    <row r="274" spans="1:10" x14ac:dyDescent="0.2">
      <c r="A274" s="8" t="s">
        <v>1</v>
      </c>
      <c r="B274" s="9">
        <v>3069</v>
      </c>
      <c r="C274" s="6">
        <v>42850</v>
      </c>
      <c r="D274" s="8" t="s">
        <v>40</v>
      </c>
      <c r="E274" s="8" t="s">
        <v>41</v>
      </c>
      <c r="F274" s="7">
        <v>786.56</v>
      </c>
      <c r="G274" s="5" t="str">
        <f t="shared" si="16"/>
        <v>Safe System</v>
      </c>
      <c r="H274" s="5" t="str">
        <f t="shared" si="17"/>
        <v>Security</v>
      </c>
      <c r="I274" s="5" t="str">
        <f t="shared" si="18"/>
        <v/>
      </c>
      <c r="J274" s="5">
        <f t="shared" si="19"/>
        <v>1</v>
      </c>
    </row>
    <row r="275" spans="1:10" x14ac:dyDescent="0.2">
      <c r="A275" s="8" t="s">
        <v>1</v>
      </c>
      <c r="B275" s="9">
        <v>3070</v>
      </c>
      <c r="C275" s="6">
        <v>42850</v>
      </c>
      <c r="D275" s="8" t="s">
        <v>20</v>
      </c>
      <c r="E275" s="8" t="s">
        <v>21</v>
      </c>
      <c r="F275" s="7">
        <v>6857.5</v>
      </c>
      <c r="G275" s="5" t="str">
        <f t="shared" si="16"/>
        <v>Kutz &amp; Bethke, LLC</v>
      </c>
      <c r="H275" s="5" t="str">
        <f t="shared" si="17"/>
        <v>Legal Fees</v>
      </c>
      <c r="I275" s="5" t="str">
        <f t="shared" si="18"/>
        <v/>
      </c>
      <c r="J275" s="5">
        <f t="shared" si="19"/>
        <v>1</v>
      </c>
    </row>
    <row r="276" spans="1:10" x14ac:dyDescent="0.2">
      <c r="A276" s="8" t="s">
        <v>1</v>
      </c>
      <c r="B276" s="9">
        <v>3071</v>
      </c>
      <c r="C276" s="6">
        <v>42850</v>
      </c>
      <c r="D276" s="8" t="s">
        <v>354</v>
      </c>
      <c r="E276" s="8" t="s">
        <v>355</v>
      </c>
      <c r="F276" s="7">
        <v>772.31</v>
      </c>
      <c r="G276" s="5" t="str">
        <f t="shared" si="16"/>
        <v>Colorado Dept of Revenue</v>
      </c>
      <c r="H276" s="5" t="str">
        <f t="shared" si="17"/>
        <v>Payroll Deduction-Tax Lien</v>
      </c>
      <c r="I276" s="5" t="str">
        <f t="shared" si="18"/>
        <v/>
      </c>
      <c r="J276" s="5">
        <f t="shared" si="19"/>
        <v>1</v>
      </c>
    </row>
    <row r="277" spans="1:10" x14ac:dyDescent="0.2">
      <c r="A277" s="8" t="s">
        <v>1</v>
      </c>
      <c r="B277" s="9">
        <v>3072</v>
      </c>
      <c r="C277" s="6">
        <v>42850</v>
      </c>
      <c r="D277" s="8" t="s">
        <v>116</v>
      </c>
      <c r="E277" s="8" t="s">
        <v>356</v>
      </c>
      <c r="F277" s="7">
        <v>255</v>
      </c>
      <c r="G277" s="5" t="str">
        <f t="shared" si="16"/>
        <v>Adams 12 Five Star Schools</v>
      </c>
      <c r="H277" s="5" t="str">
        <f t="shared" si="17"/>
        <v>Radio</v>
      </c>
      <c r="I277" s="5" t="str">
        <f t="shared" si="18"/>
        <v/>
      </c>
      <c r="J277" s="5">
        <f t="shared" si="19"/>
        <v>1</v>
      </c>
    </row>
    <row r="278" spans="1:10" x14ac:dyDescent="0.2">
      <c r="A278" s="8" t="s">
        <v>1</v>
      </c>
      <c r="B278" s="9">
        <v>3073</v>
      </c>
      <c r="C278" s="6">
        <v>42850</v>
      </c>
      <c r="D278" s="8" t="s">
        <v>344</v>
      </c>
      <c r="E278" s="8" t="s">
        <v>357</v>
      </c>
      <c r="F278" s="7">
        <v>150</v>
      </c>
      <c r="G278" s="5" t="str">
        <f t="shared" si="16"/>
        <v>Vista View Program</v>
      </c>
      <c r="H278" s="5" t="str">
        <f t="shared" si="17"/>
        <v>Lester Shih</v>
      </c>
      <c r="I278" s="5" t="str">
        <f t="shared" si="18"/>
        <v/>
      </c>
      <c r="J278" s="5">
        <f t="shared" si="19"/>
        <v>1</v>
      </c>
    </row>
    <row r="279" spans="1:10" x14ac:dyDescent="0.2">
      <c r="A279" s="8" t="s">
        <v>1</v>
      </c>
      <c r="B279" s="9">
        <v>3074</v>
      </c>
      <c r="C279" s="6">
        <v>42850</v>
      </c>
      <c r="D279" s="8" t="s">
        <v>30</v>
      </c>
      <c r="E279" s="8" t="s">
        <v>31</v>
      </c>
      <c r="F279" s="7">
        <v>289.12</v>
      </c>
      <c r="G279" s="5" t="str">
        <f t="shared" si="16"/>
        <v>American Fidelity Assurance Company</v>
      </c>
      <c r="H279" s="5" t="str">
        <f t="shared" si="17"/>
        <v>GAP Insurance</v>
      </c>
      <c r="I279" s="5" t="str">
        <f t="shared" si="18"/>
        <v/>
      </c>
      <c r="J279" s="5">
        <f t="shared" si="19"/>
        <v>1</v>
      </c>
    </row>
    <row r="280" spans="1:10" x14ac:dyDescent="0.2">
      <c r="A280" s="8" t="s">
        <v>1</v>
      </c>
      <c r="B280" s="9">
        <v>3075</v>
      </c>
      <c r="C280" s="6">
        <v>42850</v>
      </c>
      <c r="D280" s="8" t="s">
        <v>32</v>
      </c>
      <c r="E280" s="8" t="s">
        <v>33</v>
      </c>
      <c r="F280" s="7">
        <v>1293.9000000000001</v>
      </c>
      <c r="G280" s="5" t="str">
        <f t="shared" si="16"/>
        <v>Vision Service Plan</v>
      </c>
      <c r="H280" s="5" t="str">
        <f t="shared" si="17"/>
        <v>Vision Insurance</v>
      </c>
      <c r="I280" s="5" t="str">
        <f t="shared" si="18"/>
        <v/>
      </c>
      <c r="J280" s="5">
        <f t="shared" si="19"/>
        <v>1</v>
      </c>
    </row>
    <row r="281" spans="1:10" x14ac:dyDescent="0.2">
      <c r="A281" s="8" t="s">
        <v>1</v>
      </c>
      <c r="B281" s="8" t="s">
        <v>358</v>
      </c>
      <c r="C281" s="6">
        <v>42830</v>
      </c>
      <c r="D281" s="8" t="s">
        <v>905</v>
      </c>
      <c r="E281" s="8" t="s">
        <v>359</v>
      </c>
      <c r="F281" s="7">
        <v>116172.26</v>
      </c>
      <c r="G281" s="5" t="str">
        <f t="shared" si="16"/>
        <v>Colorado Public Employees Retirement Association</v>
      </c>
      <c r="H281" s="5" t="s">
        <v>973</v>
      </c>
      <c r="I281" s="5" t="str">
        <f t="shared" si="18"/>
        <v>X</v>
      </c>
      <c r="J281" s="5">
        <f t="shared" si="19"/>
        <v>1</v>
      </c>
    </row>
    <row r="282" spans="1:10" x14ac:dyDescent="0.2">
      <c r="A282" s="8" t="s">
        <v>1</v>
      </c>
      <c r="B282" s="8" t="s">
        <v>360</v>
      </c>
      <c r="C282" s="6">
        <v>42832</v>
      </c>
      <c r="D282" s="8" t="s">
        <v>88</v>
      </c>
      <c r="E282" s="8" t="s">
        <v>138</v>
      </c>
      <c r="F282" s="7">
        <v>124.9</v>
      </c>
      <c r="G282" s="5" t="str">
        <f t="shared" si="16"/>
        <v>Payment Remittance Center</v>
      </c>
      <c r="H282" s="5" t="str">
        <f t="shared" si="17"/>
        <v>Bank Charges</v>
      </c>
      <c r="I282" s="5" t="str">
        <f t="shared" si="18"/>
        <v/>
      </c>
      <c r="J282" s="5">
        <f t="shared" si="19"/>
        <v>2</v>
      </c>
    </row>
    <row r="283" spans="1:10" x14ac:dyDescent="0.2">
      <c r="A283" s="8" t="s">
        <v>1</v>
      </c>
      <c r="B283" s="8" t="s">
        <v>360</v>
      </c>
      <c r="C283" s="6">
        <v>42832</v>
      </c>
      <c r="D283" s="8" t="s">
        <v>94</v>
      </c>
      <c r="E283" s="8" t="s">
        <v>361</v>
      </c>
      <c r="F283" s="7">
        <v>5399.55</v>
      </c>
      <c r="G283" s="5" t="str">
        <f t="shared" si="16"/>
        <v>Voya</v>
      </c>
      <c r="H283" s="5" t="s">
        <v>974</v>
      </c>
      <c r="I283" s="5" t="str">
        <f t="shared" si="18"/>
        <v>X</v>
      </c>
      <c r="J283" s="5">
        <f t="shared" si="19"/>
        <v>2</v>
      </c>
    </row>
    <row r="284" spans="1:10" x14ac:dyDescent="0.2">
      <c r="A284" s="8" t="s">
        <v>1</v>
      </c>
      <c r="B284" s="8" t="s">
        <v>362</v>
      </c>
      <c r="C284" s="6">
        <v>42836</v>
      </c>
      <c r="D284" s="8" t="s">
        <v>85</v>
      </c>
      <c r="E284" s="8" t="s">
        <v>363</v>
      </c>
      <c r="F284" s="7">
        <v>2833.28</v>
      </c>
      <c r="G284" s="5" t="str">
        <f t="shared" si="16"/>
        <v>Toshiba Financial Services</v>
      </c>
      <c r="H284" s="5" t="str">
        <f t="shared" si="17"/>
        <v>tOSHIBA ach</v>
      </c>
      <c r="I284" s="5" t="str">
        <f t="shared" si="18"/>
        <v/>
      </c>
      <c r="J284" s="5">
        <f t="shared" si="19"/>
        <v>1</v>
      </c>
    </row>
    <row r="285" spans="1:10" x14ac:dyDescent="0.2">
      <c r="A285" s="8" t="s">
        <v>1</v>
      </c>
      <c r="B285" s="8" t="s">
        <v>364</v>
      </c>
      <c r="C285" s="6">
        <v>42837</v>
      </c>
      <c r="D285" s="8" t="s">
        <v>88</v>
      </c>
      <c r="E285" s="8" t="s">
        <v>365</v>
      </c>
      <c r="F285" s="7">
        <v>800.75</v>
      </c>
      <c r="G285" s="5" t="str">
        <f t="shared" si="16"/>
        <v>Payment Remittance Center</v>
      </c>
      <c r="H285" s="5" t="str">
        <f t="shared" si="17"/>
        <v>Bank Charges Checks</v>
      </c>
      <c r="I285" s="5" t="str">
        <f t="shared" si="18"/>
        <v/>
      </c>
      <c r="J285" s="5">
        <f t="shared" si="19"/>
        <v>1</v>
      </c>
    </row>
    <row r="286" spans="1:10" x14ac:dyDescent="0.2">
      <c r="A286" s="8" t="s">
        <v>1</v>
      </c>
      <c r="B286" s="8" t="s">
        <v>366</v>
      </c>
      <c r="C286" s="6">
        <v>42838</v>
      </c>
      <c r="D286" s="8" t="s">
        <v>74</v>
      </c>
      <c r="E286" s="8" t="s">
        <v>83</v>
      </c>
      <c r="F286" s="7">
        <v>1059.31</v>
      </c>
      <c r="G286" s="5" t="str">
        <f t="shared" si="16"/>
        <v>24 Hour Flex</v>
      </c>
      <c r="H286" s="5" t="str">
        <f t="shared" si="17"/>
        <v>Flex Transfer</v>
      </c>
      <c r="I286" s="5" t="str">
        <f t="shared" si="18"/>
        <v/>
      </c>
      <c r="J286" s="5">
        <f t="shared" si="19"/>
        <v>1</v>
      </c>
    </row>
    <row r="287" spans="1:10" x14ac:dyDescent="0.2">
      <c r="A287" s="8" t="s">
        <v>1</v>
      </c>
      <c r="B287" s="8" t="s">
        <v>367</v>
      </c>
      <c r="C287" s="6">
        <v>42838</v>
      </c>
      <c r="D287" s="8" t="s">
        <v>88</v>
      </c>
      <c r="E287" s="8" t="s">
        <v>368</v>
      </c>
      <c r="F287" s="7">
        <v>67733.7</v>
      </c>
      <c r="G287" s="5" t="str">
        <f t="shared" si="16"/>
        <v>Payment Remittance Center</v>
      </c>
      <c r="H287" s="5" t="s">
        <v>976</v>
      </c>
      <c r="I287" s="5" t="str">
        <f t="shared" si="18"/>
        <v>X</v>
      </c>
      <c r="J287" s="5">
        <f t="shared" si="19"/>
        <v>1</v>
      </c>
    </row>
    <row r="288" spans="1:10" x14ac:dyDescent="0.2">
      <c r="A288" s="8" t="s">
        <v>1</v>
      </c>
      <c r="B288" s="8" t="s">
        <v>369</v>
      </c>
      <c r="C288" s="6">
        <v>42839</v>
      </c>
      <c r="D288" s="8" t="s">
        <v>88</v>
      </c>
      <c r="E288" s="8" t="s">
        <v>138</v>
      </c>
      <c r="F288" s="7">
        <v>2535.85</v>
      </c>
      <c r="G288" s="5" t="str">
        <f t="shared" si="16"/>
        <v>Payment Remittance Center</v>
      </c>
      <c r="H288" s="5" t="str">
        <f t="shared" si="17"/>
        <v>Bank Charges</v>
      </c>
      <c r="I288" s="5" t="str">
        <f t="shared" si="18"/>
        <v/>
      </c>
      <c r="J288" s="5">
        <f t="shared" si="19"/>
        <v>1</v>
      </c>
    </row>
    <row r="289" spans="1:10" x14ac:dyDescent="0.2">
      <c r="A289" s="8" t="s">
        <v>1</v>
      </c>
      <c r="B289" s="8" t="s">
        <v>370</v>
      </c>
      <c r="C289" s="6">
        <v>42851</v>
      </c>
      <c r="D289" s="8" t="s">
        <v>74</v>
      </c>
      <c r="E289" s="8" t="s">
        <v>275</v>
      </c>
      <c r="F289" s="7">
        <v>510.82</v>
      </c>
      <c r="G289" s="5" t="str">
        <f t="shared" si="16"/>
        <v>24 Hour Flex</v>
      </c>
      <c r="H289" s="5" t="str">
        <f t="shared" si="17"/>
        <v>Flex Transfers</v>
      </c>
      <c r="I289" s="5" t="str">
        <f t="shared" si="18"/>
        <v/>
      </c>
      <c r="J289" s="5">
        <f t="shared" si="19"/>
        <v>1</v>
      </c>
    </row>
    <row r="290" spans="1:10" x14ac:dyDescent="0.2">
      <c r="A290" s="8" t="s">
        <v>99</v>
      </c>
      <c r="B290" s="8" t="s">
        <v>371</v>
      </c>
      <c r="C290" s="6">
        <v>42838</v>
      </c>
      <c r="D290" s="8" t="s">
        <v>88</v>
      </c>
      <c r="E290" s="8" t="s">
        <v>368</v>
      </c>
      <c r="F290" s="7">
        <v>1810.48</v>
      </c>
      <c r="G290" s="5" t="str">
        <f t="shared" si="16"/>
        <v>Payment Remittance Center</v>
      </c>
      <c r="H290" s="5" t="s">
        <v>976</v>
      </c>
      <c r="I290" s="5" t="str">
        <f t="shared" si="18"/>
        <v>X</v>
      </c>
      <c r="J290" s="5">
        <f t="shared" si="19"/>
        <v>3</v>
      </c>
    </row>
    <row r="291" spans="1:10" x14ac:dyDescent="0.2">
      <c r="A291" s="8" t="s">
        <v>105</v>
      </c>
      <c r="B291" s="9">
        <v>1727</v>
      </c>
      <c r="C291" s="6">
        <v>42835</v>
      </c>
      <c r="D291" s="8" t="s">
        <v>116</v>
      </c>
      <c r="E291" s="8" t="s">
        <v>117</v>
      </c>
      <c r="F291" s="7">
        <v>1035.78</v>
      </c>
      <c r="G291" s="5" t="str">
        <f t="shared" si="16"/>
        <v>Adams 12 Five Star Schools</v>
      </c>
      <c r="H291" s="5" t="str">
        <f t="shared" si="17"/>
        <v>Field Trip Transportation</v>
      </c>
      <c r="I291" s="5" t="str">
        <f t="shared" si="18"/>
        <v/>
      </c>
      <c r="J291" s="5">
        <f t="shared" si="19"/>
        <v>1</v>
      </c>
    </row>
    <row r="292" spans="1:10" x14ac:dyDescent="0.2">
      <c r="A292" s="8" t="s">
        <v>105</v>
      </c>
      <c r="B292" s="9">
        <v>1728</v>
      </c>
      <c r="C292" s="6">
        <v>42835</v>
      </c>
      <c r="D292" s="8" t="s">
        <v>315</v>
      </c>
      <c r="E292" s="8" t="s">
        <v>314</v>
      </c>
      <c r="F292" s="7">
        <v>250</v>
      </c>
      <c r="G292" s="5" t="str">
        <f t="shared" si="16"/>
        <v>Thornton High School</v>
      </c>
      <c r="H292" s="5" t="str">
        <f t="shared" si="17"/>
        <v>Track Meet</v>
      </c>
      <c r="I292" s="5" t="str">
        <f t="shared" si="18"/>
        <v/>
      </c>
      <c r="J292" s="5">
        <f t="shared" si="19"/>
        <v>1</v>
      </c>
    </row>
    <row r="293" spans="1:10" x14ac:dyDescent="0.2">
      <c r="A293" s="8" t="s">
        <v>105</v>
      </c>
      <c r="B293" s="9">
        <v>1729</v>
      </c>
      <c r="C293" s="6">
        <v>42835</v>
      </c>
      <c r="D293" s="8" t="s">
        <v>372</v>
      </c>
      <c r="E293" s="8" t="s">
        <v>314</v>
      </c>
      <c r="F293" s="7">
        <v>200</v>
      </c>
      <c r="G293" s="5" t="str">
        <f t="shared" si="16"/>
        <v>D'Evelyn Nigh School</v>
      </c>
      <c r="H293" s="5" t="str">
        <f t="shared" si="17"/>
        <v>Track Meet</v>
      </c>
      <c r="I293" s="5" t="str">
        <f t="shared" si="18"/>
        <v/>
      </c>
      <c r="J293" s="5">
        <f t="shared" si="19"/>
        <v>1</v>
      </c>
    </row>
    <row r="294" spans="1:10" x14ac:dyDescent="0.2">
      <c r="A294" s="8" t="s">
        <v>105</v>
      </c>
      <c r="B294" s="9">
        <v>1730</v>
      </c>
      <c r="C294" s="6">
        <v>42835</v>
      </c>
      <c r="D294" s="8" t="s">
        <v>116</v>
      </c>
      <c r="E294" s="8" t="s">
        <v>373</v>
      </c>
      <c r="F294" s="7">
        <v>5.5</v>
      </c>
      <c r="G294" s="5" t="str">
        <f t="shared" si="16"/>
        <v>Adams 12 Five Star Schools</v>
      </c>
      <c r="H294" s="5" t="str">
        <f t="shared" si="17"/>
        <v>Battle of the Books Trophies</v>
      </c>
      <c r="I294" s="5" t="str">
        <f t="shared" si="18"/>
        <v/>
      </c>
      <c r="J294" s="5">
        <f t="shared" si="19"/>
        <v>1</v>
      </c>
    </row>
    <row r="295" spans="1:10" x14ac:dyDescent="0.2">
      <c r="A295" s="8" t="s">
        <v>105</v>
      </c>
      <c r="B295" s="9">
        <v>1731</v>
      </c>
      <c r="C295" s="6">
        <v>42835</v>
      </c>
      <c r="D295" s="8" t="s">
        <v>374</v>
      </c>
      <c r="E295" s="8" t="s">
        <v>375</v>
      </c>
      <c r="F295" s="7">
        <v>150</v>
      </c>
      <c r="G295" s="5" t="str">
        <f t="shared" si="16"/>
        <v>Kelly Schoenfeld</v>
      </c>
      <c r="H295" s="5" t="str">
        <f t="shared" si="17"/>
        <v>Drama Gift</v>
      </c>
      <c r="I295" s="5" t="str">
        <f t="shared" si="18"/>
        <v/>
      </c>
      <c r="J295" s="5">
        <f t="shared" si="19"/>
        <v>1</v>
      </c>
    </row>
    <row r="296" spans="1:10" x14ac:dyDescent="0.2">
      <c r="A296" s="8" t="s">
        <v>105</v>
      </c>
      <c r="B296" s="9">
        <v>1732</v>
      </c>
      <c r="C296" s="6">
        <v>42835</v>
      </c>
      <c r="D296" s="8" t="s">
        <v>376</v>
      </c>
      <c r="E296" s="8" t="s">
        <v>377</v>
      </c>
      <c r="F296" s="7">
        <v>2592</v>
      </c>
      <c r="G296" s="5" t="str">
        <f t="shared" si="16"/>
        <v>JVH Marketing</v>
      </c>
      <c r="H296" s="5" t="str">
        <f t="shared" si="17"/>
        <v>Stargate Hats</v>
      </c>
      <c r="I296" s="5" t="str">
        <f t="shared" si="18"/>
        <v/>
      </c>
      <c r="J296" s="5">
        <f t="shared" si="19"/>
        <v>1</v>
      </c>
    </row>
    <row r="297" spans="1:10" x14ac:dyDescent="0.2">
      <c r="A297" s="8" t="s">
        <v>105</v>
      </c>
      <c r="B297" s="9">
        <v>1733</v>
      </c>
      <c r="C297" s="6">
        <v>42835</v>
      </c>
      <c r="D297" s="8" t="s">
        <v>378</v>
      </c>
      <c r="E297" s="8" t="s">
        <v>379</v>
      </c>
      <c r="F297" s="7">
        <v>300</v>
      </c>
      <c r="G297" s="5" t="str">
        <f t="shared" si="16"/>
        <v>QEPA</v>
      </c>
      <c r="H297" s="5" t="str">
        <f t="shared" si="17"/>
        <v>Speaker</v>
      </c>
      <c r="I297" s="5" t="str">
        <f t="shared" si="18"/>
        <v/>
      </c>
      <c r="J297" s="5">
        <f t="shared" si="19"/>
        <v>1</v>
      </c>
    </row>
    <row r="298" spans="1:10" x14ac:dyDescent="0.2">
      <c r="A298" s="8" t="s">
        <v>105</v>
      </c>
      <c r="B298" s="9">
        <v>1734</v>
      </c>
      <c r="C298" s="6">
        <v>42835</v>
      </c>
      <c r="D298" s="8" t="s">
        <v>380</v>
      </c>
      <c r="E298" s="8" t="s">
        <v>381</v>
      </c>
      <c r="F298" s="7">
        <v>468.25</v>
      </c>
      <c r="G298" s="5" t="str">
        <f t="shared" si="16"/>
        <v>Sarah Bowman</v>
      </c>
      <c r="H298" s="5" t="str">
        <f t="shared" si="17"/>
        <v>HOS Fundraising</v>
      </c>
      <c r="I298" s="5" t="str">
        <f t="shared" si="18"/>
        <v/>
      </c>
      <c r="J298" s="5">
        <f t="shared" si="19"/>
        <v>1</v>
      </c>
    </row>
    <row r="299" spans="1:10" x14ac:dyDescent="0.2">
      <c r="A299" s="8" t="s">
        <v>105</v>
      </c>
      <c r="B299" s="9">
        <v>1735</v>
      </c>
      <c r="C299" s="6">
        <v>42835</v>
      </c>
      <c r="D299" s="8" t="s">
        <v>382</v>
      </c>
      <c r="E299" s="8" t="s">
        <v>238</v>
      </c>
      <c r="F299" s="7">
        <v>63.09</v>
      </c>
      <c r="G299" s="5" t="str">
        <f t="shared" si="16"/>
        <v>Meredith Kotschau</v>
      </c>
      <c r="H299" s="5" t="str">
        <f t="shared" si="17"/>
        <v>Fundraising</v>
      </c>
      <c r="I299" s="5" t="str">
        <f t="shared" si="18"/>
        <v/>
      </c>
      <c r="J299" s="5">
        <f t="shared" si="19"/>
        <v>1</v>
      </c>
    </row>
    <row r="300" spans="1:10" x14ac:dyDescent="0.2">
      <c r="A300" s="8" t="s">
        <v>105</v>
      </c>
      <c r="B300" s="9">
        <v>1736</v>
      </c>
      <c r="C300" s="6">
        <v>42835</v>
      </c>
      <c r="D300" s="8" t="s">
        <v>228</v>
      </c>
      <c r="E300" s="8" t="s">
        <v>229</v>
      </c>
      <c r="F300" s="7">
        <v>124.7</v>
      </c>
      <c r="G300" s="5" t="str">
        <f t="shared" si="16"/>
        <v>Mid America Books</v>
      </c>
      <c r="H300" s="5" t="str">
        <f t="shared" si="17"/>
        <v>Library Books</v>
      </c>
      <c r="I300" s="5" t="str">
        <f t="shared" si="18"/>
        <v/>
      </c>
      <c r="J300" s="5">
        <f t="shared" si="19"/>
        <v>1</v>
      </c>
    </row>
    <row r="301" spans="1:10" x14ac:dyDescent="0.2">
      <c r="A301" s="8" t="s">
        <v>105</v>
      </c>
      <c r="B301" s="9">
        <v>1737</v>
      </c>
      <c r="C301" s="6">
        <v>42835</v>
      </c>
      <c r="D301" s="8" t="s">
        <v>383</v>
      </c>
      <c r="E301" s="8" t="s">
        <v>379</v>
      </c>
      <c r="F301" s="7">
        <v>1000</v>
      </c>
      <c r="G301" s="5" t="str">
        <f t="shared" si="16"/>
        <v>Rocky Mountain Music, Inc</v>
      </c>
      <c r="H301" s="5" t="str">
        <f t="shared" si="17"/>
        <v>Speaker</v>
      </c>
      <c r="I301" s="5" t="str">
        <f t="shared" si="18"/>
        <v/>
      </c>
      <c r="J301" s="5">
        <f t="shared" si="19"/>
        <v>1</v>
      </c>
    </row>
    <row r="302" spans="1:10" x14ac:dyDescent="0.2">
      <c r="A302" s="8" t="s">
        <v>105</v>
      </c>
      <c r="B302" s="9">
        <v>1738</v>
      </c>
      <c r="C302" s="6">
        <v>42835</v>
      </c>
      <c r="D302" s="8" t="s">
        <v>116</v>
      </c>
      <c r="E302" s="8" t="s">
        <v>236</v>
      </c>
      <c r="F302" s="7">
        <v>26</v>
      </c>
      <c r="G302" s="5" t="str">
        <f t="shared" si="16"/>
        <v>Adams 12 Five Star Schools</v>
      </c>
      <c r="H302" s="5" t="str">
        <f t="shared" si="17"/>
        <v>Fundraising Printing</v>
      </c>
      <c r="I302" s="5" t="str">
        <f t="shared" si="18"/>
        <v/>
      </c>
      <c r="J302" s="5">
        <f t="shared" si="19"/>
        <v>1</v>
      </c>
    </row>
    <row r="303" spans="1:10" x14ac:dyDescent="0.2">
      <c r="A303" s="8" t="s">
        <v>105</v>
      </c>
      <c r="B303" s="9">
        <v>1739</v>
      </c>
      <c r="C303" s="6">
        <v>42839</v>
      </c>
      <c r="D303" s="8" t="s">
        <v>384</v>
      </c>
      <c r="E303" s="8" t="s">
        <v>294</v>
      </c>
      <c r="F303" s="7">
        <v>489.31</v>
      </c>
      <c r="G303" s="5" t="str">
        <f t="shared" si="16"/>
        <v>Rebecca Jazrnines</v>
      </c>
      <c r="H303" s="5" t="str">
        <f t="shared" si="17"/>
        <v>Gala</v>
      </c>
      <c r="I303" s="5" t="str">
        <f t="shared" si="18"/>
        <v/>
      </c>
      <c r="J303" s="5">
        <f t="shared" si="19"/>
        <v>1</v>
      </c>
    </row>
    <row r="304" spans="1:10" x14ac:dyDescent="0.2">
      <c r="A304" s="8" t="s">
        <v>105</v>
      </c>
      <c r="B304" s="9">
        <v>1740</v>
      </c>
      <c r="C304" s="6">
        <v>42839</v>
      </c>
      <c r="D304" s="8" t="s">
        <v>385</v>
      </c>
      <c r="E304" s="8" t="s">
        <v>386</v>
      </c>
      <c r="F304" s="7">
        <v>74.41</v>
      </c>
      <c r="G304" s="5" t="str">
        <f t="shared" si="16"/>
        <v>Hollis Archibold</v>
      </c>
      <c r="H304" s="5" t="str">
        <f t="shared" si="17"/>
        <v>Kindergarten Graduation</v>
      </c>
      <c r="I304" s="5" t="str">
        <f t="shared" si="18"/>
        <v/>
      </c>
      <c r="J304" s="5">
        <f t="shared" si="19"/>
        <v>1</v>
      </c>
    </row>
    <row r="305" spans="1:10" x14ac:dyDescent="0.2">
      <c r="A305" s="8" t="s">
        <v>105</v>
      </c>
      <c r="B305" s="9">
        <v>1741</v>
      </c>
      <c r="C305" s="6">
        <v>42839</v>
      </c>
      <c r="D305" s="8" t="s">
        <v>387</v>
      </c>
      <c r="E305" s="8" t="s">
        <v>323</v>
      </c>
      <c r="F305" s="7">
        <v>3360</v>
      </c>
      <c r="G305" s="5" t="str">
        <f t="shared" si="16"/>
        <v>Colorado Wilderness</v>
      </c>
      <c r="H305" s="5" t="str">
        <f t="shared" si="17"/>
        <v>Field Trip</v>
      </c>
      <c r="I305" s="5" t="str">
        <f t="shared" si="18"/>
        <v/>
      </c>
      <c r="J305" s="5">
        <f t="shared" si="19"/>
        <v>1</v>
      </c>
    </row>
    <row r="306" spans="1:10" x14ac:dyDescent="0.2">
      <c r="A306" s="8" t="s">
        <v>105</v>
      </c>
      <c r="B306" s="9">
        <v>1742</v>
      </c>
      <c r="C306" s="6">
        <v>42839</v>
      </c>
      <c r="D306" s="8" t="s">
        <v>388</v>
      </c>
      <c r="E306" s="8" t="s">
        <v>389</v>
      </c>
      <c r="F306" s="7">
        <v>744.22</v>
      </c>
      <c r="G306" s="5" t="str">
        <f t="shared" si="16"/>
        <v>Ariane O'Brien</v>
      </c>
      <c r="H306" s="5" t="str">
        <f t="shared" si="17"/>
        <v>Winter Park Trip</v>
      </c>
      <c r="I306" s="5" t="str">
        <f t="shared" si="18"/>
        <v/>
      </c>
      <c r="J306" s="5">
        <f t="shared" si="19"/>
        <v>1</v>
      </c>
    </row>
    <row r="307" spans="1:10" x14ac:dyDescent="0.2">
      <c r="A307" s="8" t="s">
        <v>105</v>
      </c>
      <c r="B307" s="9">
        <v>1743</v>
      </c>
      <c r="C307" s="6">
        <v>42839</v>
      </c>
      <c r="D307" s="8" t="s">
        <v>216</v>
      </c>
      <c r="E307" s="8" t="s">
        <v>390</v>
      </c>
      <c r="F307" s="7">
        <v>161.38999999999999</v>
      </c>
      <c r="G307" s="5" t="str">
        <f t="shared" si="16"/>
        <v>Eastbay Team Sales</v>
      </c>
      <c r="H307" s="5" t="str">
        <f t="shared" si="17"/>
        <v>HS Athletics</v>
      </c>
      <c r="I307" s="5" t="str">
        <f t="shared" si="18"/>
        <v/>
      </c>
      <c r="J307" s="5">
        <f t="shared" si="19"/>
        <v>1</v>
      </c>
    </row>
    <row r="308" spans="1:10" x14ac:dyDescent="0.2">
      <c r="A308" s="8" t="s">
        <v>105</v>
      </c>
      <c r="B308" s="9">
        <v>1744</v>
      </c>
      <c r="C308" s="6">
        <v>42839</v>
      </c>
      <c r="D308" s="8" t="s">
        <v>116</v>
      </c>
      <c r="E308" s="8" t="s">
        <v>236</v>
      </c>
      <c r="F308" s="7">
        <v>81.75</v>
      </c>
      <c r="G308" s="5" t="str">
        <f t="shared" si="16"/>
        <v>Adams 12 Five Star Schools</v>
      </c>
      <c r="H308" s="5" t="str">
        <f t="shared" si="17"/>
        <v>Fundraising Printing</v>
      </c>
      <c r="I308" s="5" t="str">
        <f t="shared" si="18"/>
        <v/>
      </c>
      <c r="J308" s="5">
        <f t="shared" si="19"/>
        <v>1</v>
      </c>
    </row>
    <row r="309" spans="1:10" x14ac:dyDescent="0.2">
      <c r="A309" s="8" t="s">
        <v>105</v>
      </c>
      <c r="B309" s="9">
        <v>1745</v>
      </c>
      <c r="C309" s="6">
        <v>42839</v>
      </c>
      <c r="D309" s="8" t="s">
        <v>391</v>
      </c>
      <c r="E309" s="8" t="s">
        <v>392</v>
      </c>
      <c r="F309" s="7">
        <v>2750</v>
      </c>
      <c r="G309" s="5" t="str">
        <f t="shared" si="16"/>
        <v>Healthy Learning Paths</v>
      </c>
      <c r="H309" s="5" t="str">
        <f t="shared" si="17"/>
        <v>5th Grade Speaker</v>
      </c>
      <c r="I309" s="5" t="str">
        <f t="shared" si="18"/>
        <v/>
      </c>
      <c r="J309" s="5">
        <f t="shared" si="19"/>
        <v>2</v>
      </c>
    </row>
    <row r="310" spans="1:10" x14ac:dyDescent="0.2">
      <c r="A310" s="8" t="s">
        <v>105</v>
      </c>
      <c r="B310" s="9">
        <v>1745</v>
      </c>
      <c r="C310" s="6">
        <v>42839</v>
      </c>
      <c r="D310" s="8" t="s">
        <v>391</v>
      </c>
      <c r="E310" s="8" t="s">
        <v>393</v>
      </c>
      <c r="F310" s="7">
        <v>2750</v>
      </c>
      <c r="G310" s="5" t="str">
        <f t="shared" si="16"/>
        <v>Healthy Learning Paths</v>
      </c>
      <c r="H310" s="5" t="str">
        <f t="shared" si="17"/>
        <v>8th Grade Speaker</v>
      </c>
      <c r="I310" s="5" t="str">
        <f t="shared" si="18"/>
        <v/>
      </c>
      <c r="J310" s="5">
        <f t="shared" si="19"/>
        <v>2</v>
      </c>
    </row>
    <row r="311" spans="1:10" x14ac:dyDescent="0.2">
      <c r="A311" s="8" t="s">
        <v>105</v>
      </c>
      <c r="B311" s="9">
        <v>1746</v>
      </c>
      <c r="C311" s="6">
        <v>42839</v>
      </c>
      <c r="D311" s="8" t="s">
        <v>394</v>
      </c>
      <c r="E311" s="8" t="s">
        <v>395</v>
      </c>
      <c r="F311" s="7">
        <v>6027</v>
      </c>
      <c r="G311" s="5" t="str">
        <f t="shared" si="16"/>
        <v>You Can Live History</v>
      </c>
      <c r="H311" s="5" t="str">
        <f t="shared" si="17"/>
        <v>Civil War Reenactment</v>
      </c>
      <c r="I311" s="5" t="str">
        <f t="shared" si="18"/>
        <v/>
      </c>
      <c r="J311" s="5">
        <f t="shared" si="19"/>
        <v>1</v>
      </c>
    </row>
    <row r="312" spans="1:10" x14ac:dyDescent="0.2">
      <c r="A312" s="8" t="s">
        <v>105</v>
      </c>
      <c r="B312" s="9">
        <v>1747</v>
      </c>
      <c r="C312" s="6">
        <v>42842</v>
      </c>
      <c r="E312" s="8" t="s">
        <v>396</v>
      </c>
      <c r="F312" s="7">
        <v>500</v>
      </c>
      <c r="G312" s="5" t="s">
        <v>977</v>
      </c>
      <c r="H312" s="5" t="str">
        <f t="shared" si="17"/>
        <v>Book Fair Change</v>
      </c>
      <c r="I312" s="5" t="str">
        <f t="shared" si="18"/>
        <v>X</v>
      </c>
      <c r="J312" s="5">
        <f t="shared" si="19"/>
        <v>1</v>
      </c>
    </row>
    <row r="313" spans="1:10" x14ac:dyDescent="0.2">
      <c r="A313" s="8" t="s">
        <v>105</v>
      </c>
      <c r="B313" s="9">
        <v>1748</v>
      </c>
      <c r="C313" s="6">
        <v>42850</v>
      </c>
      <c r="D313" s="8" t="s">
        <v>397</v>
      </c>
      <c r="E313" s="8" t="s">
        <v>398</v>
      </c>
      <c r="F313" s="7">
        <v>2457.7800000000002</v>
      </c>
      <c r="G313" s="5" t="str">
        <f t="shared" si="16"/>
        <v>The Arvada Center for the Arts</v>
      </c>
      <c r="H313" s="5" t="str">
        <f t="shared" si="17"/>
        <v>3/4 Field Trip</v>
      </c>
      <c r="I313" s="5" t="str">
        <f t="shared" si="18"/>
        <v/>
      </c>
      <c r="J313" s="5">
        <f t="shared" si="19"/>
        <v>1</v>
      </c>
    </row>
    <row r="314" spans="1:10" x14ac:dyDescent="0.2">
      <c r="A314" s="8" t="s">
        <v>105</v>
      </c>
      <c r="B314" s="9">
        <v>1749</v>
      </c>
      <c r="C314" s="6">
        <v>42850</v>
      </c>
      <c r="D314" s="8" t="s">
        <v>399</v>
      </c>
      <c r="E314" s="8" t="s">
        <v>398</v>
      </c>
      <c r="F314" s="7">
        <v>1240</v>
      </c>
      <c r="G314" s="5" t="str">
        <f t="shared" si="16"/>
        <v>Phoenix Mine</v>
      </c>
      <c r="H314" s="5" t="str">
        <f t="shared" si="17"/>
        <v>3/4 Field Trip</v>
      </c>
      <c r="I314" s="5" t="str">
        <f t="shared" si="18"/>
        <v/>
      </c>
      <c r="J314" s="5">
        <f t="shared" si="19"/>
        <v>1</v>
      </c>
    </row>
    <row r="315" spans="1:10" x14ac:dyDescent="0.2">
      <c r="A315" s="8" t="s">
        <v>105</v>
      </c>
      <c r="B315" s="9">
        <v>1750</v>
      </c>
      <c r="C315" s="6">
        <v>42850</v>
      </c>
      <c r="D315" s="8" t="s">
        <v>400</v>
      </c>
      <c r="E315" s="8" t="s">
        <v>401</v>
      </c>
      <c r="F315" s="7">
        <v>247.85</v>
      </c>
      <c r="G315" s="5" t="str">
        <f t="shared" si="16"/>
        <v>Eric Howe</v>
      </c>
      <c r="H315" s="5" t="str">
        <f t="shared" si="17"/>
        <v>Knowledge Bowl</v>
      </c>
      <c r="I315" s="5" t="str">
        <f t="shared" si="18"/>
        <v/>
      </c>
      <c r="J315" s="5">
        <f t="shared" si="19"/>
        <v>1</v>
      </c>
    </row>
    <row r="316" spans="1:10" x14ac:dyDescent="0.2">
      <c r="A316" s="8" t="s">
        <v>105</v>
      </c>
      <c r="B316" s="9">
        <v>1751</v>
      </c>
      <c r="C316" s="6">
        <v>42850</v>
      </c>
      <c r="D316" s="8" t="s">
        <v>402</v>
      </c>
      <c r="E316" s="8" t="s">
        <v>403</v>
      </c>
      <c r="F316" s="7">
        <v>538.4</v>
      </c>
      <c r="G316" s="5" t="str">
        <f t="shared" si="16"/>
        <v>D K Promotions Colorado</v>
      </c>
      <c r="H316" s="5" t="str">
        <f t="shared" si="17"/>
        <v>Teacher Appreciation</v>
      </c>
      <c r="I316" s="5" t="str">
        <f t="shared" si="18"/>
        <v/>
      </c>
      <c r="J316" s="5">
        <f t="shared" si="19"/>
        <v>1</v>
      </c>
    </row>
    <row r="317" spans="1:10" x14ac:dyDescent="0.2">
      <c r="A317" s="8" t="s">
        <v>105</v>
      </c>
      <c r="B317" s="9">
        <v>1752</v>
      </c>
      <c r="C317" s="6">
        <v>42850</v>
      </c>
      <c r="D317" s="8" t="s">
        <v>404</v>
      </c>
      <c r="E317" s="8" t="s">
        <v>405</v>
      </c>
      <c r="F317" s="7">
        <v>250</v>
      </c>
      <c r="G317" s="5" t="str">
        <f t="shared" si="16"/>
        <v>King Soopers</v>
      </c>
      <c r="H317" s="5" t="str">
        <f t="shared" si="17"/>
        <v>King Soopers Cards</v>
      </c>
      <c r="I317" s="5" t="str">
        <f t="shared" si="18"/>
        <v/>
      </c>
      <c r="J317" s="5">
        <f t="shared" si="19"/>
        <v>1</v>
      </c>
    </row>
    <row r="318" spans="1:10" x14ac:dyDescent="0.2">
      <c r="A318" s="8" t="s">
        <v>105</v>
      </c>
      <c r="B318" s="9">
        <v>1753</v>
      </c>
      <c r="C318" s="6">
        <v>42850</v>
      </c>
      <c r="D318" s="8" t="s">
        <v>114</v>
      </c>
      <c r="E318" s="8" t="s">
        <v>295</v>
      </c>
      <c r="F318" s="7">
        <v>49</v>
      </c>
      <c r="G318" s="5" t="str">
        <f t="shared" si="16"/>
        <v>Abila</v>
      </c>
      <c r="H318" s="5" t="str">
        <f t="shared" si="17"/>
        <v>Fund Raising Software</v>
      </c>
      <c r="I318" s="5" t="str">
        <f t="shared" si="18"/>
        <v/>
      </c>
      <c r="J318" s="5">
        <f t="shared" si="19"/>
        <v>1</v>
      </c>
    </row>
    <row r="319" spans="1:10" x14ac:dyDescent="0.2">
      <c r="A319" s="8" t="s">
        <v>105</v>
      </c>
      <c r="B319" s="9">
        <v>1754</v>
      </c>
      <c r="C319" s="6">
        <v>42850</v>
      </c>
      <c r="D319" s="8" t="s">
        <v>406</v>
      </c>
      <c r="E319" s="8" t="s">
        <v>407</v>
      </c>
      <c r="F319" s="7">
        <v>2220</v>
      </c>
      <c r="G319" s="5" t="str">
        <f t="shared" si="16"/>
        <v>Butler Rents</v>
      </c>
      <c r="H319" s="5" t="str">
        <f t="shared" si="17"/>
        <v>Admit Expo Day</v>
      </c>
      <c r="I319" s="5" t="str">
        <f t="shared" si="18"/>
        <v/>
      </c>
      <c r="J319" s="5">
        <f t="shared" si="19"/>
        <v>1</v>
      </c>
    </row>
    <row r="320" spans="1:10" x14ac:dyDescent="0.2">
      <c r="A320" s="8" t="s">
        <v>105</v>
      </c>
      <c r="B320" s="9">
        <v>1755</v>
      </c>
      <c r="C320" s="6">
        <v>42850</v>
      </c>
      <c r="D320" s="8" t="s">
        <v>69</v>
      </c>
      <c r="E320" s="8" t="s">
        <v>408</v>
      </c>
      <c r="F320" s="7">
        <v>10</v>
      </c>
      <c r="G320" s="5" t="str">
        <f t="shared" si="16"/>
        <v>City of Thornton</v>
      </c>
      <c r="H320" s="5" t="str">
        <f t="shared" si="17"/>
        <v>Field Rental</v>
      </c>
      <c r="I320" s="5" t="str">
        <f t="shared" si="18"/>
        <v/>
      </c>
      <c r="J320" s="5">
        <f t="shared" si="19"/>
        <v>1</v>
      </c>
    </row>
    <row r="321" spans="1:10" x14ac:dyDescent="0.2">
      <c r="A321" s="8" t="s">
        <v>105</v>
      </c>
      <c r="B321" s="9">
        <v>1756</v>
      </c>
      <c r="C321" s="6">
        <v>42850</v>
      </c>
      <c r="D321" s="8" t="s">
        <v>409</v>
      </c>
      <c r="E321" s="8" t="s">
        <v>410</v>
      </c>
      <c r="F321" s="7">
        <v>136.80000000000001</v>
      </c>
      <c r="G321" s="5" t="str">
        <f t="shared" si="16"/>
        <v>Byron Gray</v>
      </c>
      <c r="H321" s="5" t="str">
        <f t="shared" si="17"/>
        <v>Basketball Trophies</v>
      </c>
      <c r="I321" s="5" t="str">
        <f t="shared" si="18"/>
        <v/>
      </c>
      <c r="J321" s="5">
        <f t="shared" si="19"/>
        <v>1</v>
      </c>
    </row>
    <row r="322" spans="1:10" x14ac:dyDescent="0.2">
      <c r="A322" s="8" t="s">
        <v>105</v>
      </c>
      <c r="B322" s="9">
        <v>1757</v>
      </c>
      <c r="C322" s="6">
        <v>42850</v>
      </c>
      <c r="D322" s="8" t="s">
        <v>411</v>
      </c>
      <c r="E322" s="8" t="s">
        <v>412</v>
      </c>
      <c r="F322" s="7">
        <v>425</v>
      </c>
      <c r="G322" s="5" t="str">
        <f t="shared" si="16"/>
        <v>Kristin Seger</v>
      </c>
      <c r="H322" s="5" t="str">
        <f t="shared" si="17"/>
        <v>Mountain Biking</v>
      </c>
      <c r="I322" s="5" t="str">
        <f t="shared" si="18"/>
        <v/>
      </c>
      <c r="J322" s="5">
        <f t="shared" si="19"/>
        <v>1</v>
      </c>
    </row>
    <row r="323" spans="1:10" x14ac:dyDescent="0.2">
      <c r="A323" s="8" t="s">
        <v>105</v>
      </c>
      <c r="B323" s="9">
        <v>1758</v>
      </c>
      <c r="C323" s="6">
        <v>42850</v>
      </c>
      <c r="D323" s="8" t="s">
        <v>108</v>
      </c>
      <c r="E323" s="8" t="s">
        <v>413</v>
      </c>
      <c r="F323" s="7">
        <v>25</v>
      </c>
      <c r="G323" s="5" t="str">
        <f t="shared" ref="G323:G379" si="20">D323</f>
        <v>Colorado HS Cycling League</v>
      </c>
      <c r="H323" s="5" t="str">
        <f t="shared" ref="H323:H379" si="21">E323</f>
        <v>Mountain Bike</v>
      </c>
      <c r="I323" s="5" t="str">
        <f t="shared" ref="I323:I386" si="22">IF(OR(G323&lt;&gt;D323,E323&lt;&gt;H323),"X","")</f>
        <v/>
      </c>
      <c r="J323" s="5">
        <f t="shared" ref="J323:J386" si="23">COUNTIF($B$2:$B$994,B323)</f>
        <v>1</v>
      </c>
    </row>
    <row r="324" spans="1:10" x14ac:dyDescent="0.2">
      <c r="A324" s="8" t="s">
        <v>105</v>
      </c>
      <c r="B324" s="9">
        <v>1759</v>
      </c>
      <c r="C324" s="6">
        <v>42850</v>
      </c>
      <c r="D324" s="8" t="s">
        <v>219</v>
      </c>
      <c r="E324" s="8" t="s">
        <v>414</v>
      </c>
      <c r="F324" s="7">
        <v>375</v>
      </c>
      <c r="G324" s="5" t="str">
        <f t="shared" si="20"/>
        <v>My DJ &amp; Company</v>
      </c>
      <c r="H324" s="5" t="str">
        <f t="shared" si="21"/>
        <v>High School Dance</v>
      </c>
      <c r="I324" s="5" t="str">
        <f t="shared" si="22"/>
        <v/>
      </c>
      <c r="J324" s="5">
        <f t="shared" si="23"/>
        <v>1</v>
      </c>
    </row>
    <row r="325" spans="1:10" x14ac:dyDescent="0.2">
      <c r="A325" s="8" t="s">
        <v>105</v>
      </c>
      <c r="B325" s="9">
        <v>1760</v>
      </c>
      <c r="C325" s="6">
        <v>42850</v>
      </c>
      <c r="D325" s="8" t="s">
        <v>312</v>
      </c>
      <c r="E325" s="8" t="s">
        <v>323</v>
      </c>
      <c r="F325" s="7">
        <v>333</v>
      </c>
      <c r="G325" s="5" t="str">
        <f t="shared" si="20"/>
        <v>Pinnacle Charter School</v>
      </c>
      <c r="H325" s="5" t="str">
        <f t="shared" si="21"/>
        <v>Field Trip</v>
      </c>
      <c r="I325" s="5" t="str">
        <f t="shared" si="22"/>
        <v/>
      </c>
      <c r="J325" s="5">
        <f t="shared" si="23"/>
        <v>1</v>
      </c>
    </row>
    <row r="326" spans="1:10" x14ac:dyDescent="0.2">
      <c r="A326" s="8" t="s">
        <v>105</v>
      </c>
      <c r="B326" s="9">
        <v>1761</v>
      </c>
      <c r="C326" s="6">
        <v>42850</v>
      </c>
      <c r="D326" s="8" t="s">
        <v>415</v>
      </c>
      <c r="E326" s="8" t="s">
        <v>333</v>
      </c>
      <c r="F326" s="7">
        <v>756.15</v>
      </c>
      <c r="G326" s="5" t="str">
        <f t="shared" si="20"/>
        <v>Susan Sieber</v>
      </c>
      <c r="H326" s="5" t="str">
        <f t="shared" si="21"/>
        <v>Drama Food</v>
      </c>
      <c r="I326" s="5" t="str">
        <f t="shared" si="22"/>
        <v/>
      </c>
      <c r="J326" s="5">
        <f t="shared" si="23"/>
        <v>1</v>
      </c>
    </row>
    <row r="327" spans="1:10" x14ac:dyDescent="0.2">
      <c r="A327" s="8" t="s">
        <v>105</v>
      </c>
      <c r="B327" s="9">
        <v>1762</v>
      </c>
      <c r="C327" s="6">
        <v>42850</v>
      </c>
      <c r="D327" s="8" t="s">
        <v>14</v>
      </c>
      <c r="E327" s="8" t="s">
        <v>416</v>
      </c>
      <c r="F327" s="7">
        <v>85</v>
      </c>
      <c r="G327" s="5" t="str">
        <f t="shared" si="20"/>
        <v>Scholastic Inc</v>
      </c>
      <c r="H327" s="5" t="str">
        <f t="shared" si="21"/>
        <v>Book Order</v>
      </c>
      <c r="I327" s="5" t="str">
        <f t="shared" si="22"/>
        <v/>
      </c>
      <c r="J327" s="5">
        <f t="shared" si="23"/>
        <v>1</v>
      </c>
    </row>
    <row r="328" spans="1:10" x14ac:dyDescent="0.2">
      <c r="A328" s="8" t="s">
        <v>105</v>
      </c>
      <c r="B328" s="8" t="s">
        <v>371</v>
      </c>
      <c r="C328" s="6">
        <v>42838</v>
      </c>
      <c r="D328" s="8" t="s">
        <v>88</v>
      </c>
      <c r="E328" s="8" t="s">
        <v>368</v>
      </c>
      <c r="F328" s="7">
        <v>18169.63</v>
      </c>
      <c r="G328" s="5" t="str">
        <f t="shared" si="20"/>
        <v>Payment Remittance Center</v>
      </c>
      <c r="H328" s="5" t="s">
        <v>976</v>
      </c>
      <c r="I328" s="5" t="str">
        <f t="shared" si="22"/>
        <v>X</v>
      </c>
      <c r="J328" s="5">
        <f t="shared" si="23"/>
        <v>3</v>
      </c>
    </row>
    <row r="329" spans="1:10" x14ac:dyDescent="0.2">
      <c r="A329" s="8" t="s">
        <v>148</v>
      </c>
      <c r="B329" s="9">
        <v>3056</v>
      </c>
      <c r="C329" s="6">
        <v>42835</v>
      </c>
      <c r="D329" s="8" t="s">
        <v>153</v>
      </c>
      <c r="E329" s="8" t="s">
        <v>417</v>
      </c>
      <c r="F329" s="7">
        <v>28.4</v>
      </c>
      <c r="G329" s="5" t="str">
        <f t="shared" si="20"/>
        <v>Sam's Club</v>
      </c>
      <c r="H329" s="5" t="str">
        <f t="shared" si="21"/>
        <v>Water for Lunch</v>
      </c>
      <c r="I329" s="5" t="str">
        <f t="shared" si="22"/>
        <v/>
      </c>
      <c r="J329" s="5">
        <f t="shared" si="23"/>
        <v>1</v>
      </c>
    </row>
    <row r="330" spans="1:10" x14ac:dyDescent="0.2">
      <c r="A330" s="8" t="s">
        <v>148</v>
      </c>
      <c r="B330" s="9">
        <v>3057</v>
      </c>
      <c r="C330" s="6">
        <v>42835</v>
      </c>
      <c r="D330" s="8" t="s">
        <v>418</v>
      </c>
      <c r="E330" s="8" t="s">
        <v>419</v>
      </c>
      <c r="F330" s="7">
        <v>160.94999999999999</v>
      </c>
      <c r="G330" s="5" t="str">
        <f t="shared" si="20"/>
        <v>Amy Cottrell</v>
      </c>
      <c r="H330" s="5" t="str">
        <f t="shared" si="21"/>
        <v>Pizza Day Lunch</v>
      </c>
      <c r="I330" s="5" t="str">
        <f t="shared" si="22"/>
        <v/>
      </c>
      <c r="J330" s="5">
        <f t="shared" si="23"/>
        <v>1</v>
      </c>
    </row>
    <row r="331" spans="1:10" x14ac:dyDescent="0.2">
      <c r="A331" s="8" t="s">
        <v>148</v>
      </c>
      <c r="B331" s="9">
        <v>3058</v>
      </c>
      <c r="C331" s="6">
        <v>42835</v>
      </c>
      <c r="D331" s="8" t="s">
        <v>155</v>
      </c>
      <c r="E331" s="8" t="s">
        <v>156</v>
      </c>
      <c r="F331" s="7">
        <v>35.61</v>
      </c>
      <c r="G331" s="5" t="str">
        <f t="shared" si="20"/>
        <v>Cintas Corporation</v>
      </c>
      <c r="H331" s="5" t="str">
        <f t="shared" si="21"/>
        <v>Kitchen Towels</v>
      </c>
      <c r="I331" s="5" t="str">
        <f t="shared" si="22"/>
        <v/>
      </c>
      <c r="J331" s="5">
        <f t="shared" si="23"/>
        <v>1</v>
      </c>
    </row>
    <row r="332" spans="1:10" x14ac:dyDescent="0.2">
      <c r="A332" s="8" t="s">
        <v>148</v>
      </c>
      <c r="B332" s="9">
        <v>3066</v>
      </c>
      <c r="C332" s="6">
        <v>42839</v>
      </c>
      <c r="D332" s="8" t="s">
        <v>155</v>
      </c>
      <c r="E332" s="8" t="s">
        <v>156</v>
      </c>
      <c r="F332" s="7">
        <v>38.47</v>
      </c>
      <c r="G332" s="5" t="str">
        <f t="shared" si="20"/>
        <v>Cintas Corporation</v>
      </c>
      <c r="H332" s="5" t="str">
        <f t="shared" si="21"/>
        <v>Kitchen Towels</v>
      </c>
      <c r="I332" s="5" t="str">
        <f t="shared" si="22"/>
        <v/>
      </c>
      <c r="J332" s="5">
        <f t="shared" si="23"/>
        <v>1</v>
      </c>
    </row>
    <row r="333" spans="1:10" x14ac:dyDescent="0.2">
      <c r="A333" s="8" t="s">
        <v>148</v>
      </c>
      <c r="B333" s="9">
        <v>3076</v>
      </c>
      <c r="C333" s="6">
        <v>42850</v>
      </c>
      <c r="D333" s="8" t="s">
        <v>155</v>
      </c>
      <c r="E333" s="8" t="s">
        <v>156</v>
      </c>
      <c r="F333" s="7">
        <v>38.47</v>
      </c>
      <c r="G333" s="5" t="str">
        <f t="shared" si="20"/>
        <v>Cintas Corporation</v>
      </c>
      <c r="H333" s="5" t="str">
        <f t="shared" si="21"/>
        <v>Kitchen Towels</v>
      </c>
      <c r="I333" s="5" t="str">
        <f t="shared" si="22"/>
        <v/>
      </c>
      <c r="J333" s="5">
        <f t="shared" si="23"/>
        <v>1</v>
      </c>
    </row>
    <row r="334" spans="1:10" x14ac:dyDescent="0.2">
      <c r="A334" s="8" t="s">
        <v>148</v>
      </c>
      <c r="B334" s="8" t="s">
        <v>371</v>
      </c>
      <c r="C334" s="6">
        <v>42838</v>
      </c>
      <c r="D334" s="8" t="s">
        <v>88</v>
      </c>
      <c r="E334" s="8" t="s">
        <v>368</v>
      </c>
      <c r="F334" s="7">
        <v>1674.73</v>
      </c>
      <c r="G334" s="5" t="str">
        <f t="shared" si="20"/>
        <v>Payment Remittance Center</v>
      </c>
      <c r="H334" s="5" t="s">
        <v>976</v>
      </c>
      <c r="I334" s="5" t="str">
        <f t="shared" si="22"/>
        <v>X</v>
      </c>
      <c r="J334" s="5">
        <f t="shared" si="23"/>
        <v>3</v>
      </c>
    </row>
    <row r="335" spans="1:10" x14ac:dyDescent="0.2">
      <c r="A335" s="8" t="s">
        <v>420</v>
      </c>
      <c r="B335" s="8" t="s">
        <v>421</v>
      </c>
      <c r="C335" s="6">
        <v>42855</v>
      </c>
      <c r="D335" s="8" t="s">
        <v>422</v>
      </c>
      <c r="E335" s="8" t="s">
        <v>423</v>
      </c>
      <c r="F335" s="7">
        <v>124630</v>
      </c>
      <c r="G335" s="5" t="str">
        <f t="shared" si="20"/>
        <v>JHL COnstructors</v>
      </c>
      <c r="H335" s="5" t="s">
        <v>876</v>
      </c>
      <c r="I335" s="5" t="str">
        <f t="shared" si="22"/>
        <v>X</v>
      </c>
      <c r="J335" s="5">
        <f t="shared" si="23"/>
        <v>1</v>
      </c>
    </row>
    <row r="336" spans="1:10" x14ac:dyDescent="0.2">
      <c r="A336" s="8" t="s">
        <v>1</v>
      </c>
      <c r="B336" s="8" t="s">
        <v>424</v>
      </c>
      <c r="C336" s="6">
        <v>42866</v>
      </c>
      <c r="D336" s="8" t="s">
        <v>88</v>
      </c>
      <c r="E336" s="8" t="s">
        <v>425</v>
      </c>
      <c r="F336" s="7">
        <v>47692.4</v>
      </c>
      <c r="G336" s="5" t="str">
        <f t="shared" si="20"/>
        <v>Payment Remittance Center</v>
      </c>
      <c r="H336" s="5" t="s">
        <v>976</v>
      </c>
      <c r="I336" s="5" t="str">
        <f t="shared" si="22"/>
        <v>X</v>
      </c>
      <c r="J336" s="5">
        <f t="shared" si="23"/>
        <v>1</v>
      </c>
    </row>
    <row r="337" spans="1:10" x14ac:dyDescent="0.2">
      <c r="A337" s="8" t="s">
        <v>1</v>
      </c>
      <c r="B337" s="9">
        <v>3077</v>
      </c>
      <c r="C337" s="6">
        <v>42859</v>
      </c>
      <c r="D337" s="8" t="s">
        <v>20</v>
      </c>
      <c r="E337" s="8" t="s">
        <v>21</v>
      </c>
      <c r="F337" s="7">
        <v>1968.5</v>
      </c>
      <c r="G337" s="5" t="str">
        <f t="shared" si="20"/>
        <v>Kutz &amp; Bethke, LLC</v>
      </c>
      <c r="H337" s="5" t="str">
        <f t="shared" si="21"/>
        <v>Legal Fees</v>
      </c>
      <c r="I337" s="5" t="str">
        <f t="shared" si="22"/>
        <v/>
      </c>
      <c r="J337" s="5">
        <f t="shared" si="23"/>
        <v>1</v>
      </c>
    </row>
    <row r="338" spans="1:10" x14ac:dyDescent="0.2">
      <c r="A338" s="8" t="s">
        <v>1</v>
      </c>
      <c r="B338" s="9">
        <v>3078</v>
      </c>
      <c r="C338" s="6">
        <v>42859</v>
      </c>
      <c r="D338" s="8" t="s">
        <v>44</v>
      </c>
      <c r="E338" s="8" t="s">
        <v>45</v>
      </c>
      <c r="F338" s="7">
        <v>20</v>
      </c>
      <c r="G338" s="5" t="str">
        <f t="shared" si="20"/>
        <v>Cybersource</v>
      </c>
      <c r="H338" s="5" t="str">
        <f t="shared" si="21"/>
        <v>Credit Card Fees</v>
      </c>
      <c r="I338" s="5" t="str">
        <f t="shared" si="22"/>
        <v/>
      </c>
      <c r="J338" s="5">
        <f t="shared" si="23"/>
        <v>1</v>
      </c>
    </row>
    <row r="339" spans="1:10" x14ac:dyDescent="0.2">
      <c r="A339" s="8" t="s">
        <v>1</v>
      </c>
      <c r="B339" s="9">
        <v>3079</v>
      </c>
      <c r="C339" s="6">
        <v>42859</v>
      </c>
      <c r="D339" s="8" t="s">
        <v>28</v>
      </c>
      <c r="E339" s="8" t="s">
        <v>29</v>
      </c>
      <c r="F339" s="7">
        <v>505</v>
      </c>
      <c r="G339" s="5" t="str">
        <f t="shared" si="20"/>
        <v>Republic Services</v>
      </c>
      <c r="H339" s="5" t="str">
        <f t="shared" si="21"/>
        <v>Trash Removal</v>
      </c>
      <c r="I339" s="5" t="str">
        <f t="shared" si="22"/>
        <v/>
      </c>
      <c r="J339" s="5">
        <f t="shared" si="23"/>
        <v>1</v>
      </c>
    </row>
    <row r="340" spans="1:10" x14ac:dyDescent="0.2">
      <c r="A340" s="8" t="s">
        <v>1</v>
      </c>
      <c r="B340" s="9">
        <v>3080</v>
      </c>
      <c r="C340" s="6">
        <v>42859</v>
      </c>
      <c r="D340" s="8" t="s">
        <v>886</v>
      </c>
      <c r="E340" s="8" t="s">
        <v>426</v>
      </c>
      <c r="F340" s="7">
        <v>2808</v>
      </c>
      <c r="G340" s="5" t="str">
        <f t="shared" si="20"/>
        <v>Colorado Department of Labor and Employment</v>
      </c>
      <c r="H340" s="5" t="str">
        <f t="shared" si="21"/>
        <v>Unemployment-Murphy</v>
      </c>
      <c r="I340" s="5" t="str">
        <f t="shared" si="22"/>
        <v/>
      </c>
      <c r="J340" s="5">
        <f t="shared" si="23"/>
        <v>1</v>
      </c>
    </row>
    <row r="341" spans="1:10" x14ac:dyDescent="0.2">
      <c r="A341" s="8" t="s">
        <v>1</v>
      </c>
      <c r="B341" s="9">
        <v>3081</v>
      </c>
      <c r="C341" s="6">
        <v>42859</v>
      </c>
      <c r="D341" s="8" t="s">
        <v>22</v>
      </c>
      <c r="E341" s="8" t="s">
        <v>351</v>
      </c>
      <c r="F341" s="7">
        <v>5992.62</v>
      </c>
      <c r="G341" s="5" t="str">
        <f t="shared" si="20"/>
        <v>Xcelitek LLC</v>
      </c>
      <c r="H341" s="5" t="str">
        <f t="shared" si="21"/>
        <v>Technology Services</v>
      </c>
      <c r="I341" s="5" t="str">
        <f t="shared" si="22"/>
        <v/>
      </c>
      <c r="J341" s="5">
        <f t="shared" si="23"/>
        <v>1</v>
      </c>
    </row>
    <row r="342" spans="1:10" x14ac:dyDescent="0.2">
      <c r="A342" s="8" t="s">
        <v>1</v>
      </c>
      <c r="B342" s="9">
        <v>3082</v>
      </c>
      <c r="C342" s="6">
        <v>42859</v>
      </c>
      <c r="D342" s="8" t="s">
        <v>114</v>
      </c>
      <c r="E342" s="8" t="s">
        <v>168</v>
      </c>
      <c r="F342" s="7">
        <v>672.3</v>
      </c>
      <c r="G342" s="5" t="str">
        <f t="shared" si="20"/>
        <v>Abila</v>
      </c>
      <c r="H342" s="5" t="str">
        <f t="shared" si="21"/>
        <v>Accounting Software</v>
      </c>
      <c r="I342" s="5" t="str">
        <f t="shared" si="22"/>
        <v/>
      </c>
      <c r="J342" s="5">
        <f t="shared" si="23"/>
        <v>1</v>
      </c>
    </row>
    <row r="343" spans="1:10" x14ac:dyDescent="0.2">
      <c r="A343" s="8" t="s">
        <v>1</v>
      </c>
      <c r="B343" s="9">
        <v>3083</v>
      </c>
      <c r="C343" s="6">
        <v>42859</v>
      </c>
      <c r="D343" s="8" t="s">
        <v>427</v>
      </c>
      <c r="E343" s="8" t="s">
        <v>428</v>
      </c>
      <c r="F343" s="7">
        <v>376</v>
      </c>
      <c r="G343" s="5" t="str">
        <f t="shared" si="20"/>
        <v>Front Range Plumbing</v>
      </c>
      <c r="H343" s="5" t="str">
        <f t="shared" si="21"/>
        <v>Plumbing-Washing Machine</v>
      </c>
      <c r="I343" s="5" t="str">
        <f t="shared" si="22"/>
        <v/>
      </c>
      <c r="J343" s="5">
        <f t="shared" si="23"/>
        <v>1</v>
      </c>
    </row>
    <row r="344" spans="1:10" x14ac:dyDescent="0.2">
      <c r="A344" s="8" t="s">
        <v>1</v>
      </c>
      <c r="B344" s="9">
        <v>3084</v>
      </c>
      <c r="C344" s="6">
        <v>42859</v>
      </c>
      <c r="D344" s="8" t="s">
        <v>429</v>
      </c>
      <c r="E344" s="8" t="s">
        <v>430</v>
      </c>
      <c r="F344" s="7">
        <v>669.8</v>
      </c>
      <c r="G344" s="5" t="str">
        <f t="shared" si="20"/>
        <v>Frontline Technologies</v>
      </c>
      <c r="H344" s="5" t="str">
        <f t="shared" si="21"/>
        <v>AESOP System</v>
      </c>
      <c r="I344" s="5" t="str">
        <f t="shared" si="22"/>
        <v/>
      </c>
      <c r="J344" s="5">
        <f t="shared" si="23"/>
        <v>1</v>
      </c>
    </row>
    <row r="345" spans="1:10" x14ac:dyDescent="0.2">
      <c r="A345" s="8" t="s">
        <v>1</v>
      </c>
      <c r="B345" s="9">
        <v>3085</v>
      </c>
      <c r="C345" s="6">
        <v>42859</v>
      </c>
      <c r="D345" s="8" t="s">
        <v>18</v>
      </c>
      <c r="E345" s="8" t="s">
        <v>19</v>
      </c>
      <c r="F345" s="7">
        <v>571.26</v>
      </c>
      <c r="G345" s="5" t="str">
        <f t="shared" si="20"/>
        <v>AT&amp;T Mobility</v>
      </c>
      <c r="H345" s="5" t="str">
        <f t="shared" si="21"/>
        <v>Cell Phones</v>
      </c>
      <c r="I345" s="5" t="str">
        <f t="shared" si="22"/>
        <v/>
      </c>
      <c r="J345" s="5">
        <f t="shared" si="23"/>
        <v>1</v>
      </c>
    </row>
    <row r="346" spans="1:10" x14ac:dyDescent="0.2">
      <c r="A346" s="8" t="s">
        <v>1</v>
      </c>
      <c r="B346" s="9">
        <v>3086</v>
      </c>
      <c r="C346" s="6">
        <v>42859</v>
      </c>
      <c r="D346" s="8" t="s">
        <v>431</v>
      </c>
      <c r="E346" s="8" t="s">
        <v>432</v>
      </c>
      <c r="F346" s="7">
        <v>757</v>
      </c>
      <c r="G346" s="5" t="str">
        <f t="shared" si="20"/>
        <v>Mathnasium of Westminster</v>
      </c>
      <c r="H346" s="5" t="str">
        <f t="shared" si="21"/>
        <v>Mathnasium Services</v>
      </c>
      <c r="I346" s="5" t="str">
        <f t="shared" si="22"/>
        <v/>
      </c>
      <c r="J346" s="5">
        <f t="shared" si="23"/>
        <v>1</v>
      </c>
    </row>
    <row r="347" spans="1:10" x14ac:dyDescent="0.2">
      <c r="A347" s="8" t="s">
        <v>1</v>
      </c>
      <c r="B347" s="9">
        <v>3088</v>
      </c>
      <c r="C347" s="6">
        <v>42873</v>
      </c>
      <c r="D347" s="8" t="s">
        <v>433</v>
      </c>
      <c r="E347" s="8" t="s">
        <v>434</v>
      </c>
      <c r="F347" s="7">
        <v>275</v>
      </c>
      <c r="G347" s="5" t="str">
        <f t="shared" si="20"/>
        <v>Peak to Peak</v>
      </c>
      <c r="H347" s="5" t="str">
        <f t="shared" si="21"/>
        <v>Accountability Committee Training</v>
      </c>
      <c r="I347" s="5" t="str">
        <f t="shared" si="22"/>
        <v/>
      </c>
      <c r="J347" s="5">
        <f t="shared" si="23"/>
        <v>2</v>
      </c>
    </row>
    <row r="348" spans="1:10" x14ac:dyDescent="0.2">
      <c r="A348" s="8" t="s">
        <v>1</v>
      </c>
      <c r="B348" s="9">
        <v>3088</v>
      </c>
      <c r="C348" s="6">
        <v>42873</v>
      </c>
      <c r="D348" s="8" t="s">
        <v>433</v>
      </c>
      <c r="E348" s="8" t="s">
        <v>435</v>
      </c>
      <c r="F348" s="7">
        <v>275</v>
      </c>
      <c r="G348" s="5" t="str">
        <f t="shared" si="20"/>
        <v>Peak to Peak</v>
      </c>
      <c r="H348" s="5" t="str">
        <f t="shared" si="21"/>
        <v>Board Training</v>
      </c>
      <c r="I348" s="5" t="str">
        <f t="shared" si="22"/>
        <v/>
      </c>
      <c r="J348" s="5">
        <f t="shared" si="23"/>
        <v>2</v>
      </c>
    </row>
    <row r="349" spans="1:10" x14ac:dyDescent="0.2">
      <c r="A349" s="8" t="s">
        <v>1</v>
      </c>
      <c r="B349" s="9">
        <v>3089</v>
      </c>
      <c r="C349" s="6">
        <v>42873</v>
      </c>
      <c r="D349" s="8" t="s">
        <v>436</v>
      </c>
      <c r="E349" s="8" t="s">
        <v>437</v>
      </c>
      <c r="F349" s="7">
        <v>1875</v>
      </c>
      <c r="G349" s="5" t="str">
        <f t="shared" si="20"/>
        <v>PeopleConnectHR, LLC</v>
      </c>
      <c r="H349" s="5" t="str">
        <f t="shared" si="21"/>
        <v>HR Consulting</v>
      </c>
      <c r="I349" s="5" t="str">
        <f t="shared" si="22"/>
        <v/>
      </c>
      <c r="J349" s="5">
        <f t="shared" si="23"/>
        <v>1</v>
      </c>
    </row>
    <row r="350" spans="1:10" x14ac:dyDescent="0.2">
      <c r="A350" s="8" t="s">
        <v>1</v>
      </c>
      <c r="B350" s="9">
        <v>3090</v>
      </c>
      <c r="C350" s="6">
        <v>42873</v>
      </c>
      <c r="D350" s="8" t="s">
        <v>438</v>
      </c>
      <c r="E350" s="8" t="s">
        <v>439</v>
      </c>
      <c r="F350" s="7">
        <v>28.73</v>
      </c>
      <c r="G350" s="5" t="str">
        <f t="shared" si="20"/>
        <v>AT&amp;T Long Distance</v>
      </c>
      <c r="H350" s="5" t="str">
        <f t="shared" si="21"/>
        <v>Long Distance Telephone</v>
      </c>
      <c r="I350" s="5" t="str">
        <f t="shared" si="22"/>
        <v/>
      </c>
      <c r="J350" s="5">
        <f t="shared" si="23"/>
        <v>1</v>
      </c>
    </row>
    <row r="351" spans="1:10" x14ac:dyDescent="0.2">
      <c r="A351" s="8" t="s">
        <v>1</v>
      </c>
      <c r="B351" s="9">
        <v>3091</v>
      </c>
      <c r="C351" s="6">
        <v>42873</v>
      </c>
      <c r="D351" s="8" t="s">
        <v>16</v>
      </c>
      <c r="E351" s="8" t="s">
        <v>17</v>
      </c>
      <c r="F351" s="7">
        <v>898.2</v>
      </c>
      <c r="G351" s="5" t="str">
        <f t="shared" si="20"/>
        <v>CenturyLink</v>
      </c>
      <c r="H351" s="5" t="str">
        <f t="shared" si="21"/>
        <v>Telephone</v>
      </c>
      <c r="I351" s="5" t="str">
        <f t="shared" si="22"/>
        <v/>
      </c>
      <c r="J351" s="5">
        <f t="shared" si="23"/>
        <v>1</v>
      </c>
    </row>
    <row r="352" spans="1:10" x14ac:dyDescent="0.2">
      <c r="A352" s="8" t="s">
        <v>1</v>
      </c>
      <c r="B352" s="9">
        <v>3092</v>
      </c>
      <c r="C352" s="6">
        <v>42873</v>
      </c>
      <c r="D352" s="8" t="s">
        <v>116</v>
      </c>
      <c r="E352" s="8" t="s">
        <v>440</v>
      </c>
      <c r="F352" s="7">
        <v>445.8</v>
      </c>
      <c r="G352" s="5" t="str">
        <f t="shared" si="20"/>
        <v>Adams 12 Five Star Schools</v>
      </c>
      <c r="H352" s="5" t="str">
        <f t="shared" si="21"/>
        <v>District Postage</v>
      </c>
      <c r="I352" s="5" t="str">
        <f t="shared" si="22"/>
        <v/>
      </c>
      <c r="J352" s="5">
        <f t="shared" si="23"/>
        <v>2</v>
      </c>
    </row>
    <row r="353" spans="1:10" x14ac:dyDescent="0.2">
      <c r="A353" s="8" t="s">
        <v>1</v>
      </c>
      <c r="B353" s="9">
        <v>3092</v>
      </c>
      <c r="C353" s="6">
        <v>42873</v>
      </c>
      <c r="D353" s="8" t="s">
        <v>116</v>
      </c>
      <c r="E353" s="8" t="s">
        <v>218</v>
      </c>
      <c r="F353" s="7">
        <v>445.8</v>
      </c>
      <c r="G353" s="5" t="str">
        <f t="shared" si="20"/>
        <v>Adams 12 Five Star Schools</v>
      </c>
      <c r="H353" s="5" t="str">
        <f t="shared" si="21"/>
        <v>District Printing</v>
      </c>
      <c r="I353" s="5" t="str">
        <f t="shared" si="22"/>
        <v/>
      </c>
      <c r="J353" s="5">
        <f t="shared" si="23"/>
        <v>2</v>
      </c>
    </row>
    <row r="354" spans="1:10" x14ac:dyDescent="0.2">
      <c r="A354" s="8" t="s">
        <v>1</v>
      </c>
      <c r="B354" s="9">
        <v>3093</v>
      </c>
      <c r="C354" s="6">
        <v>42873</v>
      </c>
      <c r="D354" s="8" t="s">
        <v>174</v>
      </c>
      <c r="E354" s="8" t="s">
        <v>175</v>
      </c>
      <c r="F354" s="7">
        <v>353.08</v>
      </c>
      <c r="G354" s="5" t="str">
        <f t="shared" si="20"/>
        <v>New York Life</v>
      </c>
      <c r="H354" s="5" t="str">
        <f t="shared" si="21"/>
        <v>Voluntary Life</v>
      </c>
      <c r="I354" s="5" t="str">
        <f t="shared" si="22"/>
        <v/>
      </c>
      <c r="J354" s="5">
        <f t="shared" si="23"/>
        <v>1</v>
      </c>
    </row>
    <row r="355" spans="1:10" x14ac:dyDescent="0.2">
      <c r="A355" s="8" t="s">
        <v>1</v>
      </c>
      <c r="B355" s="9">
        <v>3094</v>
      </c>
      <c r="C355" s="6">
        <v>42873</v>
      </c>
      <c r="D355" s="8" t="s">
        <v>441</v>
      </c>
      <c r="E355" s="8" t="s">
        <v>442</v>
      </c>
      <c r="F355" s="7">
        <v>998.52</v>
      </c>
      <c r="G355" s="5" t="str">
        <f t="shared" si="20"/>
        <v>Rick Robinson</v>
      </c>
      <c r="H355" s="5" t="str">
        <f t="shared" si="21"/>
        <v>Election</v>
      </c>
      <c r="I355" s="5" t="str">
        <f t="shared" si="22"/>
        <v/>
      </c>
      <c r="J355" s="5">
        <f t="shared" si="23"/>
        <v>1</v>
      </c>
    </row>
    <row r="356" spans="1:10" x14ac:dyDescent="0.2">
      <c r="A356" s="8" t="s">
        <v>1</v>
      </c>
      <c r="B356" s="9">
        <v>3096</v>
      </c>
      <c r="C356" s="6">
        <v>42878</v>
      </c>
      <c r="D356" s="8" t="s">
        <v>16</v>
      </c>
      <c r="E356" s="8" t="s">
        <v>17</v>
      </c>
      <c r="F356" s="7">
        <v>407.34</v>
      </c>
      <c r="G356" s="5" t="str">
        <f t="shared" si="20"/>
        <v>CenturyLink</v>
      </c>
      <c r="H356" s="5" t="str">
        <f t="shared" si="21"/>
        <v>Telephone</v>
      </c>
      <c r="I356" s="5" t="str">
        <f t="shared" si="22"/>
        <v/>
      </c>
      <c r="J356" s="5">
        <f t="shared" si="23"/>
        <v>1</v>
      </c>
    </row>
    <row r="357" spans="1:10" x14ac:dyDescent="0.2">
      <c r="A357" s="8" t="s">
        <v>1</v>
      </c>
      <c r="B357" s="9">
        <v>3097</v>
      </c>
      <c r="C357" s="6">
        <v>42878</v>
      </c>
      <c r="D357" s="8" t="s">
        <v>32</v>
      </c>
      <c r="E357" s="8" t="s">
        <v>33</v>
      </c>
      <c r="F357" s="7">
        <v>1306.8599999999999</v>
      </c>
      <c r="G357" s="5" t="str">
        <f t="shared" si="20"/>
        <v>Vision Service Plan</v>
      </c>
      <c r="H357" s="5" t="str">
        <f t="shared" si="21"/>
        <v>Vision Insurance</v>
      </c>
      <c r="I357" s="5" t="str">
        <f t="shared" si="22"/>
        <v/>
      </c>
      <c r="J357" s="5">
        <f t="shared" si="23"/>
        <v>1</v>
      </c>
    </row>
    <row r="358" spans="1:10" x14ac:dyDescent="0.2">
      <c r="A358" s="8" t="s">
        <v>1</v>
      </c>
      <c r="B358" s="9">
        <v>3098</v>
      </c>
      <c r="C358" s="6">
        <v>42878</v>
      </c>
      <c r="D358" s="8" t="s">
        <v>54</v>
      </c>
      <c r="E358" s="8" t="s">
        <v>443</v>
      </c>
      <c r="F358" s="7">
        <v>224.7</v>
      </c>
      <c r="G358" s="5" t="str">
        <f t="shared" si="20"/>
        <v>Aflac</v>
      </c>
      <c r="H358" s="5" t="str">
        <f t="shared" si="21"/>
        <v>Voluntary ccident/Cancer Coverage</v>
      </c>
      <c r="I358" s="5" t="str">
        <f t="shared" si="22"/>
        <v/>
      </c>
      <c r="J358" s="5">
        <f t="shared" si="23"/>
        <v>1</v>
      </c>
    </row>
    <row r="359" spans="1:10" x14ac:dyDescent="0.2">
      <c r="A359" s="8" t="s">
        <v>1</v>
      </c>
      <c r="B359" s="9">
        <v>3099</v>
      </c>
      <c r="C359" s="6">
        <v>42878</v>
      </c>
      <c r="D359" s="8" t="s">
        <v>56</v>
      </c>
      <c r="E359" s="8" t="s">
        <v>263</v>
      </c>
      <c r="F359" s="7">
        <v>3023.95</v>
      </c>
      <c r="G359" s="5" t="str">
        <f t="shared" si="20"/>
        <v>Unum Life Insurance</v>
      </c>
      <c r="H359" s="5" t="str">
        <f t="shared" si="21"/>
        <v>Life/ADD Insurance</v>
      </c>
      <c r="I359" s="5" t="str">
        <f t="shared" si="22"/>
        <v/>
      </c>
      <c r="J359" s="5">
        <f t="shared" si="23"/>
        <v>2</v>
      </c>
    </row>
    <row r="360" spans="1:10" x14ac:dyDescent="0.2">
      <c r="A360" s="8" t="s">
        <v>1</v>
      </c>
      <c r="B360" s="9">
        <v>3099</v>
      </c>
      <c r="C360" s="6">
        <v>42878</v>
      </c>
      <c r="D360" s="8" t="s">
        <v>56</v>
      </c>
      <c r="E360" s="8" t="s">
        <v>59</v>
      </c>
      <c r="F360" s="7">
        <v>3023.95</v>
      </c>
      <c r="G360" s="5" t="str">
        <f t="shared" si="20"/>
        <v>Unum Life Insurance</v>
      </c>
      <c r="H360" s="5" t="str">
        <f t="shared" si="21"/>
        <v>Voluntary Life Insurance</v>
      </c>
      <c r="I360" s="5" t="str">
        <f t="shared" si="22"/>
        <v/>
      </c>
      <c r="J360" s="5">
        <f t="shared" si="23"/>
        <v>2</v>
      </c>
    </row>
    <row r="361" spans="1:10" x14ac:dyDescent="0.2">
      <c r="A361" s="8" t="s">
        <v>1</v>
      </c>
      <c r="B361" s="9">
        <v>3100</v>
      </c>
      <c r="C361" s="6">
        <v>42878</v>
      </c>
      <c r="D361" s="8" t="s">
        <v>60</v>
      </c>
      <c r="E361" s="8" t="s">
        <v>61</v>
      </c>
      <c r="F361" s="7">
        <v>4502.5600000000004</v>
      </c>
      <c r="G361" s="5" t="str">
        <f t="shared" si="20"/>
        <v>Delta Dental of Colorado</v>
      </c>
      <c r="H361" s="5" t="str">
        <f t="shared" si="21"/>
        <v>Dental Insurance</v>
      </c>
      <c r="I361" s="5" t="str">
        <f t="shared" si="22"/>
        <v/>
      </c>
      <c r="J361" s="5">
        <f t="shared" si="23"/>
        <v>1</v>
      </c>
    </row>
    <row r="362" spans="1:10" x14ac:dyDescent="0.2">
      <c r="A362" s="8" t="s">
        <v>1</v>
      </c>
      <c r="B362" s="9">
        <v>3101</v>
      </c>
      <c r="C362" s="6">
        <v>42878</v>
      </c>
      <c r="D362" s="8" t="s">
        <v>444</v>
      </c>
      <c r="E362" s="8" t="s">
        <v>445</v>
      </c>
      <c r="F362" s="7">
        <v>447</v>
      </c>
      <c r="G362" s="5" t="str">
        <f t="shared" si="20"/>
        <v>Smartsheet Inc.</v>
      </c>
      <c r="H362" s="5" t="str">
        <f t="shared" si="21"/>
        <v>Google Docs Support</v>
      </c>
      <c r="I362" s="5" t="str">
        <f t="shared" si="22"/>
        <v/>
      </c>
      <c r="J362" s="5">
        <f t="shared" si="23"/>
        <v>1</v>
      </c>
    </row>
    <row r="363" spans="1:10" x14ac:dyDescent="0.2">
      <c r="A363" s="8" t="s">
        <v>1</v>
      </c>
      <c r="B363" s="9">
        <v>3102</v>
      </c>
      <c r="C363" s="6">
        <v>42878</v>
      </c>
      <c r="D363" s="8" t="s">
        <v>446</v>
      </c>
      <c r="E363" s="8" t="s">
        <v>447</v>
      </c>
      <c r="F363" s="7">
        <v>280</v>
      </c>
      <c r="G363" s="5" t="str">
        <f t="shared" si="20"/>
        <v>Joanna Brandt</v>
      </c>
      <c r="H363" s="5" t="str">
        <f t="shared" si="21"/>
        <v>Contract Substitute</v>
      </c>
      <c r="I363" s="5" t="str">
        <f t="shared" si="22"/>
        <v/>
      </c>
      <c r="J363" s="5">
        <f t="shared" si="23"/>
        <v>1</v>
      </c>
    </row>
    <row r="364" spans="1:10" x14ac:dyDescent="0.2">
      <c r="A364" s="8" t="s">
        <v>1</v>
      </c>
      <c r="B364" s="8" t="s">
        <v>448</v>
      </c>
      <c r="C364" s="6">
        <v>42856</v>
      </c>
      <c r="D364" s="8" t="s">
        <v>74</v>
      </c>
      <c r="E364" s="8" t="s">
        <v>449</v>
      </c>
      <c r="F364" s="7">
        <v>533.19000000000005</v>
      </c>
      <c r="G364" s="5" t="str">
        <f t="shared" si="20"/>
        <v>24 Hour Flex</v>
      </c>
      <c r="H364" s="5" t="str">
        <f t="shared" si="21"/>
        <v>Felx Transfers</v>
      </c>
      <c r="I364" s="5" t="str">
        <f t="shared" si="22"/>
        <v/>
      </c>
      <c r="J364" s="5">
        <f t="shared" si="23"/>
        <v>1</v>
      </c>
    </row>
    <row r="365" spans="1:10" x14ac:dyDescent="0.2">
      <c r="A365" s="8" t="s">
        <v>1</v>
      </c>
      <c r="B365" s="8" t="s">
        <v>450</v>
      </c>
      <c r="C365" s="6">
        <v>42856</v>
      </c>
      <c r="D365" s="8" t="s">
        <v>62</v>
      </c>
      <c r="E365" s="8" t="s">
        <v>62</v>
      </c>
      <c r="F365" s="7">
        <v>41752.589999999997</v>
      </c>
      <c r="G365" s="5" t="str">
        <f t="shared" si="20"/>
        <v>United Health Care</v>
      </c>
      <c r="H365" s="5" t="s">
        <v>63</v>
      </c>
      <c r="I365" s="5" t="str">
        <f t="shared" si="22"/>
        <v>X</v>
      </c>
      <c r="J365" s="5">
        <f t="shared" si="23"/>
        <v>1</v>
      </c>
    </row>
    <row r="366" spans="1:10" x14ac:dyDescent="0.2">
      <c r="A366" s="8" t="s">
        <v>1</v>
      </c>
      <c r="B366" s="8" t="s">
        <v>451</v>
      </c>
      <c r="C366" s="6">
        <v>42858</v>
      </c>
      <c r="D366" s="8" t="s">
        <v>905</v>
      </c>
      <c r="E366" s="8" t="s">
        <v>452</v>
      </c>
      <c r="F366" s="7">
        <v>115957.52</v>
      </c>
      <c r="G366" s="5" t="str">
        <f t="shared" si="20"/>
        <v>Colorado Public Employees Retirement Association</v>
      </c>
      <c r="H366" s="5" t="s">
        <v>973</v>
      </c>
      <c r="I366" s="5" t="str">
        <f t="shared" si="22"/>
        <v>X</v>
      </c>
      <c r="J366" s="5">
        <f t="shared" si="23"/>
        <v>1</v>
      </c>
    </row>
    <row r="367" spans="1:10" x14ac:dyDescent="0.2">
      <c r="A367" s="8" t="s">
        <v>1</v>
      </c>
      <c r="B367" s="8" t="s">
        <v>453</v>
      </c>
      <c r="C367" s="6">
        <v>42860</v>
      </c>
      <c r="D367" s="8" t="s">
        <v>88</v>
      </c>
      <c r="E367" s="8" t="s">
        <v>138</v>
      </c>
      <c r="F367" s="7">
        <v>39.950000000000003</v>
      </c>
      <c r="G367" s="5" t="str">
        <f t="shared" si="20"/>
        <v>Payment Remittance Center</v>
      </c>
      <c r="H367" s="5" t="str">
        <f t="shared" si="21"/>
        <v>Bank Charges</v>
      </c>
      <c r="I367" s="5" t="str">
        <f t="shared" si="22"/>
        <v/>
      </c>
      <c r="J367" s="5">
        <f t="shared" si="23"/>
        <v>1</v>
      </c>
    </row>
    <row r="368" spans="1:10" x14ac:dyDescent="0.2">
      <c r="A368" s="8" t="s">
        <v>1</v>
      </c>
      <c r="B368" s="8" t="s">
        <v>454</v>
      </c>
      <c r="C368" s="6">
        <v>42860</v>
      </c>
      <c r="D368" s="8" t="s">
        <v>74</v>
      </c>
      <c r="E368" s="8" t="s">
        <v>275</v>
      </c>
      <c r="F368" s="7">
        <v>879.61</v>
      </c>
      <c r="G368" s="5" t="str">
        <f t="shared" si="20"/>
        <v>24 Hour Flex</v>
      </c>
      <c r="H368" s="5" t="str">
        <f t="shared" si="21"/>
        <v>Flex Transfers</v>
      </c>
      <c r="I368" s="5" t="str">
        <f t="shared" si="22"/>
        <v/>
      </c>
      <c r="J368" s="5">
        <f t="shared" si="23"/>
        <v>1</v>
      </c>
    </row>
    <row r="369" spans="1:10" x14ac:dyDescent="0.2">
      <c r="A369" s="8" t="s">
        <v>1</v>
      </c>
      <c r="B369" s="8" t="s">
        <v>455</v>
      </c>
      <c r="C369" s="6">
        <v>42863</v>
      </c>
      <c r="D369" s="8" t="s">
        <v>94</v>
      </c>
      <c r="E369" s="8" t="s">
        <v>361</v>
      </c>
      <c r="F369" s="7">
        <v>5399.55</v>
      </c>
      <c r="G369" s="5" t="str">
        <f t="shared" si="20"/>
        <v>Voya</v>
      </c>
      <c r="H369" s="5" t="str">
        <f t="shared" si="21"/>
        <v>Voya Transfer</v>
      </c>
      <c r="I369" s="5" t="str">
        <f t="shared" si="22"/>
        <v/>
      </c>
      <c r="J369" s="5">
        <f t="shared" si="23"/>
        <v>1</v>
      </c>
    </row>
    <row r="370" spans="1:10" x14ac:dyDescent="0.2">
      <c r="A370" s="8" t="s">
        <v>1</v>
      </c>
      <c r="B370" s="8" t="s">
        <v>456</v>
      </c>
      <c r="C370" s="6">
        <v>42866</v>
      </c>
      <c r="D370" s="8" t="s">
        <v>88</v>
      </c>
      <c r="E370" s="8" t="s">
        <v>138</v>
      </c>
      <c r="F370" s="7">
        <v>2589.39</v>
      </c>
      <c r="G370" s="5" t="str">
        <f t="shared" si="20"/>
        <v>Payment Remittance Center</v>
      </c>
      <c r="H370" s="5" t="str">
        <f t="shared" si="21"/>
        <v>Bank Charges</v>
      </c>
      <c r="I370" s="5" t="str">
        <f t="shared" si="22"/>
        <v/>
      </c>
      <c r="J370" s="5">
        <f t="shared" si="23"/>
        <v>1</v>
      </c>
    </row>
    <row r="371" spans="1:10" x14ac:dyDescent="0.2">
      <c r="A371" s="8" t="s">
        <v>1</v>
      </c>
      <c r="B371" s="8" t="s">
        <v>457</v>
      </c>
      <c r="C371" s="6">
        <v>42866</v>
      </c>
      <c r="D371" s="8" t="s">
        <v>85</v>
      </c>
      <c r="E371" s="8" t="s">
        <v>205</v>
      </c>
      <c r="F371" s="7">
        <v>2833.28</v>
      </c>
      <c r="G371" s="5" t="str">
        <f t="shared" si="20"/>
        <v>Toshiba Financial Services</v>
      </c>
      <c r="H371" s="5" t="str">
        <f t="shared" si="21"/>
        <v>Toshiba ACH</v>
      </c>
      <c r="I371" s="5" t="str">
        <f t="shared" si="22"/>
        <v/>
      </c>
      <c r="J371" s="5">
        <f t="shared" si="23"/>
        <v>1</v>
      </c>
    </row>
    <row r="372" spans="1:10" x14ac:dyDescent="0.2">
      <c r="A372" s="8" t="s">
        <v>1</v>
      </c>
      <c r="B372" s="8" t="s">
        <v>458</v>
      </c>
      <c r="C372" s="6">
        <v>42872</v>
      </c>
      <c r="D372" s="8" t="s">
        <v>74</v>
      </c>
      <c r="E372" s="8" t="s">
        <v>275</v>
      </c>
      <c r="F372" s="7">
        <v>109.11</v>
      </c>
      <c r="G372" s="5" t="str">
        <f t="shared" si="20"/>
        <v>24 Hour Flex</v>
      </c>
      <c r="H372" s="5" t="str">
        <f t="shared" si="21"/>
        <v>Flex Transfers</v>
      </c>
      <c r="I372" s="5" t="str">
        <f t="shared" si="22"/>
        <v/>
      </c>
      <c r="J372" s="5">
        <f t="shared" si="23"/>
        <v>1</v>
      </c>
    </row>
    <row r="373" spans="1:10" x14ac:dyDescent="0.2">
      <c r="A373" s="8" t="s">
        <v>1</v>
      </c>
      <c r="B373" s="8" t="s">
        <v>459</v>
      </c>
      <c r="C373" s="6">
        <v>42881</v>
      </c>
      <c r="D373" s="8" t="s">
        <v>62</v>
      </c>
      <c r="E373" s="8" t="s">
        <v>460</v>
      </c>
      <c r="F373" s="7">
        <v>42707.91</v>
      </c>
      <c r="G373" s="5" t="str">
        <f t="shared" si="20"/>
        <v>United Health Care</v>
      </c>
      <c r="H373" s="5" t="s">
        <v>63</v>
      </c>
      <c r="I373" s="5" t="str">
        <f t="shared" si="22"/>
        <v>X</v>
      </c>
      <c r="J373" s="5">
        <f t="shared" si="23"/>
        <v>1</v>
      </c>
    </row>
    <row r="374" spans="1:10" x14ac:dyDescent="0.2">
      <c r="A374" s="8" t="s">
        <v>1</v>
      </c>
      <c r="B374" s="8" t="s">
        <v>461</v>
      </c>
      <c r="C374" s="6">
        <v>42886</v>
      </c>
      <c r="D374" s="8" t="s">
        <v>74</v>
      </c>
      <c r="E374" s="8" t="s">
        <v>275</v>
      </c>
      <c r="F374" s="7">
        <v>2048.8000000000002</v>
      </c>
      <c r="G374" s="5" t="str">
        <f t="shared" si="20"/>
        <v>24 Hour Flex</v>
      </c>
      <c r="H374" s="5" t="str">
        <f t="shared" si="21"/>
        <v>Flex Transfers</v>
      </c>
      <c r="I374" s="5" t="str">
        <f t="shared" si="22"/>
        <v/>
      </c>
      <c r="J374" s="5">
        <f t="shared" si="23"/>
        <v>3</v>
      </c>
    </row>
    <row r="375" spans="1:10" x14ac:dyDescent="0.2">
      <c r="A375" s="8" t="s">
        <v>1</v>
      </c>
      <c r="B375" s="8" t="s">
        <v>461</v>
      </c>
      <c r="C375" s="6">
        <v>42886</v>
      </c>
      <c r="E375" s="8" t="s">
        <v>462</v>
      </c>
      <c r="F375" s="7">
        <v>395.89</v>
      </c>
      <c r="G375" s="5">
        <f t="shared" si="20"/>
        <v>0</v>
      </c>
      <c r="H375" s="5" t="str">
        <f t="shared" si="21"/>
        <v>Payroll Cash</v>
      </c>
      <c r="I375" s="5" t="str">
        <f t="shared" si="22"/>
        <v/>
      </c>
      <c r="J375" s="5">
        <f t="shared" si="23"/>
        <v>3</v>
      </c>
    </row>
    <row r="376" spans="1:10" x14ac:dyDescent="0.2">
      <c r="A376" s="8" t="s">
        <v>1</v>
      </c>
      <c r="B376" s="8" t="s">
        <v>461</v>
      </c>
      <c r="C376" s="6">
        <v>42886</v>
      </c>
      <c r="D376" s="8" t="s">
        <v>88</v>
      </c>
      <c r="E376" s="8" t="s">
        <v>463</v>
      </c>
      <c r="F376" s="7">
        <v>57.32</v>
      </c>
      <c r="G376" s="5" t="str">
        <f t="shared" si="20"/>
        <v>Payment Remittance Center</v>
      </c>
      <c r="H376" s="5" t="str">
        <f t="shared" si="21"/>
        <v>Wells Fargo CC</v>
      </c>
      <c r="I376" s="5" t="str">
        <f t="shared" si="22"/>
        <v/>
      </c>
      <c r="J376" s="5">
        <f t="shared" si="23"/>
        <v>3</v>
      </c>
    </row>
    <row r="377" spans="1:10" x14ac:dyDescent="0.2">
      <c r="A377" s="8" t="s">
        <v>99</v>
      </c>
      <c r="B377" s="8" t="s">
        <v>464</v>
      </c>
      <c r="C377" s="6">
        <v>42866</v>
      </c>
      <c r="D377" s="8" t="s">
        <v>88</v>
      </c>
      <c r="E377" s="8" t="s">
        <v>425</v>
      </c>
      <c r="F377" s="7">
        <v>7390.49</v>
      </c>
      <c r="G377" s="5" t="str">
        <f t="shared" si="20"/>
        <v>Payment Remittance Center</v>
      </c>
      <c r="H377" s="5" t="s">
        <v>976</v>
      </c>
      <c r="I377" s="5" t="str">
        <f t="shared" si="22"/>
        <v>X</v>
      </c>
      <c r="J377" s="5">
        <f t="shared" si="23"/>
        <v>1</v>
      </c>
    </row>
    <row r="378" spans="1:10" x14ac:dyDescent="0.2">
      <c r="A378" s="8" t="s">
        <v>105</v>
      </c>
      <c r="B378" s="8" t="s">
        <v>465</v>
      </c>
      <c r="C378" s="6">
        <v>42866</v>
      </c>
      <c r="D378" s="8" t="s">
        <v>88</v>
      </c>
      <c r="E378" s="8" t="s">
        <v>425</v>
      </c>
      <c r="F378" s="7">
        <v>13517.21</v>
      </c>
      <c r="G378" s="5" t="str">
        <f t="shared" si="20"/>
        <v>Payment Remittance Center</v>
      </c>
      <c r="H378" s="5" t="s">
        <v>976</v>
      </c>
      <c r="I378" s="5" t="str">
        <f t="shared" si="22"/>
        <v>X</v>
      </c>
      <c r="J378" s="5">
        <f t="shared" si="23"/>
        <v>1</v>
      </c>
    </row>
    <row r="379" spans="1:10" x14ac:dyDescent="0.2">
      <c r="A379" s="8" t="s">
        <v>105</v>
      </c>
      <c r="B379" s="9">
        <v>1763</v>
      </c>
      <c r="C379" s="6">
        <v>42859</v>
      </c>
      <c r="D379" s="8" t="s">
        <v>14</v>
      </c>
      <c r="E379" s="8" t="s">
        <v>416</v>
      </c>
      <c r="F379" s="7">
        <v>-10</v>
      </c>
      <c r="G379" s="5" t="str">
        <f t="shared" si="20"/>
        <v>Scholastic Inc</v>
      </c>
      <c r="H379" s="5" t="str">
        <f t="shared" si="21"/>
        <v>Book Order</v>
      </c>
      <c r="I379" s="5" t="str">
        <f t="shared" si="22"/>
        <v/>
      </c>
      <c r="J379" s="5">
        <f t="shared" si="23"/>
        <v>1</v>
      </c>
    </row>
    <row r="380" spans="1:10" x14ac:dyDescent="0.2">
      <c r="A380" s="8" t="s">
        <v>105</v>
      </c>
      <c r="B380" s="9">
        <v>1764</v>
      </c>
      <c r="C380" s="6">
        <v>42859</v>
      </c>
      <c r="F380" s="7">
        <v>0</v>
      </c>
      <c r="G380" s="5" t="s">
        <v>977</v>
      </c>
      <c r="H380" s="5" t="s">
        <v>977</v>
      </c>
      <c r="I380" s="5" t="str">
        <f t="shared" si="22"/>
        <v>X</v>
      </c>
      <c r="J380" s="5">
        <f t="shared" si="23"/>
        <v>1</v>
      </c>
    </row>
    <row r="381" spans="1:10" x14ac:dyDescent="0.2">
      <c r="A381" s="8" t="s">
        <v>105</v>
      </c>
      <c r="B381" s="9">
        <v>1765</v>
      </c>
      <c r="C381" s="6">
        <v>42859</v>
      </c>
      <c r="F381" s="7">
        <v>0</v>
      </c>
      <c r="G381" s="5" t="s">
        <v>977</v>
      </c>
      <c r="H381" s="5" t="s">
        <v>977</v>
      </c>
      <c r="I381" s="5" t="str">
        <f t="shared" si="22"/>
        <v>X</v>
      </c>
      <c r="J381" s="5">
        <f t="shared" si="23"/>
        <v>1</v>
      </c>
    </row>
    <row r="382" spans="1:10" x14ac:dyDescent="0.2">
      <c r="A382" s="8" t="s">
        <v>105</v>
      </c>
      <c r="B382" s="9">
        <v>1766</v>
      </c>
      <c r="C382" s="6">
        <v>42859</v>
      </c>
      <c r="F382" s="7">
        <v>0</v>
      </c>
      <c r="G382" s="5" t="s">
        <v>977</v>
      </c>
      <c r="H382" s="5" t="s">
        <v>977</v>
      </c>
      <c r="I382" s="5" t="str">
        <f t="shared" si="22"/>
        <v>X</v>
      </c>
      <c r="J382" s="5">
        <f t="shared" si="23"/>
        <v>1</v>
      </c>
    </row>
    <row r="383" spans="1:10" x14ac:dyDescent="0.2">
      <c r="A383" s="8" t="s">
        <v>105</v>
      </c>
      <c r="B383" s="9">
        <v>1767</v>
      </c>
      <c r="C383" s="6">
        <v>42859</v>
      </c>
      <c r="F383" s="7">
        <v>0</v>
      </c>
      <c r="G383" s="5" t="s">
        <v>977</v>
      </c>
      <c r="H383" s="5" t="s">
        <v>977</v>
      </c>
      <c r="I383" s="5" t="str">
        <f t="shared" si="22"/>
        <v>X</v>
      </c>
      <c r="J383" s="5">
        <f t="shared" si="23"/>
        <v>1</v>
      </c>
    </row>
    <row r="384" spans="1:10" x14ac:dyDescent="0.2">
      <c r="A384" s="8" t="s">
        <v>105</v>
      </c>
      <c r="B384" s="9">
        <v>1768</v>
      </c>
      <c r="C384" s="6">
        <v>42859</v>
      </c>
      <c r="F384" s="7">
        <v>0</v>
      </c>
      <c r="G384" s="5" t="s">
        <v>977</v>
      </c>
      <c r="H384" s="5" t="s">
        <v>977</v>
      </c>
      <c r="I384" s="5" t="str">
        <f t="shared" si="22"/>
        <v>X</v>
      </c>
      <c r="J384" s="5">
        <f t="shared" si="23"/>
        <v>1</v>
      </c>
    </row>
    <row r="385" spans="1:10" x14ac:dyDescent="0.2">
      <c r="A385" s="8" t="s">
        <v>105</v>
      </c>
      <c r="B385" s="9">
        <v>1769</v>
      </c>
      <c r="C385" s="6">
        <v>42859</v>
      </c>
      <c r="F385" s="7">
        <v>0</v>
      </c>
      <c r="G385" s="5" t="s">
        <v>977</v>
      </c>
      <c r="H385" s="5" t="s">
        <v>977</v>
      </c>
      <c r="I385" s="5" t="str">
        <f t="shared" si="22"/>
        <v>X</v>
      </c>
      <c r="J385" s="5">
        <f t="shared" si="23"/>
        <v>1</v>
      </c>
    </row>
    <row r="386" spans="1:10" x14ac:dyDescent="0.2">
      <c r="A386" s="8" t="s">
        <v>105</v>
      </c>
      <c r="B386" s="9">
        <v>1770</v>
      </c>
      <c r="C386" s="6">
        <v>42859</v>
      </c>
      <c r="F386" s="7">
        <v>0</v>
      </c>
      <c r="G386" s="5" t="s">
        <v>977</v>
      </c>
      <c r="H386" s="5" t="s">
        <v>977</v>
      </c>
      <c r="I386" s="5" t="str">
        <f t="shared" si="22"/>
        <v>X</v>
      </c>
      <c r="J386" s="5">
        <f t="shared" si="23"/>
        <v>1</v>
      </c>
    </row>
    <row r="387" spans="1:10" x14ac:dyDescent="0.2">
      <c r="A387" s="8" t="s">
        <v>105</v>
      </c>
      <c r="B387" s="9">
        <v>1771</v>
      </c>
      <c r="C387" s="6">
        <v>42859</v>
      </c>
      <c r="F387" s="7">
        <v>0</v>
      </c>
      <c r="G387" s="5" t="s">
        <v>977</v>
      </c>
      <c r="H387" s="5" t="s">
        <v>977</v>
      </c>
      <c r="I387" s="5" t="str">
        <f t="shared" ref="I387:I450" si="24">IF(OR(G387&lt;&gt;D387,E387&lt;&gt;H387),"X","")</f>
        <v>X</v>
      </c>
      <c r="J387" s="5">
        <f t="shared" ref="J387:J450" si="25">COUNTIF($B$2:$B$994,B387)</f>
        <v>1</v>
      </c>
    </row>
    <row r="388" spans="1:10" x14ac:dyDescent="0.2">
      <c r="A388" s="8" t="s">
        <v>105</v>
      </c>
      <c r="B388" s="9">
        <v>1772</v>
      </c>
      <c r="C388" s="6">
        <v>42859</v>
      </c>
      <c r="F388" s="7">
        <v>0</v>
      </c>
      <c r="G388" s="5" t="s">
        <v>977</v>
      </c>
      <c r="H388" s="5" t="s">
        <v>977</v>
      </c>
      <c r="I388" s="5" t="str">
        <f t="shared" si="24"/>
        <v>X</v>
      </c>
      <c r="J388" s="5">
        <f t="shared" si="25"/>
        <v>1</v>
      </c>
    </row>
    <row r="389" spans="1:10" x14ac:dyDescent="0.2">
      <c r="A389" s="8" t="s">
        <v>105</v>
      </c>
      <c r="B389" s="9">
        <v>1773</v>
      </c>
      <c r="C389" s="6">
        <v>42859</v>
      </c>
      <c r="F389" s="7">
        <v>0</v>
      </c>
      <c r="G389" s="5" t="s">
        <v>977</v>
      </c>
      <c r="H389" s="5" t="s">
        <v>977</v>
      </c>
      <c r="I389" s="5" t="str">
        <f t="shared" si="24"/>
        <v>X</v>
      </c>
      <c r="J389" s="5">
        <f t="shared" si="25"/>
        <v>1</v>
      </c>
    </row>
    <row r="390" spans="1:10" x14ac:dyDescent="0.2">
      <c r="A390" s="8" t="s">
        <v>105</v>
      </c>
      <c r="B390" s="9">
        <v>1774</v>
      </c>
      <c r="C390" s="6">
        <v>42859</v>
      </c>
      <c r="F390" s="7">
        <v>0</v>
      </c>
      <c r="G390" s="5" t="s">
        <v>977</v>
      </c>
      <c r="H390" s="5" t="s">
        <v>977</v>
      </c>
      <c r="I390" s="5" t="str">
        <f t="shared" si="24"/>
        <v>X</v>
      </c>
      <c r="J390" s="5">
        <f t="shared" si="25"/>
        <v>1</v>
      </c>
    </row>
    <row r="391" spans="1:10" x14ac:dyDescent="0.2">
      <c r="A391" s="8" t="s">
        <v>105</v>
      </c>
      <c r="B391" s="9">
        <v>1775</v>
      </c>
      <c r="C391" s="6">
        <v>42859</v>
      </c>
      <c r="F391" s="7">
        <v>0</v>
      </c>
      <c r="G391" s="5" t="s">
        <v>977</v>
      </c>
      <c r="H391" s="5" t="s">
        <v>977</v>
      </c>
      <c r="I391" s="5" t="str">
        <f t="shared" si="24"/>
        <v>X</v>
      </c>
      <c r="J391" s="5">
        <f t="shared" si="25"/>
        <v>1</v>
      </c>
    </row>
    <row r="392" spans="1:10" x14ac:dyDescent="0.2">
      <c r="A392" s="8" t="s">
        <v>105</v>
      </c>
      <c r="B392" s="9">
        <v>1776</v>
      </c>
      <c r="C392" s="6">
        <v>42859</v>
      </c>
      <c r="F392" s="7">
        <v>0</v>
      </c>
      <c r="G392" s="5" t="s">
        <v>977</v>
      </c>
      <c r="H392" s="5" t="s">
        <v>977</v>
      </c>
      <c r="I392" s="5" t="str">
        <f t="shared" si="24"/>
        <v>X</v>
      </c>
      <c r="J392" s="5">
        <f t="shared" si="25"/>
        <v>1</v>
      </c>
    </row>
    <row r="393" spans="1:10" x14ac:dyDescent="0.2">
      <c r="A393" s="8" t="s">
        <v>105</v>
      </c>
      <c r="B393" s="9">
        <v>1777</v>
      </c>
      <c r="C393" s="6">
        <v>42859</v>
      </c>
      <c r="F393" s="7">
        <v>0</v>
      </c>
      <c r="G393" s="5" t="s">
        <v>977</v>
      </c>
      <c r="H393" s="5" t="s">
        <v>977</v>
      </c>
      <c r="I393" s="5" t="str">
        <f t="shared" si="24"/>
        <v>X</v>
      </c>
      <c r="J393" s="5">
        <f t="shared" si="25"/>
        <v>1</v>
      </c>
    </row>
    <row r="394" spans="1:10" x14ac:dyDescent="0.2">
      <c r="A394" s="8" t="s">
        <v>105</v>
      </c>
      <c r="B394" s="9">
        <v>1778</v>
      </c>
      <c r="C394" s="6">
        <v>42859</v>
      </c>
      <c r="F394" s="7">
        <v>0</v>
      </c>
      <c r="G394" s="5" t="s">
        <v>977</v>
      </c>
      <c r="H394" s="5" t="s">
        <v>977</v>
      </c>
      <c r="I394" s="5" t="str">
        <f t="shared" si="24"/>
        <v>X</v>
      </c>
      <c r="J394" s="5">
        <f t="shared" si="25"/>
        <v>1</v>
      </c>
    </row>
    <row r="395" spans="1:10" x14ac:dyDescent="0.2">
      <c r="A395" s="8" t="s">
        <v>105</v>
      </c>
      <c r="B395" s="9">
        <v>1779</v>
      </c>
      <c r="C395" s="6">
        <v>42859</v>
      </c>
      <c r="F395" s="7">
        <v>0</v>
      </c>
      <c r="G395" s="5" t="s">
        <v>977</v>
      </c>
      <c r="H395" s="5" t="s">
        <v>977</v>
      </c>
      <c r="I395" s="5" t="str">
        <f t="shared" si="24"/>
        <v>X</v>
      </c>
      <c r="J395" s="5">
        <f t="shared" si="25"/>
        <v>1</v>
      </c>
    </row>
    <row r="396" spans="1:10" x14ac:dyDescent="0.2">
      <c r="A396" s="8" t="s">
        <v>105</v>
      </c>
      <c r="B396" s="9">
        <v>1780</v>
      </c>
      <c r="C396" s="6">
        <v>42859</v>
      </c>
      <c r="F396" s="7">
        <v>0</v>
      </c>
      <c r="G396" s="5" t="s">
        <v>977</v>
      </c>
      <c r="H396" s="5" t="s">
        <v>977</v>
      </c>
      <c r="I396" s="5" t="str">
        <f t="shared" si="24"/>
        <v>X</v>
      </c>
      <c r="J396" s="5">
        <f t="shared" si="25"/>
        <v>1</v>
      </c>
    </row>
    <row r="397" spans="1:10" x14ac:dyDescent="0.2">
      <c r="A397" s="8" t="s">
        <v>105</v>
      </c>
      <c r="B397" s="9">
        <v>1781</v>
      </c>
      <c r="C397" s="6">
        <v>42859</v>
      </c>
      <c r="F397" s="7">
        <v>0</v>
      </c>
      <c r="G397" s="5" t="s">
        <v>977</v>
      </c>
      <c r="H397" s="5" t="s">
        <v>977</v>
      </c>
      <c r="I397" s="5" t="str">
        <f t="shared" si="24"/>
        <v>X</v>
      </c>
      <c r="J397" s="5">
        <f t="shared" si="25"/>
        <v>1</v>
      </c>
    </row>
    <row r="398" spans="1:10" x14ac:dyDescent="0.2">
      <c r="A398" s="8" t="s">
        <v>105</v>
      </c>
      <c r="B398" s="9">
        <v>1782</v>
      </c>
      <c r="C398" s="6">
        <v>42859</v>
      </c>
      <c r="F398" s="7">
        <v>0</v>
      </c>
      <c r="G398" s="5" t="s">
        <v>977</v>
      </c>
      <c r="H398" s="5" t="s">
        <v>977</v>
      </c>
      <c r="I398" s="5" t="str">
        <f t="shared" si="24"/>
        <v>X</v>
      </c>
      <c r="J398" s="5">
        <f t="shared" si="25"/>
        <v>1</v>
      </c>
    </row>
    <row r="399" spans="1:10" x14ac:dyDescent="0.2">
      <c r="A399" s="8" t="s">
        <v>105</v>
      </c>
      <c r="B399" s="9">
        <v>1783</v>
      </c>
      <c r="C399" s="6">
        <v>42859</v>
      </c>
      <c r="D399" s="8" t="s">
        <v>116</v>
      </c>
      <c r="E399" s="8" t="s">
        <v>117</v>
      </c>
      <c r="F399" s="7">
        <v>4444.53</v>
      </c>
      <c r="G399" s="5" t="str">
        <f t="shared" ref="G399:G450" si="26">D399</f>
        <v>Adams 12 Five Star Schools</v>
      </c>
      <c r="H399" s="5" t="str">
        <f t="shared" ref="H399:H450" si="27">E399</f>
        <v>Field Trip Transportation</v>
      </c>
      <c r="I399" s="5" t="str">
        <f t="shared" si="24"/>
        <v/>
      </c>
      <c r="J399" s="5">
        <f t="shared" si="25"/>
        <v>1</v>
      </c>
    </row>
    <row r="400" spans="1:10" x14ac:dyDescent="0.2">
      <c r="A400" s="8" t="s">
        <v>105</v>
      </c>
      <c r="B400" s="9">
        <v>1784</v>
      </c>
      <c r="C400" s="6">
        <v>42859</v>
      </c>
      <c r="D400" s="8" t="s">
        <v>466</v>
      </c>
      <c r="E400" s="8" t="s">
        <v>323</v>
      </c>
      <c r="F400" s="7">
        <v>250</v>
      </c>
      <c r="G400" s="5" t="str">
        <f t="shared" si="26"/>
        <v>Young AmeriTowne</v>
      </c>
      <c r="H400" s="5" t="str">
        <f t="shared" si="27"/>
        <v>Field Trip</v>
      </c>
      <c r="I400" s="5" t="str">
        <f t="shared" si="24"/>
        <v/>
      </c>
      <c r="J400" s="5">
        <f t="shared" si="25"/>
        <v>1</v>
      </c>
    </row>
    <row r="401" spans="1:10" x14ac:dyDescent="0.2">
      <c r="A401" s="8" t="s">
        <v>105</v>
      </c>
      <c r="B401" s="9">
        <v>1785</v>
      </c>
      <c r="C401" s="6">
        <v>42859</v>
      </c>
      <c r="D401" s="8" t="s">
        <v>467</v>
      </c>
      <c r="E401" s="8" t="s">
        <v>266</v>
      </c>
      <c r="F401" s="7">
        <v>45</v>
      </c>
      <c r="G401" s="5" t="str">
        <f t="shared" si="26"/>
        <v>JW Pepper</v>
      </c>
      <c r="H401" s="5" t="str">
        <f t="shared" si="27"/>
        <v>Sheet Music</v>
      </c>
      <c r="I401" s="5" t="str">
        <f t="shared" si="24"/>
        <v/>
      </c>
      <c r="J401" s="5">
        <f t="shared" si="25"/>
        <v>1</v>
      </c>
    </row>
    <row r="402" spans="1:10" x14ac:dyDescent="0.2">
      <c r="A402" s="8" t="s">
        <v>105</v>
      </c>
      <c r="B402" s="9">
        <v>1786</v>
      </c>
      <c r="C402" s="6">
        <v>42859</v>
      </c>
      <c r="D402" s="8" t="s">
        <v>312</v>
      </c>
      <c r="E402" s="8" t="s">
        <v>117</v>
      </c>
      <c r="F402" s="7">
        <v>1040.75</v>
      </c>
      <c r="G402" s="5" t="str">
        <f t="shared" si="26"/>
        <v>Pinnacle Charter School</v>
      </c>
      <c r="H402" s="5" t="str">
        <f t="shared" si="27"/>
        <v>Field Trip Transportation</v>
      </c>
      <c r="I402" s="5" t="str">
        <f t="shared" si="24"/>
        <v/>
      </c>
      <c r="J402" s="5">
        <f t="shared" si="25"/>
        <v>1</v>
      </c>
    </row>
    <row r="403" spans="1:10" x14ac:dyDescent="0.2">
      <c r="A403" s="8" t="s">
        <v>105</v>
      </c>
      <c r="B403" s="9">
        <v>1787</v>
      </c>
      <c r="C403" s="6">
        <v>42859</v>
      </c>
      <c r="D403" s="8" t="s">
        <v>955</v>
      </c>
      <c r="E403" s="8" t="s">
        <v>323</v>
      </c>
      <c r="F403" s="7">
        <v>337.5</v>
      </c>
      <c r="G403" s="5" t="str">
        <f t="shared" si="26"/>
        <v>University of Colorado-Museum of Natural History</v>
      </c>
      <c r="H403" s="5" t="str">
        <f t="shared" si="27"/>
        <v>Field Trip</v>
      </c>
      <c r="I403" s="5" t="str">
        <f t="shared" si="24"/>
        <v/>
      </c>
      <c r="J403" s="5">
        <f t="shared" si="25"/>
        <v>1</v>
      </c>
    </row>
    <row r="404" spans="1:10" x14ac:dyDescent="0.2">
      <c r="A404" s="8" t="s">
        <v>105</v>
      </c>
      <c r="B404" s="9">
        <v>1788</v>
      </c>
      <c r="C404" s="6">
        <v>42859</v>
      </c>
      <c r="D404" s="8" t="s">
        <v>468</v>
      </c>
      <c r="E404" s="8" t="s">
        <v>323</v>
      </c>
      <c r="F404" s="7">
        <v>1441</v>
      </c>
      <c r="G404" s="5" t="str">
        <f t="shared" si="26"/>
        <v>EcoAdventures</v>
      </c>
      <c r="H404" s="5" t="str">
        <f t="shared" si="27"/>
        <v>Field Trip</v>
      </c>
      <c r="I404" s="5" t="str">
        <f t="shared" si="24"/>
        <v/>
      </c>
      <c r="J404" s="5">
        <f t="shared" si="25"/>
        <v>1</v>
      </c>
    </row>
    <row r="405" spans="1:10" x14ac:dyDescent="0.2">
      <c r="A405" s="8" t="s">
        <v>105</v>
      </c>
      <c r="B405" s="9">
        <v>1789</v>
      </c>
      <c r="C405" s="6">
        <v>42859</v>
      </c>
      <c r="D405" s="8" t="s">
        <v>320</v>
      </c>
      <c r="E405" s="8" t="s">
        <v>469</v>
      </c>
      <c r="F405" s="7">
        <v>316.25</v>
      </c>
      <c r="G405" s="5" t="str">
        <f t="shared" si="26"/>
        <v>Eaton Healthy</v>
      </c>
      <c r="H405" s="5" t="str">
        <f t="shared" si="27"/>
        <v>CRC Teacher Appreciaition Lunch</v>
      </c>
      <c r="I405" s="5" t="str">
        <f t="shared" si="24"/>
        <v/>
      </c>
      <c r="J405" s="5">
        <f t="shared" si="25"/>
        <v>1</v>
      </c>
    </row>
    <row r="406" spans="1:10" x14ac:dyDescent="0.2">
      <c r="A406" s="8" t="s">
        <v>105</v>
      </c>
      <c r="B406" s="9">
        <v>1790</v>
      </c>
      <c r="C406" s="6">
        <v>42859</v>
      </c>
      <c r="D406" s="8" t="s">
        <v>470</v>
      </c>
      <c r="E406" s="8" t="s">
        <v>471</v>
      </c>
      <c r="F406" s="7">
        <v>40.14</v>
      </c>
      <c r="G406" s="5" t="str">
        <f t="shared" si="26"/>
        <v>Melauni Martin</v>
      </c>
      <c r="H406" s="5" t="str">
        <f t="shared" si="27"/>
        <v>Gala Reimbursement</v>
      </c>
      <c r="I406" s="5" t="str">
        <f t="shared" si="24"/>
        <v/>
      </c>
      <c r="J406" s="5">
        <f t="shared" si="25"/>
        <v>1</v>
      </c>
    </row>
    <row r="407" spans="1:10" x14ac:dyDescent="0.2">
      <c r="A407" s="8" t="s">
        <v>105</v>
      </c>
      <c r="B407" s="9">
        <v>1791</v>
      </c>
      <c r="C407" s="6">
        <v>42859</v>
      </c>
      <c r="D407" s="8" t="s">
        <v>472</v>
      </c>
      <c r="E407" s="8" t="s">
        <v>471</v>
      </c>
      <c r="F407" s="7">
        <v>131.36000000000001</v>
      </c>
      <c r="G407" s="5" t="str">
        <f t="shared" si="26"/>
        <v>Smriti Jain</v>
      </c>
      <c r="H407" s="5" t="str">
        <f t="shared" si="27"/>
        <v>Gala Reimbursement</v>
      </c>
      <c r="I407" s="5" t="str">
        <f t="shared" si="24"/>
        <v/>
      </c>
      <c r="J407" s="5">
        <f t="shared" si="25"/>
        <v>1</v>
      </c>
    </row>
    <row r="408" spans="1:10" x14ac:dyDescent="0.2">
      <c r="A408" s="8" t="s">
        <v>105</v>
      </c>
      <c r="B408" s="9">
        <v>1792</v>
      </c>
      <c r="C408" s="6">
        <v>42859</v>
      </c>
      <c r="D408" s="8" t="s">
        <v>338</v>
      </c>
      <c r="E408" s="8" t="s">
        <v>473</v>
      </c>
      <c r="F408" s="7">
        <v>158.47999999999999</v>
      </c>
      <c r="G408" s="5" t="str">
        <f t="shared" si="26"/>
        <v>Jessica McVeigh</v>
      </c>
      <c r="H408" s="5" t="str">
        <f t="shared" si="27"/>
        <v>HOS Discretionary</v>
      </c>
      <c r="I408" s="5" t="str">
        <f t="shared" si="24"/>
        <v/>
      </c>
      <c r="J408" s="5">
        <f t="shared" si="25"/>
        <v>1</v>
      </c>
    </row>
    <row r="409" spans="1:10" x14ac:dyDescent="0.2">
      <c r="A409" s="8" t="s">
        <v>105</v>
      </c>
      <c r="B409" s="9">
        <v>1793</v>
      </c>
      <c r="C409" s="6">
        <v>42859</v>
      </c>
      <c r="D409" s="8" t="s">
        <v>474</v>
      </c>
      <c r="E409" s="8" t="s">
        <v>471</v>
      </c>
      <c r="F409" s="7">
        <v>818.31</v>
      </c>
      <c r="G409" s="5" t="str">
        <f t="shared" si="26"/>
        <v>Mollie Jean</v>
      </c>
      <c r="H409" s="5" t="str">
        <f t="shared" si="27"/>
        <v>Gala Reimbursement</v>
      </c>
      <c r="I409" s="5" t="str">
        <f t="shared" si="24"/>
        <v/>
      </c>
      <c r="J409" s="5">
        <f t="shared" si="25"/>
        <v>1</v>
      </c>
    </row>
    <row r="410" spans="1:10" x14ac:dyDescent="0.2">
      <c r="A410" s="8" t="s">
        <v>105</v>
      </c>
      <c r="B410" s="9">
        <v>1794</v>
      </c>
      <c r="C410" s="6">
        <v>42859</v>
      </c>
      <c r="D410" s="8" t="s">
        <v>475</v>
      </c>
      <c r="E410" s="8" t="s">
        <v>471</v>
      </c>
      <c r="F410" s="7">
        <v>2043.17</v>
      </c>
      <c r="G410" s="5" t="str">
        <f t="shared" si="26"/>
        <v>Denise Vitt</v>
      </c>
      <c r="H410" s="5" t="str">
        <f t="shared" si="27"/>
        <v>Gala Reimbursement</v>
      </c>
      <c r="I410" s="5" t="str">
        <f t="shared" si="24"/>
        <v/>
      </c>
      <c r="J410" s="5">
        <f t="shared" si="25"/>
        <v>1</v>
      </c>
    </row>
    <row r="411" spans="1:10" x14ac:dyDescent="0.2">
      <c r="A411" s="8" t="s">
        <v>105</v>
      </c>
      <c r="B411" s="9">
        <v>1795</v>
      </c>
      <c r="C411" s="6">
        <v>42859</v>
      </c>
      <c r="D411" s="8" t="s">
        <v>272</v>
      </c>
      <c r="E411" s="8" t="s">
        <v>311</v>
      </c>
      <c r="F411" s="7">
        <v>185.12</v>
      </c>
      <c r="G411" s="5" t="str">
        <f t="shared" si="26"/>
        <v>Shelly Krill</v>
      </c>
      <c r="H411" s="5" t="str">
        <f t="shared" si="27"/>
        <v>8th Grade Graduation</v>
      </c>
      <c r="I411" s="5" t="str">
        <f t="shared" si="24"/>
        <v/>
      </c>
      <c r="J411" s="5">
        <f t="shared" si="25"/>
        <v>1</v>
      </c>
    </row>
    <row r="412" spans="1:10" x14ac:dyDescent="0.2">
      <c r="A412" s="8" t="s">
        <v>105</v>
      </c>
      <c r="B412" s="9">
        <v>1796</v>
      </c>
      <c r="C412" s="6">
        <v>42859</v>
      </c>
      <c r="D412" s="8" t="s">
        <v>476</v>
      </c>
      <c r="E412" s="8" t="s">
        <v>477</v>
      </c>
      <c r="F412" s="7">
        <v>286.89</v>
      </c>
      <c r="G412" s="5" t="str">
        <f t="shared" si="26"/>
        <v>Scott Hofer</v>
      </c>
      <c r="H412" s="5" t="str">
        <f t="shared" si="27"/>
        <v>MS Golf Club</v>
      </c>
      <c r="I412" s="5" t="str">
        <f t="shared" si="24"/>
        <v/>
      </c>
      <c r="J412" s="5">
        <f t="shared" si="25"/>
        <v>1</v>
      </c>
    </row>
    <row r="413" spans="1:10" x14ac:dyDescent="0.2">
      <c r="A413" s="8" t="s">
        <v>105</v>
      </c>
      <c r="B413" s="9">
        <v>1797</v>
      </c>
      <c r="C413" s="6">
        <v>42859</v>
      </c>
      <c r="D413" s="8" t="s">
        <v>478</v>
      </c>
      <c r="E413" s="8" t="s">
        <v>479</v>
      </c>
      <c r="F413" s="7">
        <v>64</v>
      </c>
      <c r="G413" s="5" t="str">
        <f t="shared" si="26"/>
        <v>Antoinette Starner</v>
      </c>
      <c r="H413" s="5" t="str">
        <f t="shared" si="27"/>
        <v>HS Student Government</v>
      </c>
      <c r="I413" s="5" t="str">
        <f t="shared" si="24"/>
        <v/>
      </c>
      <c r="J413" s="5">
        <f t="shared" si="25"/>
        <v>1</v>
      </c>
    </row>
    <row r="414" spans="1:10" x14ac:dyDescent="0.2">
      <c r="A414" s="8" t="s">
        <v>105</v>
      </c>
      <c r="B414" s="9">
        <v>1798</v>
      </c>
      <c r="C414" s="6">
        <v>42859</v>
      </c>
      <c r="D414" s="8" t="s">
        <v>480</v>
      </c>
      <c r="E414" s="8" t="s">
        <v>314</v>
      </c>
      <c r="F414" s="7">
        <v>200</v>
      </c>
      <c r="G414" s="5" t="str">
        <f t="shared" si="26"/>
        <v>Holy Family High School</v>
      </c>
      <c r="H414" s="5" t="str">
        <f t="shared" si="27"/>
        <v>Track Meet</v>
      </c>
      <c r="I414" s="5" t="str">
        <f t="shared" si="24"/>
        <v/>
      </c>
      <c r="J414" s="5">
        <f t="shared" si="25"/>
        <v>1</v>
      </c>
    </row>
    <row r="415" spans="1:10" x14ac:dyDescent="0.2">
      <c r="A415" s="8" t="s">
        <v>105</v>
      </c>
      <c r="B415" s="9">
        <v>1799</v>
      </c>
      <c r="C415" s="6">
        <v>42859</v>
      </c>
      <c r="D415" s="8" t="s">
        <v>481</v>
      </c>
      <c r="E415" s="8" t="s">
        <v>314</v>
      </c>
      <c r="F415" s="7">
        <v>100</v>
      </c>
      <c r="G415" s="5" t="str">
        <f t="shared" si="26"/>
        <v>Horizon High School</v>
      </c>
      <c r="H415" s="5" t="str">
        <f t="shared" si="27"/>
        <v>Track Meet</v>
      </c>
      <c r="I415" s="5" t="str">
        <f t="shared" si="24"/>
        <v/>
      </c>
      <c r="J415" s="5">
        <f t="shared" si="25"/>
        <v>1</v>
      </c>
    </row>
    <row r="416" spans="1:10" x14ac:dyDescent="0.2">
      <c r="A416" s="8" t="s">
        <v>105</v>
      </c>
      <c r="B416" s="9">
        <v>1800</v>
      </c>
      <c r="C416" s="6">
        <v>42859</v>
      </c>
      <c r="D416" s="8" t="s">
        <v>116</v>
      </c>
      <c r="E416" s="8" t="s">
        <v>218</v>
      </c>
      <c r="F416" s="7">
        <v>554.5</v>
      </c>
      <c r="G416" s="5" t="str">
        <f t="shared" si="26"/>
        <v>Adams 12 Five Star Schools</v>
      </c>
      <c r="H416" s="5" t="str">
        <f t="shared" si="27"/>
        <v>District Printing</v>
      </c>
      <c r="I416" s="5" t="str">
        <f t="shared" si="24"/>
        <v/>
      </c>
      <c r="J416" s="5">
        <f t="shared" si="25"/>
        <v>1</v>
      </c>
    </row>
    <row r="417" spans="1:10" x14ac:dyDescent="0.2">
      <c r="A417" s="8" t="s">
        <v>105</v>
      </c>
      <c r="B417" s="9">
        <v>1801</v>
      </c>
      <c r="C417" s="6">
        <v>42873</v>
      </c>
      <c r="D417" s="8" t="s">
        <v>482</v>
      </c>
      <c r="E417" s="8" t="s">
        <v>483</v>
      </c>
      <c r="F417" s="7">
        <v>9187</v>
      </c>
      <c r="G417" s="5" t="str">
        <f t="shared" si="26"/>
        <v>AP Program</v>
      </c>
      <c r="H417" s="5" t="str">
        <f t="shared" si="27"/>
        <v>AP Testing</v>
      </c>
      <c r="I417" s="5" t="str">
        <f t="shared" si="24"/>
        <v/>
      </c>
      <c r="J417" s="5">
        <f t="shared" si="25"/>
        <v>1</v>
      </c>
    </row>
    <row r="418" spans="1:10" x14ac:dyDescent="0.2">
      <c r="A418" s="8" t="s">
        <v>105</v>
      </c>
      <c r="B418" s="9">
        <v>1802</v>
      </c>
      <c r="C418" s="6">
        <v>42873</v>
      </c>
      <c r="D418" s="8" t="s">
        <v>272</v>
      </c>
      <c r="E418" s="8" t="s">
        <v>311</v>
      </c>
      <c r="F418" s="7">
        <v>95.92</v>
      </c>
      <c r="G418" s="5" t="str">
        <f t="shared" si="26"/>
        <v>Shelly Krill</v>
      </c>
      <c r="H418" s="5" t="str">
        <f t="shared" si="27"/>
        <v>8th Grade Graduation</v>
      </c>
      <c r="I418" s="5" t="str">
        <f t="shared" si="24"/>
        <v/>
      </c>
      <c r="J418" s="5">
        <f t="shared" si="25"/>
        <v>1</v>
      </c>
    </row>
    <row r="419" spans="1:10" x14ac:dyDescent="0.2">
      <c r="A419" s="8" t="s">
        <v>105</v>
      </c>
      <c r="B419" s="9">
        <v>1803</v>
      </c>
      <c r="C419" s="6">
        <v>42873</v>
      </c>
      <c r="D419" s="8" t="s">
        <v>484</v>
      </c>
      <c r="E419" s="8" t="s">
        <v>485</v>
      </c>
      <c r="F419" s="7">
        <v>615</v>
      </c>
      <c r="G419" s="5" t="str">
        <f t="shared" si="26"/>
        <v>The Memory Project</v>
      </c>
      <c r="H419" s="5" t="str">
        <f t="shared" si="27"/>
        <v>Memory Project</v>
      </c>
      <c r="I419" s="5" t="str">
        <f t="shared" si="24"/>
        <v/>
      </c>
      <c r="J419" s="5">
        <f t="shared" si="25"/>
        <v>1</v>
      </c>
    </row>
    <row r="420" spans="1:10" x14ac:dyDescent="0.2">
      <c r="A420" s="8" t="s">
        <v>105</v>
      </c>
      <c r="B420" s="9">
        <v>1804</v>
      </c>
      <c r="C420" s="6">
        <v>42873</v>
      </c>
      <c r="D420" s="8" t="s">
        <v>486</v>
      </c>
      <c r="E420" s="8" t="s">
        <v>296</v>
      </c>
      <c r="F420" s="7">
        <v>300.5</v>
      </c>
      <c r="G420" s="5" t="str">
        <f t="shared" si="26"/>
        <v>Shanda Reifschneider</v>
      </c>
      <c r="H420" s="5" t="str">
        <f t="shared" si="27"/>
        <v>CRC</v>
      </c>
      <c r="I420" s="5" t="str">
        <f t="shared" si="24"/>
        <v/>
      </c>
      <c r="J420" s="5">
        <f t="shared" si="25"/>
        <v>1</v>
      </c>
    </row>
    <row r="421" spans="1:10" x14ac:dyDescent="0.2">
      <c r="A421" s="8" t="s">
        <v>105</v>
      </c>
      <c r="B421" s="9">
        <v>1805</v>
      </c>
      <c r="C421" s="6">
        <v>42873</v>
      </c>
      <c r="D421" s="8" t="s">
        <v>487</v>
      </c>
      <c r="E421" s="8" t="s">
        <v>488</v>
      </c>
      <c r="F421" s="7">
        <v>117.72</v>
      </c>
      <c r="G421" s="5" t="str">
        <f t="shared" si="26"/>
        <v>Jan Weingardt</v>
      </c>
      <c r="H421" s="5" t="str">
        <f t="shared" si="27"/>
        <v>Fund Raising Art Show</v>
      </c>
      <c r="I421" s="5" t="str">
        <f t="shared" si="24"/>
        <v/>
      </c>
      <c r="J421" s="5">
        <f t="shared" si="25"/>
        <v>1</v>
      </c>
    </row>
    <row r="422" spans="1:10" x14ac:dyDescent="0.2">
      <c r="A422" s="8" t="s">
        <v>105</v>
      </c>
      <c r="B422" s="9">
        <v>1806</v>
      </c>
      <c r="C422" s="6">
        <v>42873</v>
      </c>
      <c r="D422" s="8" t="s">
        <v>489</v>
      </c>
      <c r="E422" s="8" t="s">
        <v>490</v>
      </c>
      <c r="F422" s="7">
        <v>170</v>
      </c>
      <c r="G422" s="5" t="str">
        <f t="shared" si="26"/>
        <v>Paula Nikolai</v>
      </c>
      <c r="H422" s="5" t="str">
        <f t="shared" si="27"/>
        <v>Refund</v>
      </c>
      <c r="I422" s="5" t="str">
        <f t="shared" si="24"/>
        <v/>
      </c>
      <c r="J422" s="5">
        <f t="shared" si="25"/>
        <v>1</v>
      </c>
    </row>
    <row r="423" spans="1:10" x14ac:dyDescent="0.2">
      <c r="A423" s="8" t="s">
        <v>105</v>
      </c>
      <c r="B423" s="9">
        <v>1807</v>
      </c>
      <c r="C423" s="6">
        <v>42873</v>
      </c>
      <c r="D423" s="8" t="s">
        <v>491</v>
      </c>
      <c r="E423" s="8" t="s">
        <v>379</v>
      </c>
      <c r="F423" s="7">
        <v>60</v>
      </c>
      <c r="G423" s="5" t="str">
        <f t="shared" si="26"/>
        <v>Joyce Bustamante</v>
      </c>
      <c r="H423" s="5" t="str">
        <f t="shared" si="27"/>
        <v>Speaker</v>
      </c>
      <c r="I423" s="5" t="str">
        <f t="shared" si="24"/>
        <v/>
      </c>
      <c r="J423" s="5">
        <f t="shared" si="25"/>
        <v>1</v>
      </c>
    </row>
    <row r="424" spans="1:10" x14ac:dyDescent="0.2">
      <c r="A424" s="8" t="s">
        <v>105</v>
      </c>
      <c r="B424" s="9">
        <v>1808</v>
      </c>
      <c r="C424" s="6">
        <v>42873</v>
      </c>
      <c r="D424" s="8" t="s">
        <v>492</v>
      </c>
      <c r="E424" s="8" t="s">
        <v>323</v>
      </c>
      <c r="F424" s="7">
        <v>269.55</v>
      </c>
      <c r="G424" s="5" t="str">
        <f t="shared" si="26"/>
        <v>Keith Varel</v>
      </c>
      <c r="H424" s="5" t="str">
        <f t="shared" si="27"/>
        <v>Field Trip</v>
      </c>
      <c r="I424" s="5" t="str">
        <f t="shared" si="24"/>
        <v/>
      </c>
      <c r="J424" s="5">
        <f t="shared" si="25"/>
        <v>1</v>
      </c>
    </row>
    <row r="425" spans="1:10" x14ac:dyDescent="0.2">
      <c r="A425" s="8" t="s">
        <v>105</v>
      </c>
      <c r="B425" s="9">
        <v>1809</v>
      </c>
      <c r="C425" s="6">
        <v>42873</v>
      </c>
      <c r="D425" s="8" t="s">
        <v>114</v>
      </c>
      <c r="E425" s="8" t="s">
        <v>295</v>
      </c>
      <c r="F425" s="7">
        <v>49</v>
      </c>
      <c r="G425" s="5" t="str">
        <f t="shared" si="26"/>
        <v>Abila</v>
      </c>
      <c r="H425" s="5" t="str">
        <f t="shared" si="27"/>
        <v>Fund Raising Software</v>
      </c>
      <c r="I425" s="5" t="str">
        <f t="shared" si="24"/>
        <v/>
      </c>
      <c r="J425" s="5">
        <f t="shared" si="25"/>
        <v>1</v>
      </c>
    </row>
    <row r="426" spans="1:10" x14ac:dyDescent="0.2">
      <c r="A426" s="8" t="s">
        <v>105</v>
      </c>
      <c r="B426" s="9">
        <v>1810</v>
      </c>
      <c r="C426" s="6">
        <v>42873</v>
      </c>
      <c r="D426" s="8" t="s">
        <v>312</v>
      </c>
      <c r="E426" s="8" t="s">
        <v>117</v>
      </c>
      <c r="F426" s="7">
        <v>1547.5</v>
      </c>
      <c r="G426" s="5" t="str">
        <f t="shared" si="26"/>
        <v>Pinnacle Charter School</v>
      </c>
      <c r="H426" s="5" t="str">
        <f t="shared" si="27"/>
        <v>Field Trip Transportation</v>
      </c>
      <c r="I426" s="5" t="str">
        <f t="shared" si="24"/>
        <v/>
      </c>
      <c r="J426" s="5">
        <f t="shared" si="25"/>
        <v>1</v>
      </c>
    </row>
    <row r="427" spans="1:10" x14ac:dyDescent="0.2">
      <c r="A427" s="8" t="s">
        <v>105</v>
      </c>
      <c r="B427" s="9">
        <v>1811</v>
      </c>
      <c r="C427" s="6">
        <v>42873</v>
      </c>
      <c r="D427" s="8" t="s">
        <v>324</v>
      </c>
      <c r="E427" s="8" t="s">
        <v>325</v>
      </c>
      <c r="F427" s="7">
        <v>37.24</v>
      </c>
      <c r="G427" s="5" t="str">
        <f t="shared" si="26"/>
        <v>Bethanny Tarantino-Kelly</v>
      </c>
      <c r="H427" s="5" t="str">
        <f t="shared" si="27"/>
        <v>MS STUGO</v>
      </c>
      <c r="I427" s="5" t="str">
        <f t="shared" si="24"/>
        <v/>
      </c>
      <c r="J427" s="5">
        <f t="shared" si="25"/>
        <v>1</v>
      </c>
    </row>
    <row r="428" spans="1:10" x14ac:dyDescent="0.2">
      <c r="A428" s="8" t="s">
        <v>105</v>
      </c>
      <c r="B428" s="9">
        <v>1812</v>
      </c>
      <c r="C428" s="6">
        <v>42878</v>
      </c>
      <c r="D428" s="8" t="s">
        <v>493</v>
      </c>
      <c r="E428" s="8" t="s">
        <v>494</v>
      </c>
      <c r="F428" s="7">
        <v>1100</v>
      </c>
      <c r="G428" s="5" t="str">
        <f t="shared" si="26"/>
        <v>Josh Bissell</v>
      </c>
      <c r="H428" s="5" t="str">
        <f t="shared" si="27"/>
        <v>Field Day</v>
      </c>
      <c r="I428" s="5" t="str">
        <f t="shared" si="24"/>
        <v/>
      </c>
      <c r="J428" s="5">
        <f t="shared" si="25"/>
        <v>1</v>
      </c>
    </row>
    <row r="429" spans="1:10" x14ac:dyDescent="0.2">
      <c r="A429" s="8" t="s">
        <v>105</v>
      </c>
      <c r="B429" s="9">
        <v>1813</v>
      </c>
      <c r="C429" s="6">
        <v>42878</v>
      </c>
      <c r="D429" s="8" t="s">
        <v>495</v>
      </c>
      <c r="E429" s="8" t="s">
        <v>496</v>
      </c>
      <c r="F429" s="7">
        <v>76.75</v>
      </c>
      <c r="G429" s="5" t="str">
        <f t="shared" si="26"/>
        <v>Erin Blackmon</v>
      </c>
      <c r="H429" s="5" t="str">
        <f t="shared" si="27"/>
        <v>Girls Night In</v>
      </c>
      <c r="I429" s="5" t="str">
        <f t="shared" si="24"/>
        <v/>
      </c>
      <c r="J429" s="5">
        <f t="shared" si="25"/>
        <v>1</v>
      </c>
    </row>
    <row r="430" spans="1:10" x14ac:dyDescent="0.2">
      <c r="A430" s="8" t="s">
        <v>105</v>
      </c>
      <c r="B430" s="9">
        <v>1814</v>
      </c>
      <c r="C430" s="6">
        <v>42878</v>
      </c>
      <c r="D430" s="8" t="s">
        <v>328</v>
      </c>
      <c r="E430" s="8" t="s">
        <v>323</v>
      </c>
      <c r="F430" s="7">
        <v>174.92</v>
      </c>
      <c r="G430" s="5" t="str">
        <f t="shared" si="26"/>
        <v>Cindy Tuchklaper</v>
      </c>
      <c r="H430" s="5" t="str">
        <f t="shared" si="27"/>
        <v>Field Trip</v>
      </c>
      <c r="I430" s="5" t="str">
        <f t="shared" si="24"/>
        <v/>
      </c>
      <c r="J430" s="5">
        <f t="shared" si="25"/>
        <v>1</v>
      </c>
    </row>
    <row r="431" spans="1:10" x14ac:dyDescent="0.2">
      <c r="A431" s="8" t="s">
        <v>105</v>
      </c>
      <c r="B431" s="9">
        <v>1815</v>
      </c>
      <c r="C431" s="6">
        <v>42878</v>
      </c>
      <c r="D431" s="8" t="s">
        <v>497</v>
      </c>
      <c r="E431" s="8" t="s">
        <v>311</v>
      </c>
      <c r="F431" s="7">
        <v>712.03</v>
      </c>
      <c r="G431" s="5" t="str">
        <f t="shared" si="26"/>
        <v>Chipotle Catering</v>
      </c>
      <c r="H431" s="5" t="str">
        <f t="shared" si="27"/>
        <v>8th Grade Graduation</v>
      </c>
      <c r="I431" s="5" t="str">
        <f t="shared" si="24"/>
        <v/>
      </c>
      <c r="J431" s="5">
        <f t="shared" si="25"/>
        <v>1</v>
      </c>
    </row>
    <row r="432" spans="1:10" x14ac:dyDescent="0.2">
      <c r="A432" s="8" t="s">
        <v>105</v>
      </c>
      <c r="B432" s="9">
        <v>1816</v>
      </c>
      <c r="C432" s="6">
        <v>42878</v>
      </c>
      <c r="D432" s="8" t="s">
        <v>312</v>
      </c>
      <c r="E432" s="8" t="s">
        <v>498</v>
      </c>
      <c r="F432" s="7">
        <v>462</v>
      </c>
      <c r="G432" s="5" t="str">
        <f t="shared" si="26"/>
        <v>Pinnacle Charter School</v>
      </c>
      <c r="H432" s="5" t="str">
        <f t="shared" si="27"/>
        <v>Field trip Transportation</v>
      </c>
      <c r="I432" s="5" t="str">
        <f t="shared" si="24"/>
        <v/>
      </c>
      <c r="J432" s="5">
        <f t="shared" si="25"/>
        <v>1</v>
      </c>
    </row>
    <row r="433" spans="1:10" x14ac:dyDescent="0.2">
      <c r="A433" s="8" t="s">
        <v>105</v>
      </c>
      <c r="B433" s="9">
        <v>1817</v>
      </c>
      <c r="C433" s="6">
        <v>42878</v>
      </c>
      <c r="D433" s="8" t="s">
        <v>499</v>
      </c>
      <c r="E433" s="8" t="s">
        <v>500</v>
      </c>
      <c r="F433" s="7">
        <v>1500</v>
      </c>
      <c r="G433" s="5" t="str">
        <f t="shared" si="26"/>
        <v>Greeley West Thatre</v>
      </c>
      <c r="H433" s="5" t="str">
        <f t="shared" si="27"/>
        <v>Costumes-Beauty and the Beast</v>
      </c>
      <c r="I433" s="5" t="str">
        <f t="shared" si="24"/>
        <v/>
      </c>
      <c r="J433" s="5">
        <f t="shared" si="25"/>
        <v>1</v>
      </c>
    </row>
    <row r="434" spans="1:10" x14ac:dyDescent="0.2">
      <c r="A434" s="8" t="s">
        <v>105</v>
      </c>
      <c r="B434" s="9">
        <v>1818</v>
      </c>
      <c r="C434" s="6">
        <v>42878</v>
      </c>
      <c r="D434" s="8" t="s">
        <v>501</v>
      </c>
      <c r="E434" s="8" t="s">
        <v>501</v>
      </c>
      <c r="F434" s="7">
        <v>3372.44</v>
      </c>
      <c r="G434" s="5" t="str">
        <f t="shared" si="26"/>
        <v>Scholastic Book Fair</v>
      </c>
      <c r="H434" s="5" t="str">
        <f t="shared" si="27"/>
        <v>Scholastic Book Fair</v>
      </c>
      <c r="I434" s="5" t="str">
        <f t="shared" si="24"/>
        <v/>
      </c>
      <c r="J434" s="5">
        <f t="shared" si="25"/>
        <v>1</v>
      </c>
    </row>
    <row r="435" spans="1:10" x14ac:dyDescent="0.2">
      <c r="A435" s="8" t="s">
        <v>105</v>
      </c>
      <c r="B435" s="8" t="s">
        <v>502</v>
      </c>
      <c r="C435" s="6">
        <v>42866</v>
      </c>
      <c r="D435" s="8" t="s">
        <v>88</v>
      </c>
      <c r="E435" s="8" t="s">
        <v>138</v>
      </c>
      <c r="F435" s="7">
        <v>504.76</v>
      </c>
      <c r="G435" s="5" t="str">
        <f t="shared" si="26"/>
        <v>Payment Remittance Center</v>
      </c>
      <c r="H435" s="5" t="str">
        <f t="shared" si="27"/>
        <v>Bank Charges</v>
      </c>
      <c r="I435" s="5" t="str">
        <f t="shared" si="24"/>
        <v/>
      </c>
      <c r="J435" s="5">
        <f t="shared" si="25"/>
        <v>1</v>
      </c>
    </row>
    <row r="436" spans="1:10" x14ac:dyDescent="0.2">
      <c r="A436" s="8" t="s">
        <v>148</v>
      </c>
      <c r="B436" s="8" t="s">
        <v>503</v>
      </c>
      <c r="C436" s="6">
        <v>42866</v>
      </c>
      <c r="D436" s="8" t="s">
        <v>88</v>
      </c>
      <c r="E436" s="8" t="s">
        <v>425</v>
      </c>
      <c r="F436" s="7">
        <v>1837.87</v>
      </c>
      <c r="G436" s="5" t="str">
        <f t="shared" si="26"/>
        <v>Payment Remittance Center</v>
      </c>
      <c r="H436" s="5" t="s">
        <v>976</v>
      </c>
      <c r="I436" s="5" t="str">
        <f t="shared" si="24"/>
        <v>X</v>
      </c>
      <c r="J436" s="5">
        <f t="shared" si="25"/>
        <v>1</v>
      </c>
    </row>
    <row r="437" spans="1:10" x14ac:dyDescent="0.2">
      <c r="A437" s="8" t="s">
        <v>148</v>
      </c>
      <c r="B437" s="9">
        <v>3087</v>
      </c>
      <c r="C437" s="6">
        <v>42859</v>
      </c>
      <c r="D437" s="8" t="s">
        <v>155</v>
      </c>
      <c r="E437" s="8" t="s">
        <v>156</v>
      </c>
      <c r="F437" s="7">
        <v>38.47</v>
      </c>
      <c r="G437" s="5" t="str">
        <f t="shared" si="26"/>
        <v>Cintas Corporation</v>
      </c>
      <c r="H437" s="5" t="str">
        <f t="shared" si="27"/>
        <v>Kitchen Towels</v>
      </c>
      <c r="I437" s="5" t="str">
        <f t="shared" si="24"/>
        <v/>
      </c>
      <c r="J437" s="5">
        <f t="shared" si="25"/>
        <v>1</v>
      </c>
    </row>
    <row r="438" spans="1:10" x14ac:dyDescent="0.2">
      <c r="A438" s="8" t="s">
        <v>148</v>
      </c>
      <c r="B438" s="9">
        <v>3095</v>
      </c>
      <c r="C438" s="6">
        <v>42873</v>
      </c>
      <c r="D438" s="8" t="s">
        <v>155</v>
      </c>
      <c r="E438" s="8" t="s">
        <v>156</v>
      </c>
      <c r="F438" s="7">
        <v>146.97999999999999</v>
      </c>
      <c r="G438" s="5" t="str">
        <f t="shared" si="26"/>
        <v>Cintas Corporation</v>
      </c>
      <c r="H438" s="5" t="str">
        <f t="shared" si="27"/>
        <v>Kitchen Towels</v>
      </c>
      <c r="I438" s="5" t="str">
        <f t="shared" si="24"/>
        <v/>
      </c>
      <c r="J438" s="5">
        <f t="shared" si="25"/>
        <v>1</v>
      </c>
    </row>
    <row r="439" spans="1:10" x14ac:dyDescent="0.2">
      <c r="A439" s="8" t="s">
        <v>1</v>
      </c>
      <c r="B439" s="9">
        <v>3103</v>
      </c>
      <c r="C439" s="6">
        <v>42898</v>
      </c>
      <c r="D439" s="8" t="s">
        <v>20</v>
      </c>
      <c r="E439" s="8" t="s">
        <v>21</v>
      </c>
      <c r="F439" s="7">
        <v>755.5</v>
      </c>
      <c r="G439" s="5" t="str">
        <f t="shared" si="26"/>
        <v>Kutz &amp; Bethke, LLC</v>
      </c>
      <c r="H439" s="5" t="str">
        <f t="shared" si="27"/>
        <v>Legal Fees</v>
      </c>
      <c r="I439" s="5" t="str">
        <f t="shared" si="24"/>
        <v/>
      </c>
      <c r="J439" s="5">
        <f t="shared" si="25"/>
        <v>1</v>
      </c>
    </row>
    <row r="440" spans="1:10" x14ac:dyDescent="0.2">
      <c r="A440" s="8" t="s">
        <v>1</v>
      </c>
      <c r="B440" s="9">
        <v>3104</v>
      </c>
      <c r="C440" s="6">
        <v>42898</v>
      </c>
      <c r="D440" s="8" t="s">
        <v>16</v>
      </c>
      <c r="E440" s="8" t="s">
        <v>17</v>
      </c>
      <c r="F440" s="7">
        <v>536.37</v>
      </c>
      <c r="G440" s="5" t="str">
        <f t="shared" si="26"/>
        <v>CenturyLink</v>
      </c>
      <c r="H440" s="5" t="str">
        <f t="shared" si="27"/>
        <v>Telephone</v>
      </c>
      <c r="I440" s="5" t="str">
        <f t="shared" si="24"/>
        <v/>
      </c>
      <c r="J440" s="5">
        <f t="shared" si="25"/>
        <v>1</v>
      </c>
    </row>
    <row r="441" spans="1:10" x14ac:dyDescent="0.2">
      <c r="A441" s="8" t="s">
        <v>1</v>
      </c>
      <c r="B441" s="9">
        <v>3105</v>
      </c>
      <c r="C441" s="6">
        <v>42898</v>
      </c>
      <c r="D441" s="8" t="s">
        <v>28</v>
      </c>
      <c r="E441" s="8" t="s">
        <v>29</v>
      </c>
      <c r="F441" s="7">
        <v>505</v>
      </c>
      <c r="G441" s="5" t="str">
        <f t="shared" si="26"/>
        <v>Republic Services</v>
      </c>
      <c r="H441" s="5" t="str">
        <f t="shared" si="27"/>
        <v>Trash Removal</v>
      </c>
      <c r="I441" s="5" t="str">
        <f t="shared" si="24"/>
        <v/>
      </c>
      <c r="J441" s="5">
        <f t="shared" si="25"/>
        <v>1</v>
      </c>
    </row>
    <row r="442" spans="1:10" x14ac:dyDescent="0.2">
      <c r="A442" s="8" t="s">
        <v>1</v>
      </c>
      <c r="B442" s="9">
        <v>3106</v>
      </c>
      <c r="C442" s="6">
        <v>42898</v>
      </c>
      <c r="D442" s="8" t="s">
        <v>44</v>
      </c>
      <c r="E442" s="8" t="s">
        <v>45</v>
      </c>
      <c r="F442" s="7">
        <v>20</v>
      </c>
      <c r="G442" s="5" t="str">
        <f t="shared" si="26"/>
        <v>Cybersource</v>
      </c>
      <c r="H442" s="5" t="str">
        <f t="shared" si="27"/>
        <v>Credit Card Fees</v>
      </c>
      <c r="I442" s="5" t="str">
        <f t="shared" si="24"/>
        <v/>
      </c>
      <c r="J442" s="5">
        <f t="shared" si="25"/>
        <v>1</v>
      </c>
    </row>
    <row r="443" spans="1:10" x14ac:dyDescent="0.2">
      <c r="A443" s="8" t="s">
        <v>1</v>
      </c>
      <c r="B443" s="9">
        <v>3107</v>
      </c>
      <c r="C443" s="6">
        <v>42898</v>
      </c>
      <c r="D443" s="8" t="s">
        <v>18</v>
      </c>
      <c r="E443" s="8" t="s">
        <v>19</v>
      </c>
      <c r="F443" s="7">
        <v>571.26</v>
      </c>
      <c r="G443" s="5" t="str">
        <f t="shared" si="26"/>
        <v>AT&amp;T Mobility</v>
      </c>
      <c r="H443" s="5" t="str">
        <f t="shared" si="27"/>
        <v>Cell Phones</v>
      </c>
      <c r="I443" s="5" t="str">
        <f t="shared" si="24"/>
        <v/>
      </c>
      <c r="J443" s="5">
        <f t="shared" si="25"/>
        <v>1</v>
      </c>
    </row>
    <row r="444" spans="1:10" x14ac:dyDescent="0.2">
      <c r="A444" s="8" t="s">
        <v>1</v>
      </c>
      <c r="B444" s="9">
        <v>3108</v>
      </c>
      <c r="C444" s="6">
        <v>42898</v>
      </c>
      <c r="D444" s="8" t="s">
        <v>264</v>
      </c>
      <c r="E444" s="8" t="s">
        <v>53</v>
      </c>
      <c r="F444" s="7">
        <v>40</v>
      </c>
      <c r="G444" s="5" t="str">
        <f t="shared" si="26"/>
        <v>Background Information Services</v>
      </c>
      <c r="H444" s="5" t="str">
        <f t="shared" si="27"/>
        <v>Background Checks</v>
      </c>
      <c r="I444" s="5" t="str">
        <f t="shared" si="24"/>
        <v/>
      </c>
      <c r="J444" s="5">
        <f t="shared" si="25"/>
        <v>1</v>
      </c>
    </row>
    <row r="445" spans="1:10" x14ac:dyDescent="0.2">
      <c r="A445" s="8" t="s">
        <v>1</v>
      </c>
      <c r="B445" s="9">
        <v>3109</v>
      </c>
      <c r="C445" s="6">
        <v>42898</v>
      </c>
      <c r="D445" s="8" t="s">
        <v>114</v>
      </c>
      <c r="E445" s="8" t="s">
        <v>168</v>
      </c>
      <c r="F445" s="7">
        <v>672.3</v>
      </c>
      <c r="G445" s="5" t="str">
        <f t="shared" si="26"/>
        <v>Abila</v>
      </c>
      <c r="H445" s="5" t="str">
        <f t="shared" si="27"/>
        <v>Accounting Software</v>
      </c>
      <c r="I445" s="5" t="str">
        <f t="shared" si="24"/>
        <v/>
      </c>
      <c r="J445" s="5">
        <f t="shared" si="25"/>
        <v>1</v>
      </c>
    </row>
    <row r="446" spans="1:10" x14ac:dyDescent="0.2">
      <c r="A446" s="8" t="s">
        <v>1</v>
      </c>
      <c r="B446" s="9">
        <v>3113</v>
      </c>
      <c r="C446" s="6">
        <v>42900</v>
      </c>
      <c r="D446" s="8" t="s">
        <v>0</v>
      </c>
      <c r="E446" s="8" t="s">
        <v>504</v>
      </c>
      <c r="F446" s="7">
        <v>-10013.129999999999</v>
      </c>
      <c r="G446" s="5" t="str">
        <f t="shared" si="26"/>
        <v>Stargate School</v>
      </c>
      <c r="H446" s="5" t="str">
        <f t="shared" si="27"/>
        <v>PCards Project</v>
      </c>
      <c r="I446" s="5" t="str">
        <f t="shared" si="24"/>
        <v/>
      </c>
      <c r="J446" s="5">
        <f t="shared" si="25"/>
        <v>1</v>
      </c>
    </row>
    <row r="447" spans="1:10" x14ac:dyDescent="0.2">
      <c r="A447" s="8" t="s">
        <v>1</v>
      </c>
      <c r="B447" s="9">
        <v>3114</v>
      </c>
      <c r="C447" s="6">
        <v>42900</v>
      </c>
      <c r="D447" s="8" t="s">
        <v>250</v>
      </c>
      <c r="E447" s="8" t="s">
        <v>505</v>
      </c>
      <c r="F447" s="7">
        <v>5</v>
      </c>
      <c r="G447" s="5" t="str">
        <f t="shared" si="26"/>
        <v>University of Oregon</v>
      </c>
      <c r="H447" s="5" t="str">
        <f t="shared" si="27"/>
        <v>AP Batch</v>
      </c>
      <c r="I447" s="5" t="str">
        <f t="shared" si="24"/>
        <v/>
      </c>
      <c r="J447" s="5">
        <f t="shared" si="25"/>
        <v>1</v>
      </c>
    </row>
    <row r="448" spans="1:10" x14ac:dyDescent="0.2">
      <c r="A448" s="8" t="s">
        <v>1</v>
      </c>
      <c r="B448" s="9">
        <v>3115</v>
      </c>
      <c r="C448" s="6">
        <v>42900</v>
      </c>
      <c r="D448" s="8" t="s">
        <v>438</v>
      </c>
      <c r="E448" s="8" t="s">
        <v>506</v>
      </c>
      <c r="F448" s="7">
        <v>45.74</v>
      </c>
      <c r="G448" s="5" t="str">
        <f t="shared" si="26"/>
        <v>AT&amp;T Long Distance</v>
      </c>
      <c r="H448" s="5" t="str">
        <f t="shared" si="27"/>
        <v>Long Distance</v>
      </c>
      <c r="I448" s="5" t="str">
        <f t="shared" si="24"/>
        <v/>
      </c>
      <c r="J448" s="5">
        <f t="shared" si="25"/>
        <v>1</v>
      </c>
    </row>
    <row r="449" spans="1:10" x14ac:dyDescent="0.2">
      <c r="A449" s="8" t="s">
        <v>1</v>
      </c>
      <c r="B449" s="9">
        <v>3116</v>
      </c>
      <c r="C449" s="6">
        <v>42900</v>
      </c>
      <c r="D449" s="8" t="s">
        <v>16</v>
      </c>
      <c r="E449" s="8" t="s">
        <v>17</v>
      </c>
      <c r="F449" s="7">
        <v>0.94</v>
      </c>
      <c r="G449" s="5" t="str">
        <f t="shared" si="26"/>
        <v>CenturyLink</v>
      </c>
      <c r="H449" s="5" t="str">
        <f t="shared" si="27"/>
        <v>Telephone</v>
      </c>
      <c r="I449" s="5" t="str">
        <f t="shared" si="24"/>
        <v/>
      </c>
      <c r="J449" s="5">
        <f t="shared" si="25"/>
        <v>1</v>
      </c>
    </row>
    <row r="450" spans="1:10" x14ac:dyDescent="0.2">
      <c r="A450" s="8" t="s">
        <v>1</v>
      </c>
      <c r="B450" s="9">
        <v>3117</v>
      </c>
      <c r="C450" s="6">
        <v>42900</v>
      </c>
      <c r="D450" s="8" t="s">
        <v>114</v>
      </c>
      <c r="E450" s="8" t="s">
        <v>168</v>
      </c>
      <c r="F450" s="7">
        <v>672.3</v>
      </c>
      <c r="G450" s="5" t="str">
        <f t="shared" si="26"/>
        <v>Abila</v>
      </c>
      <c r="H450" s="5" t="str">
        <f t="shared" si="27"/>
        <v>Accounting Software</v>
      </c>
      <c r="I450" s="5" t="str">
        <f t="shared" si="24"/>
        <v/>
      </c>
      <c r="J450" s="5">
        <f t="shared" si="25"/>
        <v>1</v>
      </c>
    </row>
    <row r="451" spans="1:10" x14ac:dyDescent="0.2">
      <c r="A451" s="8" t="s">
        <v>1</v>
      </c>
      <c r="B451" s="9">
        <v>3118</v>
      </c>
      <c r="C451" s="6">
        <v>42900</v>
      </c>
      <c r="D451" s="8"/>
      <c r="E451" s="8" t="s">
        <v>507</v>
      </c>
      <c r="F451" s="7">
        <v>2500</v>
      </c>
      <c r="G451" s="5" t="s">
        <v>977</v>
      </c>
      <c r="H451" s="5" t="str">
        <f t="shared" ref="H451:H514" si="28">E451</f>
        <v>SPED Testing</v>
      </c>
      <c r="I451" s="5" t="str">
        <f t="shared" ref="I451:I514" si="29">IF(OR(G451&lt;&gt;D451,E451&lt;&gt;H451),"X","")</f>
        <v>X</v>
      </c>
      <c r="J451" s="5">
        <f t="shared" ref="J451:J514" si="30">COUNTIF($B$2:$B$994,B451)</f>
        <v>1</v>
      </c>
    </row>
    <row r="452" spans="1:10" x14ac:dyDescent="0.2">
      <c r="A452" s="8" t="s">
        <v>1</v>
      </c>
      <c r="B452" s="9">
        <v>3119</v>
      </c>
      <c r="C452" s="6">
        <v>42900</v>
      </c>
      <c r="D452" s="8" t="s">
        <v>174</v>
      </c>
      <c r="E452" s="8" t="s">
        <v>175</v>
      </c>
      <c r="F452" s="7">
        <v>353.08</v>
      </c>
      <c r="G452" s="5" t="str">
        <f t="shared" ref="G451:G514" si="31">D452</f>
        <v>New York Life</v>
      </c>
      <c r="H452" s="5" t="str">
        <f t="shared" si="28"/>
        <v>Voluntary Life</v>
      </c>
      <c r="I452" s="5" t="str">
        <f t="shared" si="29"/>
        <v/>
      </c>
      <c r="J452" s="5">
        <f t="shared" si="30"/>
        <v>1</v>
      </c>
    </row>
    <row r="453" spans="1:10" x14ac:dyDescent="0.2">
      <c r="A453" s="8" t="s">
        <v>1</v>
      </c>
      <c r="B453" s="9">
        <v>3120</v>
      </c>
      <c r="C453" s="6">
        <v>42912</v>
      </c>
      <c r="D453" s="8" t="s">
        <v>16</v>
      </c>
      <c r="E453" s="8" t="s">
        <v>17</v>
      </c>
      <c r="F453" s="7">
        <v>62.61</v>
      </c>
      <c r="G453" s="5" t="str">
        <f t="shared" si="31"/>
        <v>CenturyLink</v>
      </c>
      <c r="H453" s="5" t="str">
        <f t="shared" si="28"/>
        <v>Telephone</v>
      </c>
      <c r="I453" s="5" t="str">
        <f t="shared" si="29"/>
        <v/>
      </c>
      <c r="J453" s="5">
        <f t="shared" si="30"/>
        <v>1</v>
      </c>
    </row>
    <row r="454" spans="1:10" x14ac:dyDescent="0.2">
      <c r="A454" s="8" t="s">
        <v>1</v>
      </c>
      <c r="B454" s="9">
        <v>3121</v>
      </c>
      <c r="C454" s="6">
        <v>42912</v>
      </c>
      <c r="D454" s="8" t="s">
        <v>508</v>
      </c>
      <c r="E454" s="8" t="s">
        <v>509</v>
      </c>
      <c r="F454" s="7">
        <v>656.25</v>
      </c>
      <c r="G454" s="5" t="str">
        <f t="shared" si="31"/>
        <v>School Mint</v>
      </c>
      <c r="H454" s="5" t="str">
        <f t="shared" si="28"/>
        <v>SchoolMint Admissions</v>
      </c>
      <c r="I454" s="5" t="str">
        <f t="shared" si="29"/>
        <v/>
      </c>
      <c r="J454" s="5">
        <f t="shared" si="30"/>
        <v>1</v>
      </c>
    </row>
    <row r="455" spans="1:10" x14ac:dyDescent="0.2">
      <c r="A455" s="8" t="s">
        <v>1</v>
      </c>
      <c r="B455" s="9">
        <v>3122</v>
      </c>
      <c r="C455" s="6">
        <v>42912</v>
      </c>
      <c r="D455" s="8" t="s">
        <v>510</v>
      </c>
      <c r="E455" s="8" t="s">
        <v>511</v>
      </c>
      <c r="F455" s="7">
        <v>2000</v>
      </c>
      <c r="G455" s="5" t="str">
        <f t="shared" si="31"/>
        <v>Swanhorst amd Company LLC</v>
      </c>
      <c r="H455" s="5" t="str">
        <f t="shared" si="28"/>
        <v>Tax Returns</v>
      </c>
      <c r="I455" s="5" t="str">
        <f t="shared" si="29"/>
        <v/>
      </c>
      <c r="J455" s="5">
        <f t="shared" si="30"/>
        <v>1</v>
      </c>
    </row>
    <row r="456" spans="1:10" x14ac:dyDescent="0.2">
      <c r="A456" s="8" t="s">
        <v>1</v>
      </c>
      <c r="B456" s="9">
        <v>3123</v>
      </c>
      <c r="C456" s="6">
        <v>42912</v>
      </c>
      <c r="D456" s="8" t="s">
        <v>22</v>
      </c>
      <c r="E456" s="8" t="s">
        <v>23</v>
      </c>
      <c r="F456" s="7">
        <v>5972.67</v>
      </c>
      <c r="G456" s="5" t="str">
        <f t="shared" si="31"/>
        <v>Xcelitek LLC</v>
      </c>
      <c r="H456" s="5" t="str">
        <f t="shared" si="28"/>
        <v>Technology Support</v>
      </c>
      <c r="I456" s="5" t="str">
        <f t="shared" si="29"/>
        <v/>
      </c>
      <c r="J456" s="5">
        <f t="shared" si="30"/>
        <v>1</v>
      </c>
    </row>
    <row r="457" spans="1:10" x14ac:dyDescent="0.2">
      <c r="A457" s="8" t="s">
        <v>1</v>
      </c>
      <c r="B457" s="9">
        <v>3126</v>
      </c>
      <c r="C457" s="6">
        <v>42915</v>
      </c>
      <c r="D457" s="8" t="s">
        <v>18</v>
      </c>
      <c r="E457" s="8" t="s">
        <v>512</v>
      </c>
      <c r="F457" s="7">
        <v>863.21</v>
      </c>
      <c r="G457" s="5" t="str">
        <f t="shared" si="31"/>
        <v>AT&amp;T Mobility</v>
      </c>
      <c r="H457" s="5" t="str">
        <f t="shared" si="28"/>
        <v>Cell Pnones</v>
      </c>
      <c r="I457" s="5" t="str">
        <f t="shared" si="29"/>
        <v/>
      </c>
      <c r="J457" s="5">
        <f t="shared" si="30"/>
        <v>1</v>
      </c>
    </row>
    <row r="458" spans="1:10" x14ac:dyDescent="0.2">
      <c r="A458" s="8" t="s">
        <v>1</v>
      </c>
      <c r="B458" s="9">
        <v>3127</v>
      </c>
      <c r="C458" s="6">
        <v>42915</v>
      </c>
      <c r="D458" s="8" t="s">
        <v>513</v>
      </c>
      <c r="E458" s="8" t="s">
        <v>514</v>
      </c>
      <c r="F458" s="7">
        <v>183.99</v>
      </c>
      <c r="G458" s="5" t="str">
        <f t="shared" si="31"/>
        <v>Office Depot</v>
      </c>
      <c r="H458" s="5" t="str">
        <f t="shared" si="28"/>
        <v>Office Supplies</v>
      </c>
      <c r="I458" s="5" t="str">
        <f t="shared" si="29"/>
        <v/>
      </c>
      <c r="J458" s="5">
        <f t="shared" si="30"/>
        <v>1</v>
      </c>
    </row>
    <row r="459" spans="1:10" x14ac:dyDescent="0.2">
      <c r="A459" s="8" t="s">
        <v>1</v>
      </c>
      <c r="B459" s="9">
        <v>3128</v>
      </c>
      <c r="C459" s="6">
        <v>42915</v>
      </c>
      <c r="D459" s="8" t="s">
        <v>32</v>
      </c>
      <c r="E459" s="8" t="s">
        <v>33</v>
      </c>
      <c r="F459" s="7">
        <v>1319.82</v>
      </c>
      <c r="G459" s="5" t="str">
        <f t="shared" si="31"/>
        <v>Vision Service Plan</v>
      </c>
      <c r="H459" s="5" t="str">
        <f t="shared" si="28"/>
        <v>Vision Insurance</v>
      </c>
      <c r="I459" s="5" t="str">
        <f t="shared" si="29"/>
        <v/>
      </c>
      <c r="J459" s="5">
        <f t="shared" si="30"/>
        <v>1</v>
      </c>
    </row>
    <row r="460" spans="1:10" x14ac:dyDescent="0.2">
      <c r="A460" s="8" t="s">
        <v>1</v>
      </c>
      <c r="B460" s="8" t="s">
        <v>515</v>
      </c>
      <c r="C460" s="6">
        <v>42887</v>
      </c>
      <c r="D460" s="8" t="s">
        <v>905</v>
      </c>
      <c r="E460" s="8" t="s">
        <v>516</v>
      </c>
      <c r="F460" s="7">
        <v>129427.87</v>
      </c>
      <c r="G460" s="5" t="str">
        <f t="shared" si="31"/>
        <v>Colorado Public Employees Retirement Association</v>
      </c>
      <c r="H460" s="5" t="s">
        <v>973</v>
      </c>
      <c r="I460" s="5" t="str">
        <f t="shared" si="29"/>
        <v>X</v>
      </c>
      <c r="J460" s="5">
        <f t="shared" si="30"/>
        <v>1</v>
      </c>
    </row>
    <row r="461" spans="1:10" x14ac:dyDescent="0.2">
      <c r="A461" s="8" t="s">
        <v>1</v>
      </c>
      <c r="B461" s="8" t="s">
        <v>517</v>
      </c>
      <c r="C461" s="6">
        <v>42891</v>
      </c>
      <c r="D461" s="8" t="s">
        <v>905</v>
      </c>
      <c r="E461" s="8" t="s">
        <v>518</v>
      </c>
      <c r="F461" s="7">
        <v>370</v>
      </c>
      <c r="G461" s="5" t="str">
        <f t="shared" si="31"/>
        <v>Colorado Public Employees Retirement Association</v>
      </c>
      <c r="H461" s="5" t="s">
        <v>973</v>
      </c>
      <c r="I461" s="5" t="str">
        <f t="shared" si="29"/>
        <v>X</v>
      </c>
      <c r="J461" s="5">
        <f t="shared" si="30"/>
        <v>1</v>
      </c>
    </row>
    <row r="462" spans="1:10" x14ac:dyDescent="0.2">
      <c r="A462" s="8" t="s">
        <v>1</v>
      </c>
      <c r="B462" s="8" t="s">
        <v>519</v>
      </c>
      <c r="C462" s="6">
        <v>42893</v>
      </c>
      <c r="D462" s="8" t="s">
        <v>74</v>
      </c>
      <c r="E462" s="8" t="s">
        <v>275</v>
      </c>
      <c r="F462" s="7">
        <v>729.65</v>
      </c>
      <c r="G462" s="5" t="str">
        <f t="shared" si="31"/>
        <v>24 Hour Flex</v>
      </c>
      <c r="H462" s="5" t="str">
        <f t="shared" si="28"/>
        <v>Flex Transfers</v>
      </c>
      <c r="I462" s="5" t="str">
        <f t="shared" si="29"/>
        <v/>
      </c>
      <c r="J462" s="5">
        <f t="shared" si="30"/>
        <v>2</v>
      </c>
    </row>
    <row r="463" spans="1:10" x14ac:dyDescent="0.2">
      <c r="A463" s="8" t="s">
        <v>1</v>
      </c>
      <c r="B463" s="8" t="s">
        <v>519</v>
      </c>
      <c r="C463" s="6">
        <v>42893</v>
      </c>
      <c r="D463" s="8" t="s">
        <v>94</v>
      </c>
      <c r="E463" s="8" t="s">
        <v>520</v>
      </c>
      <c r="F463" s="7" t="s">
        <v>521</v>
      </c>
      <c r="G463" s="5" t="str">
        <f t="shared" si="31"/>
        <v>Voya</v>
      </c>
      <c r="H463" s="5" t="str">
        <f t="shared" si="28"/>
        <v>VOYA Transfer</v>
      </c>
      <c r="I463" s="5" t="str">
        <f t="shared" si="29"/>
        <v/>
      </c>
      <c r="J463" s="5">
        <f t="shared" si="30"/>
        <v>2</v>
      </c>
    </row>
    <row r="464" spans="1:10" x14ac:dyDescent="0.2">
      <c r="A464" s="8" t="s">
        <v>1</v>
      </c>
      <c r="B464" s="8" t="s">
        <v>522</v>
      </c>
      <c r="C464" s="6">
        <v>42895</v>
      </c>
      <c r="D464" s="8" t="s">
        <v>88</v>
      </c>
      <c r="E464" s="8" t="s">
        <v>138</v>
      </c>
      <c r="F464" s="7">
        <v>124.9</v>
      </c>
      <c r="G464" s="5" t="str">
        <f t="shared" si="31"/>
        <v>Payment Remittance Center</v>
      </c>
      <c r="H464" s="5" t="str">
        <f t="shared" si="28"/>
        <v>Bank Charges</v>
      </c>
      <c r="I464" s="5" t="str">
        <f t="shared" si="29"/>
        <v/>
      </c>
      <c r="J464" s="5">
        <f t="shared" si="30"/>
        <v>1</v>
      </c>
    </row>
    <row r="465" spans="1:10" x14ac:dyDescent="0.2">
      <c r="A465" s="8" t="s">
        <v>1</v>
      </c>
      <c r="B465" s="8" t="s">
        <v>523</v>
      </c>
      <c r="C465" s="6">
        <v>42898</v>
      </c>
      <c r="D465" s="8" t="s">
        <v>88</v>
      </c>
      <c r="E465" s="8" t="s">
        <v>524</v>
      </c>
      <c r="F465" s="7">
        <v>53594.02</v>
      </c>
      <c r="G465" s="5" t="str">
        <f t="shared" si="31"/>
        <v>Payment Remittance Center</v>
      </c>
      <c r="H465" s="5" t="s">
        <v>976</v>
      </c>
      <c r="I465" s="5" t="str">
        <f t="shared" si="29"/>
        <v>X</v>
      </c>
      <c r="J465" s="5">
        <f t="shared" si="30"/>
        <v>3</v>
      </c>
    </row>
    <row r="466" spans="1:10" x14ac:dyDescent="0.2">
      <c r="A466" s="8" t="s">
        <v>1</v>
      </c>
      <c r="B466" s="8" t="s">
        <v>525</v>
      </c>
      <c r="C466" s="6">
        <v>42900</v>
      </c>
      <c r="D466" s="8" t="s">
        <v>85</v>
      </c>
      <c r="E466" s="8" t="s">
        <v>86</v>
      </c>
      <c r="F466" s="7">
        <v>2833.28</v>
      </c>
      <c r="G466" s="5" t="str">
        <f t="shared" si="31"/>
        <v>Toshiba Financial Services</v>
      </c>
      <c r="H466" s="5" t="str">
        <f t="shared" si="28"/>
        <v>Copier Lease</v>
      </c>
      <c r="I466" s="5" t="str">
        <f t="shared" si="29"/>
        <v/>
      </c>
      <c r="J466" s="5">
        <f t="shared" si="30"/>
        <v>2</v>
      </c>
    </row>
    <row r="467" spans="1:10" x14ac:dyDescent="0.2">
      <c r="A467" s="8" t="s">
        <v>1</v>
      </c>
      <c r="B467" s="8" t="s">
        <v>525</v>
      </c>
      <c r="C467" s="6">
        <v>42900</v>
      </c>
      <c r="D467" s="8" t="s">
        <v>74</v>
      </c>
      <c r="E467" s="8" t="s">
        <v>275</v>
      </c>
      <c r="F467" s="7">
        <v>433.1</v>
      </c>
      <c r="G467" s="5" t="str">
        <f t="shared" si="31"/>
        <v>24 Hour Flex</v>
      </c>
      <c r="H467" s="5" t="str">
        <f t="shared" si="28"/>
        <v>Flex Transfers</v>
      </c>
      <c r="I467" s="5" t="str">
        <f t="shared" si="29"/>
        <v/>
      </c>
      <c r="J467" s="5">
        <f t="shared" si="30"/>
        <v>2</v>
      </c>
    </row>
    <row r="468" spans="1:10" x14ac:dyDescent="0.2">
      <c r="A468" s="8" t="s">
        <v>1</v>
      </c>
      <c r="B468" s="8" t="s">
        <v>526</v>
      </c>
      <c r="C468" s="6">
        <v>42901</v>
      </c>
      <c r="D468" s="8" t="s">
        <v>88</v>
      </c>
      <c r="E468" s="8" t="s">
        <v>138</v>
      </c>
      <c r="F468" s="7">
        <v>520.62</v>
      </c>
      <c r="G468" s="5" t="str">
        <f t="shared" si="31"/>
        <v>Payment Remittance Center</v>
      </c>
      <c r="H468" s="5" t="str">
        <f t="shared" si="28"/>
        <v>Bank Charges</v>
      </c>
      <c r="I468" s="5" t="str">
        <f t="shared" si="29"/>
        <v/>
      </c>
      <c r="J468" s="5">
        <f t="shared" si="30"/>
        <v>2</v>
      </c>
    </row>
    <row r="469" spans="1:10" x14ac:dyDescent="0.2">
      <c r="A469" s="8" t="s">
        <v>1</v>
      </c>
      <c r="B469" s="8" t="s">
        <v>526</v>
      </c>
      <c r="C469" s="6">
        <v>42901</v>
      </c>
      <c r="D469" s="8" t="s">
        <v>88</v>
      </c>
      <c r="E469" s="8" t="s">
        <v>138</v>
      </c>
      <c r="F469" s="7">
        <v>2906.58</v>
      </c>
      <c r="G469" s="5" t="str">
        <f t="shared" si="31"/>
        <v>Payment Remittance Center</v>
      </c>
      <c r="H469" s="5" t="str">
        <f t="shared" si="28"/>
        <v>Bank Charges</v>
      </c>
      <c r="I469" s="5" t="str">
        <f t="shared" si="29"/>
        <v/>
      </c>
      <c r="J469" s="5">
        <f t="shared" si="30"/>
        <v>2</v>
      </c>
    </row>
    <row r="470" spans="1:10" x14ac:dyDescent="0.2">
      <c r="A470" s="8" t="s">
        <v>1</v>
      </c>
      <c r="B470" s="8" t="s">
        <v>527</v>
      </c>
      <c r="C470" s="6">
        <v>42914</v>
      </c>
      <c r="D470" s="8" t="s">
        <v>88</v>
      </c>
      <c r="E470" s="8" t="s">
        <v>528</v>
      </c>
      <c r="F470" s="7">
        <v>57.37</v>
      </c>
      <c r="G470" s="5" t="str">
        <f t="shared" si="31"/>
        <v>Payment Remittance Center</v>
      </c>
      <c r="H470" s="5" t="str">
        <f t="shared" si="28"/>
        <v>P Card Transaction</v>
      </c>
      <c r="I470" s="5" t="str">
        <f t="shared" si="29"/>
        <v/>
      </c>
      <c r="J470" s="5">
        <f t="shared" si="30"/>
        <v>1</v>
      </c>
    </row>
    <row r="471" spans="1:10" x14ac:dyDescent="0.2">
      <c r="A471" s="8" t="s">
        <v>1</v>
      </c>
      <c r="B471" s="8" t="s">
        <v>529</v>
      </c>
      <c r="C471" s="6">
        <v>42912</v>
      </c>
      <c r="D471" s="8" t="s">
        <v>905</v>
      </c>
      <c r="E471" s="8" t="s">
        <v>530</v>
      </c>
      <c r="F471" s="7">
        <v>105611.56</v>
      </c>
      <c r="G471" s="5" t="str">
        <f t="shared" si="31"/>
        <v>Colorado Public Employees Retirement Association</v>
      </c>
      <c r="H471" s="5" t="s">
        <v>973</v>
      </c>
      <c r="I471" s="5" t="str">
        <f t="shared" si="29"/>
        <v>X</v>
      </c>
      <c r="J471" s="5">
        <f t="shared" si="30"/>
        <v>3</v>
      </c>
    </row>
    <row r="472" spans="1:10" x14ac:dyDescent="0.2">
      <c r="A472" s="8" t="s">
        <v>1</v>
      </c>
      <c r="B472" s="8" t="s">
        <v>529</v>
      </c>
      <c r="C472" s="6">
        <v>42912</v>
      </c>
      <c r="D472" s="8" t="s">
        <v>94</v>
      </c>
      <c r="E472" s="8" t="s">
        <v>531</v>
      </c>
      <c r="F472" s="7">
        <v>5499.55</v>
      </c>
      <c r="G472" s="5" t="str">
        <f t="shared" si="31"/>
        <v>Voya</v>
      </c>
      <c r="H472" s="5" t="s">
        <v>974</v>
      </c>
      <c r="I472" s="5" t="str">
        <f t="shared" si="29"/>
        <v>X</v>
      </c>
      <c r="J472" s="5">
        <f t="shared" si="30"/>
        <v>3</v>
      </c>
    </row>
    <row r="473" spans="1:10" x14ac:dyDescent="0.2">
      <c r="A473" s="8" t="s">
        <v>1</v>
      </c>
      <c r="B473" s="8" t="s">
        <v>529</v>
      </c>
      <c r="C473" s="6">
        <v>42912</v>
      </c>
      <c r="D473" s="8" t="s">
        <v>77</v>
      </c>
      <c r="E473" s="8" t="s">
        <v>532</v>
      </c>
      <c r="F473" s="7">
        <v>1880.83</v>
      </c>
      <c r="G473" s="5" t="str">
        <f t="shared" si="31"/>
        <v>Paylocity</v>
      </c>
      <c r="H473" s="5" t="str">
        <f t="shared" si="28"/>
        <v>Paylocity June</v>
      </c>
      <c r="I473" s="5" t="str">
        <f t="shared" si="29"/>
        <v/>
      </c>
      <c r="J473" s="5">
        <f t="shared" si="30"/>
        <v>3</v>
      </c>
    </row>
    <row r="474" spans="1:10" x14ac:dyDescent="0.2">
      <c r="A474" s="8" t="s">
        <v>99</v>
      </c>
      <c r="B474" s="9">
        <v>3110</v>
      </c>
      <c r="C474" s="6">
        <v>42898</v>
      </c>
      <c r="D474" s="8" t="s">
        <v>533</v>
      </c>
      <c r="E474" s="8" t="s">
        <v>534</v>
      </c>
      <c r="F474" s="7">
        <v>27.88</v>
      </c>
      <c r="G474" s="5" t="str">
        <f t="shared" si="31"/>
        <v>Rachel Workman</v>
      </c>
      <c r="H474" s="5" t="str">
        <f t="shared" si="28"/>
        <v>Eagle's Landing Supplies</v>
      </c>
      <c r="I474" s="5" t="str">
        <f t="shared" si="29"/>
        <v/>
      </c>
      <c r="J474" s="5">
        <f t="shared" si="30"/>
        <v>1</v>
      </c>
    </row>
    <row r="475" spans="1:10" x14ac:dyDescent="0.2">
      <c r="A475" s="8" t="s">
        <v>99</v>
      </c>
      <c r="B475" s="9">
        <v>3111</v>
      </c>
      <c r="C475" s="6">
        <v>42898</v>
      </c>
      <c r="D475" s="8" t="s">
        <v>535</v>
      </c>
      <c r="E475" s="8" t="s">
        <v>536</v>
      </c>
      <c r="F475" s="7">
        <v>232</v>
      </c>
      <c r="G475" s="5" t="str">
        <f t="shared" si="31"/>
        <v>Kasey Speyer</v>
      </c>
      <c r="H475" s="5" t="str">
        <f t="shared" si="28"/>
        <v>Eagle's Landing Refund</v>
      </c>
      <c r="I475" s="5" t="str">
        <f t="shared" si="29"/>
        <v/>
      </c>
      <c r="J475" s="5">
        <f t="shared" si="30"/>
        <v>1</v>
      </c>
    </row>
    <row r="476" spans="1:10" x14ac:dyDescent="0.2">
      <c r="A476" s="8" t="s">
        <v>99</v>
      </c>
      <c r="B476" s="9">
        <v>3124</v>
      </c>
      <c r="C476" s="6">
        <v>42914</v>
      </c>
      <c r="E476" s="8" t="s">
        <v>537</v>
      </c>
      <c r="F476" s="7">
        <v>240</v>
      </c>
      <c r="G476" s="5" t="s">
        <v>977</v>
      </c>
      <c r="H476" s="5" t="str">
        <f t="shared" si="28"/>
        <v>Eagle's Landing CrossFit</v>
      </c>
      <c r="I476" s="5" t="str">
        <f t="shared" si="29"/>
        <v>X</v>
      </c>
      <c r="J476" s="5">
        <f t="shared" si="30"/>
        <v>1</v>
      </c>
    </row>
    <row r="477" spans="1:10" x14ac:dyDescent="0.2">
      <c r="A477" s="8" t="s">
        <v>99</v>
      </c>
      <c r="B477" s="9">
        <v>3125</v>
      </c>
      <c r="C477" s="6">
        <v>42914</v>
      </c>
      <c r="E477" s="8" t="s">
        <v>537</v>
      </c>
      <c r="F477" s="7">
        <v>240</v>
      </c>
      <c r="G477" s="5" t="s">
        <v>977</v>
      </c>
      <c r="H477" s="5" t="str">
        <f t="shared" si="28"/>
        <v>Eagle's Landing CrossFit</v>
      </c>
      <c r="I477" s="5" t="str">
        <f t="shared" si="29"/>
        <v>X</v>
      </c>
      <c r="J477" s="5">
        <f t="shared" si="30"/>
        <v>1</v>
      </c>
    </row>
    <row r="478" spans="1:10" x14ac:dyDescent="0.2">
      <c r="A478" s="8" t="s">
        <v>99</v>
      </c>
      <c r="B478" s="9">
        <v>3129</v>
      </c>
      <c r="C478" s="6">
        <v>42915</v>
      </c>
      <c r="D478" s="8" t="s">
        <v>153</v>
      </c>
      <c r="E478" s="8" t="s">
        <v>289</v>
      </c>
      <c r="F478" s="7">
        <v>1099.3599999999999</v>
      </c>
      <c r="G478" s="5" t="str">
        <f t="shared" si="31"/>
        <v>Sam's Club</v>
      </c>
      <c r="H478" s="5" t="str">
        <f t="shared" si="28"/>
        <v>Eagel's Landing Snacks</v>
      </c>
      <c r="I478" s="5" t="str">
        <f t="shared" si="29"/>
        <v/>
      </c>
      <c r="J478" s="5">
        <f t="shared" si="30"/>
        <v>1</v>
      </c>
    </row>
    <row r="479" spans="1:10" x14ac:dyDescent="0.2">
      <c r="A479" s="8" t="s">
        <v>99</v>
      </c>
      <c r="B479" s="8" t="s">
        <v>523</v>
      </c>
      <c r="C479" s="6">
        <v>42898</v>
      </c>
      <c r="D479" s="8" t="s">
        <v>88</v>
      </c>
      <c r="E479" s="8" t="s">
        <v>524</v>
      </c>
      <c r="F479" s="7">
        <v>8497.27</v>
      </c>
      <c r="G479" s="5" t="str">
        <f t="shared" si="31"/>
        <v>Payment Remittance Center</v>
      </c>
      <c r="H479" s="5" t="s">
        <v>976</v>
      </c>
      <c r="I479" s="5" t="str">
        <f t="shared" si="29"/>
        <v>X</v>
      </c>
      <c r="J479" s="5">
        <f t="shared" si="30"/>
        <v>3</v>
      </c>
    </row>
    <row r="480" spans="1:10" x14ac:dyDescent="0.2">
      <c r="A480" s="8" t="s">
        <v>105</v>
      </c>
      <c r="B480" s="9">
        <v>1820</v>
      </c>
      <c r="C480" s="6">
        <v>42891</v>
      </c>
      <c r="D480" s="8" t="s">
        <v>538</v>
      </c>
      <c r="E480" s="8" t="s">
        <v>539</v>
      </c>
      <c r="F480" s="7">
        <v>6200</v>
      </c>
      <c r="G480" s="5" t="str">
        <f t="shared" si="31"/>
        <v>CHASMARC</v>
      </c>
      <c r="H480" s="5" t="str">
        <f t="shared" si="28"/>
        <v>Trailer for Outdoor Ed</v>
      </c>
      <c r="I480" s="5" t="str">
        <f t="shared" si="29"/>
        <v/>
      </c>
      <c r="J480" s="5">
        <f t="shared" si="30"/>
        <v>1</v>
      </c>
    </row>
    <row r="481" spans="1:10" x14ac:dyDescent="0.2">
      <c r="A481" s="8" t="s">
        <v>105</v>
      </c>
      <c r="B481" s="9">
        <v>1821</v>
      </c>
      <c r="C481" s="6">
        <v>42898</v>
      </c>
      <c r="D481" s="8" t="s">
        <v>116</v>
      </c>
      <c r="E481" s="8" t="s">
        <v>540</v>
      </c>
      <c r="F481" s="7">
        <v>290.25</v>
      </c>
      <c r="G481" s="5" t="str">
        <f t="shared" si="31"/>
        <v>Adams 12 Five Star Schools</v>
      </c>
      <c r="H481" s="5" t="str">
        <f t="shared" si="28"/>
        <v>Graduation Printing</v>
      </c>
      <c r="I481" s="5" t="str">
        <f t="shared" si="29"/>
        <v/>
      </c>
      <c r="J481" s="5">
        <f t="shared" si="30"/>
        <v>1</v>
      </c>
    </row>
    <row r="482" spans="1:10" x14ac:dyDescent="0.2">
      <c r="A482" s="8" t="s">
        <v>105</v>
      </c>
      <c r="B482" s="9">
        <v>1822</v>
      </c>
      <c r="C482" s="6">
        <v>42898</v>
      </c>
      <c r="D482" s="8" t="s">
        <v>541</v>
      </c>
      <c r="E482" s="8" t="s">
        <v>542</v>
      </c>
      <c r="F482" s="7">
        <v>98.51</v>
      </c>
      <c r="G482" s="5" t="str">
        <f t="shared" si="31"/>
        <v>Patti Wells</v>
      </c>
      <c r="H482" s="5" t="str">
        <f t="shared" si="28"/>
        <v>Graduation Reimbursement</v>
      </c>
      <c r="I482" s="5" t="str">
        <f t="shared" si="29"/>
        <v/>
      </c>
      <c r="J482" s="5">
        <f t="shared" si="30"/>
        <v>1</v>
      </c>
    </row>
    <row r="483" spans="1:10" x14ac:dyDescent="0.2">
      <c r="A483" s="8" t="s">
        <v>105</v>
      </c>
      <c r="B483" s="9">
        <v>1823</v>
      </c>
      <c r="C483" s="6">
        <v>42898</v>
      </c>
      <c r="D483" s="8" t="s">
        <v>116</v>
      </c>
      <c r="E483" s="8" t="s">
        <v>117</v>
      </c>
      <c r="F483" s="7">
        <v>803.5</v>
      </c>
      <c r="G483" s="5" t="str">
        <f t="shared" si="31"/>
        <v>Adams 12 Five Star Schools</v>
      </c>
      <c r="H483" s="5" t="str">
        <f t="shared" si="28"/>
        <v>Field Trip Transportation</v>
      </c>
      <c r="I483" s="5" t="str">
        <f t="shared" si="29"/>
        <v/>
      </c>
      <c r="J483" s="5">
        <f t="shared" si="30"/>
        <v>1</v>
      </c>
    </row>
    <row r="484" spans="1:10" x14ac:dyDescent="0.2">
      <c r="A484" s="8" t="s">
        <v>105</v>
      </c>
      <c r="B484" s="9">
        <v>1824</v>
      </c>
      <c r="C484" s="6">
        <v>42898</v>
      </c>
      <c r="D484" s="8" t="s">
        <v>326</v>
      </c>
      <c r="E484" s="8" t="s">
        <v>543</v>
      </c>
      <c r="F484" s="7">
        <v>20.73</v>
      </c>
      <c r="G484" s="5" t="str">
        <f t="shared" si="31"/>
        <v>Lauren Cleary</v>
      </c>
      <c r="H484" s="5" t="str">
        <f t="shared" si="28"/>
        <v>Girls Night Out</v>
      </c>
      <c r="I484" s="5" t="str">
        <f t="shared" si="29"/>
        <v/>
      </c>
      <c r="J484" s="5">
        <f t="shared" si="30"/>
        <v>1</v>
      </c>
    </row>
    <row r="485" spans="1:10" x14ac:dyDescent="0.2">
      <c r="A485" s="8" t="s">
        <v>105</v>
      </c>
      <c r="B485" s="9">
        <v>1825</v>
      </c>
      <c r="C485" s="6">
        <v>42898</v>
      </c>
      <c r="D485" s="8" t="s">
        <v>544</v>
      </c>
      <c r="E485" s="8" t="s">
        <v>545</v>
      </c>
      <c r="F485" s="7">
        <v>95.13</v>
      </c>
      <c r="G485" s="5" t="str">
        <f t="shared" si="31"/>
        <v>Colleen Vaughan</v>
      </c>
      <c r="H485" s="5" t="str">
        <f t="shared" si="28"/>
        <v>Elementary STUCO</v>
      </c>
      <c r="I485" s="5" t="str">
        <f t="shared" si="29"/>
        <v/>
      </c>
      <c r="J485" s="5">
        <f t="shared" si="30"/>
        <v>1</v>
      </c>
    </row>
    <row r="486" spans="1:10" x14ac:dyDescent="0.2">
      <c r="A486" s="8" t="s">
        <v>105</v>
      </c>
      <c r="B486" s="9">
        <v>1826</v>
      </c>
      <c r="C486" s="6">
        <v>42898</v>
      </c>
      <c r="D486" s="8" t="s">
        <v>546</v>
      </c>
      <c r="E486" s="8" t="s">
        <v>386</v>
      </c>
      <c r="F486" s="7">
        <v>350</v>
      </c>
      <c r="G486" s="5" t="str">
        <f t="shared" si="31"/>
        <v>Studio 5</v>
      </c>
      <c r="H486" s="5" t="str">
        <f t="shared" si="28"/>
        <v>Kindergarten Graduation</v>
      </c>
      <c r="I486" s="5" t="str">
        <f t="shared" si="29"/>
        <v/>
      </c>
      <c r="J486" s="5">
        <f t="shared" si="30"/>
        <v>1</v>
      </c>
    </row>
    <row r="487" spans="1:10" x14ac:dyDescent="0.2">
      <c r="A487" s="8" t="s">
        <v>105</v>
      </c>
      <c r="B487" s="9">
        <v>1827</v>
      </c>
      <c r="C487" s="6">
        <v>42898</v>
      </c>
      <c r="D487" s="8" t="s">
        <v>116</v>
      </c>
      <c r="E487" s="8" t="s">
        <v>386</v>
      </c>
      <c r="F487" s="7">
        <v>586</v>
      </c>
      <c r="G487" s="5" t="str">
        <f t="shared" si="31"/>
        <v>Adams 12 Five Star Schools</v>
      </c>
      <c r="H487" s="5" t="str">
        <f t="shared" si="28"/>
        <v>Kindergarten Graduation</v>
      </c>
      <c r="I487" s="5" t="str">
        <f t="shared" si="29"/>
        <v/>
      </c>
      <c r="J487" s="5">
        <f t="shared" si="30"/>
        <v>1</v>
      </c>
    </row>
    <row r="488" spans="1:10" x14ac:dyDescent="0.2">
      <c r="A488" s="8" t="s">
        <v>105</v>
      </c>
      <c r="B488" s="9">
        <v>1828</v>
      </c>
      <c r="C488" s="6">
        <v>42898</v>
      </c>
      <c r="D488" s="8" t="s">
        <v>153</v>
      </c>
      <c r="E488" s="8" t="s">
        <v>547</v>
      </c>
      <c r="F488" s="7">
        <v>440.61</v>
      </c>
      <c r="G488" s="5" t="str">
        <f t="shared" si="31"/>
        <v>Sam's Club</v>
      </c>
      <c r="H488" s="5" t="str">
        <f t="shared" si="28"/>
        <v>Volunteer Tea/Graduation</v>
      </c>
      <c r="I488" s="5" t="str">
        <f t="shared" si="29"/>
        <v/>
      </c>
      <c r="J488" s="5">
        <f t="shared" si="30"/>
        <v>1</v>
      </c>
    </row>
    <row r="489" spans="1:10" x14ac:dyDescent="0.2">
      <c r="A489" s="8" t="s">
        <v>105</v>
      </c>
      <c r="B489" s="9">
        <v>1829</v>
      </c>
      <c r="C489" s="6">
        <v>42900</v>
      </c>
      <c r="D489" s="8" t="s">
        <v>114</v>
      </c>
      <c r="E489" s="8" t="s">
        <v>295</v>
      </c>
      <c r="F489" s="7">
        <v>49</v>
      </c>
      <c r="G489" s="5" t="str">
        <f t="shared" si="31"/>
        <v>Abila</v>
      </c>
      <c r="H489" s="5" t="str">
        <f t="shared" si="28"/>
        <v>Fund Raising Software</v>
      </c>
      <c r="I489" s="5" t="str">
        <f t="shared" si="29"/>
        <v/>
      </c>
      <c r="J489" s="5">
        <f t="shared" si="30"/>
        <v>1</v>
      </c>
    </row>
    <row r="490" spans="1:10" x14ac:dyDescent="0.2">
      <c r="A490" s="8" t="s">
        <v>105</v>
      </c>
      <c r="B490" s="9">
        <v>1830</v>
      </c>
      <c r="C490" s="6">
        <v>42900</v>
      </c>
      <c r="D490" s="8" t="s">
        <v>228</v>
      </c>
      <c r="E490" s="8" t="s">
        <v>229</v>
      </c>
      <c r="F490" s="7">
        <v>335.1</v>
      </c>
      <c r="G490" s="5" t="str">
        <f t="shared" si="31"/>
        <v>Mid America Books</v>
      </c>
      <c r="H490" s="5" t="str">
        <f t="shared" si="28"/>
        <v>Library Books</v>
      </c>
      <c r="I490" s="5" t="str">
        <f t="shared" si="29"/>
        <v/>
      </c>
      <c r="J490" s="5">
        <f t="shared" si="30"/>
        <v>1</v>
      </c>
    </row>
    <row r="491" spans="1:10" x14ac:dyDescent="0.2">
      <c r="A491" s="8" t="s">
        <v>105</v>
      </c>
      <c r="B491" s="9">
        <v>1831</v>
      </c>
      <c r="C491" s="6">
        <v>42900</v>
      </c>
      <c r="D491" s="8" t="s">
        <v>548</v>
      </c>
      <c r="E491" s="8" t="s">
        <v>549</v>
      </c>
      <c r="F491" s="7">
        <v>850</v>
      </c>
      <c r="G491" s="5" t="str">
        <f t="shared" si="31"/>
        <v>MSU Denver Men's Basketball</v>
      </c>
      <c r="H491" s="5" t="str">
        <f t="shared" si="28"/>
        <v>Basketball Camp</v>
      </c>
      <c r="I491" s="5" t="str">
        <f t="shared" si="29"/>
        <v/>
      </c>
      <c r="J491" s="5">
        <f t="shared" si="30"/>
        <v>1</v>
      </c>
    </row>
    <row r="492" spans="1:10" x14ac:dyDescent="0.2">
      <c r="A492" s="8" t="s">
        <v>105</v>
      </c>
      <c r="B492" s="9">
        <v>1832</v>
      </c>
      <c r="C492" s="6">
        <v>42900</v>
      </c>
      <c r="D492" s="8" t="s">
        <v>550</v>
      </c>
      <c r="E492" s="8" t="s">
        <v>551</v>
      </c>
      <c r="F492" s="7">
        <v>250</v>
      </c>
      <c r="G492" s="5" t="str">
        <f t="shared" si="31"/>
        <v>Wyoming Cowgirl Volleyball</v>
      </c>
      <c r="H492" s="5" t="str">
        <f t="shared" si="28"/>
        <v>Volleyball Clinic</v>
      </c>
      <c r="I492" s="5" t="str">
        <f t="shared" si="29"/>
        <v/>
      </c>
      <c r="J492" s="5">
        <f t="shared" si="30"/>
        <v>1</v>
      </c>
    </row>
    <row r="493" spans="1:10" x14ac:dyDescent="0.2">
      <c r="A493" s="8" t="s">
        <v>105</v>
      </c>
      <c r="B493" s="9">
        <v>1833</v>
      </c>
      <c r="C493" s="6">
        <v>42912</v>
      </c>
      <c r="D493" s="8" t="s">
        <v>552</v>
      </c>
      <c r="E493" s="8" t="s">
        <v>553</v>
      </c>
      <c r="F493" s="7">
        <v>499</v>
      </c>
      <c r="G493" s="5" t="str">
        <f t="shared" si="31"/>
        <v>Absolute Value</v>
      </c>
      <c r="H493" s="5" t="str">
        <f t="shared" si="28"/>
        <v>Graduation</v>
      </c>
      <c r="I493" s="5" t="str">
        <f t="shared" si="29"/>
        <v/>
      </c>
      <c r="J493" s="5">
        <f t="shared" si="30"/>
        <v>1</v>
      </c>
    </row>
    <row r="494" spans="1:10" x14ac:dyDescent="0.2">
      <c r="A494" s="8" t="s">
        <v>105</v>
      </c>
      <c r="B494" s="9">
        <v>1834</v>
      </c>
      <c r="C494" s="6">
        <v>42912</v>
      </c>
      <c r="D494" s="8" t="s">
        <v>554</v>
      </c>
      <c r="E494" s="8" t="s">
        <v>229</v>
      </c>
      <c r="F494" s="7">
        <v>121.48</v>
      </c>
      <c r="G494" s="5" t="str">
        <f t="shared" si="31"/>
        <v>Windfall</v>
      </c>
      <c r="H494" s="5" t="str">
        <f t="shared" si="28"/>
        <v>Library Books</v>
      </c>
      <c r="I494" s="5" t="str">
        <f t="shared" si="29"/>
        <v/>
      </c>
      <c r="J494" s="5">
        <f t="shared" si="30"/>
        <v>1</v>
      </c>
    </row>
    <row r="495" spans="1:10" x14ac:dyDescent="0.2">
      <c r="A495" s="8" t="s">
        <v>105</v>
      </c>
      <c r="B495" s="9">
        <v>1843</v>
      </c>
      <c r="C495" s="6">
        <v>42912</v>
      </c>
      <c r="D495" s="8" t="s">
        <v>550</v>
      </c>
      <c r="E495" s="8" t="s">
        <v>555</v>
      </c>
      <c r="F495" s="7">
        <v>2045</v>
      </c>
      <c r="G495" s="5" t="str">
        <f t="shared" si="31"/>
        <v>Wyoming Cowgirl Volleyball</v>
      </c>
      <c r="H495" s="5" t="str">
        <f t="shared" si="28"/>
        <v>Volleyball Camp</v>
      </c>
      <c r="I495" s="5" t="str">
        <f t="shared" si="29"/>
        <v/>
      </c>
      <c r="J495" s="5">
        <f t="shared" si="30"/>
        <v>1</v>
      </c>
    </row>
    <row r="496" spans="1:10" x14ac:dyDescent="0.2">
      <c r="A496" s="8" t="s">
        <v>105</v>
      </c>
      <c r="B496" s="8" t="s">
        <v>556</v>
      </c>
      <c r="C496" s="6">
        <v>42891</v>
      </c>
      <c r="E496" s="8" t="s">
        <v>557</v>
      </c>
      <c r="F496" s="7">
        <v>288.10000000000002</v>
      </c>
      <c r="G496" s="5" t="s">
        <v>977</v>
      </c>
      <c r="H496" s="5" t="str">
        <f t="shared" si="28"/>
        <v>Bank Charges PFI</v>
      </c>
      <c r="I496" s="5" t="str">
        <f t="shared" si="29"/>
        <v>X</v>
      </c>
      <c r="J496" s="5">
        <f t="shared" si="30"/>
        <v>1</v>
      </c>
    </row>
    <row r="497" spans="1:10" x14ac:dyDescent="0.2">
      <c r="A497" s="8" t="s">
        <v>105</v>
      </c>
      <c r="B497" s="8" t="s">
        <v>558</v>
      </c>
      <c r="C497" s="6">
        <v>42893</v>
      </c>
      <c r="E497" s="8" t="s">
        <v>559</v>
      </c>
      <c r="F497" s="7">
        <v>6</v>
      </c>
      <c r="G497" s="5" t="s">
        <v>977</v>
      </c>
      <c r="H497" s="5" t="str">
        <f t="shared" si="28"/>
        <v>Check Reversal Skate City</v>
      </c>
      <c r="I497" s="5" t="str">
        <f t="shared" si="29"/>
        <v>X</v>
      </c>
      <c r="J497" s="5">
        <f t="shared" si="30"/>
        <v>1</v>
      </c>
    </row>
    <row r="498" spans="1:10" x14ac:dyDescent="0.2">
      <c r="A498" s="8" t="s">
        <v>105</v>
      </c>
      <c r="B498" s="8" t="s">
        <v>560</v>
      </c>
      <c r="C498" s="6">
        <v>42898</v>
      </c>
      <c r="D498" s="8" t="s">
        <v>88</v>
      </c>
      <c r="E498" s="8" t="s">
        <v>524</v>
      </c>
      <c r="F498" s="7">
        <v>10931.46</v>
      </c>
      <c r="G498" s="5" t="str">
        <f t="shared" si="31"/>
        <v>Payment Remittance Center</v>
      </c>
      <c r="H498" s="5" t="s">
        <v>976</v>
      </c>
      <c r="I498" s="5" t="str">
        <f t="shared" si="29"/>
        <v>X</v>
      </c>
      <c r="J498" s="5">
        <f t="shared" si="30"/>
        <v>1</v>
      </c>
    </row>
    <row r="499" spans="1:10" x14ac:dyDescent="0.2">
      <c r="A499" s="8" t="s">
        <v>148</v>
      </c>
      <c r="B499" s="9">
        <v>3112</v>
      </c>
      <c r="C499" s="6">
        <v>42898</v>
      </c>
      <c r="D499" s="8" t="s">
        <v>155</v>
      </c>
      <c r="E499" s="8" t="s">
        <v>156</v>
      </c>
      <c r="F499" s="7">
        <v>76.94</v>
      </c>
      <c r="G499" s="5" t="str">
        <f t="shared" si="31"/>
        <v>Cintas Corporation</v>
      </c>
      <c r="H499" s="5" t="str">
        <f t="shared" si="28"/>
        <v>Kitchen Towels</v>
      </c>
      <c r="I499" s="5" t="str">
        <f t="shared" si="29"/>
        <v/>
      </c>
      <c r="J499" s="5">
        <f t="shared" si="30"/>
        <v>1</v>
      </c>
    </row>
    <row r="500" spans="1:10" x14ac:dyDescent="0.2">
      <c r="A500" s="8" t="s">
        <v>148</v>
      </c>
      <c r="B500" s="8" t="s">
        <v>523</v>
      </c>
      <c r="C500" s="6">
        <v>42898</v>
      </c>
      <c r="D500" s="8" t="s">
        <v>88</v>
      </c>
      <c r="E500" s="8" t="s">
        <v>524</v>
      </c>
      <c r="F500" s="7">
        <v>1648.91</v>
      </c>
      <c r="G500" s="5" t="str">
        <f t="shared" si="31"/>
        <v>Payment Remittance Center</v>
      </c>
      <c r="H500" s="5" t="s">
        <v>976</v>
      </c>
      <c r="I500" s="5" t="str">
        <f t="shared" si="29"/>
        <v>X</v>
      </c>
      <c r="J500" s="5">
        <f t="shared" si="30"/>
        <v>3</v>
      </c>
    </row>
    <row r="501" spans="1:10" x14ac:dyDescent="0.2">
      <c r="A501" s="8" t="s">
        <v>1</v>
      </c>
      <c r="B501" s="9">
        <v>3137</v>
      </c>
      <c r="C501" s="6">
        <v>42921</v>
      </c>
      <c r="F501" s="7">
        <v>0</v>
      </c>
      <c r="G501" s="5" t="s">
        <v>977</v>
      </c>
      <c r="H501" s="5" t="s">
        <v>977</v>
      </c>
      <c r="I501" s="5" t="str">
        <f t="shared" si="29"/>
        <v>X</v>
      </c>
      <c r="J501" s="5">
        <f t="shared" si="30"/>
        <v>1</v>
      </c>
    </row>
    <row r="502" spans="1:10" x14ac:dyDescent="0.2">
      <c r="A502" s="8" t="s">
        <v>1</v>
      </c>
      <c r="B502" s="9">
        <v>3138</v>
      </c>
      <c r="C502" s="6">
        <v>42921</v>
      </c>
      <c r="D502" s="8" t="s">
        <v>429</v>
      </c>
      <c r="E502" s="8" t="s">
        <v>561</v>
      </c>
      <c r="F502" s="7">
        <v>2978.04</v>
      </c>
      <c r="G502" s="5" t="str">
        <f t="shared" si="31"/>
        <v>Frontline Technologies</v>
      </c>
      <c r="H502" s="5" t="str">
        <f t="shared" si="28"/>
        <v>AESOP 2017-2018</v>
      </c>
      <c r="I502" s="5" t="str">
        <f t="shared" si="29"/>
        <v/>
      </c>
      <c r="J502" s="5">
        <f t="shared" si="30"/>
        <v>1</v>
      </c>
    </row>
    <row r="503" spans="1:10" x14ac:dyDescent="0.2">
      <c r="A503" s="8" t="s">
        <v>1</v>
      </c>
      <c r="B503" s="9">
        <v>3139</v>
      </c>
      <c r="C503" s="6">
        <v>42921</v>
      </c>
      <c r="D503" s="8" t="s">
        <v>562</v>
      </c>
      <c r="E503" s="8" t="s">
        <v>563</v>
      </c>
      <c r="F503" s="7">
        <v>4200</v>
      </c>
      <c r="G503" s="5" t="str">
        <f t="shared" si="31"/>
        <v>Jeffco Public Schools</v>
      </c>
      <c r="H503" s="5" t="str">
        <f t="shared" si="28"/>
        <v>Online Summer Courses</v>
      </c>
      <c r="I503" s="5" t="str">
        <f t="shared" si="29"/>
        <v/>
      </c>
      <c r="J503" s="5">
        <f t="shared" si="30"/>
        <v>1</v>
      </c>
    </row>
    <row r="504" spans="1:10" x14ac:dyDescent="0.2">
      <c r="A504" s="8" t="s">
        <v>1</v>
      </c>
      <c r="B504" s="9">
        <v>3140</v>
      </c>
      <c r="C504" s="6">
        <v>42921</v>
      </c>
      <c r="D504" s="8" t="s">
        <v>508</v>
      </c>
      <c r="E504" s="8" t="s">
        <v>564</v>
      </c>
      <c r="F504" s="7">
        <v>7875</v>
      </c>
      <c r="G504" s="5" t="str">
        <f t="shared" si="31"/>
        <v>School Mint</v>
      </c>
      <c r="H504" s="5" t="str">
        <f t="shared" si="28"/>
        <v>School Mint 2017-2018</v>
      </c>
      <c r="I504" s="5" t="str">
        <f t="shared" si="29"/>
        <v/>
      </c>
      <c r="J504" s="5">
        <f t="shared" si="30"/>
        <v>1</v>
      </c>
    </row>
    <row r="505" spans="1:10" x14ac:dyDescent="0.2">
      <c r="A505" s="8" t="s">
        <v>1</v>
      </c>
      <c r="B505" s="9">
        <v>3141</v>
      </c>
      <c r="C505" s="6">
        <v>42921</v>
      </c>
      <c r="D505" s="8" t="s">
        <v>56</v>
      </c>
      <c r="E505" s="8" t="s">
        <v>263</v>
      </c>
      <c r="F505" s="7">
        <v>3025.3</v>
      </c>
      <c r="G505" s="5" t="str">
        <f t="shared" si="31"/>
        <v>Unum Life Insurance</v>
      </c>
      <c r="H505" s="5" t="str">
        <f t="shared" si="28"/>
        <v>Life/ADD Insurance</v>
      </c>
      <c r="I505" s="5" t="str">
        <f t="shared" si="29"/>
        <v/>
      </c>
      <c r="J505" s="5">
        <f t="shared" si="30"/>
        <v>2</v>
      </c>
    </row>
    <row r="506" spans="1:10" x14ac:dyDescent="0.2">
      <c r="A506" s="8" t="s">
        <v>1</v>
      </c>
      <c r="B506" s="9">
        <v>3141</v>
      </c>
      <c r="C506" s="6">
        <v>42921</v>
      </c>
      <c r="D506" s="8" t="s">
        <v>56</v>
      </c>
      <c r="E506" s="8" t="s">
        <v>59</v>
      </c>
      <c r="F506" s="7">
        <v>3025.3</v>
      </c>
      <c r="G506" s="5" t="str">
        <f t="shared" si="31"/>
        <v>Unum Life Insurance</v>
      </c>
      <c r="H506" s="5" t="str">
        <f t="shared" si="28"/>
        <v>Voluntary Life Insurance</v>
      </c>
      <c r="I506" s="5" t="str">
        <f t="shared" si="29"/>
        <v/>
      </c>
      <c r="J506" s="5">
        <f t="shared" si="30"/>
        <v>2</v>
      </c>
    </row>
    <row r="507" spans="1:10" x14ac:dyDescent="0.2">
      <c r="A507" s="8" t="s">
        <v>1</v>
      </c>
      <c r="B507" s="9">
        <v>3142</v>
      </c>
      <c r="C507" s="6">
        <v>42921</v>
      </c>
      <c r="D507" s="8" t="s">
        <v>54</v>
      </c>
      <c r="E507" s="8" t="s">
        <v>565</v>
      </c>
      <c r="F507" s="7">
        <v>224.7</v>
      </c>
      <c r="G507" s="5" t="str">
        <f t="shared" si="31"/>
        <v>Aflac</v>
      </c>
      <c r="H507" s="5" t="str">
        <f t="shared" si="28"/>
        <v>Voluntary Accident Insurance</v>
      </c>
      <c r="I507" s="5" t="str">
        <f t="shared" si="29"/>
        <v/>
      </c>
      <c r="J507" s="5">
        <f t="shared" si="30"/>
        <v>1</v>
      </c>
    </row>
    <row r="508" spans="1:10" x14ac:dyDescent="0.2">
      <c r="A508" s="8" t="s">
        <v>1</v>
      </c>
      <c r="B508" s="9">
        <v>3143</v>
      </c>
      <c r="C508" s="6">
        <v>42921</v>
      </c>
      <c r="D508" s="8" t="s">
        <v>60</v>
      </c>
      <c r="E508" s="8" t="s">
        <v>61</v>
      </c>
      <c r="F508" s="7">
        <v>4582.3999999999996</v>
      </c>
      <c r="G508" s="5" t="str">
        <f t="shared" si="31"/>
        <v>Delta Dental of Colorado</v>
      </c>
      <c r="H508" s="5" t="str">
        <f t="shared" si="28"/>
        <v>Dental Insurance</v>
      </c>
      <c r="I508" s="5" t="str">
        <f t="shared" si="29"/>
        <v/>
      </c>
      <c r="J508" s="5">
        <f t="shared" si="30"/>
        <v>1</v>
      </c>
    </row>
    <row r="509" spans="1:10" x14ac:dyDescent="0.2">
      <c r="A509" s="8" t="s">
        <v>1</v>
      </c>
      <c r="B509" s="9">
        <v>3144</v>
      </c>
      <c r="C509" s="6">
        <v>42921</v>
      </c>
      <c r="D509" s="8" t="s">
        <v>114</v>
      </c>
      <c r="E509" s="8" t="s">
        <v>566</v>
      </c>
      <c r="F509" s="7">
        <v>672.3</v>
      </c>
      <c r="G509" s="5" t="str">
        <f t="shared" si="31"/>
        <v>Abila</v>
      </c>
      <c r="H509" s="5" t="str">
        <f t="shared" si="28"/>
        <v>Abila Accounting Software July</v>
      </c>
      <c r="I509" s="5" t="str">
        <f t="shared" si="29"/>
        <v/>
      </c>
      <c r="J509" s="5">
        <f t="shared" si="30"/>
        <v>1</v>
      </c>
    </row>
    <row r="510" spans="1:10" x14ac:dyDescent="0.2">
      <c r="A510" s="8" t="s">
        <v>1</v>
      </c>
      <c r="B510" s="9">
        <v>3145</v>
      </c>
      <c r="C510" s="6">
        <v>42921</v>
      </c>
      <c r="D510" s="8" t="s">
        <v>956</v>
      </c>
      <c r="E510" s="8" t="s">
        <v>567</v>
      </c>
      <c r="F510" s="7">
        <v>3447</v>
      </c>
      <c r="G510" s="5" t="str">
        <f t="shared" si="31"/>
        <v>Colorado Education and Cultural Facilities Authority</v>
      </c>
      <c r="H510" s="5" t="str">
        <f t="shared" si="28"/>
        <v>CECFA Fees 2017-2018</v>
      </c>
      <c r="I510" s="5" t="str">
        <f t="shared" si="29"/>
        <v/>
      </c>
      <c r="J510" s="5">
        <f t="shared" si="30"/>
        <v>1</v>
      </c>
    </row>
    <row r="511" spans="1:10" x14ac:dyDescent="0.2">
      <c r="A511" s="8" t="s">
        <v>1</v>
      </c>
      <c r="B511" s="9">
        <v>3146</v>
      </c>
      <c r="C511" s="6">
        <v>42921</v>
      </c>
      <c r="D511" s="8" t="s">
        <v>30</v>
      </c>
      <c r="E511" s="8" t="s">
        <v>568</v>
      </c>
      <c r="F511" s="7">
        <v>406.66</v>
      </c>
      <c r="G511" s="5" t="str">
        <f t="shared" si="31"/>
        <v>American Fidelity Assurance Company</v>
      </c>
      <c r="H511" s="5" t="str">
        <f t="shared" si="28"/>
        <v>Voluntary Gap Insurance</v>
      </c>
      <c r="I511" s="5" t="str">
        <f t="shared" si="29"/>
        <v/>
      </c>
      <c r="J511" s="5">
        <f t="shared" si="30"/>
        <v>1</v>
      </c>
    </row>
    <row r="512" spans="1:10" x14ac:dyDescent="0.2">
      <c r="A512" s="8" t="s">
        <v>1</v>
      </c>
      <c r="B512" s="9">
        <v>3147</v>
      </c>
      <c r="C512" s="6">
        <v>42921</v>
      </c>
      <c r="D512" s="8" t="s">
        <v>569</v>
      </c>
      <c r="E512" s="8" t="s">
        <v>570</v>
      </c>
      <c r="F512" s="7">
        <v>1950</v>
      </c>
      <c r="G512" s="5" t="str">
        <f t="shared" si="31"/>
        <v>Lexia Learning</v>
      </c>
      <c r="H512" s="5" t="str">
        <f t="shared" si="28"/>
        <v>Lexia Reading Subscription</v>
      </c>
      <c r="I512" s="5" t="str">
        <f t="shared" si="29"/>
        <v/>
      </c>
      <c r="J512" s="5">
        <f t="shared" si="30"/>
        <v>1</v>
      </c>
    </row>
    <row r="513" spans="1:10" x14ac:dyDescent="0.2">
      <c r="A513" s="8" t="s">
        <v>1</v>
      </c>
      <c r="B513" s="9">
        <v>3148</v>
      </c>
      <c r="C513" s="6">
        <v>42921</v>
      </c>
      <c r="D513" s="8" t="s">
        <v>62</v>
      </c>
      <c r="E513" s="8" t="s">
        <v>571</v>
      </c>
      <c r="F513" s="7">
        <v>46222.03</v>
      </c>
      <c r="G513" s="5" t="str">
        <f t="shared" si="31"/>
        <v>United Health Care</v>
      </c>
      <c r="H513" s="5" t="s">
        <v>63</v>
      </c>
      <c r="I513" s="5" t="str">
        <f t="shared" si="29"/>
        <v>X</v>
      </c>
      <c r="J513" s="5">
        <f t="shared" si="30"/>
        <v>1</v>
      </c>
    </row>
    <row r="514" spans="1:10" x14ac:dyDescent="0.2">
      <c r="A514" s="8" t="s">
        <v>1</v>
      </c>
      <c r="B514" s="9">
        <v>3149</v>
      </c>
      <c r="C514" s="6">
        <v>42921</v>
      </c>
      <c r="D514" s="8" t="s">
        <v>22</v>
      </c>
      <c r="E514" s="8" t="s">
        <v>23</v>
      </c>
      <c r="F514" s="7">
        <v>6447.67</v>
      </c>
      <c r="G514" s="5" t="str">
        <f t="shared" si="31"/>
        <v>Xcelitek LLC</v>
      </c>
      <c r="H514" s="5" t="str">
        <f t="shared" si="28"/>
        <v>Technology Support</v>
      </c>
      <c r="I514" s="5" t="str">
        <f t="shared" si="29"/>
        <v/>
      </c>
      <c r="J514" s="5">
        <f t="shared" si="30"/>
        <v>1</v>
      </c>
    </row>
    <row r="515" spans="1:10" x14ac:dyDescent="0.2">
      <c r="A515" s="8" t="s">
        <v>1</v>
      </c>
      <c r="B515" s="9">
        <v>3152</v>
      </c>
      <c r="C515" s="6">
        <v>42942</v>
      </c>
      <c r="D515" s="8" t="s">
        <v>170</v>
      </c>
      <c r="E515" s="8" t="s">
        <v>171</v>
      </c>
      <c r="F515" s="7">
        <v>78</v>
      </c>
      <c r="G515" s="5" t="str">
        <f t="shared" ref="G515:G578" si="32">D515</f>
        <v>FP Mailing Solutions</v>
      </c>
      <c r="H515" s="5" t="str">
        <f t="shared" ref="H515:H578" si="33">E515</f>
        <v>Postage Meter</v>
      </c>
      <c r="I515" s="5" t="str">
        <f t="shared" ref="I515:I578" si="34">IF(OR(G515&lt;&gt;D515,E515&lt;&gt;H515),"X","")</f>
        <v/>
      </c>
      <c r="J515" s="5">
        <f t="shared" ref="J515:J578" si="35">COUNTIF($B$2:$B$994,B515)</f>
        <v>1</v>
      </c>
    </row>
    <row r="516" spans="1:10" x14ac:dyDescent="0.2">
      <c r="A516" s="8" t="s">
        <v>1</v>
      </c>
      <c r="B516" s="9">
        <v>3153</v>
      </c>
      <c r="C516" s="6">
        <v>42942</v>
      </c>
      <c r="D516" s="8" t="s">
        <v>114</v>
      </c>
      <c r="E516" s="8" t="s">
        <v>168</v>
      </c>
      <c r="F516" s="7">
        <v>672.3</v>
      </c>
      <c r="G516" s="5" t="str">
        <f t="shared" si="32"/>
        <v>Abila</v>
      </c>
      <c r="H516" s="5" t="str">
        <f t="shared" si="33"/>
        <v>Accounting Software</v>
      </c>
      <c r="I516" s="5" t="str">
        <f t="shared" si="34"/>
        <v/>
      </c>
      <c r="J516" s="5">
        <f t="shared" si="35"/>
        <v>1</v>
      </c>
    </row>
    <row r="517" spans="1:10" x14ac:dyDescent="0.2">
      <c r="A517" s="8" t="s">
        <v>1</v>
      </c>
      <c r="B517" s="9">
        <v>3154</v>
      </c>
      <c r="C517" s="6">
        <v>42942</v>
      </c>
      <c r="D517" s="8" t="s">
        <v>16</v>
      </c>
      <c r="E517" s="8" t="s">
        <v>17</v>
      </c>
      <c r="F517" s="7">
        <v>369.86</v>
      </c>
      <c r="G517" s="5" t="str">
        <f t="shared" si="32"/>
        <v>CenturyLink</v>
      </c>
      <c r="H517" s="5" t="str">
        <f t="shared" si="33"/>
        <v>Telephone</v>
      </c>
      <c r="I517" s="5" t="str">
        <f t="shared" si="34"/>
        <v/>
      </c>
      <c r="J517" s="5">
        <f t="shared" si="35"/>
        <v>1</v>
      </c>
    </row>
    <row r="518" spans="1:10" x14ac:dyDescent="0.2">
      <c r="A518" s="8" t="s">
        <v>1</v>
      </c>
      <c r="B518" s="9">
        <v>3155</v>
      </c>
      <c r="C518" s="6">
        <v>42942</v>
      </c>
      <c r="D518" s="8" t="s">
        <v>28</v>
      </c>
      <c r="E518" s="8" t="s">
        <v>29</v>
      </c>
      <c r="F518" s="7">
        <v>625</v>
      </c>
      <c r="G518" s="5" t="str">
        <f t="shared" si="32"/>
        <v>Republic Services</v>
      </c>
      <c r="H518" s="5" t="str">
        <f t="shared" si="33"/>
        <v>Trash Removal</v>
      </c>
      <c r="I518" s="5" t="str">
        <f t="shared" si="34"/>
        <v/>
      </c>
      <c r="J518" s="5">
        <f t="shared" si="35"/>
        <v>1</v>
      </c>
    </row>
    <row r="519" spans="1:10" x14ac:dyDescent="0.2">
      <c r="A519" s="8" t="s">
        <v>1</v>
      </c>
      <c r="B519" s="9">
        <v>3156</v>
      </c>
      <c r="C519" s="6">
        <v>42942</v>
      </c>
      <c r="D519" s="8" t="s">
        <v>16</v>
      </c>
      <c r="E519" s="8" t="s">
        <v>17</v>
      </c>
      <c r="F519" s="7">
        <v>429.61</v>
      </c>
      <c r="G519" s="5" t="str">
        <f t="shared" si="32"/>
        <v>CenturyLink</v>
      </c>
      <c r="H519" s="5" t="str">
        <f t="shared" si="33"/>
        <v>Telephone</v>
      </c>
      <c r="I519" s="5" t="str">
        <f t="shared" si="34"/>
        <v/>
      </c>
      <c r="J519" s="5">
        <f t="shared" si="35"/>
        <v>1</v>
      </c>
    </row>
    <row r="520" spans="1:10" x14ac:dyDescent="0.2">
      <c r="A520" s="8" t="s">
        <v>1</v>
      </c>
      <c r="B520" s="9">
        <v>3157</v>
      </c>
      <c r="C520" s="6">
        <v>42942</v>
      </c>
      <c r="D520" s="8" t="s">
        <v>438</v>
      </c>
      <c r="E520" s="8" t="s">
        <v>439</v>
      </c>
      <c r="F520" s="7">
        <v>53.51</v>
      </c>
      <c r="G520" s="5" t="str">
        <f t="shared" si="32"/>
        <v>AT&amp;T Long Distance</v>
      </c>
      <c r="H520" s="5" t="str">
        <f t="shared" si="33"/>
        <v>Long Distance Telephone</v>
      </c>
      <c r="I520" s="5" t="str">
        <f t="shared" si="34"/>
        <v/>
      </c>
      <c r="J520" s="5">
        <f t="shared" si="35"/>
        <v>1</v>
      </c>
    </row>
    <row r="521" spans="1:10" x14ac:dyDescent="0.2">
      <c r="A521" s="8" t="s">
        <v>1</v>
      </c>
      <c r="B521" s="9">
        <v>3158</v>
      </c>
      <c r="C521" s="6">
        <v>42942</v>
      </c>
      <c r="D521" s="8" t="s">
        <v>16</v>
      </c>
      <c r="E521" s="8" t="s">
        <v>17</v>
      </c>
      <c r="F521" s="7">
        <v>83.27</v>
      </c>
      <c r="G521" s="5" t="str">
        <f t="shared" si="32"/>
        <v>CenturyLink</v>
      </c>
      <c r="H521" s="5" t="str">
        <f t="shared" si="33"/>
        <v>Telephone</v>
      </c>
      <c r="I521" s="5" t="str">
        <f t="shared" si="34"/>
        <v/>
      </c>
      <c r="J521" s="5">
        <f t="shared" si="35"/>
        <v>1</v>
      </c>
    </row>
    <row r="522" spans="1:10" x14ac:dyDescent="0.2">
      <c r="A522" s="8" t="s">
        <v>1</v>
      </c>
      <c r="B522" s="9">
        <v>3159</v>
      </c>
      <c r="C522" s="6">
        <v>42942</v>
      </c>
      <c r="D522" s="8" t="s">
        <v>40</v>
      </c>
      <c r="E522" s="8" t="s">
        <v>572</v>
      </c>
      <c r="F522" s="7">
        <v>1121.81</v>
      </c>
      <c r="G522" s="5" t="str">
        <f t="shared" si="32"/>
        <v>Safe System</v>
      </c>
      <c r="H522" s="5" t="str">
        <f t="shared" si="33"/>
        <v>Security System</v>
      </c>
      <c r="I522" s="5" t="str">
        <f t="shared" si="34"/>
        <v/>
      </c>
      <c r="J522" s="5">
        <f t="shared" si="35"/>
        <v>1</v>
      </c>
    </row>
    <row r="523" spans="1:10" x14ac:dyDescent="0.2">
      <c r="A523" s="8" t="s">
        <v>1</v>
      </c>
      <c r="B523" s="9">
        <v>3160</v>
      </c>
      <c r="C523" s="6">
        <v>42942</v>
      </c>
      <c r="D523" s="8" t="s">
        <v>573</v>
      </c>
      <c r="E523" s="8" t="s">
        <v>574</v>
      </c>
      <c r="F523" s="7">
        <v>5000</v>
      </c>
      <c r="G523" s="5" t="str">
        <f t="shared" si="32"/>
        <v>CodeHS</v>
      </c>
      <c r="H523" s="5" t="str">
        <f t="shared" si="33"/>
        <v>Computer Classroom Support</v>
      </c>
      <c r="I523" s="5" t="str">
        <f t="shared" si="34"/>
        <v/>
      </c>
      <c r="J523" s="5">
        <f t="shared" si="35"/>
        <v>1</v>
      </c>
    </row>
    <row r="524" spans="1:10" x14ac:dyDescent="0.2">
      <c r="A524" s="8" t="s">
        <v>1</v>
      </c>
      <c r="B524" s="9">
        <v>3161</v>
      </c>
      <c r="C524" s="6">
        <v>42942</v>
      </c>
      <c r="D524" s="8" t="s">
        <v>54</v>
      </c>
      <c r="E524" s="8" t="s">
        <v>55</v>
      </c>
      <c r="F524" s="7">
        <v>224.7</v>
      </c>
      <c r="G524" s="5" t="str">
        <f t="shared" si="32"/>
        <v>Aflac</v>
      </c>
      <c r="H524" s="5" t="str">
        <f t="shared" si="33"/>
        <v>Voluntary Insurance</v>
      </c>
      <c r="I524" s="5" t="str">
        <f t="shared" si="34"/>
        <v/>
      </c>
      <c r="J524" s="5">
        <f t="shared" si="35"/>
        <v>1</v>
      </c>
    </row>
    <row r="525" spans="1:10" x14ac:dyDescent="0.2">
      <c r="A525" s="8" t="s">
        <v>1</v>
      </c>
      <c r="B525" s="9">
        <v>3162</v>
      </c>
      <c r="C525" s="6">
        <v>42942</v>
      </c>
      <c r="D525" s="8" t="s">
        <v>56</v>
      </c>
      <c r="E525" s="8" t="s">
        <v>575</v>
      </c>
      <c r="F525" s="7">
        <v>3128</v>
      </c>
      <c r="G525" s="5" t="str">
        <f t="shared" si="32"/>
        <v>Unum Life Insurance</v>
      </c>
      <c r="H525" s="5" t="str">
        <f t="shared" si="33"/>
        <v>ER Life Insurance</v>
      </c>
      <c r="I525" s="5" t="str">
        <f t="shared" si="34"/>
        <v/>
      </c>
      <c r="J525" s="5">
        <f t="shared" si="35"/>
        <v>2</v>
      </c>
    </row>
    <row r="526" spans="1:10" x14ac:dyDescent="0.2">
      <c r="A526" s="8" t="s">
        <v>1</v>
      </c>
      <c r="B526" s="9">
        <v>3162</v>
      </c>
      <c r="C526" s="6">
        <v>42942</v>
      </c>
      <c r="D526" s="8" t="s">
        <v>56</v>
      </c>
      <c r="E526" s="8" t="s">
        <v>59</v>
      </c>
      <c r="F526" s="7">
        <v>3128</v>
      </c>
      <c r="G526" s="5" t="str">
        <f t="shared" si="32"/>
        <v>Unum Life Insurance</v>
      </c>
      <c r="H526" s="5" t="str">
        <f t="shared" si="33"/>
        <v>Voluntary Life Insurance</v>
      </c>
      <c r="I526" s="5" t="str">
        <f t="shared" si="34"/>
        <v/>
      </c>
      <c r="J526" s="5">
        <f t="shared" si="35"/>
        <v>2</v>
      </c>
    </row>
    <row r="527" spans="1:10" x14ac:dyDescent="0.2">
      <c r="A527" s="8" t="s">
        <v>1</v>
      </c>
      <c r="B527" s="9">
        <v>3163</v>
      </c>
      <c r="C527" s="6">
        <v>42942</v>
      </c>
      <c r="D527" s="8" t="s">
        <v>60</v>
      </c>
      <c r="E527" s="8" t="s">
        <v>61</v>
      </c>
      <c r="F527" s="7">
        <v>5066.2</v>
      </c>
      <c r="G527" s="5" t="str">
        <f t="shared" si="32"/>
        <v>Delta Dental of Colorado</v>
      </c>
      <c r="H527" s="5" t="str">
        <f t="shared" si="33"/>
        <v>Dental Insurance</v>
      </c>
      <c r="I527" s="5" t="str">
        <f t="shared" si="34"/>
        <v/>
      </c>
      <c r="J527" s="5">
        <f t="shared" si="35"/>
        <v>1</v>
      </c>
    </row>
    <row r="528" spans="1:10" x14ac:dyDescent="0.2">
      <c r="A528" s="8" t="s">
        <v>1</v>
      </c>
      <c r="B528" s="9">
        <v>3164</v>
      </c>
      <c r="C528" s="6">
        <v>42942</v>
      </c>
      <c r="D528" s="8" t="s">
        <v>32</v>
      </c>
      <c r="E528" s="8" t="s">
        <v>33</v>
      </c>
      <c r="F528" s="7">
        <v>2665.56</v>
      </c>
      <c r="G528" s="5" t="str">
        <f t="shared" si="32"/>
        <v>Vision Service Plan</v>
      </c>
      <c r="H528" s="5" t="str">
        <f t="shared" si="33"/>
        <v>Vision Insurance</v>
      </c>
      <c r="I528" s="5" t="str">
        <f t="shared" si="34"/>
        <v/>
      </c>
      <c r="J528" s="5">
        <f t="shared" si="35"/>
        <v>1</v>
      </c>
    </row>
    <row r="529" spans="1:10" x14ac:dyDescent="0.2">
      <c r="A529" s="8" t="s">
        <v>1</v>
      </c>
      <c r="B529" s="9">
        <v>3165</v>
      </c>
      <c r="C529" s="6">
        <v>42942</v>
      </c>
      <c r="D529" s="8" t="s">
        <v>174</v>
      </c>
      <c r="E529" s="8" t="s">
        <v>59</v>
      </c>
      <c r="F529" s="7">
        <v>393.08</v>
      </c>
      <c r="G529" s="5" t="str">
        <f t="shared" si="32"/>
        <v>New York Life</v>
      </c>
      <c r="H529" s="5" t="str">
        <f t="shared" si="33"/>
        <v>Voluntary Life Insurance</v>
      </c>
      <c r="I529" s="5" t="str">
        <f t="shared" si="34"/>
        <v/>
      </c>
      <c r="J529" s="5">
        <f t="shared" si="35"/>
        <v>1</v>
      </c>
    </row>
    <row r="530" spans="1:10" x14ac:dyDescent="0.2">
      <c r="A530" s="8" t="s">
        <v>1</v>
      </c>
      <c r="B530" s="9">
        <v>3166</v>
      </c>
      <c r="C530" s="6">
        <v>42942</v>
      </c>
      <c r="D530" s="8" t="s">
        <v>886</v>
      </c>
      <c r="E530" s="8" t="s">
        <v>426</v>
      </c>
      <c r="F530" s="7">
        <v>7822</v>
      </c>
      <c r="G530" s="5" t="str">
        <f t="shared" si="32"/>
        <v>Colorado Department of Labor and Employment</v>
      </c>
      <c r="H530" s="5" t="str">
        <f t="shared" si="33"/>
        <v>Unemployment-Murphy</v>
      </c>
      <c r="I530" s="5" t="str">
        <f t="shared" si="34"/>
        <v/>
      </c>
      <c r="J530" s="5">
        <f t="shared" si="35"/>
        <v>1</v>
      </c>
    </row>
    <row r="531" spans="1:10" x14ac:dyDescent="0.2">
      <c r="A531" s="8" t="s">
        <v>1</v>
      </c>
      <c r="B531" s="9">
        <v>3167</v>
      </c>
      <c r="C531" s="6">
        <v>42942</v>
      </c>
      <c r="D531" s="8" t="s">
        <v>16</v>
      </c>
      <c r="E531" s="8" t="s">
        <v>17</v>
      </c>
      <c r="F531" s="7">
        <v>167.96</v>
      </c>
      <c r="G531" s="5" t="str">
        <f t="shared" si="32"/>
        <v>CenturyLink</v>
      </c>
      <c r="H531" s="5" t="str">
        <f t="shared" si="33"/>
        <v>Telephone</v>
      </c>
      <c r="I531" s="5" t="str">
        <f t="shared" si="34"/>
        <v/>
      </c>
      <c r="J531" s="5">
        <f t="shared" si="35"/>
        <v>1</v>
      </c>
    </row>
    <row r="532" spans="1:10" x14ac:dyDescent="0.2">
      <c r="A532" s="8" t="s">
        <v>1</v>
      </c>
      <c r="B532" s="8" t="s">
        <v>576</v>
      </c>
      <c r="C532" s="6">
        <v>42929</v>
      </c>
      <c r="D532" s="8" t="s">
        <v>88</v>
      </c>
      <c r="E532" s="8" t="s">
        <v>577</v>
      </c>
      <c r="F532" s="7">
        <v>39.950000000000003</v>
      </c>
      <c r="G532" s="5" t="str">
        <f t="shared" si="32"/>
        <v>Payment Remittance Center</v>
      </c>
      <c r="H532" s="5" t="str">
        <f t="shared" si="33"/>
        <v>ACH Transactions</v>
      </c>
      <c r="I532" s="5" t="str">
        <f t="shared" si="34"/>
        <v/>
      </c>
      <c r="J532" s="5">
        <f t="shared" si="35"/>
        <v>6</v>
      </c>
    </row>
    <row r="533" spans="1:10" x14ac:dyDescent="0.2">
      <c r="A533" s="8" t="s">
        <v>1</v>
      </c>
      <c r="B533" s="8" t="s">
        <v>576</v>
      </c>
      <c r="C533" s="6">
        <v>42929</v>
      </c>
      <c r="D533" s="8" t="s">
        <v>85</v>
      </c>
      <c r="E533" s="8" t="s">
        <v>86</v>
      </c>
      <c r="F533" s="7">
        <v>3182.62</v>
      </c>
      <c r="G533" s="5" t="str">
        <f t="shared" si="32"/>
        <v>Toshiba Financial Services</v>
      </c>
      <c r="H533" s="5" t="str">
        <f t="shared" si="33"/>
        <v>Copier Lease</v>
      </c>
      <c r="I533" s="5" t="str">
        <f t="shared" si="34"/>
        <v/>
      </c>
      <c r="J533" s="5">
        <f t="shared" si="35"/>
        <v>6</v>
      </c>
    </row>
    <row r="534" spans="1:10" x14ac:dyDescent="0.2">
      <c r="A534" s="8" t="s">
        <v>1</v>
      </c>
      <c r="B534" s="8" t="s">
        <v>576</v>
      </c>
      <c r="C534" s="6">
        <v>42929</v>
      </c>
      <c r="D534" s="8" t="s">
        <v>88</v>
      </c>
      <c r="E534" s="8" t="s">
        <v>578</v>
      </c>
      <c r="F534" s="7">
        <v>57013.67</v>
      </c>
      <c r="G534" s="5" t="str">
        <f t="shared" si="32"/>
        <v>Payment Remittance Center</v>
      </c>
      <c r="H534" s="5" t="s">
        <v>976</v>
      </c>
      <c r="I534" s="5" t="str">
        <f t="shared" si="34"/>
        <v>X</v>
      </c>
      <c r="J534" s="5">
        <f t="shared" si="35"/>
        <v>6</v>
      </c>
    </row>
    <row r="535" spans="1:10" x14ac:dyDescent="0.2">
      <c r="A535" s="8" t="s">
        <v>1</v>
      </c>
      <c r="B535" s="8" t="s">
        <v>576</v>
      </c>
      <c r="C535" s="6">
        <v>42929</v>
      </c>
      <c r="D535" s="8" t="s">
        <v>74</v>
      </c>
      <c r="E535" s="8" t="s">
        <v>275</v>
      </c>
      <c r="F535" s="7">
        <v>1042.02</v>
      </c>
      <c r="G535" s="5" t="str">
        <f t="shared" si="32"/>
        <v>24 Hour Flex</v>
      </c>
      <c r="H535" s="5" t="str">
        <f t="shared" si="33"/>
        <v>Flex Transfers</v>
      </c>
      <c r="I535" s="5" t="str">
        <f t="shared" si="34"/>
        <v/>
      </c>
      <c r="J535" s="5">
        <f t="shared" si="35"/>
        <v>6</v>
      </c>
    </row>
    <row r="536" spans="1:10" x14ac:dyDescent="0.2">
      <c r="A536" s="8" t="s">
        <v>1</v>
      </c>
      <c r="B536" s="8" t="s">
        <v>579</v>
      </c>
      <c r="C536" s="6">
        <v>42935</v>
      </c>
      <c r="D536" s="8" t="s">
        <v>88</v>
      </c>
      <c r="E536" s="8" t="s">
        <v>580</v>
      </c>
      <c r="F536" s="7">
        <v>1392.11</v>
      </c>
      <c r="G536" s="5" t="str">
        <f t="shared" si="32"/>
        <v>Payment Remittance Center</v>
      </c>
      <c r="H536" s="5" t="str">
        <f t="shared" si="33"/>
        <v>Bank Charges June</v>
      </c>
      <c r="I536" s="5" t="str">
        <f t="shared" si="34"/>
        <v/>
      </c>
      <c r="J536" s="5">
        <f t="shared" si="35"/>
        <v>1</v>
      </c>
    </row>
    <row r="537" spans="1:10" x14ac:dyDescent="0.2">
      <c r="A537" s="8" t="s">
        <v>1</v>
      </c>
      <c r="B537" s="8" t="s">
        <v>581</v>
      </c>
      <c r="C537" s="6">
        <v>42942</v>
      </c>
      <c r="D537" s="8" t="s">
        <v>74</v>
      </c>
      <c r="E537" s="8" t="s">
        <v>83</v>
      </c>
      <c r="F537" s="7">
        <v>171.07</v>
      </c>
      <c r="G537" s="5" t="str">
        <f t="shared" si="32"/>
        <v>24 Hour Flex</v>
      </c>
      <c r="H537" s="5" t="str">
        <f t="shared" si="33"/>
        <v>Flex Transfer</v>
      </c>
      <c r="I537" s="5" t="str">
        <f t="shared" si="34"/>
        <v/>
      </c>
      <c r="J537" s="5">
        <f t="shared" si="35"/>
        <v>1</v>
      </c>
    </row>
    <row r="538" spans="1:10" x14ac:dyDescent="0.2">
      <c r="A538" s="8" t="s">
        <v>1</v>
      </c>
      <c r="B538" s="8" t="s">
        <v>582</v>
      </c>
      <c r="C538" s="6">
        <v>42942</v>
      </c>
      <c r="D538" s="8" t="s">
        <v>62</v>
      </c>
      <c r="E538" s="8" t="s">
        <v>63</v>
      </c>
      <c r="F538" s="7">
        <v>49937.9</v>
      </c>
      <c r="G538" s="5" t="str">
        <f t="shared" si="32"/>
        <v>United Health Care</v>
      </c>
      <c r="H538" s="5" t="str">
        <f t="shared" si="33"/>
        <v>Health Insurance</v>
      </c>
      <c r="I538" s="5" t="str">
        <f t="shared" si="34"/>
        <v/>
      </c>
      <c r="J538" s="5">
        <f t="shared" si="35"/>
        <v>1</v>
      </c>
    </row>
    <row r="539" spans="1:10" x14ac:dyDescent="0.2">
      <c r="A539" s="8" t="s">
        <v>1</v>
      </c>
      <c r="B539" s="8" t="s">
        <v>583</v>
      </c>
      <c r="C539" s="6">
        <v>42947</v>
      </c>
      <c r="D539" s="8" t="s">
        <v>88</v>
      </c>
      <c r="E539" s="8" t="s">
        <v>584</v>
      </c>
      <c r="F539" s="7">
        <v>50</v>
      </c>
      <c r="G539" s="5" t="str">
        <f t="shared" si="32"/>
        <v>Payment Remittance Center</v>
      </c>
      <c r="H539" s="5" t="str">
        <f t="shared" si="33"/>
        <v>Credit Card Annual Fee</v>
      </c>
      <c r="I539" s="5" t="str">
        <f t="shared" si="34"/>
        <v/>
      </c>
      <c r="J539" s="5">
        <f t="shared" si="35"/>
        <v>1</v>
      </c>
    </row>
    <row r="540" spans="1:10" x14ac:dyDescent="0.2">
      <c r="A540" s="8" t="s">
        <v>99</v>
      </c>
      <c r="B540" s="9">
        <v>3150</v>
      </c>
      <c r="C540" s="6">
        <v>42921</v>
      </c>
      <c r="D540" s="8" t="s">
        <v>585</v>
      </c>
      <c r="E540" s="8" t="s">
        <v>586</v>
      </c>
      <c r="F540" s="7">
        <v>240</v>
      </c>
      <c r="G540" s="5" t="str">
        <f t="shared" si="32"/>
        <v>321 Athletics LLC</v>
      </c>
      <c r="H540" s="5" t="str">
        <f t="shared" si="33"/>
        <v>EL Field Trips</v>
      </c>
      <c r="I540" s="5" t="str">
        <f t="shared" si="34"/>
        <v/>
      </c>
      <c r="J540" s="5">
        <f t="shared" si="35"/>
        <v>1</v>
      </c>
    </row>
    <row r="541" spans="1:10" x14ac:dyDescent="0.2">
      <c r="A541" s="8" t="s">
        <v>99</v>
      </c>
      <c r="B541" s="9">
        <v>3151</v>
      </c>
      <c r="C541" s="6">
        <v>42921</v>
      </c>
      <c r="D541" s="8" t="s">
        <v>587</v>
      </c>
      <c r="E541" s="8" t="s">
        <v>588</v>
      </c>
      <c r="F541" s="7">
        <v>240</v>
      </c>
      <c r="G541" s="5" t="str">
        <f t="shared" si="32"/>
        <v>Crossfit Unveiled</v>
      </c>
      <c r="H541" s="5" t="str">
        <f t="shared" si="33"/>
        <v>EL Field Trip</v>
      </c>
      <c r="I541" s="5" t="str">
        <f t="shared" si="34"/>
        <v/>
      </c>
      <c r="J541" s="5">
        <f t="shared" si="35"/>
        <v>1</v>
      </c>
    </row>
    <row r="542" spans="1:10" x14ac:dyDescent="0.2">
      <c r="A542" s="8" t="s">
        <v>99</v>
      </c>
      <c r="B542" s="8" t="s">
        <v>576</v>
      </c>
      <c r="C542" s="6">
        <v>42929</v>
      </c>
      <c r="D542" s="8" t="s">
        <v>88</v>
      </c>
      <c r="E542" s="8" t="s">
        <v>578</v>
      </c>
      <c r="F542" s="7">
        <v>9264.33</v>
      </c>
      <c r="G542" s="5" t="str">
        <f t="shared" si="32"/>
        <v>Payment Remittance Center</v>
      </c>
      <c r="H542" s="5" t="s">
        <v>976</v>
      </c>
      <c r="I542" s="5" t="str">
        <f t="shared" si="34"/>
        <v>X</v>
      </c>
      <c r="J542" s="5">
        <f t="shared" si="35"/>
        <v>6</v>
      </c>
    </row>
    <row r="543" spans="1:10" x14ac:dyDescent="0.2">
      <c r="A543" s="8" t="s">
        <v>105</v>
      </c>
      <c r="B543" s="9">
        <v>1835</v>
      </c>
      <c r="C543" s="6">
        <v>42921</v>
      </c>
      <c r="F543" s="7">
        <v>0</v>
      </c>
      <c r="G543" s="5" t="s">
        <v>977</v>
      </c>
      <c r="H543" s="5" t="s">
        <v>977</v>
      </c>
      <c r="I543" s="5" t="str">
        <f t="shared" si="34"/>
        <v>X</v>
      </c>
      <c r="J543" s="5">
        <f t="shared" si="35"/>
        <v>1</v>
      </c>
    </row>
    <row r="544" spans="1:10" x14ac:dyDescent="0.2">
      <c r="A544" s="8" t="s">
        <v>105</v>
      </c>
      <c r="B544" s="9">
        <v>1836</v>
      </c>
      <c r="C544" s="6">
        <v>42921</v>
      </c>
      <c r="F544" s="7">
        <v>0</v>
      </c>
      <c r="G544" s="5" t="s">
        <v>977</v>
      </c>
      <c r="H544" s="5" t="s">
        <v>977</v>
      </c>
      <c r="I544" s="5" t="str">
        <f t="shared" si="34"/>
        <v>X</v>
      </c>
      <c r="J544" s="5">
        <f t="shared" si="35"/>
        <v>1</v>
      </c>
    </row>
    <row r="545" spans="1:10" x14ac:dyDescent="0.2">
      <c r="A545" s="8" t="s">
        <v>105</v>
      </c>
      <c r="B545" s="9">
        <v>1837</v>
      </c>
      <c r="C545" s="6">
        <v>42921</v>
      </c>
      <c r="F545" s="7">
        <v>0</v>
      </c>
      <c r="G545" s="5" t="s">
        <v>977</v>
      </c>
      <c r="H545" s="5" t="s">
        <v>977</v>
      </c>
      <c r="I545" s="5" t="str">
        <f t="shared" si="34"/>
        <v>X</v>
      </c>
      <c r="J545" s="5">
        <f t="shared" si="35"/>
        <v>1</v>
      </c>
    </row>
    <row r="546" spans="1:10" x14ac:dyDescent="0.2">
      <c r="A546" s="8" t="s">
        <v>105</v>
      </c>
      <c r="B546" s="9">
        <v>1838</v>
      </c>
      <c r="C546" s="6">
        <v>42921</v>
      </c>
      <c r="F546" s="7">
        <v>0</v>
      </c>
      <c r="G546" s="5" t="s">
        <v>977</v>
      </c>
      <c r="H546" s="5" t="s">
        <v>977</v>
      </c>
      <c r="I546" s="5" t="str">
        <f t="shared" si="34"/>
        <v>X</v>
      </c>
      <c r="J546" s="5">
        <f t="shared" si="35"/>
        <v>1</v>
      </c>
    </row>
    <row r="547" spans="1:10" x14ac:dyDescent="0.2">
      <c r="A547" s="8" t="s">
        <v>105</v>
      </c>
      <c r="B547" s="9">
        <v>1839</v>
      </c>
      <c r="C547" s="6">
        <v>42921</v>
      </c>
      <c r="F547" s="7">
        <v>0</v>
      </c>
      <c r="G547" s="5" t="s">
        <v>977</v>
      </c>
      <c r="H547" s="5" t="s">
        <v>977</v>
      </c>
      <c r="I547" s="5" t="str">
        <f t="shared" si="34"/>
        <v>X</v>
      </c>
      <c r="J547" s="5">
        <f t="shared" si="35"/>
        <v>1</v>
      </c>
    </row>
    <row r="548" spans="1:10" x14ac:dyDescent="0.2">
      <c r="A548" s="8" t="s">
        <v>105</v>
      </c>
      <c r="B548" s="9">
        <v>1840</v>
      </c>
      <c r="C548" s="6">
        <v>42921</v>
      </c>
      <c r="F548" s="7">
        <v>0</v>
      </c>
      <c r="G548" s="5" t="s">
        <v>977</v>
      </c>
      <c r="H548" s="5" t="s">
        <v>977</v>
      </c>
      <c r="I548" s="5" t="str">
        <f t="shared" si="34"/>
        <v>X</v>
      </c>
      <c r="J548" s="5">
        <f t="shared" si="35"/>
        <v>1</v>
      </c>
    </row>
    <row r="549" spans="1:10" x14ac:dyDescent="0.2">
      <c r="A549" s="8" t="s">
        <v>105</v>
      </c>
      <c r="B549" s="9">
        <v>1841</v>
      </c>
      <c r="C549" s="6">
        <v>42921</v>
      </c>
      <c r="F549" s="7">
        <v>0</v>
      </c>
      <c r="G549" s="5" t="s">
        <v>977</v>
      </c>
      <c r="H549" s="5" t="s">
        <v>977</v>
      </c>
      <c r="I549" s="5" t="str">
        <f t="shared" si="34"/>
        <v>X</v>
      </c>
      <c r="J549" s="5">
        <f t="shared" si="35"/>
        <v>1</v>
      </c>
    </row>
    <row r="550" spans="1:10" x14ac:dyDescent="0.2">
      <c r="A550" s="8" t="s">
        <v>105</v>
      </c>
      <c r="B550" s="9">
        <v>1842</v>
      </c>
      <c r="C550" s="6">
        <v>42921</v>
      </c>
      <c r="F550" s="7">
        <v>0</v>
      </c>
      <c r="G550" s="5" t="s">
        <v>977</v>
      </c>
      <c r="H550" s="5" t="s">
        <v>977</v>
      </c>
      <c r="I550" s="5" t="str">
        <f t="shared" si="34"/>
        <v>X</v>
      </c>
      <c r="J550" s="5">
        <f t="shared" si="35"/>
        <v>1</v>
      </c>
    </row>
    <row r="551" spans="1:10" x14ac:dyDescent="0.2">
      <c r="A551" s="8" t="s">
        <v>105</v>
      </c>
      <c r="B551" s="9">
        <v>1846</v>
      </c>
      <c r="C551" s="6">
        <v>42921</v>
      </c>
      <c r="D551" s="8" t="s">
        <v>291</v>
      </c>
      <c r="E551" s="8" t="s">
        <v>589</v>
      </c>
      <c r="F551" s="7">
        <v>5231</v>
      </c>
      <c r="G551" s="5" t="str">
        <f t="shared" si="32"/>
        <v>CHSAA</v>
      </c>
      <c r="H551" s="5" t="str">
        <f t="shared" si="33"/>
        <v>CHSAA Participation Fee</v>
      </c>
      <c r="I551" s="5" t="str">
        <f t="shared" si="34"/>
        <v/>
      </c>
      <c r="J551" s="5">
        <f t="shared" si="35"/>
        <v>2</v>
      </c>
    </row>
    <row r="552" spans="1:10" x14ac:dyDescent="0.2">
      <c r="A552" s="8" t="s">
        <v>105</v>
      </c>
      <c r="B552" s="9">
        <v>1846</v>
      </c>
      <c r="C552" s="6">
        <v>42921</v>
      </c>
      <c r="D552" s="8" t="s">
        <v>291</v>
      </c>
      <c r="E552" s="8" t="s">
        <v>590</v>
      </c>
      <c r="F552" s="7">
        <v>5231</v>
      </c>
      <c r="G552" s="5" t="str">
        <f t="shared" si="32"/>
        <v>CHSAA</v>
      </c>
      <c r="H552" s="5" t="str">
        <f t="shared" si="33"/>
        <v>CHSAA Participation Fees</v>
      </c>
      <c r="I552" s="5" t="str">
        <f t="shared" si="34"/>
        <v/>
      </c>
      <c r="J552" s="5">
        <f t="shared" si="35"/>
        <v>2</v>
      </c>
    </row>
    <row r="553" spans="1:10" x14ac:dyDescent="0.2">
      <c r="A553" s="8" t="s">
        <v>105</v>
      </c>
      <c r="B553" s="9">
        <v>1847</v>
      </c>
      <c r="C553" s="6">
        <v>42921</v>
      </c>
      <c r="D553" s="8" t="s">
        <v>22</v>
      </c>
      <c r="E553" s="8" t="s">
        <v>591</v>
      </c>
      <c r="F553" s="7">
        <v>54460</v>
      </c>
      <c r="G553" s="5" t="str">
        <f t="shared" si="32"/>
        <v>Xcelitek LLC</v>
      </c>
      <c r="H553" s="5" t="str">
        <f t="shared" si="33"/>
        <v>Computer Lab</v>
      </c>
      <c r="I553" s="5" t="str">
        <f t="shared" si="34"/>
        <v/>
      </c>
      <c r="J553" s="5">
        <f t="shared" si="35"/>
        <v>2</v>
      </c>
    </row>
    <row r="554" spans="1:10" x14ac:dyDescent="0.2">
      <c r="A554" s="8" t="s">
        <v>105</v>
      </c>
      <c r="B554" s="9">
        <v>1847</v>
      </c>
      <c r="C554" s="6">
        <v>42921</v>
      </c>
      <c r="D554" s="8" t="s">
        <v>22</v>
      </c>
      <c r="E554" s="8" t="s">
        <v>592</v>
      </c>
      <c r="F554" s="7">
        <v>54460</v>
      </c>
      <c r="G554" s="5" t="str">
        <f t="shared" si="32"/>
        <v>Xcelitek LLC</v>
      </c>
      <c r="H554" s="5" t="str">
        <f t="shared" si="33"/>
        <v>Summer Technology Upgrades</v>
      </c>
      <c r="I554" s="5" t="str">
        <f t="shared" si="34"/>
        <v/>
      </c>
      <c r="J554" s="5">
        <f t="shared" si="35"/>
        <v>2</v>
      </c>
    </row>
    <row r="555" spans="1:10" x14ac:dyDescent="0.2">
      <c r="A555" s="8" t="s">
        <v>105</v>
      </c>
      <c r="B555" s="9">
        <v>1848</v>
      </c>
      <c r="C555" s="6">
        <v>42921</v>
      </c>
      <c r="D555" s="8" t="s">
        <v>593</v>
      </c>
      <c r="E555" s="8" t="s">
        <v>594</v>
      </c>
      <c r="F555" s="7">
        <v>395</v>
      </c>
      <c r="G555" s="5" t="str">
        <f t="shared" si="32"/>
        <v>Robert ] Miller and Associates, Inc</v>
      </c>
      <c r="H555" s="5" t="str">
        <f t="shared" si="33"/>
        <v>Grant Alerts Software</v>
      </c>
      <c r="I555" s="5" t="str">
        <f t="shared" si="34"/>
        <v/>
      </c>
      <c r="J555" s="5">
        <f t="shared" si="35"/>
        <v>1</v>
      </c>
    </row>
    <row r="556" spans="1:10" x14ac:dyDescent="0.2">
      <c r="A556" s="8" t="s">
        <v>105</v>
      </c>
      <c r="B556" s="9">
        <v>1849</v>
      </c>
      <c r="C556" s="6">
        <v>42942</v>
      </c>
      <c r="D556" s="8" t="s">
        <v>595</v>
      </c>
      <c r="E556" s="8" t="s">
        <v>596</v>
      </c>
      <c r="F556" s="7">
        <v>1953.75</v>
      </c>
      <c r="G556" s="5" t="str">
        <f t="shared" si="32"/>
        <v>School Mate</v>
      </c>
      <c r="H556" s="5" t="str">
        <f t="shared" si="33"/>
        <v>Homework Folders</v>
      </c>
      <c r="I556" s="5" t="str">
        <f t="shared" si="34"/>
        <v/>
      </c>
      <c r="J556" s="5">
        <f t="shared" si="35"/>
        <v>3</v>
      </c>
    </row>
    <row r="557" spans="1:10" x14ac:dyDescent="0.2">
      <c r="A557" s="8" t="s">
        <v>105</v>
      </c>
      <c r="B557" s="9">
        <v>1849</v>
      </c>
      <c r="C557" s="6">
        <v>42942</v>
      </c>
      <c r="D557" s="8" t="s">
        <v>595</v>
      </c>
      <c r="E557" s="8" t="s">
        <v>597</v>
      </c>
      <c r="F557" s="7">
        <v>1953.75</v>
      </c>
      <c r="G557" s="5" t="str">
        <f t="shared" si="32"/>
        <v>School Mate</v>
      </c>
      <c r="H557" s="5" t="str">
        <f t="shared" si="33"/>
        <v>Monday Folders</v>
      </c>
      <c r="I557" s="5" t="str">
        <f t="shared" si="34"/>
        <v/>
      </c>
      <c r="J557" s="5">
        <f t="shared" si="35"/>
        <v>3</v>
      </c>
    </row>
    <row r="558" spans="1:10" x14ac:dyDescent="0.2">
      <c r="A558" s="8" t="s">
        <v>105</v>
      </c>
      <c r="B558" s="9">
        <v>1849</v>
      </c>
      <c r="C558" s="6">
        <v>42942</v>
      </c>
      <c r="D558" s="8" t="s">
        <v>595</v>
      </c>
      <c r="E558" s="8" t="s">
        <v>598</v>
      </c>
      <c r="F558" s="7">
        <v>1953.75</v>
      </c>
      <c r="G558" s="5" t="str">
        <f t="shared" si="32"/>
        <v>School Mate</v>
      </c>
      <c r="H558" s="5" t="str">
        <f t="shared" si="33"/>
        <v>Planners</v>
      </c>
      <c r="I558" s="5" t="str">
        <f t="shared" si="34"/>
        <v/>
      </c>
      <c r="J558" s="5">
        <f t="shared" si="35"/>
        <v>3</v>
      </c>
    </row>
    <row r="559" spans="1:10" x14ac:dyDescent="0.2">
      <c r="A559" s="8" t="s">
        <v>105</v>
      </c>
      <c r="B559" s="9">
        <v>1850</v>
      </c>
      <c r="C559" s="6">
        <v>42942</v>
      </c>
      <c r="D559" s="8" t="s">
        <v>114</v>
      </c>
      <c r="E559" s="8" t="s">
        <v>295</v>
      </c>
      <c r="F559" s="7">
        <v>49</v>
      </c>
      <c r="G559" s="5" t="str">
        <f t="shared" si="32"/>
        <v>Abila</v>
      </c>
      <c r="H559" s="5" t="str">
        <f t="shared" si="33"/>
        <v>Fund Raising Software</v>
      </c>
      <c r="I559" s="5" t="str">
        <f t="shared" si="34"/>
        <v/>
      </c>
      <c r="J559" s="5">
        <f t="shared" si="35"/>
        <v>1</v>
      </c>
    </row>
    <row r="560" spans="1:10" x14ac:dyDescent="0.2">
      <c r="A560" s="8" t="s">
        <v>105</v>
      </c>
      <c r="B560" s="9">
        <v>1851</v>
      </c>
      <c r="C560" s="6">
        <v>42942</v>
      </c>
      <c r="D560" s="8" t="s">
        <v>599</v>
      </c>
      <c r="E560" s="8" t="s">
        <v>600</v>
      </c>
      <c r="F560" s="7">
        <v>150</v>
      </c>
      <c r="G560" s="5" t="str">
        <f t="shared" si="32"/>
        <v>CHeyenne Mountain High School</v>
      </c>
      <c r="H560" s="5" t="str">
        <f t="shared" si="33"/>
        <v>Cross Country Meet</v>
      </c>
      <c r="I560" s="5" t="str">
        <f t="shared" si="34"/>
        <v/>
      </c>
      <c r="J560" s="5">
        <f t="shared" si="35"/>
        <v>1</v>
      </c>
    </row>
    <row r="561" spans="1:10" x14ac:dyDescent="0.2">
      <c r="A561" s="8" t="s">
        <v>105</v>
      </c>
      <c r="B561" s="9">
        <v>1852</v>
      </c>
      <c r="C561" s="6">
        <v>42942</v>
      </c>
      <c r="D561" s="8" t="s">
        <v>601</v>
      </c>
      <c r="E561" s="8" t="s">
        <v>600</v>
      </c>
      <c r="F561" s="7">
        <v>130</v>
      </c>
      <c r="G561" s="5" t="str">
        <f t="shared" si="32"/>
        <v>Heritage High School</v>
      </c>
      <c r="H561" s="5" t="str">
        <f t="shared" si="33"/>
        <v>Cross Country Meet</v>
      </c>
      <c r="I561" s="5" t="str">
        <f t="shared" si="34"/>
        <v/>
      </c>
      <c r="J561" s="5">
        <f t="shared" si="35"/>
        <v>1</v>
      </c>
    </row>
    <row r="562" spans="1:10" x14ac:dyDescent="0.2">
      <c r="A562" s="8" t="s">
        <v>105</v>
      </c>
      <c r="B562" s="9">
        <v>1853</v>
      </c>
      <c r="C562" s="6">
        <v>42942</v>
      </c>
      <c r="D562" s="8" t="s">
        <v>602</v>
      </c>
      <c r="E562" s="8" t="s">
        <v>600</v>
      </c>
      <c r="F562" s="7">
        <v>300</v>
      </c>
      <c r="G562" s="5" t="str">
        <f t="shared" si="32"/>
        <v>Mead High School</v>
      </c>
      <c r="H562" s="5" t="str">
        <f t="shared" si="33"/>
        <v>Cross Country Meet</v>
      </c>
      <c r="I562" s="5" t="str">
        <f t="shared" si="34"/>
        <v/>
      </c>
      <c r="J562" s="5">
        <f t="shared" si="35"/>
        <v>1</v>
      </c>
    </row>
    <row r="563" spans="1:10" x14ac:dyDescent="0.2">
      <c r="A563" s="8" t="s">
        <v>105</v>
      </c>
      <c r="B563" s="9">
        <v>1854</v>
      </c>
      <c r="C563" s="6">
        <v>42942</v>
      </c>
      <c r="D563" s="8" t="s">
        <v>481</v>
      </c>
      <c r="E563" s="8" t="s">
        <v>600</v>
      </c>
      <c r="F563" s="7">
        <v>175</v>
      </c>
      <c r="G563" s="5" t="str">
        <f t="shared" si="32"/>
        <v>Horizon High School</v>
      </c>
      <c r="H563" s="5" t="str">
        <f t="shared" si="33"/>
        <v>Cross Country Meet</v>
      </c>
      <c r="I563" s="5" t="str">
        <f t="shared" si="34"/>
        <v/>
      </c>
      <c r="J563" s="5">
        <f t="shared" si="35"/>
        <v>1</v>
      </c>
    </row>
    <row r="564" spans="1:10" x14ac:dyDescent="0.2">
      <c r="A564" s="8" t="s">
        <v>105</v>
      </c>
      <c r="B564" s="9">
        <v>1855</v>
      </c>
      <c r="C564" s="6">
        <v>42942</v>
      </c>
      <c r="D564" s="8" t="s">
        <v>603</v>
      </c>
      <c r="E564" s="8" t="s">
        <v>600</v>
      </c>
      <c r="F564" s="7">
        <v>150</v>
      </c>
      <c r="G564" s="5" t="str">
        <f t="shared" si="32"/>
        <v>Legacy High School</v>
      </c>
      <c r="H564" s="5" t="str">
        <f t="shared" si="33"/>
        <v>Cross Country Meet</v>
      </c>
      <c r="I564" s="5" t="str">
        <f t="shared" si="34"/>
        <v/>
      </c>
      <c r="J564" s="5">
        <f t="shared" si="35"/>
        <v>1</v>
      </c>
    </row>
    <row r="565" spans="1:10" x14ac:dyDescent="0.2">
      <c r="A565" s="8" t="s">
        <v>105</v>
      </c>
      <c r="B565" s="9">
        <v>1856</v>
      </c>
      <c r="C565" s="6">
        <v>42942</v>
      </c>
      <c r="D565" s="8" t="s">
        <v>604</v>
      </c>
      <c r="E565" s="8" t="s">
        <v>600</v>
      </c>
      <c r="F565" s="7">
        <v>175</v>
      </c>
      <c r="G565" s="5" t="str">
        <f t="shared" si="32"/>
        <v>Northglenn High School</v>
      </c>
      <c r="H565" s="5" t="str">
        <f t="shared" si="33"/>
        <v>Cross Country Meet</v>
      </c>
      <c r="I565" s="5" t="str">
        <f t="shared" si="34"/>
        <v/>
      </c>
      <c r="J565" s="5">
        <f t="shared" si="35"/>
        <v>1</v>
      </c>
    </row>
    <row r="566" spans="1:10" x14ac:dyDescent="0.2">
      <c r="A566" s="8" t="s">
        <v>105</v>
      </c>
      <c r="B566" s="8" t="s">
        <v>576</v>
      </c>
      <c r="C566" s="6">
        <v>42929</v>
      </c>
      <c r="D566" s="8" t="s">
        <v>88</v>
      </c>
      <c r="E566" s="8" t="s">
        <v>578</v>
      </c>
      <c r="F566" s="7">
        <v>1743</v>
      </c>
      <c r="G566" s="5" t="str">
        <f t="shared" si="32"/>
        <v>Payment Remittance Center</v>
      </c>
      <c r="H566" s="5" t="s">
        <v>976</v>
      </c>
      <c r="I566" s="5" t="str">
        <f t="shared" si="34"/>
        <v>X</v>
      </c>
      <c r="J566" s="5">
        <f t="shared" si="35"/>
        <v>6</v>
      </c>
    </row>
    <row r="567" spans="1:10" x14ac:dyDescent="0.2">
      <c r="A567" s="8" t="s">
        <v>1</v>
      </c>
      <c r="B567" s="8" t="s">
        <v>605</v>
      </c>
      <c r="C567" s="6">
        <v>42976</v>
      </c>
      <c r="D567" s="8" t="s">
        <v>74</v>
      </c>
      <c r="E567" s="8" t="s">
        <v>275</v>
      </c>
      <c r="F567" s="7">
        <v>826.99</v>
      </c>
      <c r="G567" s="5" t="str">
        <f t="shared" si="32"/>
        <v>24 Hour Flex</v>
      </c>
      <c r="H567" s="5" t="str">
        <f t="shared" si="33"/>
        <v>Flex Transfers</v>
      </c>
      <c r="I567" s="5" t="str">
        <f t="shared" si="34"/>
        <v/>
      </c>
      <c r="J567" s="5">
        <f t="shared" si="35"/>
        <v>1</v>
      </c>
    </row>
    <row r="568" spans="1:10" x14ac:dyDescent="0.2">
      <c r="A568" s="8" t="s">
        <v>1</v>
      </c>
      <c r="B568" s="9">
        <v>3169</v>
      </c>
      <c r="C568" s="6">
        <v>42961</v>
      </c>
      <c r="D568" s="8" t="s">
        <v>16</v>
      </c>
      <c r="E568" s="10">
        <v>35.630000000000003</v>
      </c>
      <c r="F568" s="7">
        <v>852.8</v>
      </c>
      <c r="G568" s="5" t="str">
        <f t="shared" si="32"/>
        <v>CenturyLink</v>
      </c>
      <c r="H568" s="5">
        <f t="shared" si="33"/>
        <v>35.630000000000003</v>
      </c>
      <c r="I568" s="5" t="str">
        <f t="shared" si="34"/>
        <v/>
      </c>
      <c r="J568" s="5">
        <f t="shared" si="35"/>
        <v>2</v>
      </c>
    </row>
    <row r="569" spans="1:10" x14ac:dyDescent="0.2">
      <c r="A569" s="8" t="s">
        <v>1</v>
      </c>
      <c r="B569" s="9">
        <v>3169</v>
      </c>
      <c r="C569" s="6">
        <v>42961</v>
      </c>
      <c r="D569" s="8" t="s">
        <v>16</v>
      </c>
      <c r="E569" s="8" t="s">
        <v>17</v>
      </c>
      <c r="F569" s="7">
        <v>852.8</v>
      </c>
      <c r="G569" s="5" t="str">
        <f t="shared" si="32"/>
        <v>CenturyLink</v>
      </c>
      <c r="H569" s="5" t="str">
        <f t="shared" si="33"/>
        <v>Telephone</v>
      </c>
      <c r="I569" s="5" t="str">
        <f t="shared" si="34"/>
        <v/>
      </c>
      <c r="J569" s="5">
        <f t="shared" si="35"/>
        <v>2</v>
      </c>
    </row>
    <row r="570" spans="1:10" x14ac:dyDescent="0.2">
      <c r="A570" s="8" t="s">
        <v>1</v>
      </c>
      <c r="B570" s="9">
        <v>3170</v>
      </c>
      <c r="C570" s="6">
        <v>42961</v>
      </c>
      <c r="D570" s="8" t="s">
        <v>18</v>
      </c>
      <c r="E570" s="8" t="s">
        <v>19</v>
      </c>
      <c r="F570" s="7">
        <v>1076.7</v>
      </c>
      <c r="G570" s="5" t="str">
        <f t="shared" si="32"/>
        <v>AT&amp;T Mobility</v>
      </c>
      <c r="H570" s="5" t="str">
        <f t="shared" si="33"/>
        <v>Cell Phones</v>
      </c>
      <c r="I570" s="5" t="str">
        <f t="shared" si="34"/>
        <v/>
      </c>
      <c r="J570" s="5">
        <f t="shared" si="35"/>
        <v>1</v>
      </c>
    </row>
    <row r="571" spans="1:10" x14ac:dyDescent="0.2">
      <c r="A571" s="8" t="s">
        <v>1</v>
      </c>
      <c r="B571" s="9">
        <v>3171</v>
      </c>
      <c r="C571" s="6">
        <v>42961</v>
      </c>
      <c r="D571" s="8" t="s">
        <v>438</v>
      </c>
      <c r="E571" s="8" t="s">
        <v>439</v>
      </c>
      <c r="F571" s="7">
        <v>113.09</v>
      </c>
      <c r="G571" s="5" t="str">
        <f t="shared" si="32"/>
        <v>AT&amp;T Long Distance</v>
      </c>
      <c r="H571" s="5" t="str">
        <f t="shared" si="33"/>
        <v>Long Distance Telephone</v>
      </c>
      <c r="I571" s="5" t="str">
        <f t="shared" si="34"/>
        <v/>
      </c>
      <c r="J571" s="5">
        <f t="shared" si="35"/>
        <v>1</v>
      </c>
    </row>
    <row r="572" spans="1:10" x14ac:dyDescent="0.2">
      <c r="A572" s="8" t="s">
        <v>1</v>
      </c>
      <c r="B572" s="9">
        <v>3172</v>
      </c>
      <c r="C572" s="6">
        <v>42961</v>
      </c>
      <c r="D572" s="8" t="s">
        <v>44</v>
      </c>
      <c r="E572" s="8" t="s">
        <v>45</v>
      </c>
      <c r="F572" s="7">
        <v>20</v>
      </c>
      <c r="G572" s="5" t="str">
        <f t="shared" si="32"/>
        <v>Cybersource</v>
      </c>
      <c r="H572" s="5" t="str">
        <f t="shared" si="33"/>
        <v>Credit Card Fees</v>
      </c>
      <c r="I572" s="5" t="str">
        <f t="shared" si="34"/>
        <v/>
      </c>
      <c r="J572" s="5">
        <f t="shared" si="35"/>
        <v>1</v>
      </c>
    </row>
    <row r="573" spans="1:10" x14ac:dyDescent="0.2">
      <c r="A573" s="8" t="s">
        <v>1</v>
      </c>
      <c r="B573" s="9">
        <v>3173</v>
      </c>
      <c r="C573" s="6">
        <v>42961</v>
      </c>
      <c r="D573" s="8" t="s">
        <v>22</v>
      </c>
      <c r="E573" s="8" t="s">
        <v>23</v>
      </c>
      <c r="F573" s="7">
        <v>6447.67</v>
      </c>
      <c r="G573" s="5" t="str">
        <f t="shared" si="32"/>
        <v>Xcelitek LLC</v>
      </c>
      <c r="H573" s="5" t="str">
        <f t="shared" si="33"/>
        <v>Technology Support</v>
      </c>
      <c r="I573" s="5" t="str">
        <f t="shared" si="34"/>
        <v/>
      </c>
      <c r="J573" s="5">
        <f t="shared" si="35"/>
        <v>1</v>
      </c>
    </row>
    <row r="574" spans="1:10" x14ac:dyDescent="0.2">
      <c r="A574" s="8" t="s">
        <v>1</v>
      </c>
      <c r="B574" s="9">
        <v>3174</v>
      </c>
      <c r="C574" s="6">
        <v>42961</v>
      </c>
      <c r="D574" s="8" t="s">
        <v>606</v>
      </c>
      <c r="E574" s="8" t="s">
        <v>607</v>
      </c>
      <c r="F574" s="7">
        <v>113.88</v>
      </c>
      <c r="G574" s="5" t="str">
        <f t="shared" si="32"/>
        <v>Tiger, Inc</v>
      </c>
      <c r="H574" s="5" t="str">
        <f t="shared" si="33"/>
        <v>Utilities-Natural Gas</v>
      </c>
      <c r="I574" s="5" t="str">
        <f t="shared" si="34"/>
        <v/>
      </c>
      <c r="J574" s="5">
        <f t="shared" si="35"/>
        <v>1</v>
      </c>
    </row>
    <row r="575" spans="1:10" x14ac:dyDescent="0.2">
      <c r="A575" s="8" t="s">
        <v>1</v>
      </c>
      <c r="B575" s="9">
        <v>3175</v>
      </c>
      <c r="C575" s="6">
        <v>42961</v>
      </c>
      <c r="D575" s="8" t="s">
        <v>40</v>
      </c>
      <c r="E575" s="8" t="s">
        <v>41</v>
      </c>
      <c r="F575" s="7">
        <v>1270.81</v>
      </c>
      <c r="G575" s="5" t="str">
        <f t="shared" si="32"/>
        <v>Safe System</v>
      </c>
      <c r="H575" s="5" t="str">
        <f t="shared" si="33"/>
        <v>Security</v>
      </c>
      <c r="I575" s="5" t="str">
        <f t="shared" si="34"/>
        <v/>
      </c>
      <c r="J575" s="5">
        <f t="shared" si="35"/>
        <v>1</v>
      </c>
    </row>
    <row r="576" spans="1:10" x14ac:dyDescent="0.2">
      <c r="A576" s="8" t="s">
        <v>1</v>
      </c>
      <c r="B576" s="9">
        <v>3176</v>
      </c>
      <c r="C576" s="6">
        <v>42961</v>
      </c>
      <c r="D576" s="8" t="s">
        <v>28</v>
      </c>
      <c r="E576" s="8" t="s">
        <v>29</v>
      </c>
      <c r="F576" s="7">
        <v>505</v>
      </c>
      <c r="G576" s="5" t="str">
        <f t="shared" si="32"/>
        <v>Republic Services</v>
      </c>
      <c r="H576" s="5" t="str">
        <f t="shared" si="33"/>
        <v>Trash Removal</v>
      </c>
      <c r="I576" s="5" t="str">
        <f t="shared" si="34"/>
        <v/>
      </c>
      <c r="J576" s="5">
        <f t="shared" si="35"/>
        <v>1</v>
      </c>
    </row>
    <row r="577" spans="1:10" x14ac:dyDescent="0.2">
      <c r="A577" s="8" t="s">
        <v>1</v>
      </c>
      <c r="B577" s="9">
        <v>3177</v>
      </c>
      <c r="C577" s="6">
        <v>42961</v>
      </c>
      <c r="D577" s="8" t="s">
        <v>20</v>
      </c>
      <c r="E577" s="8" t="s">
        <v>21</v>
      </c>
      <c r="F577" s="7">
        <v>4510.5</v>
      </c>
      <c r="G577" s="5" t="str">
        <f t="shared" si="32"/>
        <v>Kutz &amp; Bethke, LLC</v>
      </c>
      <c r="H577" s="5" t="str">
        <f t="shared" si="33"/>
        <v>Legal Fees</v>
      </c>
      <c r="I577" s="5" t="str">
        <f t="shared" si="34"/>
        <v/>
      </c>
      <c r="J577" s="5">
        <f t="shared" si="35"/>
        <v>1</v>
      </c>
    </row>
    <row r="578" spans="1:10" x14ac:dyDescent="0.2">
      <c r="A578" s="8" t="s">
        <v>1</v>
      </c>
      <c r="B578" s="9">
        <v>3178</v>
      </c>
      <c r="C578" s="6">
        <v>42961</v>
      </c>
      <c r="D578" s="8" t="s">
        <v>608</v>
      </c>
      <c r="E578" s="8" t="s">
        <v>609</v>
      </c>
      <c r="F578" s="7">
        <v>49841.33</v>
      </c>
      <c r="G578" s="5" t="str">
        <f t="shared" si="32"/>
        <v>Trane US, Inc</v>
      </c>
      <c r="H578" s="5" t="str">
        <f t="shared" si="33"/>
        <v>Annual HVAC Contrast</v>
      </c>
      <c r="I578" s="5" t="str">
        <f t="shared" si="34"/>
        <v/>
      </c>
      <c r="J578" s="5">
        <f t="shared" si="35"/>
        <v>1</v>
      </c>
    </row>
    <row r="579" spans="1:10" x14ac:dyDescent="0.2">
      <c r="A579" s="8" t="s">
        <v>1</v>
      </c>
      <c r="B579" s="9">
        <v>3179</v>
      </c>
      <c r="C579" s="6">
        <v>42961</v>
      </c>
      <c r="D579" s="8" t="s">
        <v>254</v>
      </c>
      <c r="E579" s="8" t="s">
        <v>610</v>
      </c>
      <c r="F579" s="7">
        <v>5453.25</v>
      </c>
      <c r="G579" s="5" t="str">
        <f t="shared" ref="G579:G642" si="36">D579</f>
        <v>Cengage Learning</v>
      </c>
      <c r="H579" s="5" t="str">
        <f t="shared" ref="H579:H642" si="37">E579</f>
        <v>Textbooks</v>
      </c>
      <c r="I579" s="5" t="str">
        <f t="shared" ref="I579:I642" si="38">IF(OR(G579&lt;&gt;D579,E579&lt;&gt;H579),"X","")</f>
        <v/>
      </c>
      <c r="J579" s="5">
        <f t="shared" ref="J579:J642" si="39">COUNTIF($B$2:$B$994,B579)</f>
        <v>1</v>
      </c>
    </row>
    <row r="580" spans="1:10" x14ac:dyDescent="0.2">
      <c r="A580" s="8" t="s">
        <v>1</v>
      </c>
      <c r="B580" s="9">
        <v>3180</v>
      </c>
      <c r="C580" s="6">
        <v>42961</v>
      </c>
      <c r="D580" s="8" t="s">
        <v>611</v>
      </c>
      <c r="E580" s="8" t="s">
        <v>610</v>
      </c>
      <c r="F580" s="7">
        <v>12882.36</v>
      </c>
      <c r="G580" s="5" t="str">
        <f t="shared" si="36"/>
        <v>MPS</v>
      </c>
      <c r="H580" s="5" t="str">
        <f t="shared" si="37"/>
        <v>Textbooks</v>
      </c>
      <c r="I580" s="5" t="str">
        <f t="shared" si="38"/>
        <v/>
      </c>
      <c r="J580" s="5">
        <f t="shared" si="39"/>
        <v>1</v>
      </c>
    </row>
    <row r="581" spans="1:10" x14ac:dyDescent="0.2">
      <c r="A581" s="8" t="s">
        <v>1</v>
      </c>
      <c r="B581" s="9">
        <v>3181</v>
      </c>
      <c r="C581" s="6">
        <v>42961</v>
      </c>
      <c r="D581" s="8" t="s">
        <v>14</v>
      </c>
      <c r="E581" s="8" t="s">
        <v>612</v>
      </c>
      <c r="F581" s="7">
        <v>1435.21</v>
      </c>
      <c r="G581" s="5" t="str">
        <f t="shared" si="36"/>
        <v>Scholastic Inc</v>
      </c>
      <c r="H581" s="5" t="str">
        <f t="shared" si="37"/>
        <v>Scholastic News</v>
      </c>
      <c r="I581" s="5" t="str">
        <f t="shared" si="38"/>
        <v/>
      </c>
      <c r="J581" s="5">
        <f t="shared" si="39"/>
        <v>1</v>
      </c>
    </row>
    <row r="582" spans="1:10" x14ac:dyDescent="0.2">
      <c r="A582" s="8" t="s">
        <v>1</v>
      </c>
      <c r="B582" s="9">
        <v>3182</v>
      </c>
      <c r="C582" s="6">
        <v>42961</v>
      </c>
      <c r="D582" s="8" t="s">
        <v>30</v>
      </c>
      <c r="E582" s="8" t="s">
        <v>613</v>
      </c>
      <c r="F582" s="7">
        <v>386.54</v>
      </c>
      <c r="G582" s="5" t="str">
        <f t="shared" si="36"/>
        <v>American Fidelity Assurance Company</v>
      </c>
      <c r="H582" s="5" t="str">
        <f t="shared" si="37"/>
        <v>Volunrtary GAP Insurance</v>
      </c>
      <c r="I582" s="5" t="str">
        <f t="shared" si="38"/>
        <v/>
      </c>
      <c r="J582" s="5">
        <f t="shared" si="39"/>
        <v>1</v>
      </c>
    </row>
    <row r="583" spans="1:10" x14ac:dyDescent="0.2">
      <c r="A583" s="8" t="s">
        <v>1</v>
      </c>
      <c r="B583" s="9">
        <v>3183</v>
      </c>
      <c r="C583" s="6">
        <v>42961</v>
      </c>
      <c r="D583" s="8" t="s">
        <v>174</v>
      </c>
      <c r="E583" s="8" t="s">
        <v>59</v>
      </c>
      <c r="F583" s="7">
        <v>353.08</v>
      </c>
      <c r="G583" s="5" t="str">
        <f t="shared" si="36"/>
        <v>New York Life</v>
      </c>
      <c r="H583" s="5" t="str">
        <f t="shared" si="37"/>
        <v>Voluntary Life Insurance</v>
      </c>
      <c r="I583" s="5" t="str">
        <f t="shared" si="38"/>
        <v/>
      </c>
      <c r="J583" s="5">
        <f t="shared" si="39"/>
        <v>1</v>
      </c>
    </row>
    <row r="584" spans="1:10" x14ac:dyDescent="0.2">
      <c r="A584" s="8" t="s">
        <v>1</v>
      </c>
      <c r="B584" s="9">
        <v>3184</v>
      </c>
      <c r="C584" s="6">
        <v>42961</v>
      </c>
      <c r="D584" s="8" t="s">
        <v>614</v>
      </c>
      <c r="E584" s="8" t="s">
        <v>615</v>
      </c>
      <c r="F584" s="7">
        <v>1120.7</v>
      </c>
      <c r="G584" s="5" t="str">
        <f t="shared" si="36"/>
        <v>Global Equipment Company</v>
      </c>
      <c r="H584" s="5" t="str">
        <f t="shared" si="37"/>
        <v>Bulletin Boards</v>
      </c>
      <c r="I584" s="5" t="str">
        <f t="shared" si="38"/>
        <v/>
      </c>
      <c r="J584" s="5">
        <f t="shared" si="39"/>
        <v>2</v>
      </c>
    </row>
    <row r="585" spans="1:10" x14ac:dyDescent="0.2">
      <c r="A585" s="8" t="s">
        <v>1</v>
      </c>
      <c r="B585" s="9">
        <v>3184</v>
      </c>
      <c r="C585" s="6">
        <v>42961</v>
      </c>
      <c r="D585" s="8" t="s">
        <v>614</v>
      </c>
      <c r="E585" s="8" t="s">
        <v>616</v>
      </c>
      <c r="F585" s="7">
        <v>1120.7</v>
      </c>
      <c r="G585" s="5" t="str">
        <f t="shared" si="36"/>
        <v>Global Equipment Company</v>
      </c>
      <c r="H585" s="5" t="str">
        <f t="shared" si="37"/>
        <v>Dry Erase Boards</v>
      </c>
      <c r="I585" s="5" t="str">
        <f t="shared" si="38"/>
        <v/>
      </c>
      <c r="J585" s="5">
        <f t="shared" si="39"/>
        <v>2</v>
      </c>
    </row>
    <row r="586" spans="1:10" x14ac:dyDescent="0.2">
      <c r="A586" s="8" t="s">
        <v>1</v>
      </c>
      <c r="B586" s="9">
        <v>3187</v>
      </c>
      <c r="C586" s="6">
        <v>42970</v>
      </c>
      <c r="D586" s="8" t="s">
        <v>614</v>
      </c>
      <c r="E586" s="8" t="s">
        <v>617</v>
      </c>
      <c r="F586" s="7">
        <v>9020</v>
      </c>
      <c r="G586" s="5" t="str">
        <f t="shared" si="36"/>
        <v>Global Equipment Company</v>
      </c>
      <c r="H586" s="5" t="str">
        <f t="shared" si="37"/>
        <v>Manual Checks-Reimbursable</v>
      </c>
      <c r="I586" s="5" t="str">
        <f t="shared" si="38"/>
        <v/>
      </c>
      <c r="J586" s="5">
        <f t="shared" si="39"/>
        <v>1</v>
      </c>
    </row>
    <row r="587" spans="1:10" x14ac:dyDescent="0.2">
      <c r="A587" s="8" t="s">
        <v>1</v>
      </c>
      <c r="B587" s="8" t="s">
        <v>618</v>
      </c>
      <c r="C587" s="6">
        <v>42970</v>
      </c>
      <c r="D587" s="8" t="s">
        <v>614</v>
      </c>
      <c r="E587" s="8" t="s">
        <v>617</v>
      </c>
      <c r="F587" s="7">
        <v>0.6</v>
      </c>
      <c r="G587" s="5" t="str">
        <f t="shared" si="36"/>
        <v>Global Equipment Company</v>
      </c>
      <c r="H587" s="5" t="str">
        <f t="shared" si="37"/>
        <v>Manual Checks-Reimbursable</v>
      </c>
      <c r="I587" s="5" t="str">
        <f t="shared" si="38"/>
        <v/>
      </c>
      <c r="J587" s="5">
        <f t="shared" si="39"/>
        <v>1</v>
      </c>
    </row>
    <row r="588" spans="1:10" x14ac:dyDescent="0.2">
      <c r="A588" s="8" t="s">
        <v>1</v>
      </c>
      <c r="B588" s="9">
        <v>3188</v>
      </c>
      <c r="C588" s="6">
        <v>42970</v>
      </c>
      <c r="D588" s="8" t="s">
        <v>619</v>
      </c>
      <c r="E588" s="8" t="s">
        <v>617</v>
      </c>
      <c r="F588" s="7">
        <v>1535</v>
      </c>
      <c r="G588" s="5" t="str">
        <f t="shared" si="36"/>
        <v>VLCM</v>
      </c>
      <c r="H588" s="5" t="str">
        <f t="shared" si="37"/>
        <v>Manual Checks-Reimbursable</v>
      </c>
      <c r="I588" s="5" t="str">
        <f t="shared" si="38"/>
        <v/>
      </c>
      <c r="J588" s="5">
        <f t="shared" si="39"/>
        <v>1</v>
      </c>
    </row>
    <row r="589" spans="1:10" x14ac:dyDescent="0.2">
      <c r="A589" s="8" t="s">
        <v>1</v>
      </c>
      <c r="B589" s="9">
        <v>3189</v>
      </c>
      <c r="C589" s="6">
        <v>42972</v>
      </c>
      <c r="D589" s="8" t="s">
        <v>620</v>
      </c>
      <c r="E589" s="8" t="s">
        <v>621</v>
      </c>
      <c r="F589" s="7" t="s">
        <v>622</v>
      </c>
      <c r="G589" s="5" t="str">
        <f t="shared" si="36"/>
        <v>Advanced Backflow</v>
      </c>
      <c r="H589" s="5" t="str">
        <f t="shared" si="37"/>
        <v>Blackflow Valve Testing</v>
      </c>
      <c r="I589" s="5" t="str">
        <f t="shared" si="38"/>
        <v/>
      </c>
      <c r="J589" s="5">
        <f t="shared" si="39"/>
        <v>1</v>
      </c>
    </row>
    <row r="590" spans="1:10" x14ac:dyDescent="0.2">
      <c r="A590" s="8" t="s">
        <v>1</v>
      </c>
      <c r="B590" s="9">
        <v>3190</v>
      </c>
      <c r="C590" s="6">
        <v>42972</v>
      </c>
      <c r="D590" s="8" t="s">
        <v>114</v>
      </c>
      <c r="E590" s="8" t="s">
        <v>168</v>
      </c>
      <c r="F590" s="7">
        <v>672.3</v>
      </c>
      <c r="G590" s="5" t="str">
        <f t="shared" si="36"/>
        <v>Abila</v>
      </c>
      <c r="H590" s="5" t="str">
        <f t="shared" si="37"/>
        <v>Accounting Software</v>
      </c>
      <c r="I590" s="5" t="str">
        <f t="shared" si="38"/>
        <v/>
      </c>
      <c r="J590" s="5">
        <f t="shared" si="39"/>
        <v>1</v>
      </c>
    </row>
    <row r="591" spans="1:10" x14ac:dyDescent="0.2">
      <c r="A591" s="8" t="s">
        <v>1</v>
      </c>
      <c r="B591" s="9">
        <v>3191</v>
      </c>
      <c r="C591" s="6">
        <v>42972</v>
      </c>
      <c r="D591" s="8" t="s">
        <v>40</v>
      </c>
      <c r="E591" s="8" t="s">
        <v>572</v>
      </c>
      <c r="F591" s="7">
        <v>149</v>
      </c>
      <c r="G591" s="5" t="str">
        <f t="shared" si="36"/>
        <v>Safe System</v>
      </c>
      <c r="H591" s="5" t="str">
        <f t="shared" si="37"/>
        <v>Security System</v>
      </c>
      <c r="I591" s="5" t="str">
        <f t="shared" si="38"/>
        <v/>
      </c>
      <c r="J591" s="5">
        <f t="shared" si="39"/>
        <v>1</v>
      </c>
    </row>
    <row r="592" spans="1:10" x14ac:dyDescent="0.2">
      <c r="A592" s="8" t="s">
        <v>1</v>
      </c>
      <c r="B592" s="9">
        <v>3192</v>
      </c>
      <c r="C592" s="6">
        <v>42972</v>
      </c>
      <c r="D592" s="8" t="s">
        <v>16</v>
      </c>
      <c r="E592" s="8" t="s">
        <v>17</v>
      </c>
      <c r="F592" s="7">
        <v>16.239999999999998</v>
      </c>
      <c r="G592" s="5" t="str">
        <f t="shared" si="36"/>
        <v>CenturyLink</v>
      </c>
      <c r="H592" s="5" t="str">
        <f t="shared" si="37"/>
        <v>Telephone</v>
      </c>
      <c r="I592" s="5" t="str">
        <f t="shared" si="38"/>
        <v/>
      </c>
      <c r="J592" s="5">
        <f t="shared" si="39"/>
        <v>1</v>
      </c>
    </row>
    <row r="593" spans="1:10" x14ac:dyDescent="0.2">
      <c r="A593" s="8" t="s">
        <v>1</v>
      </c>
      <c r="B593" s="9">
        <v>3193</v>
      </c>
      <c r="C593" s="6">
        <v>42972</v>
      </c>
      <c r="D593" s="8" t="s">
        <v>261</v>
      </c>
      <c r="E593" s="8" t="s">
        <v>262</v>
      </c>
      <c r="F593" s="7">
        <v>8548.56</v>
      </c>
      <c r="G593" s="5" t="str">
        <f t="shared" si="36"/>
        <v>Colorado League of Charter Schools</v>
      </c>
      <c r="H593" s="5" t="str">
        <f t="shared" si="37"/>
        <v>League Dues</v>
      </c>
      <c r="I593" s="5" t="str">
        <f t="shared" si="38"/>
        <v/>
      </c>
      <c r="J593" s="5">
        <f t="shared" si="39"/>
        <v>1</v>
      </c>
    </row>
    <row r="594" spans="1:10" x14ac:dyDescent="0.2">
      <c r="A594" s="8" t="s">
        <v>1</v>
      </c>
      <c r="B594" s="9">
        <v>3194</v>
      </c>
      <c r="C594" s="6">
        <v>42972</v>
      </c>
      <c r="D594" s="8" t="s">
        <v>116</v>
      </c>
      <c r="E594" s="8" t="s">
        <v>218</v>
      </c>
      <c r="F594" s="7">
        <v>55</v>
      </c>
      <c r="G594" s="5" t="str">
        <f t="shared" si="36"/>
        <v>Adams 12 Five Star Schools</v>
      </c>
      <c r="H594" s="5" t="str">
        <f t="shared" si="37"/>
        <v>District Printing</v>
      </c>
      <c r="I594" s="5" t="str">
        <f t="shared" si="38"/>
        <v/>
      </c>
      <c r="J594" s="5">
        <f t="shared" si="39"/>
        <v>2</v>
      </c>
    </row>
    <row r="595" spans="1:10" x14ac:dyDescent="0.2">
      <c r="A595" s="8" t="s">
        <v>1</v>
      </c>
      <c r="B595" s="9">
        <v>3194</v>
      </c>
      <c r="C595" s="6">
        <v>42972</v>
      </c>
      <c r="D595" s="8" t="s">
        <v>116</v>
      </c>
      <c r="E595" s="8" t="s">
        <v>623</v>
      </c>
      <c r="F595" s="7">
        <v>55</v>
      </c>
      <c r="G595" s="5" t="str">
        <f t="shared" si="36"/>
        <v>Adams 12 Five Star Schools</v>
      </c>
      <c r="H595" s="5" t="str">
        <f t="shared" si="37"/>
        <v>SAC Fag</v>
      </c>
      <c r="I595" s="5" t="str">
        <f t="shared" si="38"/>
        <v/>
      </c>
      <c r="J595" s="5">
        <f t="shared" si="39"/>
        <v>2</v>
      </c>
    </row>
    <row r="596" spans="1:10" x14ac:dyDescent="0.2">
      <c r="A596" s="8" t="s">
        <v>1</v>
      </c>
      <c r="B596" s="9">
        <v>3195</v>
      </c>
      <c r="C596" s="6">
        <v>42972</v>
      </c>
      <c r="D596" s="8" t="s">
        <v>624</v>
      </c>
      <c r="E596" s="8" t="s">
        <v>625</v>
      </c>
      <c r="F596" s="7">
        <v>8219.07</v>
      </c>
      <c r="G596" s="5" t="str">
        <f t="shared" si="36"/>
        <v>Pearson Education</v>
      </c>
      <c r="H596" s="5" t="str">
        <f t="shared" si="37"/>
        <v>Textbooks Chemistry</v>
      </c>
      <c r="I596" s="5" t="str">
        <f t="shared" si="38"/>
        <v/>
      </c>
      <c r="J596" s="5">
        <f t="shared" si="39"/>
        <v>1</v>
      </c>
    </row>
    <row r="597" spans="1:10" x14ac:dyDescent="0.2">
      <c r="A597" s="8" t="s">
        <v>1</v>
      </c>
      <c r="B597" s="9">
        <v>3196</v>
      </c>
      <c r="C597" s="6">
        <v>42972</v>
      </c>
      <c r="D597" s="8" t="s">
        <v>60</v>
      </c>
      <c r="E597" s="8" t="s">
        <v>61</v>
      </c>
      <c r="F597" s="7">
        <v>4701.3999999999996</v>
      </c>
      <c r="G597" s="5" t="str">
        <f t="shared" si="36"/>
        <v>Delta Dental of Colorado</v>
      </c>
      <c r="H597" s="5" t="str">
        <f t="shared" si="37"/>
        <v>Dental Insurance</v>
      </c>
      <c r="I597" s="5" t="str">
        <f t="shared" si="38"/>
        <v/>
      </c>
      <c r="J597" s="5">
        <f t="shared" si="39"/>
        <v>1</v>
      </c>
    </row>
    <row r="598" spans="1:10" x14ac:dyDescent="0.2">
      <c r="A598" s="8" t="s">
        <v>1</v>
      </c>
      <c r="B598" s="9">
        <v>3197</v>
      </c>
      <c r="C598" s="6">
        <v>42972</v>
      </c>
      <c r="D598" s="8" t="s">
        <v>62</v>
      </c>
      <c r="E598" s="8" t="s">
        <v>63</v>
      </c>
      <c r="F598" s="7">
        <v>54852.74</v>
      </c>
      <c r="G598" s="5" t="str">
        <f t="shared" si="36"/>
        <v>United Health Care</v>
      </c>
      <c r="H598" s="5" t="str">
        <f t="shared" si="37"/>
        <v>Health Insurance</v>
      </c>
      <c r="I598" s="5" t="str">
        <f t="shared" si="38"/>
        <v/>
      </c>
      <c r="J598" s="5">
        <f t="shared" si="39"/>
        <v>1</v>
      </c>
    </row>
    <row r="599" spans="1:10" x14ac:dyDescent="0.2">
      <c r="A599" s="8" t="s">
        <v>1</v>
      </c>
      <c r="B599" s="9">
        <v>3198</v>
      </c>
      <c r="C599" s="6">
        <v>42972</v>
      </c>
      <c r="D599" s="8" t="s">
        <v>56</v>
      </c>
      <c r="E599" s="8" t="s">
        <v>57</v>
      </c>
      <c r="F599" s="7">
        <v>3191.46</v>
      </c>
      <c r="G599" s="5" t="str">
        <f t="shared" si="36"/>
        <v>Unum Life Insurance</v>
      </c>
      <c r="H599" s="5" t="str">
        <f t="shared" si="37"/>
        <v>Life Insurance</v>
      </c>
      <c r="I599" s="5" t="str">
        <f t="shared" si="38"/>
        <v/>
      </c>
      <c r="J599" s="5">
        <f t="shared" si="39"/>
        <v>2</v>
      </c>
    </row>
    <row r="600" spans="1:10" x14ac:dyDescent="0.2">
      <c r="A600" s="8" t="s">
        <v>1</v>
      </c>
      <c r="B600" s="9">
        <v>3198</v>
      </c>
      <c r="C600" s="6">
        <v>42972</v>
      </c>
      <c r="D600" s="8" t="s">
        <v>56</v>
      </c>
      <c r="E600" s="8" t="s">
        <v>175</v>
      </c>
      <c r="F600" s="7">
        <v>3191.46</v>
      </c>
      <c r="G600" s="5" t="str">
        <f t="shared" si="36"/>
        <v>Unum Life Insurance</v>
      </c>
      <c r="H600" s="5" t="str">
        <f t="shared" si="37"/>
        <v>Voluntary Life</v>
      </c>
      <c r="I600" s="5" t="str">
        <f t="shared" si="38"/>
        <v/>
      </c>
      <c r="J600" s="5">
        <f t="shared" si="39"/>
        <v>2</v>
      </c>
    </row>
    <row r="601" spans="1:10" x14ac:dyDescent="0.2">
      <c r="A601" s="8" t="s">
        <v>1</v>
      </c>
      <c r="B601" s="9">
        <v>3199</v>
      </c>
      <c r="C601" s="6">
        <v>42972</v>
      </c>
      <c r="D601" s="8" t="s">
        <v>54</v>
      </c>
      <c r="E601" s="8" t="s">
        <v>565</v>
      </c>
      <c r="F601" s="7">
        <v>224.7</v>
      </c>
      <c r="G601" s="5" t="str">
        <f t="shared" si="36"/>
        <v>Aflac</v>
      </c>
      <c r="H601" s="5" t="str">
        <f t="shared" si="37"/>
        <v>Voluntary Accident Insurance</v>
      </c>
      <c r="I601" s="5" t="str">
        <f t="shared" si="38"/>
        <v/>
      </c>
      <c r="J601" s="5">
        <f t="shared" si="39"/>
        <v>1</v>
      </c>
    </row>
    <row r="602" spans="1:10" x14ac:dyDescent="0.2">
      <c r="A602" s="8" t="s">
        <v>1</v>
      </c>
      <c r="B602" s="8" t="s">
        <v>626</v>
      </c>
      <c r="C602" s="6">
        <v>42950</v>
      </c>
      <c r="D602" s="8" t="s">
        <v>905</v>
      </c>
      <c r="E602" s="8" t="s">
        <v>627</v>
      </c>
      <c r="F602" s="7">
        <v>98972.01</v>
      </c>
      <c r="G602" s="5" t="str">
        <f t="shared" si="36"/>
        <v>Colorado Public Employees Retirement Association</v>
      </c>
      <c r="H602" s="5" t="s">
        <v>973</v>
      </c>
      <c r="I602" s="5" t="str">
        <f t="shared" si="38"/>
        <v>X</v>
      </c>
      <c r="J602" s="5">
        <f t="shared" si="39"/>
        <v>1</v>
      </c>
    </row>
    <row r="603" spans="1:10" x14ac:dyDescent="0.2">
      <c r="A603" s="8" t="s">
        <v>1</v>
      </c>
      <c r="B603" s="8" t="s">
        <v>628</v>
      </c>
      <c r="C603" s="6">
        <v>42954</v>
      </c>
      <c r="D603" s="8" t="s">
        <v>88</v>
      </c>
      <c r="E603" s="8" t="s">
        <v>138</v>
      </c>
      <c r="F603" s="7">
        <v>39.950000000000003</v>
      </c>
      <c r="G603" s="5" t="str">
        <f t="shared" si="36"/>
        <v>Payment Remittance Center</v>
      </c>
      <c r="H603" s="5" t="str">
        <f t="shared" si="37"/>
        <v>Bank Charges</v>
      </c>
      <c r="I603" s="5" t="str">
        <f t="shared" si="38"/>
        <v/>
      </c>
      <c r="J603" s="5">
        <f t="shared" si="39"/>
        <v>1</v>
      </c>
    </row>
    <row r="604" spans="1:10" x14ac:dyDescent="0.2">
      <c r="A604" s="8" t="s">
        <v>1</v>
      </c>
      <c r="B604" s="8" t="s">
        <v>629</v>
      </c>
      <c r="C604" s="6">
        <v>42954</v>
      </c>
      <c r="D604" s="8" t="s">
        <v>74</v>
      </c>
      <c r="E604" s="8" t="s">
        <v>630</v>
      </c>
      <c r="F604" s="7">
        <v>1721.9</v>
      </c>
      <c r="G604" s="5" t="str">
        <f t="shared" si="36"/>
        <v>24 Hour Flex</v>
      </c>
      <c r="H604" s="5" t="s">
        <v>75</v>
      </c>
      <c r="I604" s="5" t="str">
        <f t="shared" si="38"/>
        <v>X</v>
      </c>
      <c r="J604" s="5">
        <f t="shared" si="39"/>
        <v>2</v>
      </c>
    </row>
    <row r="605" spans="1:10" x14ac:dyDescent="0.2">
      <c r="A605" s="8" t="s">
        <v>1</v>
      </c>
      <c r="B605" s="8" t="s">
        <v>629</v>
      </c>
      <c r="C605" s="6">
        <v>42954</v>
      </c>
      <c r="D605" s="8" t="s">
        <v>94</v>
      </c>
      <c r="E605" s="8" t="s">
        <v>630</v>
      </c>
      <c r="F605" s="7">
        <v>5809.63</v>
      </c>
      <c r="G605" s="5" t="str">
        <f t="shared" si="36"/>
        <v>Voya</v>
      </c>
      <c r="H605" s="5" t="s">
        <v>974</v>
      </c>
      <c r="I605" s="5" t="str">
        <f t="shared" si="38"/>
        <v>X</v>
      </c>
      <c r="J605" s="5">
        <f t="shared" si="39"/>
        <v>2</v>
      </c>
    </row>
    <row r="606" spans="1:10" x14ac:dyDescent="0.2">
      <c r="A606" s="8" t="s">
        <v>1</v>
      </c>
      <c r="B606" s="8" t="s">
        <v>631</v>
      </c>
      <c r="C606" s="6">
        <v>42958</v>
      </c>
      <c r="D606" s="8" t="s">
        <v>85</v>
      </c>
      <c r="E606" s="8" t="s">
        <v>205</v>
      </c>
      <c r="F606" s="7">
        <v>3034.01</v>
      </c>
      <c r="G606" s="5" t="str">
        <f t="shared" si="36"/>
        <v>Toshiba Financial Services</v>
      </c>
      <c r="H606" s="5" t="str">
        <f t="shared" si="37"/>
        <v>Toshiba ACH</v>
      </c>
      <c r="I606" s="5" t="str">
        <f t="shared" si="38"/>
        <v/>
      </c>
      <c r="J606" s="5">
        <f t="shared" si="39"/>
        <v>1</v>
      </c>
    </row>
    <row r="607" spans="1:10" x14ac:dyDescent="0.2">
      <c r="A607" s="8" t="s">
        <v>1</v>
      </c>
      <c r="B607" s="8" t="s">
        <v>632</v>
      </c>
      <c r="C607" s="6">
        <v>42961</v>
      </c>
      <c r="D607" s="8" t="s">
        <v>88</v>
      </c>
      <c r="E607" s="8" t="s">
        <v>633</v>
      </c>
      <c r="F607" s="7">
        <v>75501.88</v>
      </c>
      <c r="G607" s="5" t="str">
        <f t="shared" si="36"/>
        <v>Payment Remittance Center</v>
      </c>
      <c r="H607" s="5" t="s">
        <v>976</v>
      </c>
      <c r="I607" s="5" t="str">
        <f t="shared" si="38"/>
        <v>X</v>
      </c>
      <c r="J607" s="5">
        <f t="shared" si="39"/>
        <v>3</v>
      </c>
    </row>
    <row r="608" spans="1:10" x14ac:dyDescent="0.2">
      <c r="A608" s="8" t="s">
        <v>1</v>
      </c>
      <c r="B608" s="8" t="s">
        <v>634</v>
      </c>
      <c r="C608" s="6">
        <v>42961</v>
      </c>
      <c r="D608" s="8" t="s">
        <v>88</v>
      </c>
      <c r="E608" s="8" t="s">
        <v>635</v>
      </c>
      <c r="F608" s="7">
        <v>499.39</v>
      </c>
      <c r="G608" s="5" t="str">
        <f t="shared" si="36"/>
        <v>Payment Remittance Center</v>
      </c>
      <c r="H608" s="5" t="str">
        <f t="shared" si="37"/>
        <v>July Bank Charges</v>
      </c>
      <c r="I608" s="5" t="str">
        <f t="shared" si="38"/>
        <v/>
      </c>
      <c r="J608" s="5">
        <f t="shared" si="39"/>
        <v>2</v>
      </c>
    </row>
    <row r="609" spans="1:10" x14ac:dyDescent="0.2">
      <c r="A609" s="8" t="s">
        <v>1</v>
      </c>
      <c r="B609" s="8" t="s">
        <v>634</v>
      </c>
      <c r="C609" s="6">
        <v>42961</v>
      </c>
      <c r="D609" s="8" t="s">
        <v>88</v>
      </c>
      <c r="E609" s="8" t="s">
        <v>635</v>
      </c>
      <c r="F609" s="7">
        <v>1777.96</v>
      </c>
      <c r="G609" s="5" t="str">
        <f t="shared" si="36"/>
        <v>Payment Remittance Center</v>
      </c>
      <c r="H609" s="5" t="str">
        <f t="shared" si="37"/>
        <v>July Bank Charges</v>
      </c>
      <c r="I609" s="5" t="str">
        <f t="shared" si="38"/>
        <v/>
      </c>
      <c r="J609" s="5">
        <f t="shared" si="39"/>
        <v>2</v>
      </c>
    </row>
    <row r="610" spans="1:10" x14ac:dyDescent="0.2">
      <c r="A610" s="8" t="s">
        <v>1</v>
      </c>
      <c r="B610" s="8" t="s">
        <v>636</v>
      </c>
      <c r="C610" s="6">
        <v>42964</v>
      </c>
      <c r="D610" s="8" t="s">
        <v>74</v>
      </c>
      <c r="E610" s="8" t="s">
        <v>83</v>
      </c>
      <c r="F610" s="7">
        <v>2949.74</v>
      </c>
      <c r="G610" s="5" t="str">
        <f t="shared" si="36"/>
        <v>24 Hour Flex</v>
      </c>
      <c r="H610" s="5" t="str">
        <f t="shared" si="37"/>
        <v>Flex Transfer</v>
      </c>
      <c r="I610" s="5" t="str">
        <f t="shared" si="38"/>
        <v/>
      </c>
      <c r="J610" s="5">
        <f t="shared" si="39"/>
        <v>1</v>
      </c>
    </row>
    <row r="611" spans="1:10" x14ac:dyDescent="0.2">
      <c r="A611" s="8" t="s">
        <v>1</v>
      </c>
      <c r="B611" s="8" t="s">
        <v>637</v>
      </c>
      <c r="C611" s="6">
        <v>42965</v>
      </c>
      <c r="D611" s="8" t="s">
        <v>74</v>
      </c>
      <c r="E611" s="8" t="s">
        <v>638</v>
      </c>
      <c r="F611" s="7">
        <v>304.10000000000002</v>
      </c>
      <c r="G611" s="5" t="str">
        <f t="shared" si="36"/>
        <v>24 Hour Flex</v>
      </c>
      <c r="H611" s="5" t="str">
        <f t="shared" si="37"/>
        <v>Flex Charges</v>
      </c>
      <c r="I611" s="5" t="str">
        <f t="shared" si="38"/>
        <v/>
      </c>
      <c r="J611" s="5">
        <f t="shared" si="39"/>
        <v>1</v>
      </c>
    </row>
    <row r="612" spans="1:10" x14ac:dyDescent="0.2">
      <c r="A612" s="8" t="s">
        <v>1</v>
      </c>
      <c r="B612" s="8" t="s">
        <v>639</v>
      </c>
      <c r="C612" s="6">
        <v>42972</v>
      </c>
      <c r="D612" s="8" t="s">
        <v>74</v>
      </c>
      <c r="E612" s="8" t="s">
        <v>275</v>
      </c>
      <c r="F612" s="7">
        <v>568.07000000000005</v>
      </c>
      <c r="G612" s="5" t="str">
        <f t="shared" si="36"/>
        <v>24 Hour Flex</v>
      </c>
      <c r="H612" s="5" t="str">
        <f t="shared" si="37"/>
        <v>Flex Transfers</v>
      </c>
      <c r="I612" s="5" t="str">
        <f t="shared" si="38"/>
        <v/>
      </c>
      <c r="J612" s="5">
        <f t="shared" si="39"/>
        <v>1</v>
      </c>
    </row>
    <row r="613" spans="1:10" x14ac:dyDescent="0.2">
      <c r="A613" s="8" t="s">
        <v>1</v>
      </c>
      <c r="B613" s="8" t="s">
        <v>640</v>
      </c>
      <c r="C613" s="6">
        <v>42976</v>
      </c>
      <c r="D613" s="8" t="s">
        <v>88</v>
      </c>
      <c r="E613" s="8" t="s">
        <v>641</v>
      </c>
      <c r="F613" s="7">
        <v>36.33</v>
      </c>
      <c r="G613" s="5" t="str">
        <f t="shared" si="36"/>
        <v>Payment Remittance Center</v>
      </c>
      <c r="H613" s="5" t="str">
        <f t="shared" si="37"/>
        <v>Go Daddy Domain Registration</v>
      </c>
      <c r="I613" s="5" t="str">
        <f t="shared" si="38"/>
        <v/>
      </c>
      <c r="J613" s="5">
        <f t="shared" si="39"/>
        <v>1</v>
      </c>
    </row>
    <row r="614" spans="1:10" x14ac:dyDescent="0.2">
      <c r="A614" s="8" t="s">
        <v>1</v>
      </c>
      <c r="B614" s="8" t="s">
        <v>642</v>
      </c>
      <c r="C614" s="6">
        <v>42978</v>
      </c>
      <c r="D614" s="8" t="s">
        <v>74</v>
      </c>
      <c r="E614" s="8" t="s">
        <v>275</v>
      </c>
      <c r="F614" s="7">
        <v>111.76</v>
      </c>
      <c r="G614" s="5" t="str">
        <f t="shared" si="36"/>
        <v>24 Hour Flex</v>
      </c>
      <c r="H614" s="5" t="str">
        <f t="shared" si="37"/>
        <v>Flex Transfers</v>
      </c>
      <c r="I614" s="5" t="str">
        <f t="shared" si="38"/>
        <v/>
      </c>
      <c r="J614" s="5">
        <f t="shared" si="39"/>
        <v>2</v>
      </c>
    </row>
    <row r="615" spans="1:10" x14ac:dyDescent="0.2">
      <c r="A615" s="8" t="s">
        <v>1</v>
      </c>
      <c r="B615" s="8" t="s">
        <v>642</v>
      </c>
      <c r="C615" s="6">
        <v>42978</v>
      </c>
      <c r="D615" s="8" t="s">
        <v>77</v>
      </c>
      <c r="E615" s="8" t="s">
        <v>643</v>
      </c>
      <c r="F615" s="7">
        <v>1220.82</v>
      </c>
      <c r="G615" s="5" t="str">
        <f t="shared" si="36"/>
        <v>Paylocity</v>
      </c>
      <c r="H615" s="5" t="str">
        <f t="shared" si="37"/>
        <v>Paylocity Charges</v>
      </c>
      <c r="I615" s="5" t="str">
        <f t="shared" si="38"/>
        <v/>
      </c>
      <c r="J615" s="5">
        <f t="shared" si="39"/>
        <v>2</v>
      </c>
    </row>
    <row r="616" spans="1:10" x14ac:dyDescent="0.2">
      <c r="A616" s="8" t="s">
        <v>99</v>
      </c>
      <c r="B616" s="9">
        <v>3185</v>
      </c>
      <c r="C616" s="6">
        <v>42961</v>
      </c>
      <c r="D616" s="8" t="s">
        <v>116</v>
      </c>
      <c r="E616" s="8" t="s">
        <v>644</v>
      </c>
      <c r="F616" s="7">
        <v>5354.97</v>
      </c>
      <c r="G616" s="5" t="str">
        <f t="shared" si="36"/>
        <v>Adams 12 Five Star Schools</v>
      </c>
      <c r="H616" s="5" t="str">
        <f t="shared" si="37"/>
        <v>Field Trip Transportation Summer Camp</v>
      </c>
      <c r="I616" s="5" t="str">
        <f t="shared" si="38"/>
        <v/>
      </c>
      <c r="J616" s="5">
        <f t="shared" si="39"/>
        <v>1</v>
      </c>
    </row>
    <row r="617" spans="1:10" x14ac:dyDescent="0.2">
      <c r="A617" s="8" t="s">
        <v>99</v>
      </c>
      <c r="B617" s="9">
        <v>3186</v>
      </c>
      <c r="C617" s="6">
        <v>42961</v>
      </c>
      <c r="D617" s="8" t="s">
        <v>153</v>
      </c>
      <c r="E617" s="8" t="s">
        <v>645</v>
      </c>
      <c r="F617" s="7">
        <v>852.18</v>
      </c>
      <c r="G617" s="5" t="str">
        <f t="shared" si="36"/>
        <v>Sam's Club</v>
      </c>
      <c r="H617" s="5" t="str">
        <f t="shared" si="37"/>
        <v>Summer Camp Snacks</v>
      </c>
      <c r="I617" s="5" t="str">
        <f t="shared" si="38"/>
        <v/>
      </c>
      <c r="J617" s="5">
        <f t="shared" si="39"/>
        <v>1</v>
      </c>
    </row>
    <row r="618" spans="1:10" x14ac:dyDescent="0.2">
      <c r="A618" s="8" t="s">
        <v>99</v>
      </c>
      <c r="B618" s="9">
        <v>3200</v>
      </c>
      <c r="C618" s="6">
        <v>42972</v>
      </c>
      <c r="D618" s="8" t="s">
        <v>100</v>
      </c>
      <c r="E618" s="8" t="s">
        <v>290</v>
      </c>
      <c r="F618" s="7">
        <v>924.35</v>
      </c>
      <c r="G618" s="5" t="str">
        <f t="shared" si="36"/>
        <v>Shamrock Foods</v>
      </c>
      <c r="H618" s="5" t="str">
        <f t="shared" si="37"/>
        <v>Eagles Landing Snacks</v>
      </c>
      <c r="I618" s="5" t="str">
        <f t="shared" si="38"/>
        <v/>
      </c>
      <c r="J618" s="5">
        <f t="shared" si="39"/>
        <v>1</v>
      </c>
    </row>
    <row r="619" spans="1:10" x14ac:dyDescent="0.2">
      <c r="A619" s="8" t="s">
        <v>99</v>
      </c>
      <c r="B619" s="8" t="s">
        <v>632</v>
      </c>
      <c r="C619" s="6">
        <v>42961</v>
      </c>
      <c r="D619" s="8" t="s">
        <v>88</v>
      </c>
      <c r="E619" s="8" t="s">
        <v>633</v>
      </c>
      <c r="F619" s="7">
        <v>8759.4599999999991</v>
      </c>
      <c r="G619" s="5" t="str">
        <f t="shared" si="36"/>
        <v>Payment Remittance Center</v>
      </c>
      <c r="H619" s="5" t="s">
        <v>976</v>
      </c>
      <c r="I619" s="5" t="str">
        <f t="shared" si="38"/>
        <v>X</v>
      </c>
      <c r="J619" s="5">
        <f t="shared" si="39"/>
        <v>3</v>
      </c>
    </row>
    <row r="620" spans="1:10" x14ac:dyDescent="0.2">
      <c r="A620" s="8" t="s">
        <v>105</v>
      </c>
      <c r="B620" s="8" t="s">
        <v>646</v>
      </c>
      <c r="C620" s="6">
        <v>42958</v>
      </c>
      <c r="E620" s="8" t="s">
        <v>647</v>
      </c>
      <c r="F620" s="7">
        <v>207211.65</v>
      </c>
      <c r="G620" s="5" t="s">
        <v>647</v>
      </c>
      <c r="H620" s="5" t="str">
        <f t="shared" si="37"/>
        <v>Annual Bonus</v>
      </c>
      <c r="I620" s="5" t="str">
        <f t="shared" si="38"/>
        <v>X</v>
      </c>
      <c r="J620" s="5">
        <f t="shared" si="39"/>
        <v>1</v>
      </c>
    </row>
    <row r="621" spans="1:10" x14ac:dyDescent="0.2">
      <c r="A621" s="8" t="s">
        <v>105</v>
      </c>
      <c r="B621" s="9">
        <v>1857</v>
      </c>
      <c r="C621" s="6">
        <v>42972</v>
      </c>
      <c r="D621" s="8" t="s">
        <v>648</v>
      </c>
      <c r="E621" s="8" t="s">
        <v>649</v>
      </c>
      <c r="F621" s="7">
        <v>25</v>
      </c>
      <c r="G621" s="5" t="str">
        <f t="shared" si="36"/>
        <v>Dave Janociak</v>
      </c>
      <c r="H621" s="5" t="str">
        <f t="shared" si="37"/>
        <v>Ultimate Frisbee Registration</v>
      </c>
      <c r="I621" s="5" t="str">
        <f t="shared" si="38"/>
        <v/>
      </c>
      <c r="J621" s="5">
        <f t="shared" si="39"/>
        <v>1</v>
      </c>
    </row>
    <row r="622" spans="1:10" x14ac:dyDescent="0.2">
      <c r="A622" s="8" t="s">
        <v>105</v>
      </c>
      <c r="B622" s="9">
        <v>1858</v>
      </c>
      <c r="C622" s="6">
        <v>42972</v>
      </c>
      <c r="D622" s="8" t="s">
        <v>650</v>
      </c>
      <c r="E622" s="8" t="s">
        <v>651</v>
      </c>
      <c r="F622" s="7">
        <v>2448.4699999999998</v>
      </c>
      <c r="G622" s="5" t="str">
        <f t="shared" si="36"/>
        <v>Rod Osburn</v>
      </c>
      <c r="H622" s="5" t="str">
        <f t="shared" si="37"/>
        <v>HOS Discretionary- Fund Raising</v>
      </c>
      <c r="I622" s="5" t="str">
        <f t="shared" si="38"/>
        <v/>
      </c>
      <c r="J622" s="5">
        <f t="shared" si="39"/>
        <v>1</v>
      </c>
    </row>
    <row r="623" spans="1:10" x14ac:dyDescent="0.2">
      <c r="A623" s="8" t="s">
        <v>105</v>
      </c>
      <c r="B623" s="9">
        <v>1859</v>
      </c>
      <c r="C623" s="6">
        <v>42972</v>
      </c>
      <c r="D623" s="8" t="s">
        <v>330</v>
      </c>
      <c r="E623" s="8" t="s">
        <v>652</v>
      </c>
      <c r="F623" s="7">
        <v>482.94</v>
      </c>
      <c r="G623" s="5" t="str">
        <f t="shared" si="36"/>
        <v>BSN Sports</v>
      </c>
      <c r="H623" s="5" t="str">
        <f t="shared" si="37"/>
        <v>High School Jerseys</v>
      </c>
      <c r="I623" s="5" t="str">
        <f t="shared" si="38"/>
        <v/>
      </c>
      <c r="J623" s="5">
        <f t="shared" si="39"/>
        <v>1</v>
      </c>
    </row>
    <row r="624" spans="1:10" x14ac:dyDescent="0.2">
      <c r="A624" s="8" t="s">
        <v>105</v>
      </c>
      <c r="B624" s="9">
        <v>1860</v>
      </c>
      <c r="C624" s="6">
        <v>42972</v>
      </c>
      <c r="D624" s="8" t="s">
        <v>411</v>
      </c>
      <c r="E624" s="8" t="s">
        <v>653</v>
      </c>
      <c r="F624" s="7">
        <v>969.74</v>
      </c>
      <c r="G624" s="5" t="str">
        <f t="shared" si="36"/>
        <v>Kristin Seger</v>
      </c>
      <c r="H624" s="5" t="str">
        <f t="shared" si="37"/>
        <v>Mountain Biking Team</v>
      </c>
      <c r="I624" s="5" t="str">
        <f t="shared" si="38"/>
        <v/>
      </c>
      <c r="J624" s="5">
        <f t="shared" si="39"/>
        <v>1</v>
      </c>
    </row>
    <row r="625" spans="1:10" x14ac:dyDescent="0.2">
      <c r="A625" s="8" t="s">
        <v>105</v>
      </c>
      <c r="B625" s="9">
        <v>1861</v>
      </c>
      <c r="C625" s="6">
        <v>42972</v>
      </c>
      <c r="D625" s="8" t="s">
        <v>114</v>
      </c>
      <c r="E625" s="8" t="s">
        <v>295</v>
      </c>
      <c r="F625" s="7">
        <v>49</v>
      </c>
      <c r="G625" s="5" t="str">
        <f t="shared" si="36"/>
        <v>Abila</v>
      </c>
      <c r="H625" s="5" t="str">
        <f t="shared" si="37"/>
        <v>Fund Raising Software</v>
      </c>
      <c r="I625" s="5" t="str">
        <f t="shared" si="38"/>
        <v/>
      </c>
      <c r="J625" s="5">
        <f t="shared" si="39"/>
        <v>1</v>
      </c>
    </row>
    <row r="626" spans="1:10" x14ac:dyDescent="0.2">
      <c r="A626" s="8" t="s">
        <v>105</v>
      </c>
      <c r="B626" s="9">
        <v>1862</v>
      </c>
      <c r="C626" s="6">
        <v>42972</v>
      </c>
      <c r="D626" s="8" t="s">
        <v>654</v>
      </c>
      <c r="E626" s="8" t="s">
        <v>296</v>
      </c>
      <c r="F626" s="7">
        <v>20.6</v>
      </c>
      <c r="G626" s="5" t="str">
        <f t="shared" si="36"/>
        <v>Taylor Johnson</v>
      </c>
      <c r="H626" s="5" t="str">
        <f t="shared" si="37"/>
        <v>CRC</v>
      </c>
      <c r="I626" s="5" t="str">
        <f t="shared" si="38"/>
        <v/>
      </c>
      <c r="J626" s="5">
        <f t="shared" si="39"/>
        <v>1</v>
      </c>
    </row>
    <row r="627" spans="1:10" x14ac:dyDescent="0.2">
      <c r="A627" s="8" t="s">
        <v>105</v>
      </c>
      <c r="B627" s="9">
        <v>1864</v>
      </c>
      <c r="C627" s="6">
        <v>42975</v>
      </c>
      <c r="E627" s="8" t="s">
        <v>655</v>
      </c>
      <c r="F627" s="7">
        <v>350</v>
      </c>
      <c r="G627" s="5" t="s">
        <v>977</v>
      </c>
      <c r="H627" s="5" t="str">
        <f t="shared" si="37"/>
        <v>Cash for Concessions</v>
      </c>
      <c r="I627" s="5" t="str">
        <f t="shared" si="38"/>
        <v>X</v>
      </c>
      <c r="J627" s="5">
        <f t="shared" si="39"/>
        <v>1</v>
      </c>
    </row>
    <row r="628" spans="1:10" x14ac:dyDescent="0.2">
      <c r="A628" s="8" t="s">
        <v>105</v>
      </c>
      <c r="B628" s="8" t="s">
        <v>632</v>
      </c>
      <c r="C628" s="6">
        <v>42961</v>
      </c>
      <c r="D628" s="8" t="s">
        <v>88</v>
      </c>
      <c r="E628" s="8" t="s">
        <v>633</v>
      </c>
      <c r="F628" s="7">
        <v>1734.95</v>
      </c>
      <c r="G628" s="5" t="str">
        <f t="shared" si="36"/>
        <v>Payment Remittance Center</v>
      </c>
      <c r="H628" s="5" t="str">
        <f t="shared" si="37"/>
        <v>P Card July</v>
      </c>
      <c r="I628" s="5" t="str">
        <f t="shared" si="38"/>
        <v/>
      </c>
      <c r="J628" s="5">
        <f t="shared" si="39"/>
        <v>3</v>
      </c>
    </row>
    <row r="629" spans="1:10" x14ac:dyDescent="0.2">
      <c r="A629" s="8" t="s">
        <v>105</v>
      </c>
      <c r="B629" s="8" t="s">
        <v>656</v>
      </c>
      <c r="C629" s="6">
        <v>42978</v>
      </c>
      <c r="D629" s="8" t="s">
        <v>657</v>
      </c>
      <c r="E629" s="8" t="s">
        <v>658</v>
      </c>
      <c r="F629" s="7">
        <v>5577.53</v>
      </c>
      <c r="G629" s="5" t="str">
        <f t="shared" si="36"/>
        <v>Payforlt</v>
      </c>
      <c r="H629" s="5" t="str">
        <f t="shared" si="37"/>
        <v>Payforlt Charges</v>
      </c>
      <c r="I629" s="5" t="str">
        <f t="shared" si="38"/>
        <v/>
      </c>
      <c r="J629" s="5">
        <f t="shared" si="39"/>
        <v>3</v>
      </c>
    </row>
    <row r="630" spans="1:10" x14ac:dyDescent="0.2">
      <c r="A630" s="8" t="s">
        <v>148</v>
      </c>
      <c r="B630" s="9">
        <v>3201</v>
      </c>
      <c r="C630" s="6">
        <v>42972</v>
      </c>
      <c r="D630" s="8" t="s">
        <v>100</v>
      </c>
      <c r="E630" s="8" t="s">
        <v>158</v>
      </c>
      <c r="F630" s="7">
        <v>532.69000000000005</v>
      </c>
      <c r="G630" s="5" t="str">
        <f t="shared" si="36"/>
        <v>Shamrock Foods</v>
      </c>
      <c r="H630" s="5" t="str">
        <f t="shared" si="37"/>
        <v>Food Service Supplies</v>
      </c>
      <c r="I630" s="5" t="str">
        <f t="shared" si="38"/>
        <v/>
      </c>
      <c r="J630" s="5">
        <f t="shared" si="39"/>
        <v>2</v>
      </c>
    </row>
    <row r="631" spans="1:10" x14ac:dyDescent="0.2">
      <c r="A631" s="8" t="s">
        <v>148</v>
      </c>
      <c r="B631" s="9">
        <v>3201</v>
      </c>
      <c r="C631" s="6">
        <v>42972</v>
      </c>
      <c r="D631" s="8" t="s">
        <v>100</v>
      </c>
      <c r="E631" s="8" t="s">
        <v>659</v>
      </c>
      <c r="F631" s="7">
        <v>532.69000000000005</v>
      </c>
      <c r="G631" s="5" t="str">
        <f t="shared" si="36"/>
        <v>Shamrock Foods</v>
      </c>
      <c r="H631" s="5" t="str">
        <f t="shared" si="37"/>
        <v>Food Service Suppplies</v>
      </c>
      <c r="I631" s="5" t="str">
        <f t="shared" si="38"/>
        <v/>
      </c>
      <c r="J631" s="5">
        <f t="shared" si="39"/>
        <v>2</v>
      </c>
    </row>
    <row r="632" spans="1:10" x14ac:dyDescent="0.2">
      <c r="A632" s="8" t="s">
        <v>1</v>
      </c>
      <c r="B632" s="9">
        <v>3202</v>
      </c>
      <c r="C632" s="6">
        <v>42991</v>
      </c>
      <c r="D632" s="8" t="s">
        <v>660</v>
      </c>
      <c r="E632" s="8" t="s">
        <v>661</v>
      </c>
      <c r="F632" s="7">
        <v>150</v>
      </c>
      <c r="G632" s="5" t="str">
        <f t="shared" si="36"/>
        <v>Crisie Prevention Institute, Inc</v>
      </c>
      <c r="H632" s="5" t="str">
        <f t="shared" si="37"/>
        <v>Crisis Intervention Annual Membership</v>
      </c>
      <c r="I632" s="5" t="str">
        <f t="shared" si="38"/>
        <v/>
      </c>
      <c r="J632" s="5">
        <f t="shared" si="39"/>
        <v>1</v>
      </c>
    </row>
    <row r="633" spans="1:10" x14ac:dyDescent="0.2">
      <c r="A633" s="8" t="s">
        <v>1</v>
      </c>
      <c r="B633" s="9">
        <v>3203</v>
      </c>
      <c r="C633" s="6">
        <v>42991</v>
      </c>
      <c r="D633" s="8" t="s">
        <v>20</v>
      </c>
      <c r="E633" s="8" t="s">
        <v>21</v>
      </c>
      <c r="F633" s="7">
        <v>13292</v>
      </c>
      <c r="G633" s="5" t="str">
        <f t="shared" si="36"/>
        <v>Kutz &amp; Bethke, LLC</v>
      </c>
      <c r="H633" s="5" t="str">
        <f t="shared" si="37"/>
        <v>Legal Fees</v>
      </c>
      <c r="I633" s="5" t="str">
        <f t="shared" si="38"/>
        <v/>
      </c>
      <c r="J633" s="5">
        <f t="shared" si="39"/>
        <v>1</v>
      </c>
    </row>
    <row r="634" spans="1:10" x14ac:dyDescent="0.2">
      <c r="A634" s="8" t="s">
        <v>1</v>
      </c>
      <c r="B634" s="9">
        <v>3204</v>
      </c>
      <c r="C634" s="6">
        <v>42991</v>
      </c>
      <c r="D634" s="8" t="s">
        <v>16</v>
      </c>
      <c r="E634" s="8" t="s">
        <v>17</v>
      </c>
      <c r="F634" s="7">
        <v>840.24</v>
      </c>
      <c r="G634" s="5" t="str">
        <f t="shared" si="36"/>
        <v>CenturyLink</v>
      </c>
      <c r="H634" s="5" t="str">
        <f t="shared" si="37"/>
        <v>Telephone</v>
      </c>
      <c r="I634" s="5" t="str">
        <f t="shared" si="38"/>
        <v/>
      </c>
      <c r="J634" s="5">
        <f t="shared" si="39"/>
        <v>1</v>
      </c>
    </row>
    <row r="635" spans="1:10" x14ac:dyDescent="0.2">
      <c r="A635" s="8" t="s">
        <v>1</v>
      </c>
      <c r="B635" s="9">
        <v>3205</v>
      </c>
      <c r="C635" s="6">
        <v>42991</v>
      </c>
      <c r="D635" s="8" t="s">
        <v>438</v>
      </c>
      <c r="E635" s="8" t="s">
        <v>439</v>
      </c>
      <c r="F635" s="7">
        <v>18.52</v>
      </c>
      <c r="G635" s="5" t="str">
        <f t="shared" si="36"/>
        <v>AT&amp;T Long Distance</v>
      </c>
      <c r="H635" s="5" t="str">
        <f t="shared" si="37"/>
        <v>Long Distance Telephone</v>
      </c>
      <c r="I635" s="5" t="str">
        <f t="shared" si="38"/>
        <v/>
      </c>
      <c r="J635" s="5">
        <f t="shared" si="39"/>
        <v>1</v>
      </c>
    </row>
    <row r="636" spans="1:10" x14ac:dyDescent="0.2">
      <c r="A636" s="8" t="s">
        <v>1</v>
      </c>
      <c r="B636" s="9">
        <v>3206</v>
      </c>
      <c r="C636" s="6">
        <v>42991</v>
      </c>
      <c r="D636" s="8" t="s">
        <v>18</v>
      </c>
      <c r="E636" s="8" t="s">
        <v>19</v>
      </c>
      <c r="F636" s="7">
        <v>570.92999999999995</v>
      </c>
      <c r="G636" s="5" t="str">
        <f t="shared" si="36"/>
        <v>AT&amp;T Mobility</v>
      </c>
      <c r="H636" s="5" t="str">
        <f t="shared" si="37"/>
        <v>Cell Phones</v>
      </c>
      <c r="I636" s="5" t="str">
        <f t="shared" si="38"/>
        <v/>
      </c>
      <c r="J636" s="5">
        <f t="shared" si="39"/>
        <v>1</v>
      </c>
    </row>
    <row r="637" spans="1:10" x14ac:dyDescent="0.2">
      <c r="A637" s="8" t="s">
        <v>1</v>
      </c>
      <c r="B637" s="9">
        <v>3207</v>
      </c>
      <c r="C637" s="6">
        <v>42991</v>
      </c>
      <c r="D637" s="8" t="s">
        <v>606</v>
      </c>
      <c r="E637" s="8" t="s">
        <v>662</v>
      </c>
      <c r="F637" s="7">
        <v>106.3</v>
      </c>
      <c r="G637" s="5" t="str">
        <f t="shared" si="36"/>
        <v>Tiger, Inc</v>
      </c>
      <c r="H637" s="5" t="str">
        <f t="shared" si="37"/>
        <v>Utilities-Gas</v>
      </c>
      <c r="I637" s="5" t="str">
        <f t="shared" si="38"/>
        <v/>
      </c>
      <c r="J637" s="5">
        <f t="shared" si="39"/>
        <v>2</v>
      </c>
    </row>
    <row r="638" spans="1:10" x14ac:dyDescent="0.2">
      <c r="A638" s="8" t="s">
        <v>1</v>
      </c>
      <c r="B638" s="9">
        <v>3207</v>
      </c>
      <c r="C638" s="6">
        <v>42991</v>
      </c>
      <c r="D638" s="8" t="s">
        <v>606</v>
      </c>
      <c r="E638" s="8" t="s">
        <v>607</v>
      </c>
      <c r="F638" s="7">
        <v>106.3</v>
      </c>
      <c r="G638" s="5" t="str">
        <f t="shared" si="36"/>
        <v>Tiger, Inc</v>
      </c>
      <c r="H638" s="5" t="str">
        <f t="shared" si="37"/>
        <v>Utilities-Natural Gas</v>
      </c>
      <c r="I638" s="5" t="str">
        <f t="shared" si="38"/>
        <v/>
      </c>
      <c r="J638" s="5">
        <f t="shared" si="39"/>
        <v>2</v>
      </c>
    </row>
    <row r="639" spans="1:10" x14ac:dyDescent="0.2">
      <c r="A639" s="8" t="s">
        <v>1</v>
      </c>
      <c r="B639" s="9">
        <v>3208</v>
      </c>
      <c r="C639" s="6">
        <v>42991</v>
      </c>
      <c r="D639" s="8" t="s">
        <v>50</v>
      </c>
      <c r="E639" s="8" t="s">
        <v>51</v>
      </c>
      <c r="F639" s="7">
        <v>79</v>
      </c>
      <c r="G639" s="5" t="str">
        <f t="shared" si="36"/>
        <v>Colorado Bureau of Investigations</v>
      </c>
      <c r="H639" s="5" t="str">
        <f t="shared" si="37"/>
        <v>Background Check</v>
      </c>
      <c r="I639" s="5" t="str">
        <f t="shared" si="38"/>
        <v/>
      </c>
      <c r="J639" s="5">
        <f t="shared" si="39"/>
        <v>2</v>
      </c>
    </row>
    <row r="640" spans="1:10" x14ac:dyDescent="0.2">
      <c r="A640" s="8" t="s">
        <v>1</v>
      </c>
      <c r="B640" s="9">
        <v>3208</v>
      </c>
      <c r="C640" s="6">
        <v>42991</v>
      </c>
      <c r="D640" s="8" t="s">
        <v>50</v>
      </c>
      <c r="E640" s="8" t="s">
        <v>53</v>
      </c>
      <c r="F640" s="7">
        <v>79</v>
      </c>
      <c r="G640" s="5" t="str">
        <f t="shared" si="36"/>
        <v>Colorado Bureau of Investigations</v>
      </c>
      <c r="H640" s="5" t="str">
        <f t="shared" si="37"/>
        <v>Background Checks</v>
      </c>
      <c r="I640" s="5" t="str">
        <f t="shared" si="38"/>
        <v/>
      </c>
      <c r="J640" s="5">
        <f t="shared" si="39"/>
        <v>2</v>
      </c>
    </row>
    <row r="641" spans="1:10" x14ac:dyDescent="0.2">
      <c r="A641" s="8" t="s">
        <v>1</v>
      </c>
      <c r="B641" s="9">
        <v>3209</v>
      </c>
      <c r="C641" s="6">
        <v>42991</v>
      </c>
      <c r="D641" s="8" t="s">
        <v>44</v>
      </c>
      <c r="E641" s="8" t="s">
        <v>45</v>
      </c>
      <c r="F641" s="7">
        <v>20</v>
      </c>
      <c r="G641" s="5" t="str">
        <f t="shared" si="36"/>
        <v>Cybersource</v>
      </c>
      <c r="H641" s="5" t="str">
        <f t="shared" si="37"/>
        <v>Credit Card Fees</v>
      </c>
      <c r="I641" s="5" t="str">
        <f t="shared" si="38"/>
        <v/>
      </c>
      <c r="J641" s="5">
        <f t="shared" si="39"/>
        <v>1</v>
      </c>
    </row>
    <row r="642" spans="1:10" x14ac:dyDescent="0.2">
      <c r="A642" s="8" t="s">
        <v>1</v>
      </c>
      <c r="B642" s="9">
        <v>3210</v>
      </c>
      <c r="C642" s="6">
        <v>42991</v>
      </c>
      <c r="D642" s="8" t="s">
        <v>116</v>
      </c>
      <c r="E642" s="8" t="s">
        <v>663</v>
      </c>
      <c r="F642" s="7">
        <v>228.08</v>
      </c>
      <c r="G642" s="5" t="str">
        <f t="shared" si="36"/>
        <v>Adams 12 Five Star Schools</v>
      </c>
      <c r="H642" s="5" t="str">
        <f t="shared" si="37"/>
        <v>Postage</v>
      </c>
      <c r="I642" s="5" t="str">
        <f t="shared" si="38"/>
        <v/>
      </c>
      <c r="J642" s="5">
        <f t="shared" si="39"/>
        <v>1</v>
      </c>
    </row>
    <row r="643" spans="1:10" x14ac:dyDescent="0.2">
      <c r="A643" s="8" t="s">
        <v>1</v>
      </c>
      <c r="B643" s="9">
        <v>3211</v>
      </c>
      <c r="C643" s="6">
        <v>42991</v>
      </c>
      <c r="D643" s="8" t="s">
        <v>436</v>
      </c>
      <c r="E643" s="8" t="s">
        <v>664</v>
      </c>
      <c r="F643" s="7">
        <v>3400</v>
      </c>
      <c r="G643" s="5" t="str">
        <f t="shared" ref="G643:G706" si="40">D643</f>
        <v>PeopleConnectHR, LLC</v>
      </c>
      <c r="H643" s="5" t="str">
        <f t="shared" ref="H643:H705" si="41">E643</f>
        <v>Insight Training-Admin</v>
      </c>
      <c r="I643" s="5" t="str">
        <f t="shared" ref="I643:I706" si="42">IF(OR(G643&lt;&gt;D643,E643&lt;&gt;H643),"X","")</f>
        <v/>
      </c>
      <c r="J643" s="5">
        <f t="shared" ref="J643:J706" si="43">COUNTIF($B$2:$B$994,B643)</f>
        <v>1</v>
      </c>
    </row>
    <row r="644" spans="1:10" x14ac:dyDescent="0.2">
      <c r="A644" s="8" t="s">
        <v>1</v>
      </c>
      <c r="B644" s="9">
        <v>3212</v>
      </c>
      <c r="C644" s="6">
        <v>42991</v>
      </c>
      <c r="D644" s="8" t="s">
        <v>28</v>
      </c>
      <c r="E644" s="8" t="s">
        <v>29</v>
      </c>
      <c r="F644" s="7">
        <v>730</v>
      </c>
      <c r="G644" s="5" t="str">
        <f t="shared" si="40"/>
        <v>Republic Services</v>
      </c>
      <c r="H644" s="5" t="str">
        <f t="shared" si="41"/>
        <v>Trash Removal</v>
      </c>
      <c r="I644" s="5" t="str">
        <f t="shared" si="42"/>
        <v/>
      </c>
      <c r="J644" s="5">
        <f t="shared" si="43"/>
        <v>1</v>
      </c>
    </row>
    <row r="645" spans="1:10" x14ac:dyDescent="0.2">
      <c r="A645" s="8" t="s">
        <v>1</v>
      </c>
      <c r="B645" s="9">
        <v>3213</v>
      </c>
      <c r="C645" s="6">
        <v>42991</v>
      </c>
      <c r="D645" s="8" t="s">
        <v>116</v>
      </c>
      <c r="E645" s="8" t="s">
        <v>218</v>
      </c>
      <c r="F645" s="7">
        <v>98</v>
      </c>
      <c r="G645" s="5" t="str">
        <f t="shared" si="40"/>
        <v>Adams 12 Five Star Schools</v>
      </c>
      <c r="H645" s="5" t="str">
        <f t="shared" si="41"/>
        <v>District Printing</v>
      </c>
      <c r="I645" s="5" t="str">
        <f t="shared" si="42"/>
        <v/>
      </c>
      <c r="J645" s="5">
        <f t="shared" si="43"/>
        <v>1</v>
      </c>
    </row>
    <row r="646" spans="1:10" x14ac:dyDescent="0.2">
      <c r="A646" s="8" t="s">
        <v>1</v>
      </c>
      <c r="B646" s="9">
        <v>3214</v>
      </c>
      <c r="C646" s="6">
        <v>42991</v>
      </c>
      <c r="D646" s="8" t="s">
        <v>665</v>
      </c>
      <c r="E646" s="8" t="s">
        <v>666</v>
      </c>
      <c r="F646" s="7">
        <v>119.95</v>
      </c>
      <c r="G646" s="5" t="str">
        <f t="shared" si="40"/>
        <v>Innovative Office Solutions</v>
      </c>
      <c r="H646" s="5" t="str">
        <f t="shared" si="41"/>
        <v>Postage Meter Ink</v>
      </c>
      <c r="I646" s="5" t="str">
        <f t="shared" si="42"/>
        <v/>
      </c>
      <c r="J646" s="5">
        <f t="shared" si="43"/>
        <v>1</v>
      </c>
    </row>
    <row r="647" spans="1:10" x14ac:dyDescent="0.2">
      <c r="A647" s="8" t="s">
        <v>1</v>
      </c>
      <c r="B647" s="9">
        <v>3215</v>
      </c>
      <c r="C647" s="6">
        <v>42991</v>
      </c>
      <c r="D647" s="8" t="s">
        <v>22</v>
      </c>
      <c r="E647" s="8" t="s">
        <v>351</v>
      </c>
      <c r="F647" s="7">
        <v>6767.67</v>
      </c>
      <c r="G647" s="5" t="str">
        <f t="shared" si="40"/>
        <v>Xcelitek LLC</v>
      </c>
      <c r="H647" s="5" t="str">
        <f t="shared" si="41"/>
        <v>Technology Services</v>
      </c>
      <c r="I647" s="5" t="str">
        <f t="shared" si="42"/>
        <v/>
      </c>
      <c r="J647" s="5">
        <f t="shared" si="43"/>
        <v>1</v>
      </c>
    </row>
    <row r="648" spans="1:10" x14ac:dyDescent="0.2">
      <c r="A648" s="8" t="s">
        <v>1</v>
      </c>
      <c r="B648" s="9">
        <v>3216</v>
      </c>
      <c r="C648" s="6">
        <v>42991</v>
      </c>
      <c r="D648" s="8" t="s">
        <v>153</v>
      </c>
      <c r="E648" s="8" t="s">
        <v>667</v>
      </c>
      <c r="F648" s="7">
        <v>420.2</v>
      </c>
      <c r="G648" s="5" t="str">
        <f t="shared" si="40"/>
        <v>Sam's Club</v>
      </c>
      <c r="H648" s="5" t="str">
        <f t="shared" si="41"/>
        <v>Back to School Picnic</v>
      </c>
      <c r="I648" s="5" t="str">
        <f t="shared" si="42"/>
        <v/>
      </c>
      <c r="J648" s="5">
        <f t="shared" si="43"/>
        <v>1</v>
      </c>
    </row>
    <row r="649" spans="1:10" x14ac:dyDescent="0.2">
      <c r="A649" s="8" t="s">
        <v>1</v>
      </c>
      <c r="B649" s="9">
        <v>3217</v>
      </c>
      <c r="C649" s="6">
        <v>42991</v>
      </c>
      <c r="D649" s="8" t="s">
        <v>264</v>
      </c>
      <c r="E649" s="8" t="s">
        <v>668</v>
      </c>
      <c r="F649" s="7">
        <v>40</v>
      </c>
      <c r="G649" s="5" t="str">
        <f t="shared" si="40"/>
        <v>Background Information Services</v>
      </c>
      <c r="H649" s="5" t="str">
        <f t="shared" si="41"/>
        <v>Background Screening</v>
      </c>
      <c r="I649" s="5" t="str">
        <f t="shared" si="42"/>
        <v/>
      </c>
      <c r="J649" s="5">
        <f t="shared" si="43"/>
        <v>1</v>
      </c>
    </row>
    <row r="650" spans="1:10" x14ac:dyDescent="0.2">
      <c r="A650" s="8" t="s">
        <v>1</v>
      </c>
      <c r="B650" s="9">
        <v>3218</v>
      </c>
      <c r="C650" s="6">
        <v>42991</v>
      </c>
      <c r="D650" s="8" t="s">
        <v>32</v>
      </c>
      <c r="E650" s="8" t="s">
        <v>33</v>
      </c>
      <c r="F650" s="7">
        <v>1344.04</v>
      </c>
      <c r="G650" s="5" t="str">
        <f t="shared" si="40"/>
        <v>Vision Service Plan</v>
      </c>
      <c r="H650" s="5" t="str">
        <f t="shared" si="41"/>
        <v>Vision Insurance</v>
      </c>
      <c r="I650" s="5" t="str">
        <f t="shared" si="42"/>
        <v/>
      </c>
      <c r="J650" s="5">
        <f t="shared" si="43"/>
        <v>1</v>
      </c>
    </row>
    <row r="651" spans="1:10" x14ac:dyDescent="0.2">
      <c r="A651" s="8" t="s">
        <v>1</v>
      </c>
      <c r="B651" s="9">
        <v>3219</v>
      </c>
      <c r="C651" s="6">
        <v>42991</v>
      </c>
      <c r="D651" s="8" t="s">
        <v>174</v>
      </c>
      <c r="E651" s="8" t="s">
        <v>175</v>
      </c>
      <c r="F651" s="7">
        <v>353.08</v>
      </c>
      <c r="G651" s="5" t="str">
        <f t="shared" si="40"/>
        <v>New York Life</v>
      </c>
      <c r="H651" s="5" t="str">
        <f t="shared" si="41"/>
        <v>Voluntary Life</v>
      </c>
      <c r="I651" s="5" t="str">
        <f t="shared" si="42"/>
        <v/>
      </c>
      <c r="J651" s="5">
        <f t="shared" si="43"/>
        <v>1</v>
      </c>
    </row>
    <row r="652" spans="1:10" x14ac:dyDescent="0.2">
      <c r="A652" s="8" t="s">
        <v>1</v>
      </c>
      <c r="B652" s="9">
        <v>3220</v>
      </c>
      <c r="C652" s="6">
        <v>42991</v>
      </c>
      <c r="D652" s="8" t="s">
        <v>56</v>
      </c>
      <c r="E652" s="8" t="s">
        <v>57</v>
      </c>
      <c r="F652" s="7">
        <v>3432.55</v>
      </c>
      <c r="G652" s="5" t="str">
        <f t="shared" si="40"/>
        <v>Unum Life Insurance</v>
      </c>
      <c r="H652" s="5" t="str">
        <f t="shared" si="41"/>
        <v>Life Insurance</v>
      </c>
      <c r="I652" s="5" t="str">
        <f t="shared" si="42"/>
        <v/>
      </c>
      <c r="J652" s="5">
        <f t="shared" si="43"/>
        <v>1</v>
      </c>
    </row>
    <row r="653" spans="1:10" x14ac:dyDescent="0.2">
      <c r="A653" s="8" t="s">
        <v>1</v>
      </c>
      <c r="B653" s="9">
        <v>3221</v>
      </c>
      <c r="C653" s="6">
        <v>42991</v>
      </c>
      <c r="D653" s="8" t="s">
        <v>60</v>
      </c>
      <c r="E653" s="8" t="s">
        <v>61</v>
      </c>
      <c r="F653" s="7">
        <v>5885.4</v>
      </c>
      <c r="G653" s="5" t="str">
        <f t="shared" si="40"/>
        <v>Delta Dental of Colorado</v>
      </c>
      <c r="H653" s="5" t="str">
        <f t="shared" si="41"/>
        <v>Dental Insurance</v>
      </c>
      <c r="I653" s="5" t="str">
        <f t="shared" si="42"/>
        <v/>
      </c>
      <c r="J653" s="5">
        <f t="shared" si="43"/>
        <v>1</v>
      </c>
    </row>
    <row r="654" spans="1:10" x14ac:dyDescent="0.2">
      <c r="A654" s="8" t="s">
        <v>1</v>
      </c>
      <c r="B654" s="9">
        <v>3222</v>
      </c>
      <c r="C654" s="6">
        <v>42991</v>
      </c>
      <c r="D654" s="8" t="s">
        <v>54</v>
      </c>
      <c r="E654" s="8" t="s">
        <v>55</v>
      </c>
      <c r="F654" s="7">
        <v>224.7</v>
      </c>
      <c r="G654" s="5" t="str">
        <f t="shared" si="40"/>
        <v>Aflac</v>
      </c>
      <c r="H654" s="5" t="str">
        <f t="shared" si="41"/>
        <v>Voluntary Insurance</v>
      </c>
      <c r="I654" s="5" t="str">
        <f t="shared" si="42"/>
        <v/>
      </c>
      <c r="J654" s="5">
        <f t="shared" si="43"/>
        <v>1</v>
      </c>
    </row>
    <row r="655" spans="1:10" x14ac:dyDescent="0.2">
      <c r="A655" s="8" t="s">
        <v>1</v>
      </c>
      <c r="B655" s="9">
        <v>3226</v>
      </c>
      <c r="C655" s="6">
        <v>42991</v>
      </c>
      <c r="D655" s="8" t="s">
        <v>30</v>
      </c>
      <c r="E655" s="8" t="s">
        <v>669</v>
      </c>
      <c r="F655" s="7">
        <v>402</v>
      </c>
      <c r="G655" s="5" t="str">
        <f t="shared" si="40"/>
        <v>American Fidelity Assurance Company</v>
      </c>
      <c r="H655" s="5" t="str">
        <f t="shared" si="41"/>
        <v>Voluntary Gap</v>
      </c>
      <c r="I655" s="5" t="str">
        <f t="shared" si="42"/>
        <v/>
      </c>
      <c r="J655" s="5">
        <f t="shared" si="43"/>
        <v>1</v>
      </c>
    </row>
    <row r="656" spans="1:10" x14ac:dyDescent="0.2">
      <c r="A656" s="8" t="s">
        <v>1</v>
      </c>
      <c r="B656" s="9">
        <v>3227</v>
      </c>
      <c r="C656" s="6">
        <v>42991</v>
      </c>
      <c r="D656" s="8" t="s">
        <v>56</v>
      </c>
      <c r="E656" s="8" t="s">
        <v>505</v>
      </c>
      <c r="F656" s="7">
        <v>441.31</v>
      </c>
      <c r="G656" s="5" t="str">
        <f t="shared" si="40"/>
        <v>Unum Life Insurance</v>
      </c>
      <c r="H656" s="5" t="str">
        <f t="shared" si="41"/>
        <v>AP Batch</v>
      </c>
      <c r="I656" s="5" t="str">
        <f t="shared" si="42"/>
        <v/>
      </c>
      <c r="J656" s="5">
        <f t="shared" si="43"/>
        <v>1</v>
      </c>
    </row>
    <row r="657" spans="1:10" x14ac:dyDescent="0.2">
      <c r="A657" s="8" t="s">
        <v>1</v>
      </c>
      <c r="B657" s="9">
        <v>3228</v>
      </c>
      <c r="C657" s="6">
        <v>42991</v>
      </c>
      <c r="D657" s="8" t="s">
        <v>30</v>
      </c>
      <c r="E657" s="8" t="s">
        <v>670</v>
      </c>
      <c r="F657" s="7">
        <v>386.54</v>
      </c>
      <c r="G657" s="5" t="str">
        <f t="shared" si="40"/>
        <v>American Fidelity Assurance Company</v>
      </c>
      <c r="H657" s="5" t="str">
        <f t="shared" si="41"/>
        <v>Voluntary GAP</v>
      </c>
      <c r="I657" s="5" t="str">
        <f t="shared" si="42"/>
        <v/>
      </c>
      <c r="J657" s="5">
        <f t="shared" si="43"/>
        <v>1</v>
      </c>
    </row>
    <row r="658" spans="1:10" x14ac:dyDescent="0.2">
      <c r="A658" s="8" t="s">
        <v>1</v>
      </c>
      <c r="B658" s="9">
        <v>3229</v>
      </c>
      <c r="C658" s="6">
        <v>42991</v>
      </c>
      <c r="D658" s="8" t="s">
        <v>62</v>
      </c>
      <c r="E658" s="8" t="s">
        <v>63</v>
      </c>
      <c r="F658" s="7">
        <v>49572.7</v>
      </c>
      <c r="G658" s="5" t="str">
        <f t="shared" si="40"/>
        <v>United Health Care</v>
      </c>
      <c r="H658" s="5" t="str">
        <f t="shared" si="41"/>
        <v>Health Insurance</v>
      </c>
      <c r="I658" s="5" t="str">
        <f t="shared" si="42"/>
        <v/>
      </c>
      <c r="J658" s="5">
        <f t="shared" si="43"/>
        <v>1</v>
      </c>
    </row>
    <row r="659" spans="1:10" x14ac:dyDescent="0.2">
      <c r="A659" s="8" t="s">
        <v>1</v>
      </c>
      <c r="B659" s="9">
        <v>3230</v>
      </c>
      <c r="C659" s="6">
        <v>42998</v>
      </c>
      <c r="D659" s="8" t="s">
        <v>16</v>
      </c>
      <c r="E659" s="8" t="s">
        <v>17</v>
      </c>
      <c r="F659" s="7">
        <v>42.01</v>
      </c>
      <c r="G659" s="5" t="str">
        <f t="shared" si="40"/>
        <v>CenturyLink</v>
      </c>
      <c r="H659" s="5" t="str">
        <f t="shared" si="41"/>
        <v>Telephone</v>
      </c>
      <c r="I659" s="5" t="str">
        <f t="shared" si="42"/>
        <v/>
      </c>
      <c r="J659" s="5">
        <f t="shared" si="43"/>
        <v>1</v>
      </c>
    </row>
    <row r="660" spans="1:10" x14ac:dyDescent="0.2">
      <c r="A660" s="8" t="s">
        <v>1</v>
      </c>
      <c r="B660" s="9">
        <v>3231</v>
      </c>
      <c r="C660" s="6">
        <v>42998</v>
      </c>
      <c r="D660" s="8" t="s">
        <v>116</v>
      </c>
      <c r="E660" s="8" t="s">
        <v>514</v>
      </c>
      <c r="F660" s="7">
        <v>440</v>
      </c>
      <c r="G660" s="5" t="str">
        <f t="shared" si="40"/>
        <v>Adams 12 Five Star Schools</v>
      </c>
      <c r="H660" s="5" t="str">
        <f t="shared" si="41"/>
        <v>Office Supplies</v>
      </c>
      <c r="I660" s="5" t="str">
        <f t="shared" si="42"/>
        <v/>
      </c>
      <c r="J660" s="5">
        <f t="shared" si="43"/>
        <v>1</v>
      </c>
    </row>
    <row r="661" spans="1:10" x14ac:dyDescent="0.2">
      <c r="A661" s="8" t="s">
        <v>1</v>
      </c>
      <c r="B661" s="9">
        <v>3232</v>
      </c>
      <c r="C661" s="6">
        <v>42998</v>
      </c>
      <c r="D661" s="8" t="s">
        <v>14</v>
      </c>
      <c r="E661" s="8" t="s">
        <v>671</v>
      </c>
      <c r="F661" s="7">
        <v>907.5</v>
      </c>
      <c r="G661" s="5" t="str">
        <f t="shared" si="40"/>
        <v>Scholastic Inc</v>
      </c>
      <c r="H661" s="5" t="str">
        <f t="shared" si="41"/>
        <v>Scholastic News 3/4</v>
      </c>
      <c r="I661" s="5" t="str">
        <f t="shared" si="42"/>
        <v/>
      </c>
      <c r="J661" s="5">
        <f t="shared" si="43"/>
        <v>1</v>
      </c>
    </row>
    <row r="662" spans="1:10" x14ac:dyDescent="0.2">
      <c r="A662" s="8" t="s">
        <v>1</v>
      </c>
      <c r="B662" s="9">
        <v>3233</v>
      </c>
      <c r="C662" s="6">
        <v>42998</v>
      </c>
      <c r="D662" s="8" t="s">
        <v>672</v>
      </c>
      <c r="E662" s="8" t="s">
        <v>673</v>
      </c>
      <c r="F662" s="7">
        <v>5280</v>
      </c>
      <c r="G662" s="5" t="str">
        <f t="shared" si="40"/>
        <v>Adams State University</v>
      </c>
      <c r="H662" s="5" t="str">
        <f t="shared" si="41"/>
        <v>Adams State Gifted Credits</v>
      </c>
      <c r="I662" s="5" t="str">
        <f t="shared" si="42"/>
        <v/>
      </c>
      <c r="J662" s="5">
        <f t="shared" si="43"/>
        <v>1</v>
      </c>
    </row>
    <row r="663" spans="1:10" x14ac:dyDescent="0.2">
      <c r="A663" s="8" t="s">
        <v>1</v>
      </c>
      <c r="B663" s="9">
        <v>3234</v>
      </c>
      <c r="C663" s="6">
        <v>42998</v>
      </c>
      <c r="D663" s="8" t="s">
        <v>116</v>
      </c>
      <c r="E663" s="8" t="s">
        <v>169</v>
      </c>
      <c r="F663" s="7">
        <v>933</v>
      </c>
      <c r="G663" s="5" t="str">
        <f t="shared" si="40"/>
        <v>Adams 12 Five Star Schools</v>
      </c>
      <c r="H663" s="5" t="str">
        <f t="shared" si="41"/>
        <v>Radios</v>
      </c>
      <c r="I663" s="5" t="str">
        <f t="shared" si="42"/>
        <v/>
      </c>
      <c r="J663" s="5">
        <f t="shared" si="43"/>
        <v>1</v>
      </c>
    </row>
    <row r="664" spans="1:10" x14ac:dyDescent="0.2">
      <c r="A664" s="8" t="s">
        <v>1</v>
      </c>
      <c r="B664" s="9">
        <v>3235</v>
      </c>
      <c r="C664" s="6">
        <v>42998</v>
      </c>
      <c r="D664" s="8" t="s">
        <v>674</v>
      </c>
      <c r="E664" s="8" t="s">
        <v>675</v>
      </c>
      <c r="F664" s="7">
        <v>10.49</v>
      </c>
      <c r="G664" s="5" t="str">
        <f t="shared" si="40"/>
        <v>Kristen Womer</v>
      </c>
      <c r="H664" s="5" t="str">
        <f t="shared" si="41"/>
        <v>Classroom-Band</v>
      </c>
      <c r="I664" s="5" t="str">
        <f t="shared" si="42"/>
        <v/>
      </c>
      <c r="J664" s="5">
        <f t="shared" si="43"/>
        <v>1</v>
      </c>
    </row>
    <row r="665" spans="1:10" x14ac:dyDescent="0.2">
      <c r="A665" s="8" t="s">
        <v>1</v>
      </c>
      <c r="B665" s="9">
        <v>3236</v>
      </c>
      <c r="C665" s="6">
        <v>42998</v>
      </c>
      <c r="D665" s="8" t="s">
        <v>114</v>
      </c>
      <c r="E665" s="8" t="s">
        <v>168</v>
      </c>
      <c r="F665" s="7">
        <v>672.3</v>
      </c>
      <c r="G665" s="5" t="str">
        <f t="shared" si="40"/>
        <v>Abila</v>
      </c>
      <c r="H665" s="5" t="str">
        <f t="shared" si="41"/>
        <v>Accounting Software</v>
      </c>
      <c r="I665" s="5" t="str">
        <f t="shared" si="42"/>
        <v/>
      </c>
      <c r="J665" s="5">
        <f t="shared" si="43"/>
        <v>1</v>
      </c>
    </row>
    <row r="666" spans="1:10" x14ac:dyDescent="0.2">
      <c r="A666" s="8" t="s">
        <v>1</v>
      </c>
      <c r="B666" s="9">
        <v>3237</v>
      </c>
      <c r="C666" s="6">
        <v>42998</v>
      </c>
      <c r="D666" s="8" t="s">
        <v>676</v>
      </c>
      <c r="E666" s="8" t="s">
        <v>677</v>
      </c>
      <c r="F666" s="7">
        <v>159.91999999999999</v>
      </c>
      <c r="G666" s="5" t="str">
        <f t="shared" si="40"/>
        <v>Janifer Kulmann</v>
      </c>
      <c r="H666" s="5" t="str">
        <f t="shared" si="41"/>
        <v>Background Checks Accountability</v>
      </c>
      <c r="I666" s="5" t="str">
        <f t="shared" si="42"/>
        <v/>
      </c>
      <c r="J666" s="5">
        <f t="shared" si="43"/>
        <v>1</v>
      </c>
    </row>
    <row r="667" spans="1:10" x14ac:dyDescent="0.2">
      <c r="A667" s="8" t="s">
        <v>1</v>
      </c>
      <c r="B667" s="8" t="s">
        <v>656</v>
      </c>
      <c r="C667" s="6">
        <v>42979</v>
      </c>
      <c r="D667" s="8" t="s">
        <v>88</v>
      </c>
      <c r="E667" s="8" t="s">
        <v>678</v>
      </c>
      <c r="F667" s="7">
        <v>0</v>
      </c>
      <c r="G667" s="5" t="str">
        <f t="shared" si="40"/>
        <v>Payment Remittance Center</v>
      </c>
      <c r="H667" s="5" t="s">
        <v>976</v>
      </c>
      <c r="I667" s="5" t="str">
        <f t="shared" si="42"/>
        <v>X</v>
      </c>
      <c r="J667" s="5">
        <f t="shared" si="43"/>
        <v>3</v>
      </c>
    </row>
    <row r="668" spans="1:10" x14ac:dyDescent="0.2">
      <c r="A668" s="8" t="s">
        <v>1</v>
      </c>
      <c r="B668" s="8" t="s">
        <v>656</v>
      </c>
      <c r="C668" s="6">
        <v>42979</v>
      </c>
      <c r="D668" s="8" t="s">
        <v>88</v>
      </c>
      <c r="E668" s="8" t="s">
        <v>679</v>
      </c>
      <c r="F668" s="7">
        <v>0</v>
      </c>
      <c r="G668" s="5" t="str">
        <f t="shared" si="40"/>
        <v>Payment Remittance Center</v>
      </c>
      <c r="H668" s="5" t="str">
        <f t="shared" si="41"/>
        <v>PCard Prepayment</v>
      </c>
      <c r="I668" s="5" t="str">
        <f t="shared" si="42"/>
        <v/>
      </c>
      <c r="J668" s="5">
        <f t="shared" si="43"/>
        <v>3</v>
      </c>
    </row>
    <row r="669" spans="1:10" x14ac:dyDescent="0.2">
      <c r="A669" s="8" t="s">
        <v>1</v>
      </c>
      <c r="B669" s="8" t="s">
        <v>680</v>
      </c>
      <c r="C669" s="6">
        <v>42984</v>
      </c>
      <c r="D669" s="8" t="s">
        <v>74</v>
      </c>
      <c r="E669" s="8" t="s">
        <v>275</v>
      </c>
      <c r="F669" s="7">
        <v>1286.03</v>
      </c>
      <c r="G669" s="5" t="str">
        <f t="shared" si="40"/>
        <v>24 Hour Flex</v>
      </c>
      <c r="H669" s="5" t="str">
        <f t="shared" si="41"/>
        <v>Flex Transfers</v>
      </c>
      <c r="I669" s="5" t="str">
        <f t="shared" si="42"/>
        <v/>
      </c>
      <c r="J669" s="5">
        <f t="shared" si="43"/>
        <v>1</v>
      </c>
    </row>
    <row r="670" spans="1:10" x14ac:dyDescent="0.2">
      <c r="A670" s="8" t="s">
        <v>1</v>
      </c>
      <c r="B670" s="8" t="s">
        <v>681</v>
      </c>
      <c r="C670" s="6">
        <v>42985</v>
      </c>
      <c r="D670" s="8" t="s">
        <v>905</v>
      </c>
      <c r="E670" s="8" t="s">
        <v>682</v>
      </c>
      <c r="F670" s="7">
        <v>104152.94</v>
      </c>
      <c r="G670" s="5" t="str">
        <f t="shared" si="40"/>
        <v>Colorado Public Employees Retirement Association</v>
      </c>
      <c r="H670" s="5" t="s">
        <v>973</v>
      </c>
      <c r="I670" s="5" t="str">
        <f t="shared" si="42"/>
        <v>X</v>
      </c>
      <c r="J670" s="5">
        <f t="shared" si="43"/>
        <v>1</v>
      </c>
    </row>
    <row r="671" spans="1:10" x14ac:dyDescent="0.2">
      <c r="A671" s="8" t="s">
        <v>1</v>
      </c>
      <c r="B671" s="8" t="s">
        <v>683</v>
      </c>
      <c r="C671" s="6">
        <v>42989</v>
      </c>
      <c r="D671" s="8" t="s">
        <v>94</v>
      </c>
      <c r="E671" s="8" t="s">
        <v>684</v>
      </c>
      <c r="F671" s="7">
        <v>5809.63</v>
      </c>
      <c r="G671" s="5" t="str">
        <f t="shared" si="40"/>
        <v>Voya</v>
      </c>
      <c r="H671" s="5" t="s">
        <v>974</v>
      </c>
      <c r="I671" s="5" t="str">
        <f t="shared" si="42"/>
        <v>X</v>
      </c>
      <c r="J671" s="5">
        <f t="shared" si="43"/>
        <v>6</v>
      </c>
    </row>
    <row r="672" spans="1:10" x14ac:dyDescent="0.2">
      <c r="A672" s="8" t="s">
        <v>1</v>
      </c>
      <c r="B672" s="8" t="s">
        <v>683</v>
      </c>
      <c r="C672" s="6">
        <v>42989</v>
      </c>
      <c r="D672" s="8" t="s">
        <v>88</v>
      </c>
      <c r="E672" s="8" t="s">
        <v>684</v>
      </c>
      <c r="F672" s="7">
        <v>114.9</v>
      </c>
      <c r="G672" s="5" t="str">
        <f t="shared" si="40"/>
        <v>Payment Remittance Center</v>
      </c>
      <c r="H672" s="5" t="str">
        <f t="shared" si="41"/>
        <v>Voya/Bank Fees</v>
      </c>
      <c r="I672" s="5" t="str">
        <f t="shared" si="42"/>
        <v/>
      </c>
      <c r="J672" s="5">
        <f t="shared" si="43"/>
        <v>6</v>
      </c>
    </row>
    <row r="673" spans="1:10" x14ac:dyDescent="0.2">
      <c r="A673" s="8" t="s">
        <v>1</v>
      </c>
      <c r="B673" s="8" t="s">
        <v>683</v>
      </c>
      <c r="C673" s="6">
        <v>42989</v>
      </c>
      <c r="D673" s="8" t="s">
        <v>88</v>
      </c>
      <c r="E673" s="8" t="s">
        <v>678</v>
      </c>
      <c r="F673" s="7">
        <v>54632.71</v>
      </c>
      <c r="G673" s="5" t="str">
        <f t="shared" si="40"/>
        <v>Payment Remittance Center</v>
      </c>
      <c r="H673" s="5" t="s">
        <v>976</v>
      </c>
      <c r="I673" s="5" t="str">
        <f t="shared" si="42"/>
        <v>X</v>
      </c>
      <c r="J673" s="5">
        <f t="shared" si="43"/>
        <v>6</v>
      </c>
    </row>
    <row r="674" spans="1:10" x14ac:dyDescent="0.2">
      <c r="A674" s="8" t="s">
        <v>1</v>
      </c>
      <c r="B674" s="8" t="s">
        <v>685</v>
      </c>
      <c r="C674" s="6">
        <v>42990</v>
      </c>
      <c r="D674" s="8" t="s">
        <v>85</v>
      </c>
      <c r="E674" s="8" t="s">
        <v>686</v>
      </c>
      <c r="F674" s="7">
        <v>3034.01</v>
      </c>
      <c r="G674" s="5" t="str">
        <f t="shared" si="40"/>
        <v>Toshiba Financial Services</v>
      </c>
      <c r="H674" s="5" t="str">
        <f t="shared" si="41"/>
        <v>Toshiba Lease</v>
      </c>
      <c r="I674" s="5" t="str">
        <f t="shared" si="42"/>
        <v/>
      </c>
      <c r="J674" s="5">
        <f t="shared" si="43"/>
        <v>1</v>
      </c>
    </row>
    <row r="675" spans="1:10" x14ac:dyDescent="0.2">
      <c r="A675" s="8" t="s">
        <v>1</v>
      </c>
      <c r="B675" s="8" t="s">
        <v>687</v>
      </c>
      <c r="C675" s="6">
        <v>42992</v>
      </c>
      <c r="D675" s="8" t="s">
        <v>88</v>
      </c>
      <c r="E675" s="8" t="s">
        <v>138</v>
      </c>
      <c r="F675" s="7">
        <v>449.06</v>
      </c>
      <c r="G675" s="5" t="str">
        <f t="shared" si="40"/>
        <v>Payment Remittance Center</v>
      </c>
      <c r="H675" s="5" t="str">
        <f t="shared" si="41"/>
        <v>Bank Charges</v>
      </c>
      <c r="I675" s="5" t="str">
        <f t="shared" si="42"/>
        <v/>
      </c>
      <c r="J675" s="5">
        <f t="shared" si="43"/>
        <v>1</v>
      </c>
    </row>
    <row r="676" spans="1:10" x14ac:dyDescent="0.2">
      <c r="A676" s="8" t="s">
        <v>1</v>
      </c>
      <c r="B676" s="8" t="s">
        <v>688</v>
      </c>
      <c r="C676" s="6">
        <v>42993</v>
      </c>
      <c r="D676" s="8" t="s">
        <v>88</v>
      </c>
      <c r="E676" s="8" t="s">
        <v>138</v>
      </c>
      <c r="F676" s="7">
        <v>2153.17</v>
      </c>
      <c r="G676" s="5" t="str">
        <f t="shared" si="40"/>
        <v>Payment Remittance Center</v>
      </c>
      <c r="H676" s="5" t="str">
        <f t="shared" si="41"/>
        <v>Bank Charges</v>
      </c>
      <c r="I676" s="5" t="str">
        <f t="shared" si="42"/>
        <v/>
      </c>
      <c r="J676" s="5">
        <f t="shared" si="43"/>
        <v>1</v>
      </c>
    </row>
    <row r="677" spans="1:10" x14ac:dyDescent="0.2">
      <c r="A677" s="8" t="s">
        <v>1</v>
      </c>
      <c r="B677" s="8" t="s">
        <v>689</v>
      </c>
      <c r="C677" s="6">
        <v>42993</v>
      </c>
      <c r="D677" s="8" t="s">
        <v>74</v>
      </c>
      <c r="E677" s="8" t="s">
        <v>275</v>
      </c>
      <c r="F677" s="7">
        <v>1854.73</v>
      </c>
      <c r="G677" s="5" t="str">
        <f t="shared" si="40"/>
        <v>24 Hour Flex</v>
      </c>
      <c r="H677" s="5" t="str">
        <f t="shared" si="41"/>
        <v>Flex Transfers</v>
      </c>
      <c r="I677" s="5" t="str">
        <f t="shared" si="42"/>
        <v/>
      </c>
      <c r="J677" s="5">
        <f t="shared" si="43"/>
        <v>1</v>
      </c>
    </row>
    <row r="678" spans="1:10" x14ac:dyDescent="0.2">
      <c r="A678" s="8" t="s">
        <v>1</v>
      </c>
      <c r="B678" s="8" t="s">
        <v>690</v>
      </c>
      <c r="C678" s="6">
        <v>42999</v>
      </c>
      <c r="D678" s="8" t="s">
        <v>74</v>
      </c>
      <c r="E678" s="8" t="s">
        <v>83</v>
      </c>
      <c r="F678" s="7">
        <v>1199.0999999999999</v>
      </c>
      <c r="G678" s="5" t="str">
        <f t="shared" si="40"/>
        <v>24 Hour Flex</v>
      </c>
      <c r="H678" s="5" t="str">
        <f t="shared" si="41"/>
        <v>Flex Transfer</v>
      </c>
      <c r="I678" s="5" t="str">
        <f t="shared" si="42"/>
        <v/>
      </c>
      <c r="J678" s="5">
        <f t="shared" si="43"/>
        <v>1</v>
      </c>
    </row>
    <row r="679" spans="1:10" x14ac:dyDescent="0.2">
      <c r="A679" s="8" t="s">
        <v>1</v>
      </c>
      <c r="B679" s="8" t="s">
        <v>691</v>
      </c>
      <c r="C679" s="6">
        <v>43005</v>
      </c>
      <c r="D679" s="8" t="s">
        <v>74</v>
      </c>
      <c r="E679" s="8" t="s">
        <v>83</v>
      </c>
      <c r="F679" s="7">
        <v>552.80999999999995</v>
      </c>
      <c r="G679" s="5" t="str">
        <f t="shared" si="40"/>
        <v>24 Hour Flex</v>
      </c>
      <c r="H679" s="5" t="str">
        <f t="shared" si="41"/>
        <v>Flex Transfer</v>
      </c>
      <c r="I679" s="5" t="str">
        <f t="shared" si="42"/>
        <v/>
      </c>
      <c r="J679" s="5">
        <f t="shared" si="43"/>
        <v>1</v>
      </c>
    </row>
    <row r="680" spans="1:10" x14ac:dyDescent="0.2">
      <c r="A680" s="8" t="s">
        <v>99</v>
      </c>
      <c r="B680" s="9">
        <v>3223</v>
      </c>
      <c r="C680" s="6">
        <v>42991</v>
      </c>
      <c r="D680" s="8" t="s">
        <v>925</v>
      </c>
      <c r="E680" s="8" t="s">
        <v>692</v>
      </c>
      <c r="F680" s="7">
        <v>56</v>
      </c>
      <c r="G680" s="5" t="str">
        <f t="shared" si="40"/>
        <v>State of Colorado-Department of Human Services</v>
      </c>
      <c r="H680" s="5" t="str">
        <f t="shared" si="41"/>
        <v>Trail Check</v>
      </c>
      <c r="I680" s="5" t="str">
        <f t="shared" si="42"/>
        <v/>
      </c>
      <c r="J680" s="5">
        <f t="shared" si="43"/>
        <v>1</v>
      </c>
    </row>
    <row r="681" spans="1:10" x14ac:dyDescent="0.2">
      <c r="A681" s="8" t="s">
        <v>99</v>
      </c>
      <c r="B681" s="9">
        <v>3224</v>
      </c>
      <c r="C681" s="6">
        <v>42991</v>
      </c>
      <c r="D681" s="8" t="s">
        <v>116</v>
      </c>
      <c r="E681" s="8" t="s">
        <v>693</v>
      </c>
      <c r="F681" s="7">
        <v>1881.48</v>
      </c>
      <c r="G681" s="5" t="str">
        <f t="shared" si="40"/>
        <v>Adams 12 Five Star Schools</v>
      </c>
      <c r="H681" s="5" t="str">
        <f t="shared" si="41"/>
        <v>Eagle's Landing Transportation</v>
      </c>
      <c r="I681" s="5" t="str">
        <f t="shared" si="42"/>
        <v/>
      </c>
      <c r="J681" s="5">
        <f t="shared" si="43"/>
        <v>1</v>
      </c>
    </row>
    <row r="682" spans="1:10" x14ac:dyDescent="0.2">
      <c r="A682" s="8" t="s">
        <v>99</v>
      </c>
      <c r="B682" s="9">
        <v>3225</v>
      </c>
      <c r="C682" s="6">
        <v>42991</v>
      </c>
      <c r="D682" s="8" t="s">
        <v>155</v>
      </c>
      <c r="E682" s="8" t="s">
        <v>156</v>
      </c>
      <c r="F682" s="7">
        <v>38.47</v>
      </c>
      <c r="G682" s="5" t="str">
        <f t="shared" si="40"/>
        <v>Cintas Corporation</v>
      </c>
      <c r="H682" s="5" t="str">
        <f t="shared" si="41"/>
        <v>Kitchen Towels</v>
      </c>
      <c r="I682" s="5" t="str">
        <f t="shared" si="42"/>
        <v/>
      </c>
      <c r="J682" s="5">
        <f t="shared" si="43"/>
        <v>1</v>
      </c>
    </row>
    <row r="683" spans="1:10" x14ac:dyDescent="0.2">
      <c r="A683" s="8" t="s">
        <v>99</v>
      </c>
      <c r="B683" s="9">
        <v>3238</v>
      </c>
      <c r="C683" s="6">
        <v>42998</v>
      </c>
      <c r="D683" s="8" t="s">
        <v>925</v>
      </c>
      <c r="E683" s="8" t="s">
        <v>694</v>
      </c>
      <c r="F683" s="7">
        <v>414</v>
      </c>
      <c r="G683" s="5" t="str">
        <f t="shared" si="40"/>
        <v>State of Colorado-Department of Human Services</v>
      </c>
      <c r="H683" s="5" t="str">
        <f t="shared" si="41"/>
        <v>Childcare Licensing</v>
      </c>
      <c r="I683" s="5" t="str">
        <f t="shared" si="42"/>
        <v/>
      </c>
      <c r="J683" s="5">
        <f t="shared" si="43"/>
        <v>1</v>
      </c>
    </row>
    <row r="684" spans="1:10" x14ac:dyDescent="0.2">
      <c r="A684" s="8" t="s">
        <v>99</v>
      </c>
      <c r="B684" s="8" t="s">
        <v>683</v>
      </c>
      <c r="C684" s="6">
        <v>42989</v>
      </c>
      <c r="D684" s="8" t="s">
        <v>88</v>
      </c>
      <c r="E684" s="8" t="s">
        <v>678</v>
      </c>
      <c r="F684" s="7">
        <v>2959.21</v>
      </c>
      <c r="G684" s="5" t="str">
        <f t="shared" si="40"/>
        <v>Payment Remittance Center</v>
      </c>
      <c r="H684" s="5" t="s">
        <v>976</v>
      </c>
      <c r="I684" s="5" t="str">
        <f t="shared" si="42"/>
        <v>X</v>
      </c>
      <c r="J684" s="5">
        <f t="shared" si="43"/>
        <v>6</v>
      </c>
    </row>
    <row r="685" spans="1:10" x14ac:dyDescent="0.2">
      <c r="A685" s="8" t="s">
        <v>105</v>
      </c>
      <c r="B685" s="9">
        <v>1865</v>
      </c>
      <c r="C685" s="6">
        <v>42979</v>
      </c>
      <c r="E685" s="8" t="s">
        <v>695</v>
      </c>
      <c r="F685" s="7">
        <v>100</v>
      </c>
      <c r="G685" s="5" t="s">
        <v>977</v>
      </c>
      <c r="H685" s="5" t="str">
        <f t="shared" si="41"/>
        <v>Paper Cutter</v>
      </c>
      <c r="I685" s="5" t="str">
        <f t="shared" si="42"/>
        <v>X</v>
      </c>
      <c r="J685" s="5">
        <f t="shared" si="43"/>
        <v>1</v>
      </c>
    </row>
    <row r="686" spans="1:10" x14ac:dyDescent="0.2">
      <c r="A686" s="8" t="s">
        <v>105</v>
      </c>
      <c r="B686" s="9">
        <v>1866</v>
      </c>
      <c r="C686" s="6">
        <v>42979</v>
      </c>
      <c r="D686" s="8" t="s">
        <v>696</v>
      </c>
      <c r="E686" s="8" t="s">
        <v>697</v>
      </c>
      <c r="F686" s="7">
        <v>-75</v>
      </c>
      <c r="G686" s="5" t="str">
        <f t="shared" si="40"/>
        <v>Centaurus High School</v>
      </c>
      <c r="H686" s="5" t="str">
        <f t="shared" si="41"/>
        <v>Cross Country-MS</v>
      </c>
      <c r="I686" s="5" t="str">
        <f t="shared" si="42"/>
        <v/>
      </c>
      <c r="J686" s="5">
        <f t="shared" si="43"/>
        <v>1</v>
      </c>
    </row>
    <row r="687" spans="1:10" x14ac:dyDescent="0.2">
      <c r="A687" s="8" t="s">
        <v>105</v>
      </c>
      <c r="B687" s="9">
        <v>1867</v>
      </c>
      <c r="C687" s="6">
        <v>42991</v>
      </c>
      <c r="D687" s="8" t="s">
        <v>56</v>
      </c>
      <c r="E687" s="8" t="s">
        <v>175</v>
      </c>
      <c r="F687" s="7">
        <v>-441.31</v>
      </c>
      <c r="G687" s="5" t="str">
        <f t="shared" si="40"/>
        <v>Unum Life Insurance</v>
      </c>
      <c r="H687" s="5" t="str">
        <f t="shared" si="41"/>
        <v>Voluntary Life</v>
      </c>
      <c r="I687" s="5" t="str">
        <f t="shared" si="42"/>
        <v/>
      </c>
      <c r="J687" s="5">
        <f t="shared" si="43"/>
        <v>1</v>
      </c>
    </row>
    <row r="688" spans="1:10" x14ac:dyDescent="0.2">
      <c r="A688" s="8" t="s">
        <v>105</v>
      </c>
      <c r="B688" s="9">
        <v>1868</v>
      </c>
      <c r="C688" s="6">
        <v>42991</v>
      </c>
      <c r="D688" s="8" t="s">
        <v>698</v>
      </c>
      <c r="E688" s="8" t="s">
        <v>600</v>
      </c>
      <c r="F688" s="7">
        <v>200</v>
      </c>
      <c r="G688" s="5" t="str">
        <f t="shared" si="40"/>
        <v>Young Artists Alliance</v>
      </c>
      <c r="H688" s="5" t="str">
        <f t="shared" si="41"/>
        <v>Cross Country Meet</v>
      </c>
      <c r="I688" s="5" t="str">
        <f t="shared" si="42"/>
        <v/>
      </c>
      <c r="J688" s="5">
        <f t="shared" si="43"/>
        <v>1</v>
      </c>
    </row>
    <row r="689" spans="1:10" x14ac:dyDescent="0.2">
      <c r="A689" s="8" t="s">
        <v>105</v>
      </c>
      <c r="B689" s="9">
        <v>1869</v>
      </c>
      <c r="C689" s="6">
        <v>42991</v>
      </c>
      <c r="D689" s="8" t="s">
        <v>118</v>
      </c>
      <c r="E689" s="8" t="s">
        <v>699</v>
      </c>
      <c r="F689" s="7">
        <v>122.5</v>
      </c>
      <c r="G689" s="5" t="str">
        <f t="shared" si="40"/>
        <v>Velocity Transit Services</v>
      </c>
      <c r="H689" s="5" t="str">
        <f t="shared" si="41"/>
        <v>Athletic Transportation</v>
      </c>
      <c r="I689" s="5" t="str">
        <f t="shared" si="42"/>
        <v/>
      </c>
      <c r="J689" s="5">
        <f t="shared" si="43"/>
        <v>1</v>
      </c>
    </row>
    <row r="690" spans="1:10" x14ac:dyDescent="0.2">
      <c r="A690" s="8" t="s">
        <v>105</v>
      </c>
      <c r="B690" s="9">
        <v>1870</v>
      </c>
      <c r="C690" s="6">
        <v>42991</v>
      </c>
      <c r="D690" s="8" t="s">
        <v>330</v>
      </c>
      <c r="E690" s="8" t="s">
        <v>700</v>
      </c>
      <c r="F690" s="7">
        <v>2345.5300000000002</v>
      </c>
      <c r="G690" s="5" t="str">
        <f t="shared" si="40"/>
        <v>BSN Sports</v>
      </c>
      <c r="H690" s="5" t="str">
        <f t="shared" si="41"/>
        <v>Soccer Spiritwear</v>
      </c>
      <c r="I690" s="5" t="str">
        <f t="shared" si="42"/>
        <v/>
      </c>
      <c r="J690" s="5">
        <f t="shared" si="43"/>
        <v>1</v>
      </c>
    </row>
    <row r="691" spans="1:10" x14ac:dyDescent="0.2">
      <c r="A691" s="8" t="s">
        <v>105</v>
      </c>
      <c r="B691" s="9">
        <v>1871</v>
      </c>
      <c r="C691" s="6">
        <v>42991</v>
      </c>
      <c r="D691" s="8" t="s">
        <v>231</v>
      </c>
      <c r="E691" s="8" t="s">
        <v>701</v>
      </c>
      <c r="F691" s="7">
        <v>547.54</v>
      </c>
      <c r="G691" s="5" t="str">
        <f t="shared" si="40"/>
        <v>Claire McDonnell</v>
      </c>
      <c r="H691" s="5" t="str">
        <f t="shared" si="41"/>
        <v>CRC Harry Potter</v>
      </c>
      <c r="I691" s="5" t="str">
        <f t="shared" si="42"/>
        <v/>
      </c>
      <c r="J691" s="5">
        <f t="shared" si="43"/>
        <v>1</v>
      </c>
    </row>
    <row r="692" spans="1:10" x14ac:dyDescent="0.2">
      <c r="A692" s="8" t="s">
        <v>105</v>
      </c>
      <c r="B692" s="9">
        <v>1872</v>
      </c>
      <c r="C692" s="6">
        <v>42991</v>
      </c>
      <c r="D692" s="8" t="s">
        <v>114</v>
      </c>
      <c r="E692" s="8" t="s">
        <v>295</v>
      </c>
      <c r="F692" s="7">
        <v>49</v>
      </c>
      <c r="G692" s="5" t="str">
        <f t="shared" si="40"/>
        <v>Abila</v>
      </c>
      <c r="H692" s="5" t="str">
        <f t="shared" si="41"/>
        <v>Fund Raising Software</v>
      </c>
      <c r="I692" s="5" t="str">
        <f t="shared" si="42"/>
        <v/>
      </c>
      <c r="J692" s="5">
        <f t="shared" si="43"/>
        <v>1</v>
      </c>
    </row>
    <row r="693" spans="1:10" x14ac:dyDescent="0.2">
      <c r="A693" s="8" t="s">
        <v>105</v>
      </c>
      <c r="B693" s="9">
        <v>1873</v>
      </c>
      <c r="C693" s="6">
        <v>42991</v>
      </c>
      <c r="D693" s="8" t="s">
        <v>258</v>
      </c>
      <c r="E693" s="8" t="s">
        <v>702</v>
      </c>
      <c r="F693" s="7">
        <v>272.67</v>
      </c>
      <c r="G693" s="5" t="str">
        <f t="shared" si="40"/>
        <v>Doug Ryan</v>
      </c>
      <c r="H693" s="5" t="str">
        <f t="shared" si="41"/>
        <v>Return Postage Planners</v>
      </c>
      <c r="I693" s="5" t="str">
        <f t="shared" si="42"/>
        <v/>
      </c>
      <c r="J693" s="5">
        <f t="shared" si="43"/>
        <v>1</v>
      </c>
    </row>
    <row r="694" spans="1:10" x14ac:dyDescent="0.2">
      <c r="A694" s="8" t="s">
        <v>105</v>
      </c>
      <c r="B694" s="9">
        <v>1874</v>
      </c>
      <c r="C694" s="6">
        <v>42991</v>
      </c>
      <c r="D694" s="8" t="s">
        <v>411</v>
      </c>
      <c r="E694" s="8" t="s">
        <v>412</v>
      </c>
      <c r="F694" s="7">
        <v>852.11</v>
      </c>
      <c r="G694" s="5" t="str">
        <f t="shared" si="40"/>
        <v>Kristin Seger</v>
      </c>
      <c r="H694" s="5" t="str">
        <f t="shared" si="41"/>
        <v>Mountain Biking</v>
      </c>
      <c r="I694" s="5" t="str">
        <f t="shared" si="42"/>
        <v/>
      </c>
      <c r="J694" s="5">
        <f t="shared" si="43"/>
        <v>1</v>
      </c>
    </row>
    <row r="695" spans="1:10" x14ac:dyDescent="0.2">
      <c r="A695" s="8" t="s">
        <v>105</v>
      </c>
      <c r="B695" s="9">
        <v>1875</v>
      </c>
      <c r="C695" s="6">
        <v>42991</v>
      </c>
      <c r="D695" s="8" t="s">
        <v>595</v>
      </c>
      <c r="E695" s="8" t="s">
        <v>703</v>
      </c>
      <c r="F695" s="7">
        <v>1037</v>
      </c>
      <c r="G695" s="5" t="str">
        <f t="shared" si="40"/>
        <v>School Mate</v>
      </c>
      <c r="H695" s="5" t="str">
        <f t="shared" si="41"/>
        <v>Elementary Planners</v>
      </c>
      <c r="I695" s="5" t="str">
        <f t="shared" si="42"/>
        <v/>
      </c>
      <c r="J695" s="5">
        <f t="shared" si="43"/>
        <v>1</v>
      </c>
    </row>
    <row r="696" spans="1:10" x14ac:dyDescent="0.2">
      <c r="A696" s="8" t="s">
        <v>105</v>
      </c>
      <c r="B696" s="9">
        <v>1876</v>
      </c>
      <c r="C696" s="6">
        <v>42991</v>
      </c>
      <c r="D696" s="8" t="s">
        <v>291</v>
      </c>
      <c r="E696" s="8" t="s">
        <v>390</v>
      </c>
      <c r="F696" s="7">
        <v>147</v>
      </c>
      <c r="G696" s="5" t="str">
        <f t="shared" si="40"/>
        <v>CHSAA</v>
      </c>
      <c r="H696" s="5" t="str">
        <f t="shared" si="41"/>
        <v>HS Athletics</v>
      </c>
      <c r="I696" s="5" t="str">
        <f t="shared" si="42"/>
        <v/>
      </c>
      <c r="J696" s="5">
        <f t="shared" si="43"/>
        <v>1</v>
      </c>
    </row>
    <row r="697" spans="1:10" x14ac:dyDescent="0.2">
      <c r="A697" s="8" t="s">
        <v>105</v>
      </c>
      <c r="B697" s="9">
        <v>1877</v>
      </c>
      <c r="C697" s="6">
        <v>42991</v>
      </c>
      <c r="D697" s="8" t="s">
        <v>330</v>
      </c>
      <c r="E697" s="8" t="s">
        <v>704</v>
      </c>
      <c r="F697" s="7">
        <v>1208.21</v>
      </c>
      <c r="G697" s="5" t="str">
        <f t="shared" si="40"/>
        <v>BSN Sports</v>
      </c>
      <c r="H697" s="5" t="str">
        <f t="shared" si="41"/>
        <v>HS Athletic Jerseys</v>
      </c>
      <c r="I697" s="5" t="str">
        <f t="shared" si="42"/>
        <v/>
      </c>
      <c r="J697" s="5">
        <f t="shared" si="43"/>
        <v>1</v>
      </c>
    </row>
    <row r="698" spans="1:10" x14ac:dyDescent="0.2">
      <c r="A698" s="8" t="s">
        <v>105</v>
      </c>
      <c r="B698" s="9">
        <v>1878</v>
      </c>
      <c r="C698" s="6">
        <v>42991</v>
      </c>
      <c r="D698" s="8" t="s">
        <v>705</v>
      </c>
      <c r="E698" s="8" t="s">
        <v>706</v>
      </c>
      <c r="F698" s="7">
        <v>375</v>
      </c>
      <c r="G698" s="5" t="str">
        <f t="shared" si="40"/>
        <v>Kallima Consultants</v>
      </c>
      <c r="H698" s="5" t="str">
        <f t="shared" si="41"/>
        <v>MS Speaker</v>
      </c>
      <c r="I698" s="5" t="str">
        <f t="shared" si="42"/>
        <v/>
      </c>
      <c r="J698" s="5">
        <f t="shared" si="43"/>
        <v>1</v>
      </c>
    </row>
    <row r="699" spans="1:10" x14ac:dyDescent="0.2">
      <c r="A699" s="8" t="s">
        <v>105</v>
      </c>
      <c r="B699" s="9">
        <v>1879</v>
      </c>
      <c r="C699" s="6">
        <v>42998</v>
      </c>
      <c r="D699" s="8" t="s">
        <v>313</v>
      </c>
      <c r="E699" s="8" t="s">
        <v>707</v>
      </c>
      <c r="F699" s="7">
        <v>200</v>
      </c>
      <c r="G699" s="5" t="str">
        <f t="shared" si="40"/>
        <v>Brighton High School</v>
      </c>
      <c r="H699" s="5" t="str">
        <f t="shared" si="41"/>
        <v>Cross Country</v>
      </c>
      <c r="I699" s="5" t="str">
        <f t="shared" si="42"/>
        <v/>
      </c>
      <c r="J699" s="5">
        <f t="shared" si="43"/>
        <v>1</v>
      </c>
    </row>
    <row r="700" spans="1:10" x14ac:dyDescent="0.2">
      <c r="A700" s="8" t="s">
        <v>105</v>
      </c>
      <c r="B700" s="9">
        <v>1880</v>
      </c>
      <c r="C700" s="6">
        <v>42998</v>
      </c>
      <c r="D700" s="8" t="s">
        <v>708</v>
      </c>
      <c r="E700" s="8" t="s">
        <v>709</v>
      </c>
      <c r="F700" s="7">
        <v>225</v>
      </c>
      <c r="G700" s="5" t="str">
        <f t="shared" si="40"/>
        <v>St Vrain Cross Country</v>
      </c>
      <c r="H700" s="5" t="str">
        <f t="shared" si="41"/>
        <v>MS Cross Country</v>
      </c>
      <c r="I700" s="5" t="str">
        <f t="shared" si="42"/>
        <v/>
      </c>
      <c r="J700" s="5">
        <f t="shared" si="43"/>
        <v>1</v>
      </c>
    </row>
    <row r="701" spans="1:10" x14ac:dyDescent="0.2">
      <c r="A701" s="8" t="s">
        <v>105</v>
      </c>
      <c r="B701" s="9">
        <v>1881</v>
      </c>
      <c r="C701" s="6">
        <v>42998</v>
      </c>
      <c r="D701" s="8" t="s">
        <v>312</v>
      </c>
      <c r="E701" s="8" t="s">
        <v>710</v>
      </c>
      <c r="F701" s="7">
        <v>2303.15</v>
      </c>
      <c r="G701" s="5" t="str">
        <f t="shared" si="40"/>
        <v>Pinnacle Charter School</v>
      </c>
      <c r="H701" s="5" t="str">
        <f t="shared" si="41"/>
        <v>Overnight Buses</v>
      </c>
      <c r="I701" s="5" t="str">
        <f t="shared" si="42"/>
        <v/>
      </c>
      <c r="J701" s="5">
        <f t="shared" si="43"/>
        <v>1</v>
      </c>
    </row>
    <row r="702" spans="1:10" x14ac:dyDescent="0.2">
      <c r="A702" s="8" t="s">
        <v>105</v>
      </c>
      <c r="B702" s="9">
        <v>1882</v>
      </c>
      <c r="C702" s="6">
        <v>42998</v>
      </c>
      <c r="D702" s="8" t="s">
        <v>711</v>
      </c>
      <c r="E702" s="8" t="s">
        <v>712</v>
      </c>
      <c r="F702" s="7">
        <v>37.729999999999997</v>
      </c>
      <c r="G702" s="5" t="str">
        <f t="shared" si="40"/>
        <v>Karlie Sergeeff</v>
      </c>
      <c r="H702" s="5" t="str">
        <f t="shared" si="41"/>
        <v>HS Volleyball</v>
      </c>
      <c r="I702" s="5" t="str">
        <f t="shared" si="42"/>
        <v/>
      </c>
      <c r="J702" s="5">
        <f t="shared" si="43"/>
        <v>1</v>
      </c>
    </row>
    <row r="703" spans="1:10" x14ac:dyDescent="0.2">
      <c r="A703" s="8" t="s">
        <v>105</v>
      </c>
      <c r="B703" s="9">
        <v>1883</v>
      </c>
      <c r="C703" s="6">
        <v>42998</v>
      </c>
      <c r="D703" s="8" t="s">
        <v>713</v>
      </c>
      <c r="E703" s="8" t="s">
        <v>714</v>
      </c>
      <c r="F703" s="7">
        <v>38.53</v>
      </c>
      <c r="G703" s="5" t="str">
        <f t="shared" si="40"/>
        <v>Ashli Socorro</v>
      </c>
      <c r="H703" s="5" t="str">
        <f t="shared" si="41"/>
        <v>MS Overnight</v>
      </c>
      <c r="I703" s="5" t="str">
        <f t="shared" si="42"/>
        <v/>
      </c>
      <c r="J703" s="5">
        <f t="shared" si="43"/>
        <v>1</v>
      </c>
    </row>
    <row r="704" spans="1:10" x14ac:dyDescent="0.2">
      <c r="A704" s="8" t="s">
        <v>105</v>
      </c>
      <c r="B704" s="9">
        <v>1884</v>
      </c>
      <c r="C704" s="6">
        <v>42998</v>
      </c>
      <c r="D704" s="8" t="s">
        <v>404</v>
      </c>
      <c r="E704" s="8" t="s">
        <v>238</v>
      </c>
      <c r="F704" s="7">
        <v>250</v>
      </c>
      <c r="G704" s="5" t="str">
        <f t="shared" si="40"/>
        <v>King Soopers</v>
      </c>
      <c r="H704" s="5" t="str">
        <f t="shared" si="41"/>
        <v>Fundraising</v>
      </c>
      <c r="I704" s="5" t="str">
        <f t="shared" si="42"/>
        <v/>
      </c>
      <c r="J704" s="5">
        <f t="shared" si="43"/>
        <v>1</v>
      </c>
    </row>
    <row r="705" spans="1:10" x14ac:dyDescent="0.2">
      <c r="A705" s="8" t="s">
        <v>105</v>
      </c>
      <c r="B705" s="9">
        <v>1887</v>
      </c>
      <c r="C705" s="6">
        <v>42998</v>
      </c>
      <c r="E705" s="8" t="s">
        <v>715</v>
      </c>
      <c r="F705" s="7">
        <v>205</v>
      </c>
      <c r="G705" s="5" t="s">
        <v>977</v>
      </c>
      <c r="H705" s="5" t="str">
        <f t="shared" si="41"/>
        <v>Manual Checks</v>
      </c>
      <c r="I705" s="5" t="str">
        <f t="shared" si="42"/>
        <v>X</v>
      </c>
      <c r="J705" s="5">
        <f t="shared" si="43"/>
        <v>1</v>
      </c>
    </row>
    <row r="706" spans="1:10" x14ac:dyDescent="0.2">
      <c r="A706" s="8" t="s">
        <v>105</v>
      </c>
      <c r="B706" s="8" t="s">
        <v>683</v>
      </c>
      <c r="C706" s="6">
        <v>42989</v>
      </c>
      <c r="D706" s="8" t="s">
        <v>88</v>
      </c>
      <c r="E706" s="8" t="s">
        <v>678</v>
      </c>
      <c r="F706" s="7">
        <v>99683.72</v>
      </c>
      <c r="G706" s="5" t="str">
        <f t="shared" si="40"/>
        <v>Payment Remittance Center</v>
      </c>
      <c r="H706" s="5" t="s">
        <v>976</v>
      </c>
      <c r="I706" s="5" t="str">
        <f t="shared" si="42"/>
        <v>X</v>
      </c>
      <c r="J706" s="5">
        <f t="shared" si="43"/>
        <v>6</v>
      </c>
    </row>
    <row r="707" spans="1:10" x14ac:dyDescent="0.2">
      <c r="A707" s="8" t="s">
        <v>148</v>
      </c>
      <c r="B707" s="8" t="s">
        <v>683</v>
      </c>
      <c r="C707" s="6">
        <v>42989</v>
      </c>
      <c r="D707" s="8" t="s">
        <v>88</v>
      </c>
      <c r="E707" s="8" t="s">
        <v>678</v>
      </c>
      <c r="F707" s="7">
        <v>781.78</v>
      </c>
      <c r="G707" s="5" t="str">
        <f t="shared" ref="G707:G770" si="44">D707</f>
        <v>Payment Remittance Center</v>
      </c>
      <c r="H707" s="5" t="s">
        <v>976</v>
      </c>
      <c r="I707" s="5" t="str">
        <f t="shared" ref="I707:I770" si="45">IF(OR(G707&lt;&gt;D707,E707&lt;&gt;H707),"X","")</f>
        <v>X</v>
      </c>
      <c r="J707" s="5">
        <f t="shared" ref="J707:J770" si="46">COUNTIF($B$2:$B$994,B707)</f>
        <v>6</v>
      </c>
    </row>
    <row r="708" spans="1:10" x14ac:dyDescent="0.2">
      <c r="A708" s="8" t="s">
        <v>1</v>
      </c>
      <c r="B708" s="8" t="s">
        <v>716</v>
      </c>
      <c r="C708" s="6">
        <v>43021</v>
      </c>
      <c r="D708" s="8" t="s">
        <v>88</v>
      </c>
      <c r="E708" s="8" t="s">
        <v>717</v>
      </c>
      <c r="F708" s="7">
        <v>62160.26</v>
      </c>
      <c r="G708" s="5" t="str">
        <f t="shared" si="44"/>
        <v>Payment Remittance Center</v>
      </c>
      <c r="H708" s="5" t="s">
        <v>976</v>
      </c>
      <c r="I708" s="5" t="str">
        <f t="shared" si="45"/>
        <v>X</v>
      </c>
      <c r="J708" s="5">
        <f t="shared" si="46"/>
        <v>1</v>
      </c>
    </row>
    <row r="709" spans="1:10" x14ac:dyDescent="0.2">
      <c r="A709" s="8" t="s">
        <v>1</v>
      </c>
      <c r="B709" s="9">
        <v>3239</v>
      </c>
      <c r="C709" s="6">
        <v>43012</v>
      </c>
      <c r="D709" s="8" t="s">
        <v>69</v>
      </c>
      <c r="E709" s="8" t="s">
        <v>718</v>
      </c>
      <c r="F709" s="7">
        <v>3085.98</v>
      </c>
      <c r="G709" s="5" t="str">
        <f t="shared" si="44"/>
        <v>City of Thornton</v>
      </c>
      <c r="H709" s="5" t="str">
        <f t="shared" ref="H709:H770" si="47">E709</f>
        <v>Utilities-Water</v>
      </c>
      <c r="I709" s="5" t="str">
        <f t="shared" si="45"/>
        <v/>
      </c>
      <c r="J709" s="5">
        <f t="shared" si="46"/>
        <v>1</v>
      </c>
    </row>
    <row r="710" spans="1:10" x14ac:dyDescent="0.2">
      <c r="A710" s="8" t="s">
        <v>1</v>
      </c>
      <c r="B710" s="9">
        <v>3240</v>
      </c>
      <c r="C710" s="6">
        <v>43012</v>
      </c>
      <c r="D710" s="8" t="s">
        <v>719</v>
      </c>
      <c r="E710" s="8" t="s">
        <v>720</v>
      </c>
      <c r="F710" s="7">
        <v>2115.75</v>
      </c>
      <c r="G710" s="5" t="str">
        <f t="shared" si="44"/>
        <v>Naviance Inc</v>
      </c>
      <c r="H710" s="5" t="str">
        <f t="shared" si="47"/>
        <v>Naviance-Counseling</v>
      </c>
      <c r="I710" s="5" t="str">
        <f t="shared" si="45"/>
        <v/>
      </c>
      <c r="J710" s="5">
        <f t="shared" si="46"/>
        <v>1</v>
      </c>
    </row>
    <row r="711" spans="1:10" x14ac:dyDescent="0.2">
      <c r="A711" s="8" t="s">
        <v>1</v>
      </c>
      <c r="B711" s="9">
        <v>3241</v>
      </c>
      <c r="C711" s="6">
        <v>43012</v>
      </c>
      <c r="D711" s="8" t="s">
        <v>34</v>
      </c>
      <c r="E711" s="8">
        <v>11111.111011110001</v>
      </c>
      <c r="F711" s="7">
        <v>495</v>
      </c>
      <c r="G711" s="5" t="str">
        <f t="shared" si="44"/>
        <v>Lineham's Learning Lab</v>
      </c>
      <c r="H711" s="5">
        <f t="shared" si="47"/>
        <v>11111.111011110001</v>
      </c>
      <c r="I711" s="5" t="str">
        <f t="shared" si="45"/>
        <v/>
      </c>
      <c r="J711" s="5">
        <f t="shared" si="46"/>
        <v>1</v>
      </c>
    </row>
    <row r="712" spans="1:10" x14ac:dyDescent="0.2">
      <c r="A712" s="8" t="s">
        <v>1</v>
      </c>
      <c r="B712" s="9">
        <v>3242</v>
      </c>
      <c r="C712" s="6">
        <v>43012</v>
      </c>
      <c r="D712" s="8" t="s">
        <v>721</v>
      </c>
      <c r="E712" s="8" t="s">
        <v>722</v>
      </c>
      <c r="F712" s="7">
        <v>1995</v>
      </c>
      <c r="G712" s="5" t="str">
        <f t="shared" si="44"/>
        <v>Children Matter</v>
      </c>
      <c r="H712" s="5" t="str">
        <f t="shared" si="47"/>
        <v>OT Services</v>
      </c>
      <c r="I712" s="5" t="str">
        <f t="shared" si="45"/>
        <v/>
      </c>
      <c r="J712" s="5">
        <f t="shared" si="46"/>
        <v>1</v>
      </c>
    </row>
    <row r="713" spans="1:10" x14ac:dyDescent="0.2">
      <c r="A713" s="8" t="s">
        <v>1</v>
      </c>
      <c r="B713" s="9">
        <v>3243</v>
      </c>
      <c r="C713" s="6">
        <v>43012</v>
      </c>
      <c r="D713" s="8" t="s">
        <v>28</v>
      </c>
      <c r="E713" s="8" t="s">
        <v>29</v>
      </c>
      <c r="F713" s="7">
        <v>505</v>
      </c>
      <c r="G713" s="5" t="str">
        <f t="shared" si="44"/>
        <v>Republic Services</v>
      </c>
      <c r="H713" s="5" t="str">
        <f t="shared" si="47"/>
        <v>Trash Removal</v>
      </c>
      <c r="I713" s="5" t="str">
        <f t="shared" si="45"/>
        <v/>
      </c>
      <c r="J713" s="5">
        <f t="shared" si="46"/>
        <v>1</v>
      </c>
    </row>
    <row r="714" spans="1:10" x14ac:dyDescent="0.2">
      <c r="A714" s="8" t="s">
        <v>1</v>
      </c>
      <c r="B714" s="9">
        <v>3244</v>
      </c>
      <c r="C714" s="6">
        <v>43012</v>
      </c>
      <c r="D714" s="8" t="s">
        <v>665</v>
      </c>
      <c r="E714" s="8" t="s">
        <v>723</v>
      </c>
      <c r="F714" s="7">
        <v>29.95</v>
      </c>
      <c r="G714" s="5" t="str">
        <f t="shared" si="44"/>
        <v>Innovative Office Solutions</v>
      </c>
      <c r="H714" s="5" t="str">
        <f t="shared" si="47"/>
        <v>Postage Meter Supplies</v>
      </c>
      <c r="I714" s="5" t="str">
        <f t="shared" si="45"/>
        <v/>
      </c>
      <c r="J714" s="5">
        <f t="shared" si="46"/>
        <v>1</v>
      </c>
    </row>
    <row r="715" spans="1:10" x14ac:dyDescent="0.2">
      <c r="A715" s="8" t="s">
        <v>1</v>
      </c>
      <c r="B715" s="9">
        <v>3245</v>
      </c>
      <c r="C715" s="6">
        <v>43012</v>
      </c>
      <c r="D715" s="8" t="s">
        <v>22</v>
      </c>
      <c r="E715" s="8" t="s">
        <v>23</v>
      </c>
      <c r="F715" s="7">
        <v>6898.67</v>
      </c>
      <c r="G715" s="5" t="str">
        <f t="shared" si="44"/>
        <v>Xcelitek LLC</v>
      </c>
      <c r="H715" s="5" t="str">
        <f t="shared" si="47"/>
        <v>Technology Support</v>
      </c>
      <c r="I715" s="5" t="str">
        <f t="shared" si="45"/>
        <v/>
      </c>
      <c r="J715" s="5">
        <f t="shared" si="46"/>
        <v>1</v>
      </c>
    </row>
    <row r="716" spans="1:10" x14ac:dyDescent="0.2">
      <c r="A716" s="8" t="s">
        <v>1</v>
      </c>
      <c r="B716" s="9">
        <v>3246</v>
      </c>
      <c r="C716" s="6">
        <v>43012</v>
      </c>
      <c r="D716" s="8" t="s">
        <v>18</v>
      </c>
      <c r="E716" s="8" t="s">
        <v>19</v>
      </c>
      <c r="F716" s="7">
        <v>570.92999999999995</v>
      </c>
      <c r="G716" s="5" t="str">
        <f t="shared" si="44"/>
        <v>AT&amp;T Mobility</v>
      </c>
      <c r="H716" s="5" t="str">
        <f t="shared" si="47"/>
        <v>Cell Phones</v>
      </c>
      <c r="I716" s="5" t="str">
        <f t="shared" si="45"/>
        <v/>
      </c>
      <c r="J716" s="5">
        <f t="shared" si="46"/>
        <v>1</v>
      </c>
    </row>
    <row r="717" spans="1:10" x14ac:dyDescent="0.2">
      <c r="A717" s="8" t="s">
        <v>1</v>
      </c>
      <c r="B717" s="9">
        <v>3247</v>
      </c>
      <c r="C717" s="6">
        <v>43012</v>
      </c>
      <c r="D717" s="8" t="s">
        <v>16</v>
      </c>
      <c r="E717" s="8" t="s">
        <v>17</v>
      </c>
      <c r="F717" s="7">
        <v>879.4</v>
      </c>
      <c r="G717" s="5" t="str">
        <f t="shared" si="44"/>
        <v>CenturyLink</v>
      </c>
      <c r="H717" s="5" t="str">
        <f t="shared" si="47"/>
        <v>Telephone</v>
      </c>
      <c r="I717" s="5" t="str">
        <f t="shared" si="45"/>
        <v/>
      </c>
      <c r="J717" s="5">
        <f t="shared" si="46"/>
        <v>1</v>
      </c>
    </row>
    <row r="718" spans="1:10" x14ac:dyDescent="0.2">
      <c r="A718" s="8" t="s">
        <v>1</v>
      </c>
      <c r="B718" s="9">
        <v>3248</v>
      </c>
      <c r="C718" s="6">
        <v>43012</v>
      </c>
      <c r="D718" s="8" t="s">
        <v>441</v>
      </c>
      <c r="E718" s="8" t="s">
        <v>724</v>
      </c>
      <c r="F718" s="7">
        <v>761.38</v>
      </c>
      <c r="G718" s="5" t="str">
        <f t="shared" si="44"/>
        <v>Rick Robinson</v>
      </c>
      <c r="H718" s="5" t="str">
        <f t="shared" si="47"/>
        <v>Election Costs</v>
      </c>
      <c r="I718" s="5" t="str">
        <f t="shared" si="45"/>
        <v/>
      </c>
      <c r="J718" s="5">
        <f t="shared" si="46"/>
        <v>1</v>
      </c>
    </row>
    <row r="719" spans="1:10" x14ac:dyDescent="0.2">
      <c r="A719" s="8" t="s">
        <v>1</v>
      </c>
      <c r="B719" s="9">
        <v>3249</v>
      </c>
      <c r="C719" s="6">
        <v>43012</v>
      </c>
      <c r="D719" s="8" t="s">
        <v>886</v>
      </c>
      <c r="E719" s="8" t="s">
        <v>725</v>
      </c>
      <c r="F719" s="7">
        <v>180</v>
      </c>
      <c r="G719" s="5" t="str">
        <f t="shared" si="44"/>
        <v>Colorado Department of Labor and Employment</v>
      </c>
      <c r="H719" s="5" t="str">
        <f t="shared" si="47"/>
        <v>Elevator Certificate</v>
      </c>
      <c r="I719" s="5" t="str">
        <f t="shared" si="45"/>
        <v/>
      </c>
      <c r="J719" s="5">
        <f t="shared" si="46"/>
        <v>1</v>
      </c>
    </row>
    <row r="720" spans="1:10" x14ac:dyDescent="0.2">
      <c r="A720" s="8" t="s">
        <v>1</v>
      </c>
      <c r="B720" s="9">
        <v>3250</v>
      </c>
      <c r="C720" s="6">
        <v>43012</v>
      </c>
      <c r="D720" s="8" t="s">
        <v>726</v>
      </c>
      <c r="E720" s="8" t="s">
        <v>727</v>
      </c>
      <c r="F720" s="7">
        <v>300</v>
      </c>
      <c r="G720" s="5" t="str">
        <f t="shared" si="44"/>
        <v>Accurate Elevator Inspections LLC</v>
      </c>
      <c r="H720" s="5" t="str">
        <f t="shared" si="47"/>
        <v>Elevator Inspections</v>
      </c>
      <c r="I720" s="5" t="str">
        <f t="shared" si="45"/>
        <v/>
      </c>
      <c r="J720" s="5">
        <f t="shared" si="46"/>
        <v>1</v>
      </c>
    </row>
    <row r="721" spans="1:10" x14ac:dyDescent="0.2">
      <c r="A721" s="8" t="s">
        <v>1</v>
      </c>
      <c r="B721" s="9">
        <v>3251</v>
      </c>
      <c r="C721" s="6">
        <v>43012</v>
      </c>
      <c r="D721" s="8" t="s">
        <v>153</v>
      </c>
      <c r="E721" s="8" t="s">
        <v>728</v>
      </c>
      <c r="F721" s="7">
        <v>46.76</v>
      </c>
      <c r="G721" s="5" t="str">
        <f t="shared" si="44"/>
        <v>Sam's Club</v>
      </c>
      <c r="H721" s="5" t="str">
        <f t="shared" si="47"/>
        <v>Hospitality</v>
      </c>
      <c r="I721" s="5" t="str">
        <f t="shared" si="45"/>
        <v/>
      </c>
      <c r="J721" s="5">
        <f t="shared" si="46"/>
        <v>1</v>
      </c>
    </row>
    <row r="722" spans="1:10" x14ac:dyDescent="0.2">
      <c r="A722" s="8" t="s">
        <v>1</v>
      </c>
      <c r="B722" s="9">
        <v>3252</v>
      </c>
      <c r="C722" s="6">
        <v>43012</v>
      </c>
      <c r="D722" s="8" t="s">
        <v>436</v>
      </c>
      <c r="E722" s="8" t="s">
        <v>437</v>
      </c>
      <c r="F722" s="7">
        <v>225</v>
      </c>
      <c r="G722" s="5" t="str">
        <f t="shared" si="44"/>
        <v>PeopleConnectHR, LLC</v>
      </c>
      <c r="H722" s="5" t="str">
        <f t="shared" si="47"/>
        <v>HR Consulting</v>
      </c>
      <c r="I722" s="5" t="str">
        <f t="shared" si="45"/>
        <v/>
      </c>
      <c r="J722" s="5">
        <f t="shared" si="46"/>
        <v>1</v>
      </c>
    </row>
    <row r="723" spans="1:10" x14ac:dyDescent="0.2">
      <c r="A723" s="8" t="s">
        <v>1</v>
      </c>
      <c r="B723" s="9">
        <v>3253</v>
      </c>
      <c r="C723" s="6">
        <v>43012</v>
      </c>
      <c r="D723" s="8" t="s">
        <v>32</v>
      </c>
      <c r="E723" s="8" t="s">
        <v>33</v>
      </c>
      <c r="F723" s="7">
        <v>2872.56</v>
      </c>
      <c r="G723" s="5" t="str">
        <f t="shared" si="44"/>
        <v>Vision Service Plan</v>
      </c>
      <c r="H723" s="5" t="str">
        <f t="shared" si="47"/>
        <v>Vision Insurance</v>
      </c>
      <c r="I723" s="5" t="str">
        <f t="shared" si="45"/>
        <v/>
      </c>
      <c r="J723" s="5">
        <f t="shared" si="46"/>
        <v>1</v>
      </c>
    </row>
    <row r="724" spans="1:10" x14ac:dyDescent="0.2">
      <c r="A724" s="8" t="s">
        <v>1</v>
      </c>
      <c r="B724" s="9">
        <v>3254</v>
      </c>
      <c r="C724" s="6">
        <v>43012</v>
      </c>
      <c r="D724" s="8" t="s">
        <v>12</v>
      </c>
      <c r="E724" s="8" t="s">
        <v>13</v>
      </c>
      <c r="F724" s="7">
        <v>57</v>
      </c>
      <c r="G724" s="5" t="str">
        <f t="shared" si="44"/>
        <v>State Forms Center</v>
      </c>
      <c r="H724" s="5" t="str">
        <f t="shared" si="47"/>
        <v>Fingerprint Cards</v>
      </c>
      <c r="I724" s="5" t="str">
        <f t="shared" si="45"/>
        <v/>
      </c>
      <c r="J724" s="5">
        <f t="shared" si="46"/>
        <v>1</v>
      </c>
    </row>
    <row r="725" spans="1:10" x14ac:dyDescent="0.2">
      <c r="A725" s="8" t="s">
        <v>1</v>
      </c>
      <c r="B725" s="9">
        <v>3255</v>
      </c>
      <c r="C725" s="6">
        <v>43012</v>
      </c>
      <c r="D725" s="8" t="s">
        <v>729</v>
      </c>
      <c r="E725" s="8" t="s">
        <v>730</v>
      </c>
      <c r="F725" s="7">
        <v>310</v>
      </c>
      <c r="G725" s="5" t="str">
        <f t="shared" si="44"/>
        <v>Colorado ASBO</v>
      </c>
      <c r="H725" s="5" t="str">
        <f t="shared" si="47"/>
        <v>CASB Conference Jane</v>
      </c>
      <c r="I725" s="5" t="str">
        <f t="shared" si="45"/>
        <v/>
      </c>
      <c r="J725" s="5">
        <f t="shared" si="46"/>
        <v>1</v>
      </c>
    </row>
    <row r="726" spans="1:10" x14ac:dyDescent="0.2">
      <c r="A726" s="8" t="s">
        <v>1</v>
      </c>
      <c r="B726" s="9">
        <v>3258</v>
      </c>
      <c r="C726" s="6">
        <v>43014</v>
      </c>
      <c r="E726" s="8" t="s">
        <v>109</v>
      </c>
      <c r="F726" s="7">
        <v>19.88</v>
      </c>
      <c r="G726" s="5" t="s">
        <v>977</v>
      </c>
      <c r="H726" s="5" t="str">
        <f t="shared" si="47"/>
        <v>Manual Check</v>
      </c>
      <c r="I726" s="5" t="str">
        <f t="shared" si="45"/>
        <v>X</v>
      </c>
      <c r="J726" s="5">
        <f t="shared" si="46"/>
        <v>1</v>
      </c>
    </row>
    <row r="727" spans="1:10" x14ac:dyDescent="0.2">
      <c r="A727" s="8" t="s">
        <v>1</v>
      </c>
      <c r="B727" s="9">
        <v>3259</v>
      </c>
      <c r="C727" s="6">
        <v>43026</v>
      </c>
      <c r="D727" s="8" t="s">
        <v>46</v>
      </c>
      <c r="E727" s="8" t="s">
        <v>268</v>
      </c>
      <c r="F727" s="7">
        <v>160.80000000000001</v>
      </c>
      <c r="G727" s="5" t="str">
        <f t="shared" si="44"/>
        <v>Flesher Hinton Music</v>
      </c>
      <c r="H727" s="5" t="str">
        <f t="shared" si="47"/>
        <v>Instrument Repair</v>
      </c>
      <c r="I727" s="5" t="str">
        <f t="shared" si="45"/>
        <v/>
      </c>
      <c r="J727" s="5">
        <f t="shared" si="46"/>
        <v>1</v>
      </c>
    </row>
    <row r="728" spans="1:10" x14ac:dyDescent="0.2">
      <c r="A728" s="8" t="s">
        <v>1</v>
      </c>
      <c r="B728" s="9">
        <v>3260</v>
      </c>
      <c r="C728" s="6">
        <v>43026</v>
      </c>
      <c r="D728" s="8" t="s">
        <v>14</v>
      </c>
      <c r="E728" s="8" t="s">
        <v>731</v>
      </c>
      <c r="F728" s="7">
        <v>34.200000000000003</v>
      </c>
      <c r="G728" s="5" t="str">
        <f t="shared" si="44"/>
        <v>Scholastic Inc</v>
      </c>
      <c r="H728" s="5" t="str">
        <f t="shared" si="47"/>
        <v>Classroom Falace</v>
      </c>
      <c r="I728" s="5" t="str">
        <f t="shared" si="45"/>
        <v/>
      </c>
      <c r="J728" s="5">
        <f t="shared" si="46"/>
        <v>1</v>
      </c>
    </row>
    <row r="729" spans="1:10" x14ac:dyDescent="0.2">
      <c r="A729" s="8" t="s">
        <v>1</v>
      </c>
      <c r="B729" s="9">
        <v>3261</v>
      </c>
      <c r="C729" s="6">
        <v>43026</v>
      </c>
      <c r="D729" s="8" t="s">
        <v>732</v>
      </c>
      <c r="E729" s="8" t="s">
        <v>733</v>
      </c>
      <c r="F729" s="7">
        <v>109.78</v>
      </c>
      <c r="G729" s="5" t="str">
        <f t="shared" si="44"/>
        <v>Uline</v>
      </c>
      <c r="H729" s="5" t="str">
        <f t="shared" si="47"/>
        <v>Hand Sanitizer</v>
      </c>
      <c r="I729" s="5" t="str">
        <f t="shared" si="45"/>
        <v/>
      </c>
      <c r="J729" s="5">
        <f t="shared" si="46"/>
        <v>1</v>
      </c>
    </row>
    <row r="730" spans="1:10" x14ac:dyDescent="0.2">
      <c r="A730" s="8" t="s">
        <v>1</v>
      </c>
      <c r="B730" s="9">
        <v>3262</v>
      </c>
      <c r="C730" s="6">
        <v>43026</v>
      </c>
      <c r="D730" s="8" t="s">
        <v>116</v>
      </c>
      <c r="E730" s="8" t="s">
        <v>734</v>
      </c>
      <c r="F730" s="7">
        <v>380</v>
      </c>
      <c r="G730" s="5" t="str">
        <f t="shared" si="44"/>
        <v>Adams 12 Five Star Schools</v>
      </c>
      <c r="H730" s="5" t="str">
        <f t="shared" si="47"/>
        <v>Earpieces for Radios</v>
      </c>
      <c r="I730" s="5" t="str">
        <f t="shared" si="45"/>
        <v/>
      </c>
      <c r="J730" s="5">
        <f t="shared" si="46"/>
        <v>1</v>
      </c>
    </row>
    <row r="731" spans="1:10" x14ac:dyDescent="0.2">
      <c r="A731" s="8" t="s">
        <v>1</v>
      </c>
      <c r="B731" s="9">
        <v>3263</v>
      </c>
      <c r="C731" s="6">
        <v>43026</v>
      </c>
      <c r="D731" s="8" t="s">
        <v>606</v>
      </c>
      <c r="E731" s="8" t="s">
        <v>607</v>
      </c>
      <c r="F731" s="7">
        <v>322.48</v>
      </c>
      <c r="G731" s="5" t="str">
        <f t="shared" si="44"/>
        <v>Tiger, Inc</v>
      </c>
      <c r="H731" s="5" t="str">
        <f t="shared" si="47"/>
        <v>Utilities-Natural Gas</v>
      </c>
      <c r="I731" s="5" t="str">
        <f t="shared" si="45"/>
        <v/>
      </c>
      <c r="J731" s="5">
        <f t="shared" si="46"/>
        <v>1</v>
      </c>
    </row>
    <row r="732" spans="1:10" x14ac:dyDescent="0.2">
      <c r="A732" s="8" t="s">
        <v>1</v>
      </c>
      <c r="B732" s="9">
        <v>3264</v>
      </c>
      <c r="C732" s="6">
        <v>43026</v>
      </c>
      <c r="D732" s="8" t="s">
        <v>438</v>
      </c>
      <c r="E732" s="8" t="s">
        <v>439</v>
      </c>
      <c r="F732" s="7">
        <v>52.87</v>
      </c>
      <c r="G732" s="5" t="str">
        <f t="shared" si="44"/>
        <v>AT&amp;T Long Distance</v>
      </c>
      <c r="H732" s="5" t="str">
        <f t="shared" si="47"/>
        <v>Long Distance Telephone</v>
      </c>
      <c r="I732" s="5" t="str">
        <f t="shared" si="45"/>
        <v/>
      </c>
      <c r="J732" s="5">
        <f t="shared" si="46"/>
        <v>1</v>
      </c>
    </row>
    <row r="733" spans="1:10" x14ac:dyDescent="0.2">
      <c r="A733" s="8" t="s">
        <v>1</v>
      </c>
      <c r="B733" s="9">
        <v>3265</v>
      </c>
      <c r="C733" s="6">
        <v>43026</v>
      </c>
      <c r="D733" s="8" t="s">
        <v>16</v>
      </c>
      <c r="E733" s="8" t="s">
        <v>17</v>
      </c>
      <c r="F733" s="7">
        <v>1109.72</v>
      </c>
      <c r="G733" s="5" t="str">
        <f t="shared" si="44"/>
        <v>CenturyLink</v>
      </c>
      <c r="H733" s="5" t="str">
        <f t="shared" si="47"/>
        <v>Telephone</v>
      </c>
      <c r="I733" s="5" t="str">
        <f t="shared" si="45"/>
        <v/>
      </c>
      <c r="J733" s="5">
        <f t="shared" si="46"/>
        <v>1</v>
      </c>
    </row>
    <row r="734" spans="1:10" x14ac:dyDescent="0.2">
      <c r="A734" s="8" t="s">
        <v>1</v>
      </c>
      <c r="B734" s="9">
        <v>3266</v>
      </c>
      <c r="C734" s="6">
        <v>43026</v>
      </c>
      <c r="D734" s="8" t="s">
        <v>116</v>
      </c>
      <c r="E734" s="8" t="s">
        <v>440</v>
      </c>
      <c r="F734" s="7">
        <v>384.56</v>
      </c>
      <c r="G734" s="5" t="str">
        <f t="shared" si="44"/>
        <v>Adams 12 Five Star Schools</v>
      </c>
      <c r="H734" s="5" t="str">
        <f t="shared" si="47"/>
        <v>District Postage</v>
      </c>
      <c r="I734" s="5" t="str">
        <f t="shared" si="45"/>
        <v/>
      </c>
      <c r="J734" s="5">
        <f t="shared" si="46"/>
        <v>1</v>
      </c>
    </row>
    <row r="735" spans="1:10" x14ac:dyDescent="0.2">
      <c r="A735" s="8" t="s">
        <v>1</v>
      </c>
      <c r="B735" s="9">
        <v>3267</v>
      </c>
      <c r="C735" s="6">
        <v>43026</v>
      </c>
      <c r="D735" s="8" t="s">
        <v>178</v>
      </c>
      <c r="E735" s="8" t="s">
        <v>45</v>
      </c>
      <c r="F735" s="7">
        <v>20</v>
      </c>
      <c r="G735" s="5" t="str">
        <f t="shared" si="44"/>
        <v>Cybersou rce</v>
      </c>
      <c r="H735" s="5" t="str">
        <f t="shared" si="47"/>
        <v>Credit Card Fees</v>
      </c>
      <c r="I735" s="5" t="str">
        <f t="shared" si="45"/>
        <v/>
      </c>
      <c r="J735" s="5">
        <f t="shared" si="46"/>
        <v>1</v>
      </c>
    </row>
    <row r="736" spans="1:10" x14ac:dyDescent="0.2">
      <c r="A736" s="8" t="s">
        <v>1</v>
      </c>
      <c r="B736" s="9">
        <v>3268</v>
      </c>
      <c r="C736" s="6">
        <v>43026</v>
      </c>
      <c r="D736" s="8" t="s">
        <v>20</v>
      </c>
      <c r="E736" s="8" t="s">
        <v>21</v>
      </c>
      <c r="F736" s="7">
        <v>2502.5</v>
      </c>
      <c r="G736" s="5" t="str">
        <f t="shared" si="44"/>
        <v>Kutz &amp; Bethke, LLC</v>
      </c>
      <c r="H736" s="5" t="str">
        <f t="shared" si="47"/>
        <v>Legal Fees</v>
      </c>
      <c r="I736" s="5" t="str">
        <f t="shared" si="45"/>
        <v/>
      </c>
      <c r="J736" s="5">
        <f t="shared" si="46"/>
        <v>1</v>
      </c>
    </row>
    <row r="737" spans="1:10" x14ac:dyDescent="0.2">
      <c r="A737" s="8" t="s">
        <v>1</v>
      </c>
      <c r="B737" s="9">
        <v>3269</v>
      </c>
      <c r="C737" s="6">
        <v>43026</v>
      </c>
      <c r="D737" s="8" t="s">
        <v>735</v>
      </c>
      <c r="E737" s="8" t="s">
        <v>736</v>
      </c>
      <c r="F737" s="7">
        <v>102.25</v>
      </c>
      <c r="G737" s="5" t="str">
        <f t="shared" si="44"/>
        <v>Wheeler Janitorial and Maintenance</v>
      </c>
      <c r="H737" s="5" t="str">
        <f t="shared" si="47"/>
        <v>Maintenance Service Scrubbers</v>
      </c>
      <c r="I737" s="5" t="str">
        <f t="shared" si="45"/>
        <v/>
      </c>
      <c r="J737" s="5">
        <f t="shared" si="46"/>
        <v>1</v>
      </c>
    </row>
    <row r="738" spans="1:10" x14ac:dyDescent="0.2">
      <c r="A738" s="8" t="s">
        <v>1</v>
      </c>
      <c r="B738" s="9">
        <v>3270</v>
      </c>
      <c r="C738" s="6">
        <v>43026</v>
      </c>
      <c r="D738" s="8" t="s">
        <v>737</v>
      </c>
      <c r="E738" s="8" t="s">
        <v>738</v>
      </c>
      <c r="F738" s="7">
        <v>550.95000000000005</v>
      </c>
      <c r="G738" s="5" t="str">
        <f t="shared" si="44"/>
        <v>Wayne's Electric Inc</v>
      </c>
      <c r="H738" s="5" t="str">
        <f t="shared" si="47"/>
        <v>Electrical Work</v>
      </c>
      <c r="I738" s="5" t="str">
        <f t="shared" si="45"/>
        <v/>
      </c>
      <c r="J738" s="5">
        <f t="shared" si="46"/>
        <v>1</v>
      </c>
    </row>
    <row r="739" spans="1:10" x14ac:dyDescent="0.2">
      <c r="A739" s="8" t="s">
        <v>1</v>
      </c>
      <c r="B739" s="9">
        <v>3271</v>
      </c>
      <c r="C739" s="6">
        <v>43026</v>
      </c>
      <c r="D739" s="8" t="s">
        <v>50</v>
      </c>
      <c r="E739" s="8" t="s">
        <v>53</v>
      </c>
      <c r="F739" s="7">
        <v>276.5</v>
      </c>
      <c r="G739" s="5" t="str">
        <f t="shared" si="44"/>
        <v>Colorado Bureau of Investigations</v>
      </c>
      <c r="H739" s="5" t="str">
        <f t="shared" si="47"/>
        <v>Background Checks</v>
      </c>
      <c r="I739" s="5" t="str">
        <f t="shared" si="45"/>
        <v/>
      </c>
      <c r="J739" s="5">
        <f t="shared" si="46"/>
        <v>1</v>
      </c>
    </row>
    <row r="740" spans="1:10" x14ac:dyDescent="0.2">
      <c r="A740" s="8" t="s">
        <v>1</v>
      </c>
      <c r="B740" s="9">
        <v>3272</v>
      </c>
      <c r="C740" s="6">
        <v>43026</v>
      </c>
      <c r="D740" s="8" t="s">
        <v>174</v>
      </c>
      <c r="E740" s="8" t="s">
        <v>55</v>
      </c>
      <c r="F740" s="7">
        <v>253.08</v>
      </c>
      <c r="G740" s="5" t="str">
        <f t="shared" si="44"/>
        <v>New York Life</v>
      </c>
      <c r="H740" s="5" t="str">
        <f t="shared" si="47"/>
        <v>Voluntary Insurance</v>
      </c>
      <c r="I740" s="5" t="str">
        <f t="shared" si="45"/>
        <v/>
      </c>
      <c r="J740" s="5">
        <f t="shared" si="46"/>
        <v>1</v>
      </c>
    </row>
    <row r="741" spans="1:10" x14ac:dyDescent="0.2">
      <c r="A741" s="8" t="s">
        <v>1</v>
      </c>
      <c r="B741" s="9">
        <v>3273</v>
      </c>
      <c r="C741" s="6">
        <v>43026</v>
      </c>
      <c r="D741" s="8" t="s">
        <v>30</v>
      </c>
      <c r="E741" s="8" t="s">
        <v>739</v>
      </c>
      <c r="F741" s="7">
        <v>402</v>
      </c>
      <c r="G741" s="5" t="str">
        <f t="shared" si="44"/>
        <v>American Fidelity Assurance Company</v>
      </c>
      <c r="H741" s="5" t="str">
        <f t="shared" si="47"/>
        <v>Voluntary GAP Insurance</v>
      </c>
      <c r="I741" s="5" t="str">
        <f t="shared" si="45"/>
        <v/>
      </c>
      <c r="J741" s="5">
        <f t="shared" si="46"/>
        <v>1</v>
      </c>
    </row>
    <row r="742" spans="1:10" x14ac:dyDescent="0.2">
      <c r="A742" s="8" t="s">
        <v>1</v>
      </c>
      <c r="B742" s="9">
        <v>3274</v>
      </c>
      <c r="C742" s="6">
        <v>43026</v>
      </c>
      <c r="D742" s="8" t="s">
        <v>740</v>
      </c>
      <c r="E742" s="8" t="s">
        <v>55</v>
      </c>
      <c r="F742" s="7">
        <v>224.7</v>
      </c>
      <c r="G742" s="5" t="str">
        <f t="shared" si="44"/>
        <v>Mac</v>
      </c>
      <c r="H742" s="5" t="str">
        <f t="shared" si="47"/>
        <v>Voluntary Insurance</v>
      </c>
      <c r="I742" s="5" t="str">
        <f t="shared" si="45"/>
        <v/>
      </c>
      <c r="J742" s="5">
        <f t="shared" si="46"/>
        <v>1</v>
      </c>
    </row>
    <row r="743" spans="1:10" x14ac:dyDescent="0.2">
      <c r="A743" s="8" t="s">
        <v>1</v>
      </c>
      <c r="B743" s="9">
        <v>3275</v>
      </c>
      <c r="C743" s="6">
        <v>43026</v>
      </c>
      <c r="D743" s="8" t="s">
        <v>56</v>
      </c>
      <c r="E743" s="8" t="s">
        <v>741</v>
      </c>
      <c r="F743" s="7">
        <v>3353.98</v>
      </c>
      <c r="G743" s="5" t="str">
        <f t="shared" si="44"/>
        <v>Unum Life Insurance</v>
      </c>
      <c r="H743" s="5" t="str">
        <f t="shared" si="47"/>
        <v>Employer Life</v>
      </c>
      <c r="I743" s="5" t="str">
        <f t="shared" si="45"/>
        <v/>
      </c>
      <c r="J743" s="5">
        <f t="shared" si="46"/>
        <v>2</v>
      </c>
    </row>
    <row r="744" spans="1:10" x14ac:dyDescent="0.2">
      <c r="A744" s="8" t="s">
        <v>1</v>
      </c>
      <c r="B744" s="9">
        <v>3275</v>
      </c>
      <c r="C744" s="6">
        <v>43026</v>
      </c>
      <c r="D744" s="8" t="s">
        <v>56</v>
      </c>
      <c r="E744" s="8" t="s">
        <v>175</v>
      </c>
      <c r="F744" s="7">
        <v>3353.98</v>
      </c>
      <c r="G744" s="5" t="str">
        <f t="shared" si="44"/>
        <v>Unum Life Insurance</v>
      </c>
      <c r="H744" s="5" t="str">
        <f t="shared" si="47"/>
        <v>Voluntary Life</v>
      </c>
      <c r="I744" s="5" t="str">
        <f t="shared" si="45"/>
        <v/>
      </c>
      <c r="J744" s="5">
        <f t="shared" si="46"/>
        <v>2</v>
      </c>
    </row>
    <row r="745" spans="1:10" x14ac:dyDescent="0.2">
      <c r="A745" s="8" t="s">
        <v>1</v>
      </c>
      <c r="B745" s="9">
        <v>3276</v>
      </c>
      <c r="C745" s="6">
        <v>43026</v>
      </c>
      <c r="D745" s="8" t="s">
        <v>32</v>
      </c>
      <c r="E745" s="8" t="s">
        <v>33</v>
      </c>
      <c r="F745" s="7">
        <v>1528.52</v>
      </c>
      <c r="G745" s="5" t="str">
        <f t="shared" si="44"/>
        <v>Vision Service Plan</v>
      </c>
      <c r="H745" s="5" t="str">
        <f t="shared" si="47"/>
        <v>Vision Insurance</v>
      </c>
      <c r="I745" s="5" t="str">
        <f t="shared" si="45"/>
        <v/>
      </c>
      <c r="J745" s="5">
        <f t="shared" si="46"/>
        <v>1</v>
      </c>
    </row>
    <row r="746" spans="1:10" x14ac:dyDescent="0.2">
      <c r="A746" s="8" t="s">
        <v>1</v>
      </c>
      <c r="B746" s="9">
        <v>3277</v>
      </c>
      <c r="C746" s="6">
        <v>43026</v>
      </c>
      <c r="D746" s="8" t="s">
        <v>62</v>
      </c>
      <c r="E746" s="8" t="s">
        <v>63</v>
      </c>
      <c r="F746" s="7">
        <v>51211.96</v>
      </c>
      <c r="G746" s="5" t="str">
        <f t="shared" si="44"/>
        <v>United Health Care</v>
      </c>
      <c r="H746" s="5" t="str">
        <f t="shared" si="47"/>
        <v>Health Insurance</v>
      </c>
      <c r="I746" s="5" t="str">
        <f t="shared" si="45"/>
        <v/>
      </c>
      <c r="J746" s="5">
        <f t="shared" si="46"/>
        <v>1</v>
      </c>
    </row>
    <row r="747" spans="1:10" x14ac:dyDescent="0.2">
      <c r="A747" s="8" t="s">
        <v>1</v>
      </c>
      <c r="B747" s="9">
        <v>3278</v>
      </c>
      <c r="C747" s="6">
        <v>43026</v>
      </c>
      <c r="D747" s="8" t="s">
        <v>324</v>
      </c>
      <c r="E747" s="8" t="s">
        <v>325</v>
      </c>
      <c r="F747" s="7">
        <v>63.79</v>
      </c>
      <c r="G747" s="5" t="str">
        <f t="shared" si="44"/>
        <v>Bethanny Tarantino-Kelly</v>
      </c>
      <c r="H747" s="5" t="str">
        <f t="shared" si="47"/>
        <v>MS STUGO</v>
      </c>
      <c r="I747" s="5" t="str">
        <f t="shared" si="45"/>
        <v/>
      </c>
      <c r="J747" s="5">
        <f t="shared" si="46"/>
        <v>1</v>
      </c>
    </row>
    <row r="748" spans="1:10" x14ac:dyDescent="0.2">
      <c r="A748" s="8" t="s">
        <v>1</v>
      </c>
      <c r="B748" s="8" t="s">
        <v>742</v>
      </c>
      <c r="C748" s="6">
        <v>43012</v>
      </c>
      <c r="D748" s="8" t="s">
        <v>743</v>
      </c>
      <c r="E748" s="8" t="s">
        <v>743</v>
      </c>
      <c r="F748" s="7">
        <v>0</v>
      </c>
      <c r="G748" s="5" t="str">
        <f t="shared" si="44"/>
        <v>Comcast</v>
      </c>
      <c r="H748" s="5" t="str">
        <f t="shared" si="47"/>
        <v>Comcast</v>
      </c>
      <c r="I748" s="5" t="str">
        <f t="shared" si="45"/>
        <v/>
      </c>
      <c r="J748" s="5">
        <f t="shared" si="46"/>
        <v>2</v>
      </c>
    </row>
    <row r="749" spans="1:10" x14ac:dyDescent="0.2">
      <c r="A749" s="8" t="s">
        <v>1</v>
      </c>
      <c r="B749" s="8" t="s">
        <v>742</v>
      </c>
      <c r="C749" s="6">
        <v>43012</v>
      </c>
      <c r="D749" s="8" t="s">
        <v>743</v>
      </c>
      <c r="E749" s="8" t="s">
        <v>744</v>
      </c>
      <c r="F749" s="7">
        <v>0</v>
      </c>
      <c r="G749" s="5" t="str">
        <f t="shared" si="44"/>
        <v>Comcast</v>
      </c>
      <c r="H749" s="5" t="str">
        <f t="shared" si="47"/>
        <v>E Rate Credit</v>
      </c>
      <c r="I749" s="5" t="str">
        <f t="shared" si="45"/>
        <v/>
      </c>
      <c r="J749" s="5">
        <f t="shared" si="46"/>
        <v>2</v>
      </c>
    </row>
    <row r="750" spans="1:10" x14ac:dyDescent="0.2">
      <c r="A750" s="8" t="s">
        <v>1</v>
      </c>
      <c r="B750" s="8" t="s">
        <v>745</v>
      </c>
      <c r="C750" s="6">
        <v>43013</v>
      </c>
      <c r="D750" s="8" t="s">
        <v>74</v>
      </c>
      <c r="E750" s="8" t="s">
        <v>275</v>
      </c>
      <c r="F750" s="7">
        <v>2721.58</v>
      </c>
      <c r="G750" s="5" t="str">
        <f t="shared" si="44"/>
        <v>24 Hour Flex</v>
      </c>
      <c r="H750" s="5" t="str">
        <f t="shared" si="47"/>
        <v>Flex Transfers</v>
      </c>
      <c r="I750" s="5" t="str">
        <f t="shared" si="45"/>
        <v/>
      </c>
      <c r="J750" s="5">
        <f t="shared" si="46"/>
        <v>1</v>
      </c>
    </row>
    <row r="751" spans="1:10" x14ac:dyDescent="0.2">
      <c r="A751" s="8" t="s">
        <v>1</v>
      </c>
      <c r="B751" s="8" t="s">
        <v>746</v>
      </c>
      <c r="C751" s="6">
        <v>43014</v>
      </c>
      <c r="D751" s="8" t="s">
        <v>905</v>
      </c>
      <c r="E751" s="8" t="s">
        <v>747</v>
      </c>
      <c r="F751" s="7">
        <v>129995.83</v>
      </c>
      <c r="G751" s="5" t="str">
        <f t="shared" si="44"/>
        <v>Colorado Public Employees Retirement Association</v>
      </c>
      <c r="H751" s="5" t="s">
        <v>973</v>
      </c>
      <c r="I751" s="5" t="str">
        <f t="shared" si="45"/>
        <v>X</v>
      </c>
      <c r="J751" s="5">
        <f t="shared" si="46"/>
        <v>3</v>
      </c>
    </row>
    <row r="752" spans="1:10" x14ac:dyDescent="0.2">
      <c r="A752" s="8" t="s">
        <v>1</v>
      </c>
      <c r="B752" s="8" t="s">
        <v>746</v>
      </c>
      <c r="C752" s="6">
        <v>43014</v>
      </c>
      <c r="D752" s="8" t="s">
        <v>94</v>
      </c>
      <c r="E752" s="8" t="s">
        <v>747</v>
      </c>
      <c r="F752" s="7">
        <v>6910.33</v>
      </c>
      <c r="G752" s="5" t="str">
        <f t="shared" si="44"/>
        <v>Voya</v>
      </c>
      <c r="H752" s="5" t="s">
        <v>974</v>
      </c>
      <c r="I752" s="5" t="str">
        <f t="shared" si="45"/>
        <v>X</v>
      </c>
      <c r="J752" s="5">
        <f t="shared" si="46"/>
        <v>3</v>
      </c>
    </row>
    <row r="753" spans="1:10" x14ac:dyDescent="0.2">
      <c r="A753" s="8" t="s">
        <v>1</v>
      </c>
      <c r="B753" s="8" t="s">
        <v>746</v>
      </c>
      <c r="C753" s="6">
        <v>43014</v>
      </c>
      <c r="D753" s="8" t="s">
        <v>88</v>
      </c>
      <c r="E753" s="8" t="s">
        <v>138</v>
      </c>
      <c r="F753" s="7">
        <v>39.950000000000003</v>
      </c>
      <c r="G753" s="5" t="str">
        <f t="shared" si="44"/>
        <v>Payment Remittance Center</v>
      </c>
      <c r="H753" s="5" t="str">
        <f t="shared" si="47"/>
        <v>Bank Charges</v>
      </c>
      <c r="I753" s="5" t="str">
        <f t="shared" si="45"/>
        <v/>
      </c>
      <c r="J753" s="5">
        <f t="shared" si="46"/>
        <v>3</v>
      </c>
    </row>
    <row r="754" spans="1:10" x14ac:dyDescent="0.2">
      <c r="A754" s="8" t="s">
        <v>1</v>
      </c>
      <c r="B754" s="8" t="s">
        <v>748</v>
      </c>
      <c r="C754" s="6">
        <v>43021</v>
      </c>
      <c r="D754" s="8" t="s">
        <v>85</v>
      </c>
      <c r="E754" s="8" t="s">
        <v>205</v>
      </c>
      <c r="F754" s="7">
        <v>3034.01</v>
      </c>
      <c r="G754" s="5" t="str">
        <f t="shared" si="44"/>
        <v>Toshiba Financial Services</v>
      </c>
      <c r="H754" s="5" t="str">
        <f t="shared" si="47"/>
        <v>Toshiba ACH</v>
      </c>
      <c r="I754" s="5" t="str">
        <f t="shared" si="45"/>
        <v/>
      </c>
      <c r="J754" s="5">
        <f t="shared" si="46"/>
        <v>1</v>
      </c>
    </row>
    <row r="755" spans="1:10" x14ac:dyDescent="0.2">
      <c r="A755" s="8" t="s">
        <v>1</v>
      </c>
      <c r="B755" s="8" t="s">
        <v>749</v>
      </c>
      <c r="C755" s="6">
        <v>43021</v>
      </c>
      <c r="D755" s="8" t="s">
        <v>88</v>
      </c>
      <c r="E755" s="8" t="s">
        <v>138</v>
      </c>
      <c r="F755" s="7">
        <v>2778.66</v>
      </c>
      <c r="G755" s="5" t="str">
        <f t="shared" si="44"/>
        <v>Payment Remittance Center</v>
      </c>
      <c r="H755" s="5" t="str">
        <f t="shared" si="47"/>
        <v>Bank Charges</v>
      </c>
      <c r="I755" s="5" t="str">
        <f t="shared" si="45"/>
        <v/>
      </c>
      <c r="J755" s="5">
        <f t="shared" si="46"/>
        <v>4</v>
      </c>
    </row>
    <row r="756" spans="1:10" x14ac:dyDescent="0.2">
      <c r="A756" s="8" t="s">
        <v>1</v>
      </c>
      <c r="B756" s="8" t="s">
        <v>749</v>
      </c>
      <c r="C756" s="6">
        <v>43021</v>
      </c>
      <c r="D756" s="8" t="s">
        <v>88</v>
      </c>
      <c r="E756" s="8" t="s">
        <v>138</v>
      </c>
      <c r="F756" s="7">
        <v>511.66</v>
      </c>
      <c r="G756" s="5" t="str">
        <f t="shared" si="44"/>
        <v>Payment Remittance Center</v>
      </c>
      <c r="H756" s="5" t="str">
        <f t="shared" si="47"/>
        <v>Bank Charges</v>
      </c>
      <c r="I756" s="5" t="str">
        <f t="shared" si="45"/>
        <v/>
      </c>
      <c r="J756" s="5">
        <f t="shared" si="46"/>
        <v>4</v>
      </c>
    </row>
    <row r="757" spans="1:10" x14ac:dyDescent="0.2">
      <c r="A757" s="8" t="s">
        <v>1</v>
      </c>
      <c r="B757" s="8" t="s">
        <v>749</v>
      </c>
      <c r="C757" s="6">
        <v>43021</v>
      </c>
      <c r="D757" s="8" t="s">
        <v>74</v>
      </c>
      <c r="E757" s="8" t="s">
        <v>750</v>
      </c>
      <c r="F757" s="7">
        <v>344.1</v>
      </c>
      <c r="G757" s="5" t="str">
        <f t="shared" si="44"/>
        <v>24 Hour Flex</v>
      </c>
      <c r="H757" s="5" t="str">
        <f t="shared" si="47"/>
        <v>Flex Payment</v>
      </c>
      <c r="I757" s="5" t="str">
        <f t="shared" si="45"/>
        <v/>
      </c>
      <c r="J757" s="5">
        <f t="shared" si="46"/>
        <v>4</v>
      </c>
    </row>
    <row r="758" spans="1:10" x14ac:dyDescent="0.2">
      <c r="A758" s="8" t="s">
        <v>1</v>
      </c>
      <c r="B758" s="8" t="s">
        <v>749</v>
      </c>
      <c r="C758" s="6">
        <v>43021</v>
      </c>
      <c r="D758" s="8" t="s">
        <v>74</v>
      </c>
      <c r="E758" s="8" t="s">
        <v>750</v>
      </c>
      <c r="F758" s="7">
        <v>2691.14</v>
      </c>
      <c r="G758" s="5" t="str">
        <f t="shared" si="44"/>
        <v>24 Hour Flex</v>
      </c>
      <c r="H758" s="5" t="str">
        <f t="shared" si="47"/>
        <v>Flex Payment</v>
      </c>
      <c r="I758" s="5" t="str">
        <f t="shared" si="45"/>
        <v/>
      </c>
      <c r="J758" s="5">
        <f t="shared" si="46"/>
        <v>4</v>
      </c>
    </row>
    <row r="759" spans="1:10" x14ac:dyDescent="0.2">
      <c r="A759" s="8" t="s">
        <v>1</v>
      </c>
      <c r="B759" s="8" t="s">
        <v>751</v>
      </c>
      <c r="C759" s="6">
        <v>43035</v>
      </c>
      <c r="D759" s="8" t="s">
        <v>88</v>
      </c>
      <c r="E759" s="8" t="s">
        <v>138</v>
      </c>
      <c r="F759" s="7">
        <v>511.66</v>
      </c>
      <c r="G759" s="5" t="str">
        <f t="shared" si="44"/>
        <v>Payment Remittance Center</v>
      </c>
      <c r="H759" s="5" t="str">
        <f t="shared" si="47"/>
        <v>Bank Charges</v>
      </c>
      <c r="I759" s="5" t="str">
        <f t="shared" si="45"/>
        <v/>
      </c>
      <c r="J759" s="5">
        <f t="shared" si="46"/>
        <v>1</v>
      </c>
    </row>
    <row r="760" spans="1:10" x14ac:dyDescent="0.2">
      <c r="A760" s="8" t="s">
        <v>1</v>
      </c>
      <c r="B760" s="8" t="s">
        <v>752</v>
      </c>
      <c r="C760" s="6">
        <v>43038</v>
      </c>
      <c r="D760" s="8" t="s">
        <v>74</v>
      </c>
      <c r="E760" s="8" t="s">
        <v>275</v>
      </c>
      <c r="F760" s="7">
        <v>3427.68</v>
      </c>
      <c r="G760" s="5" t="str">
        <f t="shared" si="44"/>
        <v>24 Hour Flex</v>
      </c>
      <c r="H760" s="5" t="str">
        <f t="shared" si="47"/>
        <v>Flex Transfers</v>
      </c>
      <c r="I760" s="5" t="str">
        <f t="shared" si="45"/>
        <v/>
      </c>
      <c r="J760" s="5">
        <f t="shared" si="46"/>
        <v>1</v>
      </c>
    </row>
    <row r="761" spans="1:10" x14ac:dyDescent="0.2">
      <c r="A761" s="8" t="s">
        <v>1</v>
      </c>
      <c r="B761" s="8" t="s">
        <v>753</v>
      </c>
      <c r="C761" s="6">
        <v>43039</v>
      </c>
      <c r="D761" s="8" t="s">
        <v>88</v>
      </c>
      <c r="E761" s="8" t="s">
        <v>754</v>
      </c>
      <c r="F761" s="7">
        <v>107.53</v>
      </c>
      <c r="G761" s="5" t="str">
        <f t="shared" si="44"/>
        <v>Payment Remittance Center</v>
      </c>
      <c r="H761" s="5" t="str">
        <f t="shared" si="47"/>
        <v>Signup Genius</v>
      </c>
      <c r="I761" s="5" t="str">
        <f t="shared" si="45"/>
        <v/>
      </c>
      <c r="J761" s="5">
        <f t="shared" si="46"/>
        <v>1</v>
      </c>
    </row>
    <row r="762" spans="1:10" x14ac:dyDescent="0.2">
      <c r="A762" s="8" t="s">
        <v>1</v>
      </c>
      <c r="B762" s="8" t="s">
        <v>755</v>
      </c>
      <c r="C762" s="6">
        <v>43039</v>
      </c>
      <c r="D762" s="8" t="s">
        <v>74</v>
      </c>
      <c r="E762" s="8" t="s">
        <v>756</v>
      </c>
      <c r="F762" s="7">
        <v>80</v>
      </c>
      <c r="G762" s="5" t="str">
        <f t="shared" si="44"/>
        <v>24 Hour Flex</v>
      </c>
      <c r="H762" s="5" t="str">
        <f t="shared" si="47"/>
        <v>Flex Transfers/Paylocity Fees</v>
      </c>
      <c r="I762" s="5" t="str">
        <f t="shared" si="45"/>
        <v/>
      </c>
      <c r="J762" s="5">
        <f t="shared" si="46"/>
        <v>2</v>
      </c>
    </row>
    <row r="763" spans="1:10" x14ac:dyDescent="0.2">
      <c r="A763" s="8" t="s">
        <v>1</v>
      </c>
      <c r="B763" s="8" t="s">
        <v>755</v>
      </c>
      <c r="C763" s="6">
        <v>43039</v>
      </c>
      <c r="D763" s="8" t="s">
        <v>77</v>
      </c>
      <c r="E763" s="8" t="s">
        <v>756</v>
      </c>
      <c r="F763" s="7">
        <v>1950.83</v>
      </c>
      <c r="G763" s="5" t="str">
        <f t="shared" si="44"/>
        <v>Paylocity</v>
      </c>
      <c r="H763" s="5" t="str">
        <f t="shared" si="47"/>
        <v>Flex Transfers/Paylocity Fees</v>
      </c>
      <c r="I763" s="5" t="str">
        <f t="shared" si="45"/>
        <v/>
      </c>
      <c r="J763" s="5">
        <f t="shared" si="46"/>
        <v>2</v>
      </c>
    </row>
    <row r="764" spans="1:10" x14ac:dyDescent="0.2">
      <c r="A764" s="8" t="s">
        <v>99</v>
      </c>
      <c r="B764" s="8" t="s">
        <v>757</v>
      </c>
      <c r="C764" s="6">
        <v>43021</v>
      </c>
      <c r="D764" s="8" t="s">
        <v>88</v>
      </c>
      <c r="E764" s="8" t="s">
        <v>717</v>
      </c>
      <c r="F764" s="7">
        <v>2476.71</v>
      </c>
      <c r="G764" s="5" t="str">
        <f t="shared" si="44"/>
        <v>Payment Remittance Center</v>
      </c>
      <c r="H764" s="5" t="s">
        <v>976</v>
      </c>
      <c r="I764" s="5" t="str">
        <f t="shared" si="45"/>
        <v>X</v>
      </c>
      <c r="J764" s="5">
        <f t="shared" si="46"/>
        <v>1</v>
      </c>
    </row>
    <row r="765" spans="1:10" x14ac:dyDescent="0.2">
      <c r="A765" s="8" t="s">
        <v>99</v>
      </c>
      <c r="B765" s="9">
        <v>3256</v>
      </c>
      <c r="C765" s="6">
        <v>43012</v>
      </c>
      <c r="D765" s="8" t="s">
        <v>264</v>
      </c>
      <c r="E765" s="8" t="s">
        <v>53</v>
      </c>
      <c r="F765" s="7">
        <v>100</v>
      </c>
      <c r="G765" s="5" t="str">
        <f t="shared" si="44"/>
        <v>Background Information Services</v>
      </c>
      <c r="H765" s="5" t="str">
        <f t="shared" si="47"/>
        <v>Background Checks</v>
      </c>
      <c r="I765" s="5" t="str">
        <f t="shared" si="45"/>
        <v/>
      </c>
      <c r="J765" s="5">
        <f t="shared" si="46"/>
        <v>1</v>
      </c>
    </row>
    <row r="766" spans="1:10" x14ac:dyDescent="0.2">
      <c r="A766" s="8" t="s">
        <v>99</v>
      </c>
      <c r="B766" s="9">
        <v>3257</v>
      </c>
      <c r="C766" s="6">
        <v>43012</v>
      </c>
      <c r="D766" s="8" t="s">
        <v>925</v>
      </c>
      <c r="E766" s="8" t="s">
        <v>208</v>
      </c>
      <c r="F766" s="7">
        <v>56</v>
      </c>
      <c r="G766" s="5" t="str">
        <f t="shared" si="44"/>
        <v>State of Colorado-Department of Human Services</v>
      </c>
      <c r="H766" s="5" t="str">
        <f t="shared" si="47"/>
        <v>Trails Check</v>
      </c>
      <c r="I766" s="5" t="str">
        <f t="shared" si="45"/>
        <v/>
      </c>
      <c r="J766" s="5">
        <f t="shared" si="46"/>
        <v>1</v>
      </c>
    </row>
    <row r="767" spans="1:10" x14ac:dyDescent="0.2">
      <c r="A767" s="8" t="s">
        <v>105</v>
      </c>
      <c r="B767" s="8" t="s">
        <v>758</v>
      </c>
      <c r="C767" s="6">
        <v>43021</v>
      </c>
      <c r="D767" s="8" t="s">
        <v>88</v>
      </c>
      <c r="E767" s="8" t="s">
        <v>717</v>
      </c>
      <c r="F767" s="7">
        <v>27830.77</v>
      </c>
      <c r="G767" s="5" t="str">
        <f t="shared" si="44"/>
        <v>Payment Remittance Center</v>
      </c>
      <c r="H767" s="5" t="s">
        <v>976</v>
      </c>
      <c r="I767" s="5" t="str">
        <f t="shared" si="45"/>
        <v>X</v>
      </c>
      <c r="J767" s="5">
        <f t="shared" si="46"/>
        <v>1</v>
      </c>
    </row>
    <row r="768" spans="1:10" x14ac:dyDescent="0.2">
      <c r="A768" s="8" t="s">
        <v>105</v>
      </c>
      <c r="B768" s="9">
        <v>1885</v>
      </c>
      <c r="C768" s="6">
        <v>43012</v>
      </c>
      <c r="F768" s="7">
        <v>0</v>
      </c>
      <c r="G768" s="5" t="s">
        <v>977</v>
      </c>
      <c r="H768" s="5" t="s">
        <v>977</v>
      </c>
      <c r="I768" s="5" t="str">
        <f t="shared" si="45"/>
        <v>X</v>
      </c>
      <c r="J768" s="5">
        <f t="shared" si="46"/>
        <v>1</v>
      </c>
    </row>
    <row r="769" spans="1:10" x14ac:dyDescent="0.2">
      <c r="A769" s="8" t="s">
        <v>105</v>
      </c>
      <c r="B769" s="9">
        <v>1886</v>
      </c>
      <c r="C769" s="6">
        <v>43012</v>
      </c>
      <c r="F769" s="7">
        <v>0</v>
      </c>
      <c r="G769" s="5" t="s">
        <v>977</v>
      </c>
      <c r="H769" s="5" t="s">
        <v>977</v>
      </c>
      <c r="I769" s="5" t="str">
        <f t="shared" si="45"/>
        <v>X</v>
      </c>
      <c r="J769" s="5">
        <f t="shared" si="46"/>
        <v>1</v>
      </c>
    </row>
    <row r="770" spans="1:10" x14ac:dyDescent="0.2">
      <c r="A770" s="8" t="s">
        <v>105</v>
      </c>
      <c r="B770" s="9">
        <v>1888</v>
      </c>
      <c r="C770" s="6">
        <v>43012</v>
      </c>
      <c r="D770" s="8" t="s">
        <v>759</v>
      </c>
      <c r="E770" s="8" t="s">
        <v>401</v>
      </c>
      <c r="F770" s="7">
        <v>67</v>
      </c>
      <c r="G770" s="5" t="str">
        <f t="shared" si="44"/>
        <v>Academic Hallmarks, Inc.</v>
      </c>
      <c r="H770" s="5" t="str">
        <f t="shared" si="47"/>
        <v>Knowledge Bowl</v>
      </c>
      <c r="I770" s="5" t="str">
        <f t="shared" si="45"/>
        <v/>
      </c>
      <c r="J770" s="5">
        <f t="shared" si="46"/>
        <v>1</v>
      </c>
    </row>
    <row r="771" spans="1:10" x14ac:dyDescent="0.2">
      <c r="A771" s="8" t="s">
        <v>105</v>
      </c>
      <c r="B771" s="9">
        <v>1889</v>
      </c>
      <c r="C771" s="6">
        <v>43012</v>
      </c>
      <c r="D771" s="8" t="s">
        <v>46</v>
      </c>
      <c r="E771" s="8" t="s">
        <v>268</v>
      </c>
      <c r="F771" s="7">
        <v>435</v>
      </c>
      <c r="G771" s="5" t="str">
        <f t="shared" ref="G771:G834" si="48">D771</f>
        <v>Flesher Hinton Music</v>
      </c>
      <c r="H771" s="5" t="str">
        <f t="shared" ref="H771:H834" si="49">E771</f>
        <v>Instrument Repair</v>
      </c>
      <c r="I771" s="5" t="str">
        <f t="shared" ref="I771:I834" si="50">IF(OR(G771&lt;&gt;D771,E771&lt;&gt;H771),"X","")</f>
        <v/>
      </c>
      <c r="J771" s="5">
        <f t="shared" ref="J771:J834" si="51">COUNTIF($B$2:$B$994,B771)</f>
        <v>1</v>
      </c>
    </row>
    <row r="772" spans="1:10" x14ac:dyDescent="0.2">
      <c r="A772" s="8" t="s">
        <v>105</v>
      </c>
      <c r="B772" s="9">
        <v>1890</v>
      </c>
      <c r="C772" s="6">
        <v>43012</v>
      </c>
      <c r="D772" s="8" t="s">
        <v>760</v>
      </c>
      <c r="E772" s="8" t="s">
        <v>268</v>
      </c>
      <c r="F772" s="7">
        <v>476.92</v>
      </c>
      <c r="G772" s="5" t="str">
        <f t="shared" si="48"/>
        <v>Universal Music Co</v>
      </c>
      <c r="H772" s="5" t="str">
        <f t="shared" si="49"/>
        <v>Instrument Repair</v>
      </c>
      <c r="I772" s="5" t="str">
        <f t="shared" si="50"/>
        <v/>
      </c>
      <c r="J772" s="5">
        <f t="shared" si="51"/>
        <v>1</v>
      </c>
    </row>
    <row r="773" spans="1:10" x14ac:dyDescent="0.2">
      <c r="A773" s="8" t="s">
        <v>105</v>
      </c>
      <c r="B773" s="9">
        <v>1891</v>
      </c>
      <c r="C773" s="6">
        <v>43012</v>
      </c>
      <c r="D773" s="8" t="s">
        <v>761</v>
      </c>
      <c r="E773" s="8" t="s">
        <v>762</v>
      </c>
      <c r="F773" s="7">
        <v>3172.5</v>
      </c>
      <c r="G773" s="5" t="str">
        <f t="shared" si="48"/>
        <v>Stonebrook Manor</v>
      </c>
      <c r="H773" s="5" t="str">
        <f t="shared" si="49"/>
        <v>High School Prom</v>
      </c>
      <c r="I773" s="5" t="str">
        <f t="shared" si="50"/>
        <v/>
      </c>
      <c r="J773" s="5">
        <f t="shared" si="51"/>
        <v>1</v>
      </c>
    </row>
    <row r="774" spans="1:10" x14ac:dyDescent="0.2">
      <c r="A774" s="8" t="s">
        <v>105</v>
      </c>
      <c r="B774" s="9">
        <v>1892</v>
      </c>
      <c r="C774" s="6">
        <v>43012</v>
      </c>
      <c r="D774" s="8" t="s">
        <v>411</v>
      </c>
      <c r="E774" s="8" t="s">
        <v>763</v>
      </c>
      <c r="F774" s="7">
        <v>397.93</v>
      </c>
      <c r="G774" s="5" t="str">
        <f t="shared" si="48"/>
        <v>Kristin Seger</v>
      </c>
      <c r="H774" s="5" t="str">
        <f t="shared" si="49"/>
        <v>Mountain Biking Club</v>
      </c>
      <c r="I774" s="5" t="str">
        <f t="shared" si="50"/>
        <v/>
      </c>
      <c r="J774" s="5">
        <f t="shared" si="51"/>
        <v>1</v>
      </c>
    </row>
    <row r="775" spans="1:10" x14ac:dyDescent="0.2">
      <c r="A775" s="8" t="s">
        <v>105</v>
      </c>
      <c r="B775" s="9">
        <v>1893</v>
      </c>
      <c r="C775" s="6">
        <v>43012</v>
      </c>
      <c r="D775" s="8" t="s">
        <v>116</v>
      </c>
      <c r="E775" s="8" t="s">
        <v>214</v>
      </c>
      <c r="F775" s="7">
        <v>102</v>
      </c>
      <c r="G775" s="5" t="str">
        <f t="shared" si="48"/>
        <v>Adams 12 Five Star Schools</v>
      </c>
      <c r="H775" s="5" t="str">
        <f t="shared" si="49"/>
        <v>Fund Raising Printing</v>
      </c>
      <c r="I775" s="5" t="str">
        <f t="shared" si="50"/>
        <v/>
      </c>
      <c r="J775" s="5">
        <f t="shared" si="51"/>
        <v>1</v>
      </c>
    </row>
    <row r="776" spans="1:10" x14ac:dyDescent="0.2">
      <c r="A776" s="8" t="s">
        <v>105</v>
      </c>
      <c r="B776" s="9">
        <v>1894</v>
      </c>
      <c r="C776" s="6">
        <v>43012</v>
      </c>
      <c r="D776" s="8" t="s">
        <v>132</v>
      </c>
      <c r="E776" s="8" t="s">
        <v>133</v>
      </c>
      <c r="F776" s="7">
        <v>24081</v>
      </c>
      <c r="G776" s="5" t="str">
        <f t="shared" si="48"/>
        <v>Keystone Science School</v>
      </c>
      <c r="H776" s="5" t="str">
        <f t="shared" si="49"/>
        <v>Outdoor Ed</v>
      </c>
      <c r="I776" s="5" t="str">
        <f t="shared" si="50"/>
        <v/>
      </c>
      <c r="J776" s="5">
        <f t="shared" si="51"/>
        <v>1</v>
      </c>
    </row>
    <row r="777" spans="1:10" x14ac:dyDescent="0.2">
      <c r="A777" s="8" t="s">
        <v>105</v>
      </c>
      <c r="B777" s="9">
        <v>1895</v>
      </c>
      <c r="C777" s="6">
        <v>43012</v>
      </c>
      <c r="D777" s="8" t="s">
        <v>764</v>
      </c>
      <c r="E777" s="8" t="s">
        <v>765</v>
      </c>
      <c r="F777" s="7">
        <v>640</v>
      </c>
      <c r="G777" s="5" t="str">
        <f t="shared" si="48"/>
        <v>Creative Electronic Design</v>
      </c>
      <c r="H777" s="5" t="str">
        <f t="shared" si="49"/>
        <v>Knowledge Bowl Wizard</v>
      </c>
      <c r="I777" s="5" t="str">
        <f t="shared" si="50"/>
        <v/>
      </c>
      <c r="J777" s="5">
        <f t="shared" si="51"/>
        <v>1</v>
      </c>
    </row>
    <row r="778" spans="1:10" x14ac:dyDescent="0.2">
      <c r="A778" s="8" t="s">
        <v>105</v>
      </c>
      <c r="B778" s="9">
        <v>1896</v>
      </c>
      <c r="C778" s="6">
        <v>43012</v>
      </c>
      <c r="D778" s="8" t="s">
        <v>766</v>
      </c>
      <c r="E778" s="8" t="s">
        <v>709</v>
      </c>
      <c r="F778" s="7">
        <v>300</v>
      </c>
      <c r="G778" s="5" t="str">
        <f t="shared" si="48"/>
        <v>Weld Central High School</v>
      </c>
      <c r="H778" s="5" t="str">
        <f t="shared" si="49"/>
        <v>MS Cross Country</v>
      </c>
      <c r="I778" s="5" t="str">
        <f t="shared" si="50"/>
        <v/>
      </c>
      <c r="J778" s="5">
        <f t="shared" si="51"/>
        <v>1</v>
      </c>
    </row>
    <row r="779" spans="1:10" x14ac:dyDescent="0.2">
      <c r="A779" s="8" t="s">
        <v>105</v>
      </c>
      <c r="B779" s="9">
        <v>1897</v>
      </c>
      <c r="C779" s="6">
        <v>43012</v>
      </c>
      <c r="F779" s="7">
        <v>0</v>
      </c>
      <c r="G779" s="5" t="s">
        <v>977</v>
      </c>
      <c r="H779" s="5" t="s">
        <v>977</v>
      </c>
      <c r="I779" s="5" t="str">
        <f t="shared" si="50"/>
        <v>X</v>
      </c>
      <c r="J779" s="5">
        <f t="shared" si="51"/>
        <v>2</v>
      </c>
    </row>
    <row r="780" spans="1:10" x14ac:dyDescent="0.2">
      <c r="A780" s="8" t="s">
        <v>105</v>
      </c>
      <c r="B780" s="9">
        <v>1897</v>
      </c>
      <c r="C780" s="6">
        <v>43012</v>
      </c>
      <c r="D780" s="8" t="s">
        <v>767</v>
      </c>
      <c r="E780" s="8" t="s">
        <v>768</v>
      </c>
      <c r="F780" s="7">
        <v>1000</v>
      </c>
      <c r="G780" s="5" t="str">
        <f t="shared" si="48"/>
        <v>Butterfly Pavillion</v>
      </c>
      <c r="H780" s="5" t="str">
        <f t="shared" si="49"/>
        <v>1/2 Field Trip</v>
      </c>
      <c r="I780" s="5" t="str">
        <f t="shared" si="50"/>
        <v/>
      </c>
      <c r="J780" s="5">
        <f t="shared" si="51"/>
        <v>2</v>
      </c>
    </row>
    <row r="781" spans="1:10" x14ac:dyDescent="0.2">
      <c r="A781" s="8" t="s">
        <v>105</v>
      </c>
      <c r="B781" s="9">
        <v>1898</v>
      </c>
      <c r="C781" s="6">
        <v>43012</v>
      </c>
      <c r="D781" s="8" t="s">
        <v>769</v>
      </c>
      <c r="E781" s="8" t="s">
        <v>770</v>
      </c>
      <c r="F781" s="7">
        <v>75</v>
      </c>
      <c r="G781" s="5" t="str">
        <f t="shared" si="48"/>
        <v>FunMe Events</v>
      </c>
      <c r="H781" s="5" t="str">
        <f t="shared" si="49"/>
        <v>Band/Orchestra Festival-Elitches</v>
      </c>
      <c r="I781" s="5" t="str">
        <f t="shared" si="50"/>
        <v/>
      </c>
      <c r="J781" s="5">
        <f t="shared" si="51"/>
        <v>1</v>
      </c>
    </row>
    <row r="782" spans="1:10" x14ac:dyDescent="0.2">
      <c r="A782" s="8" t="s">
        <v>105</v>
      </c>
      <c r="B782" s="9">
        <v>1899</v>
      </c>
      <c r="C782" s="6">
        <v>43012</v>
      </c>
      <c r="D782" s="8" t="s">
        <v>330</v>
      </c>
      <c r="E782" s="8" t="s">
        <v>771</v>
      </c>
      <c r="F782" s="7">
        <v>649.9</v>
      </c>
      <c r="G782" s="5" t="str">
        <f t="shared" si="48"/>
        <v>BSN Sports</v>
      </c>
      <c r="H782" s="5" t="str">
        <f t="shared" si="49"/>
        <v>Polo Shirts-HOS</v>
      </c>
      <c r="I782" s="5" t="str">
        <f t="shared" si="50"/>
        <v/>
      </c>
      <c r="J782" s="5">
        <f t="shared" si="51"/>
        <v>1</v>
      </c>
    </row>
    <row r="783" spans="1:10" x14ac:dyDescent="0.2">
      <c r="A783" s="8" t="s">
        <v>105</v>
      </c>
      <c r="B783" s="9">
        <v>1900</v>
      </c>
      <c r="C783" s="6">
        <v>43012</v>
      </c>
      <c r="F783" s="7">
        <v>0</v>
      </c>
      <c r="G783" s="5" t="s">
        <v>977</v>
      </c>
      <c r="H783" s="5" t="s">
        <v>977</v>
      </c>
      <c r="I783" s="5" t="str">
        <f t="shared" si="50"/>
        <v>X</v>
      </c>
      <c r="J783" s="5">
        <f t="shared" si="51"/>
        <v>1</v>
      </c>
    </row>
    <row r="784" spans="1:10" x14ac:dyDescent="0.2">
      <c r="A784" s="8" t="s">
        <v>105</v>
      </c>
      <c r="B784" s="9">
        <v>1901</v>
      </c>
      <c r="C784" s="6">
        <v>43012</v>
      </c>
      <c r="D784" s="8" t="s">
        <v>219</v>
      </c>
      <c r="E784" s="8" t="s">
        <v>772</v>
      </c>
      <c r="F784" s="7">
        <v>1050</v>
      </c>
      <c r="G784" s="5" t="str">
        <f t="shared" si="48"/>
        <v>My DJ &amp; Company</v>
      </c>
      <c r="H784" s="5" t="str">
        <f t="shared" si="49"/>
        <v>HS Homecoming DJ</v>
      </c>
      <c r="I784" s="5" t="str">
        <f t="shared" si="50"/>
        <v/>
      </c>
      <c r="J784" s="5">
        <f t="shared" si="51"/>
        <v>3</v>
      </c>
    </row>
    <row r="785" spans="1:10" x14ac:dyDescent="0.2">
      <c r="A785" s="8" t="s">
        <v>105</v>
      </c>
      <c r="B785" s="9">
        <v>1901</v>
      </c>
      <c r="C785" s="6">
        <v>43012</v>
      </c>
      <c r="D785" s="8" t="s">
        <v>219</v>
      </c>
      <c r="E785" s="8" t="s">
        <v>773</v>
      </c>
      <c r="F785" s="7">
        <v>1050</v>
      </c>
      <c r="G785" s="5" t="str">
        <f t="shared" si="48"/>
        <v>My DJ &amp; Company</v>
      </c>
      <c r="H785" s="5" t="str">
        <f t="shared" si="49"/>
        <v>HS Prom</v>
      </c>
      <c r="I785" s="5" t="str">
        <f t="shared" si="50"/>
        <v/>
      </c>
      <c r="J785" s="5">
        <f t="shared" si="51"/>
        <v>3</v>
      </c>
    </row>
    <row r="786" spans="1:10" x14ac:dyDescent="0.2">
      <c r="A786" s="8" t="s">
        <v>105</v>
      </c>
      <c r="B786" s="9">
        <v>1901</v>
      </c>
      <c r="C786" s="6">
        <v>43012</v>
      </c>
      <c r="D786" s="8" t="s">
        <v>774</v>
      </c>
      <c r="E786" s="8" t="s">
        <v>221</v>
      </c>
      <c r="F786" s="7">
        <v>1050</v>
      </c>
      <c r="G786" s="5" t="str">
        <f t="shared" si="48"/>
        <v>My D3 &amp; Company</v>
      </c>
      <c r="H786" s="5" t="str">
        <f t="shared" si="49"/>
        <v>MS Dance DJ</v>
      </c>
      <c r="I786" s="5" t="str">
        <f t="shared" si="50"/>
        <v/>
      </c>
      <c r="J786" s="5">
        <f t="shared" si="51"/>
        <v>3</v>
      </c>
    </row>
    <row r="787" spans="1:10" x14ac:dyDescent="0.2">
      <c r="A787" s="8" t="s">
        <v>105</v>
      </c>
      <c r="B787" s="9">
        <v>1902</v>
      </c>
      <c r="C787" s="6">
        <v>43012</v>
      </c>
      <c r="F787" s="7">
        <v>0</v>
      </c>
      <c r="G787" s="5" t="s">
        <v>977</v>
      </c>
      <c r="H787" s="5" t="s">
        <v>977</v>
      </c>
      <c r="I787" s="5" t="str">
        <f t="shared" si="50"/>
        <v>X</v>
      </c>
      <c r="J787" s="5">
        <f t="shared" si="51"/>
        <v>1</v>
      </c>
    </row>
    <row r="788" spans="1:10" x14ac:dyDescent="0.2">
      <c r="A788" s="8" t="s">
        <v>105</v>
      </c>
      <c r="B788" s="9">
        <v>1903</v>
      </c>
      <c r="C788" s="6">
        <v>43014</v>
      </c>
      <c r="D788" s="8" t="s">
        <v>775</v>
      </c>
      <c r="E788" s="8" t="s">
        <v>715</v>
      </c>
      <c r="F788" s="7">
        <v>75</v>
      </c>
      <c r="G788" s="5" t="str">
        <f t="shared" si="48"/>
        <v>Prospect Ridge Academy</v>
      </c>
      <c r="H788" s="5" t="str">
        <f t="shared" si="49"/>
        <v>Manual Checks</v>
      </c>
      <c r="I788" s="5" t="str">
        <f t="shared" si="50"/>
        <v/>
      </c>
      <c r="J788" s="5">
        <f t="shared" si="51"/>
        <v>1</v>
      </c>
    </row>
    <row r="789" spans="1:10" x14ac:dyDescent="0.2">
      <c r="A789" s="8" t="s">
        <v>105</v>
      </c>
      <c r="B789" s="9">
        <v>1904</v>
      </c>
      <c r="C789" s="6">
        <v>43014</v>
      </c>
      <c r="D789" s="8" t="s">
        <v>110</v>
      </c>
      <c r="E789" s="8" t="s">
        <v>715</v>
      </c>
      <c r="F789" s="7">
        <v>250</v>
      </c>
      <c r="G789" s="5" t="str">
        <f t="shared" si="48"/>
        <v>Summit Ridge Cross Country</v>
      </c>
      <c r="H789" s="5" t="str">
        <f t="shared" si="49"/>
        <v>Manual Checks</v>
      </c>
      <c r="I789" s="5" t="str">
        <f t="shared" si="50"/>
        <v/>
      </c>
      <c r="J789" s="5">
        <f t="shared" si="51"/>
        <v>1</v>
      </c>
    </row>
    <row r="790" spans="1:10" x14ac:dyDescent="0.2">
      <c r="A790" s="8" t="s">
        <v>105</v>
      </c>
      <c r="B790" s="9">
        <v>1905</v>
      </c>
      <c r="C790" s="6">
        <v>43026</v>
      </c>
      <c r="D790" s="8" t="s">
        <v>60</v>
      </c>
      <c r="E790" s="8" t="s">
        <v>61</v>
      </c>
      <c r="F790" s="7">
        <v>4902.3599999999997</v>
      </c>
      <c r="G790" s="5" t="str">
        <f t="shared" si="48"/>
        <v>Delta Dental of Colorado</v>
      </c>
      <c r="H790" s="5" t="str">
        <f t="shared" si="49"/>
        <v>Dental Insurance</v>
      </c>
      <c r="I790" s="5" t="str">
        <f t="shared" si="50"/>
        <v/>
      </c>
      <c r="J790" s="5">
        <f t="shared" si="51"/>
        <v>1</v>
      </c>
    </row>
    <row r="791" spans="1:10" x14ac:dyDescent="0.2">
      <c r="A791" s="8" t="s">
        <v>105</v>
      </c>
      <c r="B791" s="9">
        <v>1906</v>
      </c>
      <c r="C791" s="6">
        <v>43026</v>
      </c>
      <c r="D791" s="8" t="s">
        <v>312</v>
      </c>
      <c r="E791" s="8" t="s">
        <v>117</v>
      </c>
      <c r="F791" s="7">
        <v>452.5</v>
      </c>
      <c r="G791" s="5" t="str">
        <f t="shared" si="48"/>
        <v>Pinnacle Charter School</v>
      </c>
      <c r="H791" s="5" t="str">
        <f t="shared" si="49"/>
        <v>Field Trip Transportation</v>
      </c>
      <c r="I791" s="5" t="str">
        <f t="shared" si="50"/>
        <v/>
      </c>
      <c r="J791" s="5">
        <f t="shared" si="51"/>
        <v>1</v>
      </c>
    </row>
    <row r="792" spans="1:10" x14ac:dyDescent="0.2">
      <c r="A792" s="8" t="s">
        <v>105</v>
      </c>
      <c r="B792" s="9">
        <v>1907</v>
      </c>
      <c r="C792" s="6">
        <v>43026</v>
      </c>
      <c r="D792" s="8" t="s">
        <v>776</v>
      </c>
      <c r="E792" s="8" t="s">
        <v>777</v>
      </c>
      <c r="F792" s="7">
        <v>2470</v>
      </c>
      <c r="G792" s="5" t="str">
        <f t="shared" si="48"/>
        <v>Jennifer Kovach</v>
      </c>
      <c r="H792" s="5" t="str">
        <f t="shared" si="49"/>
        <v>Hope for Gabs</v>
      </c>
      <c r="I792" s="5" t="str">
        <f t="shared" si="50"/>
        <v/>
      </c>
      <c r="J792" s="5">
        <f t="shared" si="51"/>
        <v>1</v>
      </c>
    </row>
    <row r="793" spans="1:10" x14ac:dyDescent="0.2">
      <c r="A793" s="8" t="s">
        <v>105</v>
      </c>
      <c r="B793" s="9">
        <v>1908</v>
      </c>
      <c r="C793" s="6">
        <v>43026</v>
      </c>
      <c r="D793" s="8" t="s">
        <v>239</v>
      </c>
      <c r="E793" s="8" t="s">
        <v>778</v>
      </c>
      <c r="F793" s="7">
        <v>97.44</v>
      </c>
      <c r="G793" s="5" t="str">
        <f t="shared" si="48"/>
        <v>Nicholas Nguyen</v>
      </c>
      <c r="H793" s="5" t="str">
        <f t="shared" si="49"/>
        <v>Student Government</v>
      </c>
      <c r="I793" s="5" t="str">
        <f t="shared" si="50"/>
        <v/>
      </c>
      <c r="J793" s="5">
        <f t="shared" si="51"/>
        <v>1</v>
      </c>
    </row>
    <row r="794" spans="1:10" x14ac:dyDescent="0.2">
      <c r="A794" s="8" t="s">
        <v>105</v>
      </c>
      <c r="B794" s="9">
        <v>1909</v>
      </c>
      <c r="C794" s="6">
        <v>43026</v>
      </c>
      <c r="D794" s="8" t="s">
        <v>482</v>
      </c>
      <c r="E794" s="8" t="s">
        <v>779</v>
      </c>
      <c r="F794" s="7">
        <v>300</v>
      </c>
      <c r="G794" s="5" t="str">
        <f t="shared" si="48"/>
        <v>AP Program</v>
      </c>
      <c r="H794" s="5" t="str">
        <f t="shared" si="49"/>
        <v>AP Exams</v>
      </c>
      <c r="I794" s="5" t="str">
        <f t="shared" si="50"/>
        <v/>
      </c>
      <c r="J794" s="5">
        <f t="shared" si="51"/>
        <v>1</v>
      </c>
    </row>
    <row r="795" spans="1:10" x14ac:dyDescent="0.2">
      <c r="A795" s="8" t="s">
        <v>105</v>
      </c>
      <c r="B795" s="9">
        <v>1910</v>
      </c>
      <c r="C795" s="6">
        <v>43026</v>
      </c>
      <c r="D795" s="8" t="s">
        <v>114</v>
      </c>
      <c r="E795" s="8" t="s">
        <v>295</v>
      </c>
      <c r="F795" s="7">
        <v>49</v>
      </c>
      <c r="G795" s="5" t="str">
        <f t="shared" si="48"/>
        <v>Abila</v>
      </c>
      <c r="H795" s="5" t="str">
        <f t="shared" si="49"/>
        <v>Fund Raising Software</v>
      </c>
      <c r="I795" s="5" t="str">
        <f t="shared" si="50"/>
        <v/>
      </c>
      <c r="J795" s="5">
        <f t="shared" si="51"/>
        <v>1</v>
      </c>
    </row>
    <row r="796" spans="1:10" x14ac:dyDescent="0.2">
      <c r="A796" s="8" t="s">
        <v>105</v>
      </c>
      <c r="B796" s="9">
        <v>1911</v>
      </c>
      <c r="C796" s="6">
        <v>43026</v>
      </c>
      <c r="D796" s="8" t="s">
        <v>780</v>
      </c>
      <c r="E796" s="8" t="s">
        <v>781</v>
      </c>
      <c r="F796" s="7">
        <v>286.58</v>
      </c>
      <c r="G796" s="5" t="str">
        <f t="shared" si="48"/>
        <v>Houghton Mifflin Harcourt</v>
      </c>
      <c r="H796" s="5" t="str">
        <f t="shared" si="49"/>
        <v>Go Math</v>
      </c>
      <c r="I796" s="5" t="str">
        <f t="shared" si="50"/>
        <v/>
      </c>
      <c r="J796" s="5">
        <f t="shared" si="51"/>
        <v>1</v>
      </c>
    </row>
    <row r="797" spans="1:10" x14ac:dyDescent="0.2">
      <c r="A797" s="8" t="s">
        <v>105</v>
      </c>
      <c r="B797" s="9">
        <v>1912</v>
      </c>
      <c r="C797" s="6">
        <v>43026</v>
      </c>
      <c r="D797" s="8" t="s">
        <v>338</v>
      </c>
      <c r="E797" s="8" t="s">
        <v>782</v>
      </c>
      <c r="F797" s="7">
        <v>58.34</v>
      </c>
      <c r="G797" s="5" t="str">
        <f t="shared" si="48"/>
        <v>Jessica McVeigh</v>
      </c>
      <c r="H797" s="5" t="str">
        <f t="shared" si="49"/>
        <v>Cheley</v>
      </c>
      <c r="I797" s="5" t="str">
        <f t="shared" si="50"/>
        <v/>
      </c>
      <c r="J797" s="5">
        <f t="shared" si="51"/>
        <v>1</v>
      </c>
    </row>
    <row r="798" spans="1:10" x14ac:dyDescent="0.2">
      <c r="A798" s="8" t="s">
        <v>105</v>
      </c>
      <c r="B798" s="9">
        <v>1913</v>
      </c>
      <c r="C798" s="6">
        <v>43026</v>
      </c>
      <c r="D798" s="8" t="s">
        <v>783</v>
      </c>
      <c r="E798" s="8" t="s">
        <v>784</v>
      </c>
      <c r="F798" s="7">
        <v>75</v>
      </c>
      <c r="G798" s="5" t="str">
        <f t="shared" si="48"/>
        <v>Frontier Academy</v>
      </c>
      <c r="H798" s="5" t="str">
        <f t="shared" si="49"/>
        <v>Cross Country Fees</v>
      </c>
      <c r="I798" s="5" t="str">
        <f t="shared" si="50"/>
        <v/>
      </c>
      <c r="J798" s="5">
        <f t="shared" si="51"/>
        <v>1</v>
      </c>
    </row>
    <row r="799" spans="1:10" x14ac:dyDescent="0.2">
      <c r="A799" s="8" t="s">
        <v>105</v>
      </c>
      <c r="B799" s="9">
        <v>1914</v>
      </c>
      <c r="C799" s="6">
        <v>43026</v>
      </c>
      <c r="D799" s="8" t="s">
        <v>785</v>
      </c>
      <c r="E799" s="8" t="s">
        <v>786</v>
      </c>
      <c r="F799" s="7">
        <v>58.22</v>
      </c>
      <c r="G799" s="5" t="str">
        <f t="shared" si="48"/>
        <v>Barbara Duncan</v>
      </c>
      <c r="H799" s="5" t="str">
        <f t="shared" si="49"/>
        <v>Fund Raising</v>
      </c>
      <c r="I799" s="5" t="str">
        <f t="shared" si="50"/>
        <v/>
      </c>
      <c r="J799" s="5">
        <f t="shared" si="51"/>
        <v>1</v>
      </c>
    </row>
    <row r="800" spans="1:10" x14ac:dyDescent="0.2">
      <c r="A800" s="8" t="s">
        <v>105</v>
      </c>
      <c r="B800" s="9">
        <v>1915</v>
      </c>
      <c r="C800" s="6">
        <v>43026</v>
      </c>
      <c r="D800" s="8" t="s">
        <v>711</v>
      </c>
      <c r="E800" s="8" t="s">
        <v>712</v>
      </c>
      <c r="F800" s="7">
        <v>11.91</v>
      </c>
      <c r="G800" s="5" t="str">
        <f t="shared" si="48"/>
        <v>Karlie Sergeeff</v>
      </c>
      <c r="H800" s="5" t="str">
        <f t="shared" si="49"/>
        <v>HS Volleyball</v>
      </c>
      <c r="I800" s="5" t="str">
        <f t="shared" si="50"/>
        <v/>
      </c>
      <c r="J800" s="5">
        <f t="shared" si="51"/>
        <v>1</v>
      </c>
    </row>
    <row r="801" spans="1:10" x14ac:dyDescent="0.2">
      <c r="A801" s="8" t="s">
        <v>105</v>
      </c>
      <c r="B801" s="9">
        <v>1916</v>
      </c>
      <c r="C801" s="6">
        <v>43026</v>
      </c>
      <c r="D801" s="8" t="s">
        <v>312</v>
      </c>
      <c r="E801" s="8" t="s">
        <v>505</v>
      </c>
      <c r="F801" s="7">
        <v>828.45</v>
      </c>
      <c r="G801" s="5" t="str">
        <f t="shared" si="48"/>
        <v>Pinnacle Charter School</v>
      </c>
      <c r="H801" s="5" t="str">
        <f t="shared" si="49"/>
        <v>AP Batch</v>
      </c>
      <c r="I801" s="5" t="str">
        <f t="shared" si="50"/>
        <v/>
      </c>
      <c r="J801" s="5">
        <f t="shared" si="51"/>
        <v>1</v>
      </c>
    </row>
    <row r="802" spans="1:10" x14ac:dyDescent="0.2">
      <c r="A802" s="8" t="s">
        <v>105</v>
      </c>
      <c r="B802" s="8" t="s">
        <v>787</v>
      </c>
      <c r="C802" s="6">
        <v>43033</v>
      </c>
      <c r="E802" s="8" t="s">
        <v>788</v>
      </c>
      <c r="F802" s="7">
        <v>15000</v>
      </c>
      <c r="G802" s="5" t="s">
        <v>977</v>
      </c>
      <c r="H802" s="5" t="str">
        <f t="shared" si="49"/>
        <v>Bus Purchase</v>
      </c>
      <c r="I802" s="5" t="str">
        <f t="shared" si="50"/>
        <v>X</v>
      </c>
      <c r="J802" s="5">
        <f t="shared" si="51"/>
        <v>1</v>
      </c>
    </row>
    <row r="803" spans="1:10" x14ac:dyDescent="0.2">
      <c r="A803" s="8" t="s">
        <v>148</v>
      </c>
      <c r="B803" s="8" t="s">
        <v>789</v>
      </c>
      <c r="C803" s="6">
        <v>43021</v>
      </c>
      <c r="D803" s="8" t="s">
        <v>88</v>
      </c>
      <c r="E803" s="8" t="s">
        <v>717</v>
      </c>
      <c r="F803" s="7">
        <v>2542.4899999999998</v>
      </c>
      <c r="G803" s="5" t="str">
        <f t="shared" si="48"/>
        <v>Payment Remittance Center</v>
      </c>
      <c r="H803" s="5" t="s">
        <v>976</v>
      </c>
      <c r="I803" s="5" t="str">
        <f t="shared" si="50"/>
        <v>X</v>
      </c>
      <c r="J803" s="5">
        <f t="shared" si="51"/>
        <v>1</v>
      </c>
    </row>
    <row r="804" spans="1:10" x14ac:dyDescent="0.2">
      <c r="A804" s="8" t="s">
        <v>1</v>
      </c>
      <c r="B804" s="9">
        <v>3279</v>
      </c>
      <c r="C804" s="6">
        <v>43040</v>
      </c>
      <c r="D804" s="8" t="s">
        <v>153</v>
      </c>
      <c r="E804" s="8" t="s">
        <v>790</v>
      </c>
      <c r="F804" s="7">
        <v>235</v>
      </c>
      <c r="G804" s="5" t="str">
        <f t="shared" si="48"/>
        <v>Sam's Club</v>
      </c>
      <c r="H804" s="5" t="str">
        <f t="shared" si="49"/>
        <v>Annual Fee and Concessions</v>
      </c>
      <c r="I804" s="5" t="str">
        <f t="shared" si="50"/>
        <v/>
      </c>
      <c r="J804" s="5">
        <f t="shared" si="51"/>
        <v>1</v>
      </c>
    </row>
    <row r="805" spans="1:10" x14ac:dyDescent="0.2">
      <c r="A805" s="8" t="s">
        <v>1</v>
      </c>
      <c r="B805" s="9">
        <v>3280</v>
      </c>
      <c r="C805" s="6">
        <v>43040</v>
      </c>
      <c r="D805" s="8" t="s">
        <v>40</v>
      </c>
      <c r="E805" s="8" t="s">
        <v>791</v>
      </c>
      <c r="F805" s="7">
        <v>149</v>
      </c>
      <c r="G805" s="5" t="str">
        <f t="shared" si="48"/>
        <v>Safe System</v>
      </c>
      <c r="H805" s="5" t="str">
        <f t="shared" si="49"/>
        <v>Labor-Security System</v>
      </c>
      <c r="I805" s="5" t="str">
        <f t="shared" si="50"/>
        <v/>
      </c>
      <c r="J805" s="5">
        <f t="shared" si="51"/>
        <v>1</v>
      </c>
    </row>
    <row r="806" spans="1:10" x14ac:dyDescent="0.2">
      <c r="A806" s="8" t="s">
        <v>1</v>
      </c>
      <c r="B806" s="9">
        <v>3281</v>
      </c>
      <c r="C806" s="6">
        <v>43040</v>
      </c>
      <c r="D806" s="8" t="s">
        <v>18</v>
      </c>
      <c r="E806" s="8" t="s">
        <v>19</v>
      </c>
      <c r="F806" s="7">
        <v>832.62</v>
      </c>
      <c r="G806" s="5" t="str">
        <f t="shared" si="48"/>
        <v>AT&amp;T Mobility</v>
      </c>
      <c r="H806" s="5" t="str">
        <f t="shared" si="49"/>
        <v>Cell Phones</v>
      </c>
      <c r="I806" s="5" t="str">
        <f t="shared" si="50"/>
        <v/>
      </c>
      <c r="J806" s="5">
        <f t="shared" si="51"/>
        <v>1</v>
      </c>
    </row>
    <row r="807" spans="1:10" x14ac:dyDescent="0.2">
      <c r="A807" s="8" t="s">
        <v>1</v>
      </c>
      <c r="B807" s="9">
        <v>3282</v>
      </c>
      <c r="C807" s="6">
        <v>43040</v>
      </c>
      <c r="D807" s="8" t="s">
        <v>22</v>
      </c>
      <c r="E807" s="8" t="s">
        <v>23</v>
      </c>
      <c r="F807" s="7">
        <v>6447.67</v>
      </c>
      <c r="G807" s="5" t="str">
        <f t="shared" si="48"/>
        <v>Xcelitek LLC</v>
      </c>
      <c r="H807" s="5" t="str">
        <f t="shared" si="49"/>
        <v>Technology Support</v>
      </c>
      <c r="I807" s="5" t="str">
        <f t="shared" si="50"/>
        <v/>
      </c>
      <c r="J807" s="5">
        <f t="shared" si="51"/>
        <v>1</v>
      </c>
    </row>
    <row r="808" spans="1:10" x14ac:dyDescent="0.2">
      <c r="A808" s="8" t="s">
        <v>1</v>
      </c>
      <c r="B808" s="9">
        <v>3283</v>
      </c>
      <c r="C808" s="6">
        <v>43040</v>
      </c>
      <c r="D808" s="8" t="s">
        <v>792</v>
      </c>
      <c r="E808" s="8" t="s">
        <v>793</v>
      </c>
      <c r="F808" s="7">
        <v>1410</v>
      </c>
      <c r="G808" s="5" t="str">
        <f t="shared" si="48"/>
        <v>Pinnacol Assurance</v>
      </c>
      <c r="H808" s="5" t="str">
        <f t="shared" si="49"/>
        <v>Workers Comp Insurance</v>
      </c>
      <c r="I808" s="5" t="str">
        <f t="shared" si="50"/>
        <v/>
      </c>
      <c r="J808" s="5">
        <f t="shared" si="51"/>
        <v>1</v>
      </c>
    </row>
    <row r="809" spans="1:10" x14ac:dyDescent="0.2">
      <c r="A809" s="8" t="s">
        <v>1</v>
      </c>
      <c r="B809" s="9">
        <v>3284</v>
      </c>
      <c r="C809" s="6">
        <v>43040</v>
      </c>
      <c r="D809" s="8" t="s">
        <v>16</v>
      </c>
      <c r="E809" s="8" t="s">
        <v>17</v>
      </c>
      <c r="F809" s="7">
        <v>9231</v>
      </c>
      <c r="G809" s="5" t="str">
        <f t="shared" si="48"/>
        <v>CenturyLink</v>
      </c>
      <c r="H809" s="5" t="str">
        <f t="shared" si="49"/>
        <v>Telephone</v>
      </c>
      <c r="I809" s="5" t="str">
        <f t="shared" si="50"/>
        <v/>
      </c>
      <c r="J809" s="5">
        <f t="shared" si="51"/>
        <v>1</v>
      </c>
    </row>
    <row r="810" spans="1:10" x14ac:dyDescent="0.2">
      <c r="A810" s="8" t="s">
        <v>1</v>
      </c>
      <c r="B810" s="9">
        <v>3285</v>
      </c>
      <c r="C810" s="6">
        <v>43040</v>
      </c>
      <c r="D810" s="8" t="s">
        <v>170</v>
      </c>
      <c r="E810" s="8" t="s">
        <v>663</v>
      </c>
      <c r="F810" s="7">
        <v>78</v>
      </c>
      <c r="G810" s="5" t="str">
        <f t="shared" si="48"/>
        <v>FP Mailing Solutions</v>
      </c>
      <c r="H810" s="5" t="str">
        <f t="shared" si="49"/>
        <v>Postage</v>
      </c>
      <c r="I810" s="5" t="str">
        <f t="shared" si="50"/>
        <v/>
      </c>
      <c r="J810" s="5">
        <f t="shared" si="51"/>
        <v>1</v>
      </c>
    </row>
    <row r="811" spans="1:10" x14ac:dyDescent="0.2">
      <c r="A811" s="8" t="s">
        <v>1</v>
      </c>
      <c r="B811" s="9">
        <v>3286</v>
      </c>
      <c r="C811" s="6">
        <v>43040</v>
      </c>
      <c r="D811" s="8" t="s">
        <v>114</v>
      </c>
      <c r="E811" s="8" t="s">
        <v>168</v>
      </c>
      <c r="F811" s="7">
        <v>672.3</v>
      </c>
      <c r="G811" s="5" t="str">
        <f t="shared" si="48"/>
        <v>Abila</v>
      </c>
      <c r="H811" s="5" t="str">
        <f t="shared" si="49"/>
        <v>Accounting Software</v>
      </c>
      <c r="I811" s="5" t="str">
        <f t="shared" si="50"/>
        <v/>
      </c>
      <c r="J811" s="5">
        <f t="shared" si="51"/>
        <v>1</v>
      </c>
    </row>
    <row r="812" spans="1:10" x14ac:dyDescent="0.2">
      <c r="A812" s="8" t="s">
        <v>1</v>
      </c>
      <c r="B812" s="9">
        <v>3287</v>
      </c>
      <c r="C812" s="6">
        <v>43040</v>
      </c>
      <c r="D812" s="8" t="s">
        <v>794</v>
      </c>
      <c r="E812" s="8" t="s">
        <v>795</v>
      </c>
      <c r="F812" s="7">
        <v>22.5</v>
      </c>
      <c r="G812" s="5" t="str">
        <f t="shared" si="48"/>
        <v>Vocabulary/ Spelling City</v>
      </c>
      <c r="H812" s="5" t="str">
        <f t="shared" si="49"/>
        <v>Spelling City</v>
      </c>
      <c r="I812" s="5" t="str">
        <f t="shared" si="50"/>
        <v/>
      </c>
      <c r="J812" s="5">
        <f t="shared" si="51"/>
        <v>1</v>
      </c>
    </row>
    <row r="813" spans="1:10" x14ac:dyDescent="0.2">
      <c r="A813" s="8" t="s">
        <v>1</v>
      </c>
      <c r="B813" s="9">
        <v>3288</v>
      </c>
      <c r="C813" s="6">
        <v>43040</v>
      </c>
      <c r="D813" s="8" t="s">
        <v>16</v>
      </c>
      <c r="E813" s="8" t="s">
        <v>17</v>
      </c>
      <c r="F813" s="7">
        <v>1011.79</v>
      </c>
      <c r="G813" s="5" t="str">
        <f t="shared" si="48"/>
        <v>CenturyLink</v>
      </c>
      <c r="H813" s="5" t="str">
        <f t="shared" si="49"/>
        <v>Telephone</v>
      </c>
      <c r="I813" s="5" t="str">
        <f t="shared" si="50"/>
        <v/>
      </c>
      <c r="J813" s="5">
        <f t="shared" si="51"/>
        <v>1</v>
      </c>
    </row>
    <row r="814" spans="1:10" x14ac:dyDescent="0.2">
      <c r="A814" s="8" t="s">
        <v>1</v>
      </c>
      <c r="B814" s="9">
        <v>3289</v>
      </c>
      <c r="C814" s="6">
        <v>43040</v>
      </c>
      <c r="D814" s="8" t="s">
        <v>510</v>
      </c>
      <c r="E814" s="8" t="s">
        <v>796</v>
      </c>
      <c r="F814" s="7">
        <v>8000</v>
      </c>
      <c r="G814" s="5" t="str">
        <f t="shared" si="48"/>
        <v>Swanhorst amd Company LLC</v>
      </c>
      <c r="H814" s="5" t="str">
        <f t="shared" si="49"/>
        <v>Audit Charges</v>
      </c>
      <c r="I814" s="5" t="str">
        <f t="shared" si="50"/>
        <v/>
      </c>
      <c r="J814" s="5">
        <f t="shared" si="51"/>
        <v>1</v>
      </c>
    </row>
    <row r="815" spans="1:10" x14ac:dyDescent="0.2">
      <c r="A815" s="8" t="s">
        <v>1</v>
      </c>
      <c r="B815" s="9">
        <v>3290</v>
      </c>
      <c r="C815" s="6">
        <v>43040</v>
      </c>
      <c r="D815" s="8" t="s">
        <v>797</v>
      </c>
      <c r="E815" s="8" t="s">
        <v>798</v>
      </c>
      <c r="F815" s="7">
        <v>5682</v>
      </c>
      <c r="G815" s="5" t="str">
        <f t="shared" si="48"/>
        <v>Front Range CAP</v>
      </c>
      <c r="H815" s="5" t="str">
        <f t="shared" si="49"/>
        <v>CAP-Safe, Strong, Free</v>
      </c>
      <c r="I815" s="5" t="str">
        <f t="shared" si="50"/>
        <v/>
      </c>
      <c r="J815" s="5">
        <f t="shared" si="51"/>
        <v>1</v>
      </c>
    </row>
    <row r="816" spans="1:10" x14ac:dyDescent="0.2">
      <c r="A816" s="8" t="s">
        <v>1</v>
      </c>
      <c r="B816" s="9">
        <v>3291</v>
      </c>
      <c r="C816" s="6">
        <v>43040</v>
      </c>
      <c r="E816" s="8" t="s">
        <v>799</v>
      </c>
      <c r="F816" s="7">
        <v>104</v>
      </c>
      <c r="G816" s="5" t="s">
        <v>977</v>
      </c>
      <c r="H816" s="5" t="str">
        <f t="shared" si="49"/>
        <v>Custodial</v>
      </c>
      <c r="I816" s="5" t="str">
        <f t="shared" si="50"/>
        <v>X</v>
      </c>
      <c r="J816" s="5">
        <f t="shared" si="51"/>
        <v>1</v>
      </c>
    </row>
    <row r="817" spans="1:10" x14ac:dyDescent="0.2">
      <c r="A817" s="8" t="s">
        <v>1</v>
      </c>
      <c r="B817" s="9">
        <v>3292</v>
      </c>
      <c r="C817" s="6">
        <v>43047</v>
      </c>
      <c r="D817" s="8" t="s">
        <v>44</v>
      </c>
      <c r="E817" s="8" t="s">
        <v>800</v>
      </c>
      <c r="F817" s="7">
        <v>20</v>
      </c>
      <c r="G817" s="5" t="str">
        <f t="shared" si="48"/>
        <v>Cybersource</v>
      </c>
      <c r="H817" s="5" t="str">
        <f t="shared" si="49"/>
        <v>Credit Card Processing</v>
      </c>
      <c r="I817" s="5" t="str">
        <f t="shared" si="50"/>
        <v/>
      </c>
      <c r="J817" s="5">
        <f t="shared" si="51"/>
        <v>1</v>
      </c>
    </row>
    <row r="818" spans="1:10" x14ac:dyDescent="0.2">
      <c r="A818" s="8" t="s">
        <v>1</v>
      </c>
      <c r="B818" s="9">
        <v>3293</v>
      </c>
      <c r="C818" s="6">
        <v>43047</v>
      </c>
      <c r="D818" s="8" t="s">
        <v>16</v>
      </c>
      <c r="E818" s="8" t="s">
        <v>17</v>
      </c>
      <c r="F818" s="7">
        <v>378.85</v>
      </c>
      <c r="G818" s="5" t="str">
        <f t="shared" si="48"/>
        <v>CenturyLink</v>
      </c>
      <c r="H818" s="5" t="str">
        <f t="shared" si="49"/>
        <v>Telephone</v>
      </c>
      <c r="I818" s="5" t="str">
        <f t="shared" si="50"/>
        <v/>
      </c>
      <c r="J818" s="5">
        <f t="shared" si="51"/>
        <v>1</v>
      </c>
    </row>
    <row r="819" spans="1:10" x14ac:dyDescent="0.2">
      <c r="A819" s="8" t="s">
        <v>1</v>
      </c>
      <c r="B819" s="9">
        <v>3294</v>
      </c>
      <c r="C819" s="6">
        <v>43047</v>
      </c>
      <c r="D819" s="8" t="s">
        <v>34</v>
      </c>
      <c r="E819" s="8" t="s">
        <v>801</v>
      </c>
      <c r="F819" s="7">
        <v>550</v>
      </c>
      <c r="G819" s="5" t="str">
        <f t="shared" si="48"/>
        <v>Lineham's Learning Lab</v>
      </c>
      <c r="H819" s="5" t="str">
        <f t="shared" si="49"/>
        <v>Tutoring</v>
      </c>
      <c r="I819" s="5" t="str">
        <f t="shared" si="50"/>
        <v/>
      </c>
      <c r="J819" s="5">
        <f t="shared" si="51"/>
        <v>1</v>
      </c>
    </row>
    <row r="820" spans="1:10" x14ac:dyDescent="0.2">
      <c r="A820" s="8" t="s">
        <v>1</v>
      </c>
      <c r="B820" s="9">
        <v>3295</v>
      </c>
      <c r="C820" s="6">
        <v>43047</v>
      </c>
      <c r="D820" s="8" t="s">
        <v>264</v>
      </c>
      <c r="E820" s="8" t="s">
        <v>802</v>
      </c>
      <c r="F820" s="7">
        <v>80</v>
      </c>
      <c r="G820" s="5" t="str">
        <f t="shared" si="48"/>
        <v>Background Information Services</v>
      </c>
      <c r="H820" s="5" t="str">
        <f t="shared" si="49"/>
        <v>Backgrounf Checks</v>
      </c>
      <c r="I820" s="5" t="str">
        <f t="shared" si="50"/>
        <v/>
      </c>
      <c r="J820" s="5">
        <f t="shared" si="51"/>
        <v>1</v>
      </c>
    </row>
    <row r="821" spans="1:10" x14ac:dyDescent="0.2">
      <c r="A821" s="8" t="s">
        <v>1</v>
      </c>
      <c r="B821" s="9">
        <v>3296</v>
      </c>
      <c r="C821" s="6">
        <v>43047</v>
      </c>
      <c r="D821" s="8" t="s">
        <v>803</v>
      </c>
      <c r="E821" s="8" t="s">
        <v>804</v>
      </c>
      <c r="F821" s="7">
        <v>195</v>
      </c>
      <c r="G821" s="5" t="str">
        <f t="shared" si="48"/>
        <v>CCFLT</v>
      </c>
      <c r="H821" s="5" t="str">
        <f t="shared" si="49"/>
        <v>ProfessionaL Development</v>
      </c>
      <c r="I821" s="5" t="str">
        <f t="shared" si="50"/>
        <v/>
      </c>
      <c r="J821" s="5">
        <f t="shared" si="51"/>
        <v>1</v>
      </c>
    </row>
    <row r="822" spans="1:10" x14ac:dyDescent="0.2">
      <c r="A822" s="8" t="s">
        <v>1</v>
      </c>
      <c r="B822" s="9">
        <v>3297</v>
      </c>
      <c r="C822" s="6">
        <v>43047</v>
      </c>
      <c r="D822" s="8" t="s">
        <v>28</v>
      </c>
      <c r="E822" s="8" t="s">
        <v>29</v>
      </c>
      <c r="F822" s="7">
        <v>505</v>
      </c>
      <c r="G822" s="5" t="str">
        <f t="shared" si="48"/>
        <v>Republic Services</v>
      </c>
      <c r="H822" s="5" t="str">
        <f t="shared" si="49"/>
        <v>Trash Removal</v>
      </c>
      <c r="I822" s="5" t="str">
        <f t="shared" si="50"/>
        <v/>
      </c>
      <c r="J822" s="5">
        <f t="shared" si="51"/>
        <v>1</v>
      </c>
    </row>
    <row r="823" spans="1:10" x14ac:dyDescent="0.2">
      <c r="A823" s="8" t="s">
        <v>1</v>
      </c>
      <c r="B823" s="9">
        <v>3298</v>
      </c>
      <c r="C823" s="6">
        <v>43047</v>
      </c>
      <c r="D823" s="8" t="s">
        <v>805</v>
      </c>
      <c r="E823" s="8" t="s">
        <v>806</v>
      </c>
      <c r="F823" s="7">
        <v>200</v>
      </c>
      <c r="G823" s="5" t="str">
        <f t="shared" si="48"/>
        <v>Julie Tishkowski</v>
      </c>
      <c r="H823" s="5" t="str">
        <f t="shared" si="49"/>
        <v>Expulsion Hearing</v>
      </c>
      <c r="I823" s="5" t="str">
        <f t="shared" si="50"/>
        <v/>
      </c>
      <c r="J823" s="5">
        <f t="shared" si="51"/>
        <v>1</v>
      </c>
    </row>
    <row r="824" spans="1:10" x14ac:dyDescent="0.2">
      <c r="A824" s="8" t="s">
        <v>1</v>
      </c>
      <c r="B824" s="9">
        <v>3299</v>
      </c>
      <c r="C824" s="6">
        <v>43047</v>
      </c>
      <c r="D824" s="8" t="s">
        <v>69</v>
      </c>
      <c r="E824" s="8" t="s">
        <v>718</v>
      </c>
      <c r="F824" s="7">
        <v>3159.9</v>
      </c>
      <c r="G824" s="5" t="str">
        <f t="shared" si="48"/>
        <v>City of Thornton</v>
      </c>
      <c r="H824" s="5" t="str">
        <f t="shared" si="49"/>
        <v>Utilities-Water</v>
      </c>
      <c r="I824" s="5" t="str">
        <f t="shared" si="50"/>
        <v/>
      </c>
      <c r="J824" s="5">
        <f t="shared" si="51"/>
        <v>1</v>
      </c>
    </row>
    <row r="825" spans="1:10" x14ac:dyDescent="0.2">
      <c r="A825" s="8" t="s">
        <v>1</v>
      </c>
      <c r="B825" s="9">
        <v>3300</v>
      </c>
      <c r="C825" s="6">
        <v>43047</v>
      </c>
      <c r="D825" s="8" t="s">
        <v>606</v>
      </c>
      <c r="E825" s="8" t="s">
        <v>607</v>
      </c>
      <c r="F825" s="7">
        <v>51.25</v>
      </c>
      <c r="G825" s="5" t="str">
        <f t="shared" si="48"/>
        <v>Tiger, Inc</v>
      </c>
      <c r="H825" s="5" t="str">
        <f t="shared" si="49"/>
        <v>Utilities-Natural Gas</v>
      </c>
      <c r="I825" s="5" t="str">
        <f t="shared" si="50"/>
        <v/>
      </c>
      <c r="J825" s="5">
        <f t="shared" si="51"/>
        <v>1</v>
      </c>
    </row>
    <row r="826" spans="1:10" x14ac:dyDescent="0.2">
      <c r="A826" s="8" t="s">
        <v>1</v>
      </c>
      <c r="B826" s="9">
        <v>3301</v>
      </c>
      <c r="C826" s="6">
        <v>43047</v>
      </c>
      <c r="D826" s="8" t="s">
        <v>60</v>
      </c>
      <c r="E826" s="8" t="s">
        <v>61</v>
      </c>
      <c r="F826" s="7">
        <v>79.84</v>
      </c>
      <c r="G826" s="5" t="str">
        <f t="shared" si="48"/>
        <v>Delta Dental of Colorado</v>
      </c>
      <c r="H826" s="5" t="str">
        <f t="shared" si="49"/>
        <v>Dental Insurance</v>
      </c>
      <c r="I826" s="5" t="str">
        <f t="shared" si="50"/>
        <v/>
      </c>
      <c r="J826" s="5">
        <f t="shared" si="51"/>
        <v>1</v>
      </c>
    </row>
    <row r="827" spans="1:10" x14ac:dyDescent="0.2">
      <c r="A827" s="8" t="s">
        <v>1</v>
      </c>
      <c r="B827" s="9">
        <v>3302</v>
      </c>
      <c r="C827" s="6">
        <v>43047</v>
      </c>
      <c r="D827" s="8" t="s">
        <v>20</v>
      </c>
      <c r="E827" s="8" t="s">
        <v>21</v>
      </c>
      <c r="F827" s="7">
        <v>9206</v>
      </c>
      <c r="G827" s="5" t="str">
        <f t="shared" si="48"/>
        <v>Kutz &amp; Bethke, LLC</v>
      </c>
      <c r="H827" s="5" t="str">
        <f t="shared" si="49"/>
        <v>Legal Fees</v>
      </c>
      <c r="I827" s="5" t="str">
        <f t="shared" si="50"/>
        <v/>
      </c>
      <c r="J827" s="5">
        <f t="shared" si="51"/>
        <v>1</v>
      </c>
    </row>
    <row r="828" spans="1:10" x14ac:dyDescent="0.2">
      <c r="A828" s="8" t="s">
        <v>1</v>
      </c>
      <c r="B828" s="9">
        <v>3303</v>
      </c>
      <c r="C828" s="6">
        <v>43047</v>
      </c>
      <c r="D828" s="8" t="s">
        <v>16</v>
      </c>
      <c r="E828" s="8" t="s">
        <v>17</v>
      </c>
      <c r="F828" s="7">
        <v>433.03</v>
      </c>
      <c r="G828" s="5" t="str">
        <f t="shared" si="48"/>
        <v>CenturyLink</v>
      </c>
      <c r="H828" s="5" t="str">
        <f t="shared" si="49"/>
        <v>Telephone</v>
      </c>
      <c r="I828" s="5" t="str">
        <f t="shared" si="50"/>
        <v/>
      </c>
      <c r="J828" s="5">
        <f t="shared" si="51"/>
        <v>1</v>
      </c>
    </row>
    <row r="829" spans="1:10" x14ac:dyDescent="0.2">
      <c r="A829" s="8" t="s">
        <v>1</v>
      </c>
      <c r="B829" s="9">
        <v>3304</v>
      </c>
      <c r="C829" s="6">
        <v>43047</v>
      </c>
      <c r="D829" s="8" t="s">
        <v>50</v>
      </c>
      <c r="E829" s="8" t="s">
        <v>53</v>
      </c>
      <c r="F829" s="7">
        <v>79</v>
      </c>
      <c r="G829" s="5" t="str">
        <f t="shared" si="48"/>
        <v>Colorado Bureau of Investigations</v>
      </c>
      <c r="H829" s="5" t="str">
        <f t="shared" si="49"/>
        <v>Background Checks</v>
      </c>
      <c r="I829" s="5" t="str">
        <f t="shared" si="50"/>
        <v/>
      </c>
      <c r="J829" s="5">
        <f t="shared" si="51"/>
        <v>1</v>
      </c>
    </row>
    <row r="830" spans="1:10" x14ac:dyDescent="0.2">
      <c r="A830" s="8" t="s">
        <v>1</v>
      </c>
      <c r="B830" s="9">
        <v>3305</v>
      </c>
      <c r="C830" s="6">
        <v>43047</v>
      </c>
      <c r="D830" s="8" t="s">
        <v>30</v>
      </c>
      <c r="E830" s="8" t="s">
        <v>807</v>
      </c>
      <c r="F830" s="7">
        <v>289.12</v>
      </c>
      <c r="G830" s="5" t="str">
        <f t="shared" si="48"/>
        <v>American Fidelity Assurance Company</v>
      </c>
      <c r="H830" s="5" t="str">
        <f t="shared" si="49"/>
        <v>Voluntary GAO Insurance</v>
      </c>
      <c r="I830" s="5" t="str">
        <f t="shared" si="50"/>
        <v/>
      </c>
      <c r="J830" s="5">
        <f t="shared" si="51"/>
        <v>1</v>
      </c>
    </row>
    <row r="831" spans="1:10" x14ac:dyDescent="0.2">
      <c r="A831" s="8" t="s">
        <v>1</v>
      </c>
      <c r="B831" s="9">
        <v>3308</v>
      </c>
      <c r="C831" s="6">
        <v>43054</v>
      </c>
      <c r="D831" s="8" t="s">
        <v>808</v>
      </c>
      <c r="E831" s="8" t="s">
        <v>809</v>
      </c>
      <c r="F831" s="7">
        <v>240</v>
      </c>
      <c r="G831" s="5" t="str">
        <f t="shared" si="48"/>
        <v>Costco Membership</v>
      </c>
      <c r="H831" s="5" t="str">
        <f t="shared" si="49"/>
        <v>Costco Membership Renewal</v>
      </c>
      <c r="I831" s="5" t="str">
        <f t="shared" si="50"/>
        <v/>
      </c>
      <c r="J831" s="5">
        <f t="shared" si="51"/>
        <v>1</v>
      </c>
    </row>
    <row r="832" spans="1:10" x14ac:dyDescent="0.2">
      <c r="A832" s="8" t="s">
        <v>1</v>
      </c>
      <c r="B832" s="9">
        <v>3309</v>
      </c>
      <c r="C832" s="6">
        <v>43054</v>
      </c>
      <c r="D832" s="8" t="s">
        <v>438</v>
      </c>
      <c r="E832" s="8" t="s">
        <v>439</v>
      </c>
      <c r="F832" s="7">
        <v>51.94</v>
      </c>
      <c r="G832" s="5" t="str">
        <f t="shared" si="48"/>
        <v>AT&amp;T Long Distance</v>
      </c>
      <c r="H832" s="5" t="str">
        <f t="shared" si="49"/>
        <v>Long Distance Telephone</v>
      </c>
      <c r="I832" s="5" t="str">
        <f t="shared" si="50"/>
        <v/>
      </c>
      <c r="J832" s="5">
        <f t="shared" si="51"/>
        <v>1</v>
      </c>
    </row>
    <row r="833" spans="1:10" x14ac:dyDescent="0.2">
      <c r="A833" s="8" t="s">
        <v>1</v>
      </c>
      <c r="B833" s="9">
        <v>3310</v>
      </c>
      <c r="C833" s="6">
        <v>43054</v>
      </c>
      <c r="D833" s="8" t="s">
        <v>780</v>
      </c>
      <c r="E833" s="8" t="s">
        <v>810</v>
      </c>
      <c r="F833" s="7">
        <v>2650</v>
      </c>
      <c r="G833" s="5" t="str">
        <f t="shared" si="48"/>
        <v>Houghton Mifflin Harcourt</v>
      </c>
      <c r="H833" s="5" t="str">
        <f t="shared" si="49"/>
        <v>Go Math Training</v>
      </c>
      <c r="I833" s="5" t="str">
        <f t="shared" si="50"/>
        <v/>
      </c>
      <c r="J833" s="5">
        <f t="shared" si="51"/>
        <v>1</v>
      </c>
    </row>
    <row r="834" spans="1:10" x14ac:dyDescent="0.2">
      <c r="A834" s="8" t="s">
        <v>1</v>
      </c>
      <c r="B834" s="9">
        <v>3311</v>
      </c>
      <c r="C834" s="6">
        <v>43054</v>
      </c>
      <c r="D834" s="8" t="s">
        <v>606</v>
      </c>
      <c r="E834" s="8" t="s">
        <v>662</v>
      </c>
      <c r="F834" s="7">
        <v>1420.76</v>
      </c>
      <c r="G834" s="5" t="str">
        <f t="shared" si="48"/>
        <v>Tiger, Inc</v>
      </c>
      <c r="H834" s="5" t="str">
        <f t="shared" si="49"/>
        <v>Utilities-Gas</v>
      </c>
      <c r="I834" s="5" t="str">
        <f t="shared" si="50"/>
        <v/>
      </c>
      <c r="J834" s="5">
        <f t="shared" si="51"/>
        <v>1</v>
      </c>
    </row>
    <row r="835" spans="1:10" x14ac:dyDescent="0.2">
      <c r="A835" s="8" t="s">
        <v>1</v>
      </c>
      <c r="B835" s="9">
        <v>3312</v>
      </c>
      <c r="C835" s="6">
        <v>43054</v>
      </c>
      <c r="D835" s="8" t="s">
        <v>189</v>
      </c>
      <c r="E835" s="8" t="s">
        <v>811</v>
      </c>
      <c r="F835" s="7">
        <v>112.5</v>
      </c>
      <c r="G835" s="5" t="str">
        <f t="shared" ref="G835:G898" si="52">D835</f>
        <v>Colorado Doorways</v>
      </c>
      <c r="H835" s="5" t="str">
        <f t="shared" ref="H835:H898" si="53">E835</f>
        <v>Door Keys</v>
      </c>
      <c r="I835" s="5" t="str">
        <f t="shared" ref="I835:I898" si="54">IF(OR(G835&lt;&gt;D835,E835&lt;&gt;H835),"X","")</f>
        <v/>
      </c>
      <c r="J835" s="5">
        <f t="shared" ref="J835:J898" si="55">COUNTIF($B$2:$B$994,B835)</f>
        <v>1</v>
      </c>
    </row>
    <row r="836" spans="1:10" x14ac:dyDescent="0.2">
      <c r="A836" s="8" t="s">
        <v>1</v>
      </c>
      <c r="B836" s="9">
        <v>3313</v>
      </c>
      <c r="C836" s="6">
        <v>43054</v>
      </c>
      <c r="D836" s="8" t="s">
        <v>608</v>
      </c>
      <c r="E836" s="8" t="s">
        <v>812</v>
      </c>
      <c r="F836" s="7">
        <v>374.75</v>
      </c>
      <c r="G836" s="5" t="str">
        <f t="shared" si="52"/>
        <v>Trane US, Inc</v>
      </c>
      <c r="H836" s="5" t="str">
        <f t="shared" si="53"/>
        <v>HVAC</v>
      </c>
      <c r="I836" s="5" t="str">
        <f t="shared" si="54"/>
        <v/>
      </c>
      <c r="J836" s="5">
        <f t="shared" si="55"/>
        <v>1</v>
      </c>
    </row>
    <row r="837" spans="1:10" x14ac:dyDescent="0.2">
      <c r="A837" s="8" t="s">
        <v>1</v>
      </c>
      <c r="B837" s="9">
        <v>3314</v>
      </c>
      <c r="C837" s="6">
        <v>43054</v>
      </c>
      <c r="D837" s="8" t="s">
        <v>436</v>
      </c>
      <c r="E837" s="8" t="s">
        <v>813</v>
      </c>
      <c r="F837" s="7">
        <v>225</v>
      </c>
      <c r="G837" s="5" t="str">
        <f t="shared" si="52"/>
        <v>PeopleConnectHR, LLC</v>
      </c>
      <c r="H837" s="5" t="str">
        <f t="shared" si="53"/>
        <v>HR Support</v>
      </c>
      <c r="I837" s="5" t="str">
        <f t="shared" si="54"/>
        <v/>
      </c>
      <c r="J837" s="5">
        <f t="shared" si="55"/>
        <v>1</v>
      </c>
    </row>
    <row r="838" spans="1:10" x14ac:dyDescent="0.2">
      <c r="A838" s="8" t="s">
        <v>1</v>
      </c>
      <c r="B838" s="9">
        <v>3315</v>
      </c>
      <c r="C838" s="6">
        <v>43054</v>
      </c>
      <c r="D838" s="8" t="s">
        <v>174</v>
      </c>
      <c r="E838" s="8" t="s">
        <v>175</v>
      </c>
      <c r="F838" s="7">
        <v>253.08</v>
      </c>
      <c r="G838" s="5" t="str">
        <f t="shared" si="52"/>
        <v>New York Life</v>
      </c>
      <c r="H838" s="5" t="str">
        <f t="shared" si="53"/>
        <v>Voluntary Life</v>
      </c>
      <c r="I838" s="5" t="str">
        <f t="shared" si="54"/>
        <v/>
      </c>
      <c r="J838" s="5">
        <f t="shared" si="55"/>
        <v>1</v>
      </c>
    </row>
    <row r="839" spans="1:10" x14ac:dyDescent="0.2">
      <c r="A839" s="8" t="s">
        <v>1</v>
      </c>
      <c r="B839" s="9">
        <v>3316</v>
      </c>
      <c r="C839" s="6">
        <v>43054</v>
      </c>
      <c r="D839" s="8" t="s">
        <v>30</v>
      </c>
      <c r="E839" s="8" t="s">
        <v>739</v>
      </c>
      <c r="F839" s="7">
        <v>402</v>
      </c>
      <c r="G839" s="5" t="str">
        <f t="shared" si="52"/>
        <v>American Fidelity Assurance Company</v>
      </c>
      <c r="H839" s="5" t="str">
        <f t="shared" si="53"/>
        <v>Voluntary GAP Insurance</v>
      </c>
      <c r="I839" s="5" t="str">
        <f t="shared" si="54"/>
        <v/>
      </c>
      <c r="J839" s="5">
        <f t="shared" si="55"/>
        <v>1</v>
      </c>
    </row>
    <row r="840" spans="1:10" x14ac:dyDescent="0.2">
      <c r="A840" s="8" t="s">
        <v>1</v>
      </c>
      <c r="B840" s="9">
        <v>3317</v>
      </c>
      <c r="C840" s="6">
        <v>43054</v>
      </c>
      <c r="D840" s="8" t="s">
        <v>54</v>
      </c>
      <c r="E840" s="8" t="s">
        <v>565</v>
      </c>
      <c r="F840" s="7">
        <v>224.7</v>
      </c>
      <c r="G840" s="5" t="str">
        <f t="shared" si="52"/>
        <v>Aflac</v>
      </c>
      <c r="H840" s="5" t="str">
        <f t="shared" si="53"/>
        <v>Voluntary Accident Insurance</v>
      </c>
      <c r="I840" s="5" t="str">
        <f t="shared" si="54"/>
        <v/>
      </c>
      <c r="J840" s="5">
        <f t="shared" si="55"/>
        <v>1</v>
      </c>
    </row>
    <row r="841" spans="1:10" x14ac:dyDescent="0.2">
      <c r="A841" s="8" t="s">
        <v>1</v>
      </c>
      <c r="B841" s="9">
        <v>3318</v>
      </c>
      <c r="C841" s="6">
        <v>43054</v>
      </c>
      <c r="D841" s="8" t="s">
        <v>56</v>
      </c>
      <c r="E841" s="8" t="s">
        <v>575</v>
      </c>
      <c r="F841" s="7">
        <v>3458</v>
      </c>
      <c r="G841" s="5" t="str">
        <f t="shared" si="52"/>
        <v>Unum Life Insurance</v>
      </c>
      <c r="H841" s="5" t="str">
        <f t="shared" si="53"/>
        <v>ER Life Insurance</v>
      </c>
      <c r="I841" s="5" t="str">
        <f t="shared" si="54"/>
        <v/>
      </c>
      <c r="J841" s="5">
        <f t="shared" si="55"/>
        <v>2</v>
      </c>
    </row>
    <row r="842" spans="1:10" x14ac:dyDescent="0.2">
      <c r="A842" s="8" t="s">
        <v>1</v>
      </c>
      <c r="B842" s="9">
        <v>3318</v>
      </c>
      <c r="C842" s="6">
        <v>43054</v>
      </c>
      <c r="D842" s="8" t="s">
        <v>56</v>
      </c>
      <c r="E842" s="8" t="s">
        <v>59</v>
      </c>
      <c r="F842" s="7">
        <v>3458</v>
      </c>
      <c r="G842" s="5" t="str">
        <f t="shared" si="52"/>
        <v>Unum Life Insurance</v>
      </c>
      <c r="H842" s="5" t="str">
        <f t="shared" si="53"/>
        <v>Voluntary Life Insurance</v>
      </c>
      <c r="I842" s="5" t="str">
        <f t="shared" si="54"/>
        <v/>
      </c>
      <c r="J842" s="5">
        <f t="shared" si="55"/>
        <v>2</v>
      </c>
    </row>
    <row r="843" spans="1:10" x14ac:dyDescent="0.2">
      <c r="A843" s="8" t="s">
        <v>1</v>
      </c>
      <c r="B843" s="9">
        <v>3319</v>
      </c>
      <c r="C843" s="6">
        <v>43054</v>
      </c>
      <c r="D843" s="8" t="s">
        <v>60</v>
      </c>
      <c r="E843" s="8" t="s">
        <v>61</v>
      </c>
      <c r="F843" s="7">
        <v>5296.12</v>
      </c>
      <c r="G843" s="5" t="str">
        <f t="shared" si="52"/>
        <v>Delta Dental of Colorado</v>
      </c>
      <c r="H843" s="5" t="str">
        <f t="shared" si="53"/>
        <v>Dental Insurance</v>
      </c>
      <c r="I843" s="5" t="str">
        <f t="shared" si="54"/>
        <v/>
      </c>
      <c r="J843" s="5">
        <f t="shared" si="55"/>
        <v>1</v>
      </c>
    </row>
    <row r="844" spans="1:10" x14ac:dyDescent="0.2">
      <c r="A844" s="8" t="s">
        <v>1</v>
      </c>
      <c r="B844" s="9">
        <v>3320</v>
      </c>
      <c r="C844" s="6">
        <v>43054</v>
      </c>
      <c r="D844" s="8" t="s">
        <v>433</v>
      </c>
      <c r="E844" s="8" t="s">
        <v>435</v>
      </c>
      <c r="F844" s="7">
        <v>350</v>
      </c>
      <c r="G844" s="5" t="str">
        <f t="shared" si="52"/>
        <v>Peak to Peak</v>
      </c>
      <c r="H844" s="5" t="str">
        <f t="shared" si="53"/>
        <v>Board Training</v>
      </c>
      <c r="I844" s="5" t="str">
        <f t="shared" si="54"/>
        <v/>
      </c>
      <c r="J844" s="5">
        <f t="shared" si="55"/>
        <v>1</v>
      </c>
    </row>
    <row r="845" spans="1:10" x14ac:dyDescent="0.2">
      <c r="A845" s="8" t="s">
        <v>1</v>
      </c>
      <c r="B845" s="9">
        <v>3321</v>
      </c>
      <c r="C845" s="6">
        <v>43054</v>
      </c>
      <c r="D845" s="8" t="s">
        <v>814</v>
      </c>
      <c r="E845" s="8" t="s">
        <v>815</v>
      </c>
      <c r="F845" s="7">
        <v>500</v>
      </c>
      <c r="G845" s="5" t="str">
        <f t="shared" si="52"/>
        <v>Anti-Defamation League</v>
      </c>
      <c r="H845" s="5" t="str">
        <f t="shared" si="53"/>
        <v>No Place for Hate</v>
      </c>
      <c r="I845" s="5" t="str">
        <f t="shared" si="54"/>
        <v/>
      </c>
      <c r="J845" s="5">
        <f t="shared" si="55"/>
        <v>1</v>
      </c>
    </row>
    <row r="846" spans="1:10" x14ac:dyDescent="0.2">
      <c r="A846" s="8" t="s">
        <v>1</v>
      </c>
      <c r="B846" s="8" t="s">
        <v>816</v>
      </c>
      <c r="C846" s="6">
        <v>43046</v>
      </c>
      <c r="D846" s="8" t="s">
        <v>905</v>
      </c>
      <c r="E846" s="8" t="s">
        <v>817</v>
      </c>
      <c r="F846" s="7">
        <v>126368.3</v>
      </c>
      <c r="G846" s="5" t="str">
        <f t="shared" si="52"/>
        <v>Colorado Public Employees Retirement Association</v>
      </c>
      <c r="H846" s="5" t="s">
        <v>973</v>
      </c>
      <c r="I846" s="5" t="str">
        <f t="shared" si="54"/>
        <v>X</v>
      </c>
      <c r="J846" s="5">
        <f t="shared" si="55"/>
        <v>1</v>
      </c>
    </row>
    <row r="847" spans="1:10" x14ac:dyDescent="0.2">
      <c r="A847" s="8" t="s">
        <v>1</v>
      </c>
      <c r="B847" s="8" t="s">
        <v>818</v>
      </c>
      <c r="C847" s="6">
        <v>43046</v>
      </c>
      <c r="D847" s="8" t="s">
        <v>94</v>
      </c>
      <c r="E847" s="8" t="s">
        <v>361</v>
      </c>
      <c r="F847" s="7">
        <v>7138.33</v>
      </c>
      <c r="G847" s="5" t="str">
        <f t="shared" si="52"/>
        <v>Voya</v>
      </c>
      <c r="H847" s="5" t="s">
        <v>974</v>
      </c>
      <c r="I847" s="5" t="str">
        <f t="shared" si="54"/>
        <v>X</v>
      </c>
      <c r="J847" s="5">
        <f t="shared" si="55"/>
        <v>1</v>
      </c>
    </row>
    <row r="848" spans="1:10" x14ac:dyDescent="0.2">
      <c r="A848" s="8" t="s">
        <v>1</v>
      </c>
      <c r="B848" s="8" t="s">
        <v>819</v>
      </c>
      <c r="C848" s="6">
        <v>43052</v>
      </c>
      <c r="D848" s="8" t="s">
        <v>85</v>
      </c>
      <c r="E848" s="8" t="s">
        <v>820</v>
      </c>
      <c r="F848" s="7">
        <v>3034.01</v>
      </c>
      <c r="G848" s="5" t="str">
        <f t="shared" si="52"/>
        <v>Toshiba Financial Services</v>
      </c>
      <c r="H848" s="5" t="str">
        <f t="shared" si="53"/>
        <v>Toshiba</v>
      </c>
      <c r="I848" s="5" t="str">
        <f t="shared" si="54"/>
        <v/>
      </c>
      <c r="J848" s="5">
        <f t="shared" si="55"/>
        <v>1</v>
      </c>
    </row>
    <row r="849" spans="1:10" x14ac:dyDescent="0.2">
      <c r="A849" s="8" t="s">
        <v>1</v>
      </c>
      <c r="B849" s="8" t="s">
        <v>821</v>
      </c>
      <c r="C849" s="6">
        <v>43052</v>
      </c>
      <c r="D849" s="8" t="s">
        <v>88</v>
      </c>
      <c r="E849" s="8" t="s">
        <v>822</v>
      </c>
      <c r="F849" s="7">
        <v>38379.93</v>
      </c>
      <c r="G849" s="5" t="str">
        <f t="shared" si="52"/>
        <v>Payment Remittance Center</v>
      </c>
      <c r="H849" s="5" t="s">
        <v>976</v>
      </c>
      <c r="I849" s="5" t="str">
        <f t="shared" si="54"/>
        <v>X</v>
      </c>
      <c r="J849" s="5">
        <f t="shared" si="55"/>
        <v>5</v>
      </c>
    </row>
    <row r="850" spans="1:10" x14ac:dyDescent="0.2">
      <c r="A850" s="8" t="s">
        <v>1</v>
      </c>
      <c r="B850" s="8" t="s">
        <v>821</v>
      </c>
      <c r="C850" s="6">
        <v>43052</v>
      </c>
      <c r="D850" s="8" t="s">
        <v>743</v>
      </c>
      <c r="E850" s="8" t="s">
        <v>823</v>
      </c>
      <c r="F850" s="7">
        <v>0</v>
      </c>
      <c r="G850" s="5" t="str">
        <f t="shared" si="52"/>
        <v>Comcast</v>
      </c>
      <c r="H850" s="5" t="str">
        <f t="shared" si="53"/>
        <v>Comcast ERate</v>
      </c>
      <c r="I850" s="5" t="str">
        <f t="shared" si="54"/>
        <v/>
      </c>
      <c r="J850" s="5">
        <f t="shared" si="55"/>
        <v>5</v>
      </c>
    </row>
    <row r="851" spans="1:10" x14ac:dyDescent="0.2">
      <c r="A851" s="8" t="s">
        <v>1</v>
      </c>
      <c r="B851" s="8" t="s">
        <v>824</v>
      </c>
      <c r="C851" s="6">
        <v>43052</v>
      </c>
      <c r="D851" s="8" t="s">
        <v>743</v>
      </c>
      <c r="E851" s="8" t="s">
        <v>744</v>
      </c>
      <c r="F851" s="7">
        <v>0</v>
      </c>
      <c r="G851" s="5" t="str">
        <f t="shared" si="52"/>
        <v>Comcast</v>
      </c>
      <c r="H851" s="5" t="str">
        <f t="shared" si="53"/>
        <v>E Rate Credit</v>
      </c>
      <c r="I851" s="5" t="str">
        <f t="shared" si="54"/>
        <v/>
      </c>
      <c r="J851" s="5">
        <f t="shared" si="55"/>
        <v>1</v>
      </c>
    </row>
    <row r="852" spans="1:10" x14ac:dyDescent="0.2">
      <c r="A852" s="8" t="s">
        <v>1</v>
      </c>
      <c r="B852" s="8" t="s">
        <v>825</v>
      </c>
      <c r="C852" s="6">
        <v>43054</v>
      </c>
      <c r="D852" s="8" t="s">
        <v>62</v>
      </c>
      <c r="E852" s="8" t="s">
        <v>826</v>
      </c>
      <c r="F852" s="7">
        <v>53713.86</v>
      </c>
      <c r="G852" s="5" t="str">
        <f t="shared" si="52"/>
        <v>United Health Care</v>
      </c>
      <c r="H852" s="5" t="s">
        <v>63</v>
      </c>
      <c r="I852" s="5" t="str">
        <f t="shared" si="54"/>
        <v>X</v>
      </c>
      <c r="J852" s="5">
        <f t="shared" si="55"/>
        <v>1</v>
      </c>
    </row>
    <row r="853" spans="1:10" x14ac:dyDescent="0.2">
      <c r="A853" s="8" t="s">
        <v>1</v>
      </c>
      <c r="B853" s="8" t="s">
        <v>827</v>
      </c>
      <c r="C853" s="6">
        <v>43056</v>
      </c>
      <c r="D853" s="8" t="s">
        <v>88</v>
      </c>
      <c r="E853" s="8" t="s">
        <v>138</v>
      </c>
      <c r="F853" s="7">
        <v>2678.79</v>
      </c>
      <c r="G853" s="5" t="str">
        <f t="shared" si="52"/>
        <v>Payment Remittance Center</v>
      </c>
      <c r="H853" s="5" t="str">
        <f t="shared" si="53"/>
        <v>Bank Charges</v>
      </c>
      <c r="I853" s="5" t="str">
        <f t="shared" si="54"/>
        <v/>
      </c>
      <c r="J853" s="5">
        <f t="shared" si="55"/>
        <v>1</v>
      </c>
    </row>
    <row r="854" spans="1:10" x14ac:dyDescent="0.2">
      <c r="A854" s="8" t="s">
        <v>1</v>
      </c>
      <c r="B854" s="8" t="s">
        <v>828</v>
      </c>
      <c r="C854" s="6">
        <v>43059</v>
      </c>
      <c r="D854" s="8" t="s">
        <v>88</v>
      </c>
      <c r="E854" s="8" t="s">
        <v>829</v>
      </c>
      <c r="F854" s="7">
        <v>500.65</v>
      </c>
      <c r="G854" s="5" t="str">
        <f t="shared" si="52"/>
        <v>Payment Remittance Center</v>
      </c>
      <c r="H854" s="5" t="str">
        <f t="shared" si="53"/>
        <v>PayFork Bank Charges</v>
      </c>
      <c r="I854" s="5" t="str">
        <f t="shared" si="54"/>
        <v/>
      </c>
      <c r="J854" s="5">
        <f t="shared" si="55"/>
        <v>1</v>
      </c>
    </row>
    <row r="855" spans="1:10" x14ac:dyDescent="0.2">
      <c r="A855" s="8" t="s">
        <v>1</v>
      </c>
      <c r="B855" s="8" t="s">
        <v>830</v>
      </c>
      <c r="C855" s="6">
        <v>43059</v>
      </c>
      <c r="D855" s="8" t="s">
        <v>88</v>
      </c>
      <c r="E855" s="8" t="s">
        <v>275</v>
      </c>
      <c r="F855" s="7">
        <v>1252</v>
      </c>
      <c r="G855" s="5" t="str">
        <f t="shared" si="52"/>
        <v>Payment Remittance Center</v>
      </c>
      <c r="H855" s="5" t="str">
        <f t="shared" si="53"/>
        <v>Flex Transfers</v>
      </c>
      <c r="I855" s="5" t="str">
        <f t="shared" si="54"/>
        <v/>
      </c>
      <c r="J855" s="5">
        <f t="shared" si="55"/>
        <v>1</v>
      </c>
    </row>
    <row r="856" spans="1:10" x14ac:dyDescent="0.2">
      <c r="A856" s="8" t="s">
        <v>1</v>
      </c>
      <c r="B856" s="8" t="s">
        <v>831</v>
      </c>
      <c r="C856" s="6">
        <v>43069</v>
      </c>
      <c r="D856" s="8" t="s">
        <v>88</v>
      </c>
      <c r="E856" s="8" t="s">
        <v>832</v>
      </c>
      <c r="F856" s="7">
        <v>252</v>
      </c>
      <c r="G856" s="5" t="str">
        <f t="shared" si="52"/>
        <v>Payment Remittance Center</v>
      </c>
      <c r="H856" s="5" t="str">
        <f t="shared" si="53"/>
        <v>Survey Monkey Charges</v>
      </c>
      <c r="I856" s="5" t="str">
        <f t="shared" si="54"/>
        <v/>
      </c>
      <c r="J856" s="5">
        <f t="shared" si="55"/>
        <v>3</v>
      </c>
    </row>
    <row r="857" spans="1:10" x14ac:dyDescent="0.2">
      <c r="A857" s="8" t="s">
        <v>1</v>
      </c>
      <c r="B857" s="8" t="s">
        <v>831</v>
      </c>
      <c r="C857" s="6">
        <v>43069</v>
      </c>
      <c r="D857" s="8" t="s">
        <v>77</v>
      </c>
      <c r="E857" s="8" t="s">
        <v>833</v>
      </c>
      <c r="F857" s="7">
        <v>1967.98</v>
      </c>
      <c r="G857" s="5" t="str">
        <f t="shared" si="52"/>
        <v>Paylocity</v>
      </c>
      <c r="H857" s="5" t="str">
        <f t="shared" si="53"/>
        <v>Paylocity Charges November</v>
      </c>
      <c r="I857" s="5" t="str">
        <f t="shared" si="54"/>
        <v/>
      </c>
      <c r="J857" s="5">
        <f t="shared" si="55"/>
        <v>3</v>
      </c>
    </row>
    <row r="858" spans="1:10" x14ac:dyDescent="0.2">
      <c r="A858" s="8" t="s">
        <v>1</v>
      </c>
      <c r="B858" s="8" t="s">
        <v>831</v>
      </c>
      <c r="C858" s="6">
        <v>43069</v>
      </c>
      <c r="D858" s="8" t="s">
        <v>74</v>
      </c>
      <c r="E858" s="8" t="s">
        <v>275</v>
      </c>
      <c r="F858" s="7">
        <v>809.1</v>
      </c>
      <c r="G858" s="5" t="str">
        <f t="shared" si="52"/>
        <v>24 Hour Flex</v>
      </c>
      <c r="H858" s="5" t="str">
        <f t="shared" si="53"/>
        <v>Flex Transfers</v>
      </c>
      <c r="I858" s="5" t="str">
        <f t="shared" si="54"/>
        <v/>
      </c>
      <c r="J858" s="5">
        <f t="shared" si="55"/>
        <v>3</v>
      </c>
    </row>
    <row r="859" spans="1:10" x14ac:dyDescent="0.2">
      <c r="A859" s="8" t="s">
        <v>1</v>
      </c>
      <c r="B859" s="8" t="s">
        <v>834</v>
      </c>
      <c r="C859" s="6">
        <v>43048</v>
      </c>
      <c r="D859" s="8" t="s">
        <v>88</v>
      </c>
      <c r="E859" s="8" t="s">
        <v>138</v>
      </c>
      <c r="F859" s="7">
        <v>129.9</v>
      </c>
      <c r="G859" s="5" t="str">
        <f t="shared" si="52"/>
        <v>Payment Remittance Center</v>
      </c>
      <c r="H859" s="5" t="str">
        <f t="shared" si="53"/>
        <v>Bank Charges</v>
      </c>
      <c r="I859" s="5" t="str">
        <f t="shared" si="54"/>
        <v/>
      </c>
      <c r="J859" s="5">
        <f t="shared" si="55"/>
        <v>1</v>
      </c>
    </row>
    <row r="860" spans="1:10" x14ac:dyDescent="0.2">
      <c r="A860" s="8" t="s">
        <v>99</v>
      </c>
      <c r="B860" s="9">
        <v>3306</v>
      </c>
      <c r="C860" s="6">
        <v>43047</v>
      </c>
      <c r="D860" s="8" t="s">
        <v>925</v>
      </c>
      <c r="E860" s="8" t="s">
        <v>835</v>
      </c>
      <c r="F860" s="7">
        <v>56</v>
      </c>
      <c r="G860" s="5" t="str">
        <f t="shared" si="52"/>
        <v>State of Colorado-Department of Human Services</v>
      </c>
      <c r="H860" s="5" t="str">
        <f t="shared" si="53"/>
        <v>Trails Checks</v>
      </c>
      <c r="I860" s="5" t="str">
        <f t="shared" si="54"/>
        <v/>
      </c>
      <c r="J860" s="5">
        <f t="shared" si="55"/>
        <v>1</v>
      </c>
    </row>
    <row r="861" spans="1:10" x14ac:dyDescent="0.2">
      <c r="A861" s="8" t="s">
        <v>99</v>
      </c>
      <c r="B861" s="9">
        <v>3307</v>
      </c>
      <c r="C861" s="6">
        <v>43047</v>
      </c>
      <c r="D861" s="8" t="s">
        <v>836</v>
      </c>
      <c r="E861" s="8" t="s">
        <v>837</v>
      </c>
      <c r="F861" s="7">
        <v>525</v>
      </c>
      <c r="G861" s="5" t="str">
        <f t="shared" si="52"/>
        <v>Alex King</v>
      </c>
      <c r="H861" s="5" t="str">
        <f t="shared" si="53"/>
        <v>Team Building</v>
      </c>
      <c r="I861" s="5" t="str">
        <f t="shared" si="54"/>
        <v/>
      </c>
      <c r="J861" s="5">
        <f t="shared" si="55"/>
        <v>1</v>
      </c>
    </row>
    <row r="862" spans="1:10" x14ac:dyDescent="0.2">
      <c r="A862" s="8" t="s">
        <v>99</v>
      </c>
      <c r="B862" s="8" t="s">
        <v>821</v>
      </c>
      <c r="C862" s="6">
        <v>43052</v>
      </c>
      <c r="D862" s="8" t="s">
        <v>88</v>
      </c>
      <c r="E862" s="8" t="s">
        <v>822</v>
      </c>
      <c r="F862" s="7">
        <v>3558.47</v>
      </c>
      <c r="G862" s="5" t="str">
        <f t="shared" si="52"/>
        <v>Payment Remittance Center</v>
      </c>
      <c r="H862" s="5" t="s">
        <v>976</v>
      </c>
      <c r="I862" s="5" t="str">
        <f t="shared" si="54"/>
        <v>X</v>
      </c>
      <c r="J862" s="5">
        <f t="shared" si="55"/>
        <v>5</v>
      </c>
    </row>
    <row r="863" spans="1:10" x14ac:dyDescent="0.2">
      <c r="A863" s="8" t="s">
        <v>105</v>
      </c>
      <c r="B863" s="8" t="s">
        <v>838</v>
      </c>
      <c r="C863" s="6">
        <v>43040</v>
      </c>
      <c r="D863" s="8" t="s">
        <v>7</v>
      </c>
      <c r="E863" s="8" t="s">
        <v>839</v>
      </c>
      <c r="F863" s="7">
        <v>250</v>
      </c>
      <c r="G863" s="5" t="str">
        <f t="shared" si="52"/>
        <v>Camp Timberline</v>
      </c>
      <c r="H863" s="5" t="str">
        <f t="shared" si="53"/>
        <v>Redraft Camp Timberline Deposit</v>
      </c>
      <c r="I863" s="5" t="str">
        <f t="shared" si="54"/>
        <v/>
      </c>
      <c r="J863" s="5">
        <f t="shared" si="55"/>
        <v>1</v>
      </c>
    </row>
    <row r="864" spans="1:10" x14ac:dyDescent="0.2">
      <c r="A864" s="8" t="s">
        <v>105</v>
      </c>
      <c r="B864" s="9">
        <v>1917</v>
      </c>
      <c r="C864" s="6">
        <v>43040</v>
      </c>
      <c r="D864" s="8" t="s">
        <v>153</v>
      </c>
      <c r="E864" s="8" t="s">
        <v>790</v>
      </c>
      <c r="F864" s="7">
        <v>638.92999999999995</v>
      </c>
      <c r="G864" s="5" t="str">
        <f t="shared" si="52"/>
        <v>Sam's Club</v>
      </c>
      <c r="H864" s="5" t="str">
        <f t="shared" si="53"/>
        <v>Annual Fee and Concessions</v>
      </c>
      <c r="I864" s="5" t="str">
        <f t="shared" si="54"/>
        <v/>
      </c>
      <c r="J864" s="5">
        <f t="shared" si="55"/>
        <v>1</v>
      </c>
    </row>
    <row r="865" spans="1:10" x14ac:dyDescent="0.2">
      <c r="A865" s="8" t="s">
        <v>105</v>
      </c>
      <c r="B865" s="9">
        <v>1918</v>
      </c>
      <c r="C865" s="6">
        <v>43040</v>
      </c>
      <c r="D865" s="8" t="s">
        <v>840</v>
      </c>
      <c r="E865" s="8" t="s">
        <v>841</v>
      </c>
      <c r="F865" s="7">
        <v>33524</v>
      </c>
      <c r="G865" s="5" t="str">
        <f t="shared" si="52"/>
        <v>Cheley Colorado Camps</v>
      </c>
      <c r="H865" s="5" t="str">
        <f t="shared" si="53"/>
        <v>Cheley Camp</v>
      </c>
      <c r="I865" s="5" t="str">
        <f t="shared" si="54"/>
        <v/>
      </c>
      <c r="J865" s="5">
        <f t="shared" si="55"/>
        <v>1</v>
      </c>
    </row>
    <row r="866" spans="1:10" x14ac:dyDescent="0.2">
      <c r="A866" s="8" t="s">
        <v>105</v>
      </c>
      <c r="B866" s="9">
        <v>1919</v>
      </c>
      <c r="C866" s="6">
        <v>43040</v>
      </c>
      <c r="D866" s="8" t="s">
        <v>7</v>
      </c>
      <c r="E866" s="8" t="s">
        <v>7</v>
      </c>
      <c r="F866" s="7">
        <v>15350</v>
      </c>
      <c r="G866" s="5" t="str">
        <f t="shared" si="52"/>
        <v>Camp Timberline</v>
      </c>
      <c r="H866" s="5" t="str">
        <f t="shared" si="53"/>
        <v>Camp Timberline</v>
      </c>
      <c r="I866" s="5" t="str">
        <f t="shared" si="54"/>
        <v/>
      </c>
      <c r="J866" s="5">
        <f t="shared" si="55"/>
        <v>1</v>
      </c>
    </row>
    <row r="867" spans="1:10" x14ac:dyDescent="0.2">
      <c r="A867" s="8" t="s">
        <v>105</v>
      </c>
      <c r="B867" s="9">
        <v>1920</v>
      </c>
      <c r="C867" s="6">
        <v>43040</v>
      </c>
      <c r="D867" s="8" t="s">
        <v>842</v>
      </c>
      <c r="E867" s="8" t="s">
        <v>323</v>
      </c>
      <c r="F867" s="7">
        <v>736</v>
      </c>
      <c r="G867" s="5" t="str">
        <f t="shared" si="52"/>
        <v>Miller Farms</v>
      </c>
      <c r="H867" s="5" t="str">
        <f t="shared" si="53"/>
        <v>Field Trip</v>
      </c>
      <c r="I867" s="5" t="str">
        <f t="shared" si="54"/>
        <v/>
      </c>
      <c r="J867" s="5">
        <f t="shared" si="55"/>
        <v>1</v>
      </c>
    </row>
    <row r="868" spans="1:10" x14ac:dyDescent="0.2">
      <c r="A868" s="8" t="s">
        <v>105</v>
      </c>
      <c r="B868" s="9">
        <v>1921</v>
      </c>
      <c r="C868" s="6">
        <v>43040</v>
      </c>
      <c r="D868" s="8" t="s">
        <v>132</v>
      </c>
      <c r="E868" s="8" t="s">
        <v>843</v>
      </c>
      <c r="F868" s="7">
        <v>3439</v>
      </c>
      <c r="G868" s="5" t="str">
        <f t="shared" si="52"/>
        <v>Keystone Science School</v>
      </c>
      <c r="H868" s="5" t="str">
        <f t="shared" si="53"/>
        <v>Keystone Deposit</v>
      </c>
      <c r="I868" s="5" t="str">
        <f t="shared" si="54"/>
        <v/>
      </c>
      <c r="J868" s="5">
        <f t="shared" si="55"/>
        <v>1</v>
      </c>
    </row>
    <row r="869" spans="1:10" x14ac:dyDescent="0.2">
      <c r="A869" s="8" t="s">
        <v>105</v>
      </c>
      <c r="B869" s="9">
        <v>1922</v>
      </c>
      <c r="C869" s="6">
        <v>43040</v>
      </c>
      <c r="D869" s="8" t="s">
        <v>116</v>
      </c>
      <c r="E869" s="8" t="s">
        <v>844</v>
      </c>
      <c r="F869" s="7">
        <v>4508.8999999999996</v>
      </c>
      <c r="G869" s="5" t="str">
        <f t="shared" si="52"/>
        <v>Adams 12 Five Star Schools</v>
      </c>
      <c r="H869" s="5" t="str">
        <f t="shared" si="53"/>
        <v>Bus Service</v>
      </c>
      <c r="I869" s="5" t="str">
        <f t="shared" si="54"/>
        <v/>
      </c>
      <c r="J869" s="5">
        <f t="shared" si="55"/>
        <v>1</v>
      </c>
    </row>
    <row r="870" spans="1:10" x14ac:dyDescent="0.2">
      <c r="A870" s="8" t="s">
        <v>105</v>
      </c>
      <c r="B870" s="9">
        <v>1923</v>
      </c>
      <c r="C870" s="6">
        <v>43040</v>
      </c>
      <c r="D870" s="8" t="s">
        <v>312</v>
      </c>
      <c r="E870" s="8" t="s">
        <v>844</v>
      </c>
      <c r="F870" s="7">
        <v>718.05</v>
      </c>
      <c r="G870" s="5" t="str">
        <f t="shared" si="52"/>
        <v>Pinnacle Charter School</v>
      </c>
      <c r="H870" s="5" t="str">
        <f t="shared" si="53"/>
        <v>Bus Service</v>
      </c>
      <c r="I870" s="5" t="str">
        <f t="shared" si="54"/>
        <v/>
      </c>
      <c r="J870" s="5">
        <f t="shared" si="55"/>
        <v>1</v>
      </c>
    </row>
    <row r="871" spans="1:10" x14ac:dyDescent="0.2">
      <c r="A871" s="8" t="s">
        <v>105</v>
      </c>
      <c r="B871" s="9">
        <v>1924</v>
      </c>
      <c r="C871" s="6">
        <v>43040</v>
      </c>
      <c r="D871" s="8" t="s">
        <v>845</v>
      </c>
      <c r="E871" s="8" t="s">
        <v>323</v>
      </c>
      <c r="F871" s="7">
        <v>630</v>
      </c>
      <c r="G871" s="5" t="str">
        <f t="shared" si="52"/>
        <v>Hannah Kahn Dance Camp</v>
      </c>
      <c r="H871" s="5" t="str">
        <f t="shared" si="53"/>
        <v>Field Trip</v>
      </c>
      <c r="I871" s="5" t="str">
        <f t="shared" si="54"/>
        <v/>
      </c>
      <c r="J871" s="5">
        <f t="shared" si="55"/>
        <v>1</v>
      </c>
    </row>
    <row r="872" spans="1:10" x14ac:dyDescent="0.2">
      <c r="A872" s="8" t="s">
        <v>105</v>
      </c>
      <c r="B872" s="9">
        <v>1925</v>
      </c>
      <c r="C872" s="6">
        <v>43040</v>
      </c>
      <c r="D872" s="8" t="s">
        <v>228</v>
      </c>
      <c r="E872" s="8" t="s">
        <v>229</v>
      </c>
      <c r="F872" s="7">
        <v>223.48</v>
      </c>
      <c r="G872" s="5" t="str">
        <f t="shared" si="52"/>
        <v>Mid America Books</v>
      </c>
      <c r="H872" s="5" t="str">
        <f t="shared" si="53"/>
        <v>Library Books</v>
      </c>
      <c r="I872" s="5" t="str">
        <f t="shared" si="54"/>
        <v/>
      </c>
      <c r="J872" s="5">
        <f t="shared" si="55"/>
        <v>1</v>
      </c>
    </row>
    <row r="873" spans="1:10" x14ac:dyDescent="0.2">
      <c r="A873" s="8" t="s">
        <v>105</v>
      </c>
      <c r="B873" s="9">
        <v>1926</v>
      </c>
      <c r="C873" s="6">
        <v>43040</v>
      </c>
      <c r="D873" s="8" t="s">
        <v>846</v>
      </c>
      <c r="E873" s="8" t="s">
        <v>847</v>
      </c>
      <c r="F873" s="7">
        <v>915</v>
      </c>
      <c r="G873" s="5" t="str">
        <f t="shared" si="52"/>
        <v>Amy Emery</v>
      </c>
      <c r="H873" s="5" t="str">
        <f t="shared" si="53"/>
        <v>Harry Potter T Shirts</v>
      </c>
      <c r="I873" s="5" t="str">
        <f t="shared" si="54"/>
        <v/>
      </c>
      <c r="J873" s="5">
        <f t="shared" si="55"/>
        <v>1</v>
      </c>
    </row>
    <row r="874" spans="1:10" x14ac:dyDescent="0.2">
      <c r="A874" s="8" t="s">
        <v>105</v>
      </c>
      <c r="B874" s="9">
        <v>1927</v>
      </c>
      <c r="C874" s="6">
        <v>43040</v>
      </c>
      <c r="D874" s="8" t="s">
        <v>382</v>
      </c>
      <c r="E874" s="8" t="s">
        <v>238</v>
      </c>
      <c r="F874" s="7">
        <v>26.18</v>
      </c>
      <c r="G874" s="5" t="str">
        <f t="shared" si="52"/>
        <v>Meredith Kotschau</v>
      </c>
      <c r="H874" s="5" t="str">
        <f t="shared" si="53"/>
        <v>Fundraising</v>
      </c>
      <c r="I874" s="5" t="str">
        <f t="shared" si="54"/>
        <v/>
      </c>
      <c r="J874" s="5">
        <f t="shared" si="55"/>
        <v>1</v>
      </c>
    </row>
    <row r="875" spans="1:10" x14ac:dyDescent="0.2">
      <c r="A875" s="8" t="s">
        <v>105</v>
      </c>
      <c r="B875" s="9">
        <v>1928</v>
      </c>
      <c r="C875" s="6">
        <v>43040</v>
      </c>
      <c r="D875" s="8" t="s">
        <v>848</v>
      </c>
      <c r="E875" s="8" t="s">
        <v>238</v>
      </c>
      <c r="F875" s="7">
        <v>27.89</v>
      </c>
      <c r="G875" s="5" t="str">
        <f t="shared" si="52"/>
        <v>Jennifer Braley</v>
      </c>
      <c r="H875" s="5" t="str">
        <f t="shared" si="53"/>
        <v>Fundraising</v>
      </c>
      <c r="I875" s="5" t="str">
        <f t="shared" si="54"/>
        <v/>
      </c>
      <c r="J875" s="5">
        <f t="shared" si="55"/>
        <v>1</v>
      </c>
    </row>
    <row r="876" spans="1:10" x14ac:dyDescent="0.2">
      <c r="A876" s="8" t="s">
        <v>105</v>
      </c>
      <c r="B876" s="9">
        <v>1929</v>
      </c>
      <c r="C876" s="6">
        <v>43040</v>
      </c>
      <c r="D876" s="8" t="s">
        <v>338</v>
      </c>
      <c r="E876" s="8" t="s">
        <v>849</v>
      </c>
      <c r="F876" s="7">
        <v>1364.07</v>
      </c>
      <c r="G876" s="5" t="str">
        <f t="shared" si="52"/>
        <v>Jessica McVeigh</v>
      </c>
      <c r="H876" s="5" t="str">
        <f t="shared" si="53"/>
        <v>FAC Request Anatomy/Bio</v>
      </c>
      <c r="I876" s="5" t="str">
        <f t="shared" si="54"/>
        <v/>
      </c>
      <c r="J876" s="5">
        <f t="shared" si="55"/>
        <v>1</v>
      </c>
    </row>
    <row r="877" spans="1:10" x14ac:dyDescent="0.2">
      <c r="A877" s="8" t="s">
        <v>105</v>
      </c>
      <c r="B877" s="9">
        <v>1930</v>
      </c>
      <c r="C877" s="6">
        <v>43040</v>
      </c>
      <c r="D877" s="8" t="s">
        <v>116</v>
      </c>
      <c r="E877" s="8" t="s">
        <v>850</v>
      </c>
      <c r="F877" s="7">
        <v>160</v>
      </c>
      <c r="G877" s="5" t="str">
        <f t="shared" si="52"/>
        <v>Adams 12 Five Star Schools</v>
      </c>
      <c r="H877" s="5" t="str">
        <f t="shared" si="53"/>
        <v>District Printing Fundraising</v>
      </c>
      <c r="I877" s="5" t="str">
        <f t="shared" si="54"/>
        <v/>
      </c>
      <c r="J877" s="5">
        <f t="shared" si="55"/>
        <v>2</v>
      </c>
    </row>
    <row r="878" spans="1:10" x14ac:dyDescent="0.2">
      <c r="A878" s="8" t="s">
        <v>105</v>
      </c>
      <c r="B878" s="9">
        <v>1930</v>
      </c>
      <c r="C878" s="6">
        <v>43040</v>
      </c>
      <c r="D878" s="8" t="s">
        <v>116</v>
      </c>
      <c r="E878" s="8" t="s">
        <v>214</v>
      </c>
      <c r="F878" s="7">
        <v>160</v>
      </c>
      <c r="G878" s="5" t="str">
        <f t="shared" si="52"/>
        <v>Adams 12 Five Star Schools</v>
      </c>
      <c r="H878" s="5" t="str">
        <f t="shared" si="53"/>
        <v>Fund Raising Printing</v>
      </c>
      <c r="I878" s="5" t="str">
        <f t="shared" si="54"/>
        <v/>
      </c>
      <c r="J878" s="5">
        <f t="shared" si="55"/>
        <v>2</v>
      </c>
    </row>
    <row r="879" spans="1:10" x14ac:dyDescent="0.2">
      <c r="A879" s="8" t="s">
        <v>105</v>
      </c>
      <c r="B879" s="9">
        <v>1931</v>
      </c>
      <c r="C879" s="6">
        <v>43040</v>
      </c>
      <c r="D879" s="8" t="s">
        <v>411</v>
      </c>
      <c r="E879" s="8" t="s">
        <v>412</v>
      </c>
      <c r="F879" s="7">
        <v>471.52</v>
      </c>
      <c r="G879" s="5" t="str">
        <f t="shared" si="52"/>
        <v>Kristin Seger</v>
      </c>
      <c r="H879" s="5" t="str">
        <f t="shared" si="53"/>
        <v>Mountain Biking</v>
      </c>
      <c r="I879" s="5" t="str">
        <f t="shared" si="54"/>
        <v/>
      </c>
      <c r="J879" s="5">
        <f t="shared" si="55"/>
        <v>1</v>
      </c>
    </row>
    <row r="880" spans="1:10" x14ac:dyDescent="0.2">
      <c r="A880" s="8" t="s">
        <v>105</v>
      </c>
      <c r="B880" s="9">
        <v>1932</v>
      </c>
      <c r="C880" s="6">
        <v>43040</v>
      </c>
      <c r="D880" s="8" t="s">
        <v>711</v>
      </c>
      <c r="E880" s="8" t="s">
        <v>712</v>
      </c>
      <c r="F880" s="7">
        <v>94.98</v>
      </c>
      <c r="G880" s="5" t="str">
        <f t="shared" si="52"/>
        <v>Karlie Sergeeff</v>
      </c>
      <c r="H880" s="5" t="str">
        <f t="shared" si="53"/>
        <v>HS Volleyball</v>
      </c>
      <c r="I880" s="5" t="str">
        <f t="shared" si="54"/>
        <v/>
      </c>
      <c r="J880" s="5">
        <f t="shared" si="55"/>
        <v>1</v>
      </c>
    </row>
    <row r="881" spans="1:10" x14ac:dyDescent="0.2">
      <c r="A881" s="8" t="s">
        <v>105</v>
      </c>
      <c r="B881" s="9">
        <v>1933</v>
      </c>
      <c r="C881" s="6">
        <v>43040</v>
      </c>
      <c r="E881" s="8" t="s">
        <v>851</v>
      </c>
      <c r="F881" s="7">
        <v>195</v>
      </c>
      <c r="G881" s="5" t="s">
        <v>977</v>
      </c>
      <c r="H881" s="5" t="str">
        <f t="shared" si="53"/>
        <v>Timberline Refund</v>
      </c>
      <c r="I881" s="5" t="str">
        <f t="shared" si="54"/>
        <v>X</v>
      </c>
      <c r="J881" s="5">
        <f t="shared" si="55"/>
        <v>1</v>
      </c>
    </row>
    <row r="882" spans="1:10" x14ac:dyDescent="0.2">
      <c r="A882" s="8" t="s">
        <v>105</v>
      </c>
      <c r="B882" s="9">
        <v>1934</v>
      </c>
      <c r="C882" s="6">
        <v>43040</v>
      </c>
      <c r="E882" s="8" t="s">
        <v>715</v>
      </c>
      <c r="F882" s="7">
        <v>195</v>
      </c>
      <c r="G882" s="5" t="s">
        <v>977</v>
      </c>
      <c r="H882" s="5" t="str">
        <f t="shared" si="53"/>
        <v>Manual Checks</v>
      </c>
      <c r="I882" s="5" t="str">
        <f t="shared" si="54"/>
        <v>X</v>
      </c>
      <c r="J882" s="5">
        <f t="shared" si="55"/>
        <v>1</v>
      </c>
    </row>
    <row r="883" spans="1:10" x14ac:dyDescent="0.2">
      <c r="A883" s="8" t="s">
        <v>105</v>
      </c>
      <c r="B883" s="9">
        <v>1936</v>
      </c>
      <c r="C883" s="6">
        <v>43047</v>
      </c>
      <c r="D883" s="8" t="s">
        <v>852</v>
      </c>
      <c r="E883" s="8" t="s">
        <v>853</v>
      </c>
      <c r="F883" s="7">
        <v>557.5</v>
      </c>
      <c r="G883" s="5" t="str">
        <f t="shared" si="52"/>
        <v>Fun Services</v>
      </c>
      <c r="H883" s="5" t="str">
        <f t="shared" si="53"/>
        <v>Prom Afterparty</v>
      </c>
      <c r="I883" s="5" t="str">
        <f t="shared" si="54"/>
        <v/>
      </c>
      <c r="J883" s="5">
        <f t="shared" si="55"/>
        <v>1</v>
      </c>
    </row>
    <row r="884" spans="1:10" x14ac:dyDescent="0.2">
      <c r="A884" s="8" t="s">
        <v>105</v>
      </c>
      <c r="B884" s="9">
        <v>1937</v>
      </c>
      <c r="C884" s="6">
        <v>43047</v>
      </c>
      <c r="D884" s="8" t="s">
        <v>854</v>
      </c>
      <c r="E884" s="8" t="s">
        <v>855</v>
      </c>
      <c r="F884" s="7">
        <v>117.13</v>
      </c>
      <c r="G884" s="5" t="str">
        <f t="shared" si="52"/>
        <v>Ariane Pegler</v>
      </c>
      <c r="H884" s="5" t="str">
        <f t="shared" si="53"/>
        <v>Mileage to Westerns</v>
      </c>
      <c r="I884" s="5" t="str">
        <f t="shared" si="54"/>
        <v/>
      </c>
      <c r="J884" s="5">
        <f t="shared" si="55"/>
        <v>1</v>
      </c>
    </row>
    <row r="885" spans="1:10" x14ac:dyDescent="0.2">
      <c r="A885" s="8" t="s">
        <v>105</v>
      </c>
      <c r="B885" s="9">
        <v>1938</v>
      </c>
      <c r="C885" s="6">
        <v>43047</v>
      </c>
      <c r="D885" s="8" t="s">
        <v>332</v>
      </c>
      <c r="E885" s="8" t="s">
        <v>856</v>
      </c>
      <c r="F885" s="7">
        <v>1112.97</v>
      </c>
      <c r="G885" s="5" t="str">
        <f t="shared" si="52"/>
        <v>Liz Friedenson</v>
      </c>
      <c r="H885" s="5" t="str">
        <f t="shared" si="53"/>
        <v>Drama Food/HP Concessions</v>
      </c>
      <c r="I885" s="5" t="str">
        <f t="shared" si="54"/>
        <v/>
      </c>
      <c r="J885" s="5">
        <f t="shared" si="55"/>
        <v>1</v>
      </c>
    </row>
    <row r="886" spans="1:10" x14ac:dyDescent="0.2">
      <c r="A886" s="8" t="s">
        <v>105</v>
      </c>
      <c r="B886" s="9">
        <v>1939</v>
      </c>
      <c r="C886" s="6">
        <v>43047</v>
      </c>
      <c r="D886" s="8" t="s">
        <v>857</v>
      </c>
      <c r="E886" s="8" t="s">
        <v>296</v>
      </c>
      <c r="F886" s="7">
        <v>96.28</v>
      </c>
      <c r="G886" s="5" t="str">
        <f t="shared" si="52"/>
        <v>Stacy Tempas</v>
      </c>
      <c r="H886" s="5" t="str">
        <f t="shared" si="53"/>
        <v>CRC</v>
      </c>
      <c r="I886" s="5" t="str">
        <f t="shared" si="54"/>
        <v/>
      </c>
      <c r="J886" s="5">
        <f t="shared" si="55"/>
        <v>1</v>
      </c>
    </row>
    <row r="887" spans="1:10" x14ac:dyDescent="0.2">
      <c r="A887" s="8" t="s">
        <v>105</v>
      </c>
      <c r="B887" s="9">
        <v>1940</v>
      </c>
      <c r="C887" s="6">
        <v>43047</v>
      </c>
      <c r="D887" s="8" t="s">
        <v>116</v>
      </c>
      <c r="E887" s="8" t="s">
        <v>858</v>
      </c>
      <c r="F887" s="7">
        <v>444</v>
      </c>
      <c r="G887" s="5" t="str">
        <f t="shared" si="52"/>
        <v>Adams 12 Five Star Schools</v>
      </c>
      <c r="H887" s="5" t="str">
        <f t="shared" si="53"/>
        <v>CRC-Harry Potter</v>
      </c>
      <c r="I887" s="5" t="str">
        <f t="shared" si="54"/>
        <v/>
      </c>
      <c r="J887" s="5">
        <f t="shared" si="55"/>
        <v>1</v>
      </c>
    </row>
    <row r="888" spans="1:10" x14ac:dyDescent="0.2">
      <c r="A888" s="8" t="s">
        <v>105</v>
      </c>
      <c r="B888" s="9">
        <v>1941</v>
      </c>
      <c r="C888" s="6">
        <v>43047</v>
      </c>
      <c r="D888" s="8" t="s">
        <v>46</v>
      </c>
      <c r="E888" s="8" t="s">
        <v>859</v>
      </c>
      <c r="F888" s="7">
        <v>23.99</v>
      </c>
      <c r="G888" s="5" t="str">
        <f t="shared" si="52"/>
        <v>Flesher Hinton Music</v>
      </c>
      <c r="H888" s="5" t="str">
        <f t="shared" si="53"/>
        <v>Band/Orchestra Music</v>
      </c>
      <c r="I888" s="5" t="str">
        <f t="shared" si="54"/>
        <v/>
      </c>
      <c r="J888" s="5">
        <f t="shared" si="55"/>
        <v>1</v>
      </c>
    </row>
    <row r="889" spans="1:10" x14ac:dyDescent="0.2">
      <c r="A889" s="8" t="s">
        <v>105</v>
      </c>
      <c r="B889" s="9">
        <v>1942</v>
      </c>
      <c r="C889" s="6">
        <v>43047</v>
      </c>
      <c r="D889" s="8" t="s">
        <v>860</v>
      </c>
      <c r="E889" s="8" t="s">
        <v>238</v>
      </c>
      <c r="F889" s="7">
        <v>11.19</v>
      </c>
      <c r="G889" s="5" t="str">
        <f t="shared" si="52"/>
        <v>Danielle Bruso</v>
      </c>
      <c r="H889" s="5" t="str">
        <f t="shared" si="53"/>
        <v>Fundraising</v>
      </c>
      <c r="I889" s="5" t="str">
        <f t="shared" si="54"/>
        <v/>
      </c>
      <c r="J889" s="5">
        <f t="shared" si="55"/>
        <v>1</v>
      </c>
    </row>
    <row r="890" spans="1:10" x14ac:dyDescent="0.2">
      <c r="A890" s="8" t="s">
        <v>105</v>
      </c>
      <c r="B890" s="9">
        <v>1943</v>
      </c>
      <c r="C890" s="6">
        <v>43047</v>
      </c>
      <c r="D890" s="8" t="s">
        <v>861</v>
      </c>
      <c r="E890" s="8" t="s">
        <v>390</v>
      </c>
      <c r="F890" s="7">
        <v>800</v>
      </c>
      <c r="G890" s="5" t="str">
        <f t="shared" si="52"/>
        <v>Jefferson Academy</v>
      </c>
      <c r="H890" s="5" t="str">
        <f t="shared" si="53"/>
        <v>HS Athletics</v>
      </c>
      <c r="I890" s="5" t="str">
        <f t="shared" si="54"/>
        <v/>
      </c>
      <c r="J890" s="5">
        <f t="shared" si="55"/>
        <v>1</v>
      </c>
    </row>
    <row r="891" spans="1:10" x14ac:dyDescent="0.2">
      <c r="A891" s="8" t="s">
        <v>105</v>
      </c>
      <c r="B891" s="9">
        <v>1944</v>
      </c>
      <c r="C891" s="6">
        <v>43047</v>
      </c>
      <c r="D891" s="8" t="s">
        <v>116</v>
      </c>
      <c r="E891" s="8" t="s">
        <v>862</v>
      </c>
      <c r="F891" s="7">
        <v>4324.2</v>
      </c>
      <c r="G891" s="5" t="str">
        <f t="shared" si="52"/>
        <v>Adams 12 Five Star Schools</v>
      </c>
      <c r="H891" s="5" t="str">
        <f t="shared" si="53"/>
        <v>Transportation</v>
      </c>
      <c r="I891" s="5" t="str">
        <f t="shared" si="54"/>
        <v/>
      </c>
      <c r="J891" s="5">
        <f t="shared" si="55"/>
        <v>1</v>
      </c>
    </row>
    <row r="892" spans="1:10" x14ac:dyDescent="0.2">
      <c r="A892" s="8" t="s">
        <v>105</v>
      </c>
      <c r="B892" s="9">
        <v>1945</v>
      </c>
      <c r="C892" s="6">
        <v>43047</v>
      </c>
      <c r="D892" s="8" t="s">
        <v>312</v>
      </c>
      <c r="E892" s="8" t="s">
        <v>862</v>
      </c>
      <c r="F892" s="7">
        <v>895.5</v>
      </c>
      <c r="G892" s="5" t="str">
        <f t="shared" si="52"/>
        <v>Pinnacle Charter School</v>
      </c>
      <c r="H892" s="5" t="str">
        <f t="shared" si="53"/>
        <v>Transportation</v>
      </c>
      <c r="I892" s="5" t="str">
        <f t="shared" si="54"/>
        <v/>
      </c>
      <c r="J892" s="5">
        <f t="shared" si="55"/>
        <v>1</v>
      </c>
    </row>
    <row r="893" spans="1:10" x14ac:dyDescent="0.2">
      <c r="A893" s="8" t="s">
        <v>105</v>
      </c>
      <c r="B893" s="9">
        <v>1946</v>
      </c>
      <c r="C893" s="6">
        <v>43047</v>
      </c>
      <c r="D893" s="8" t="s">
        <v>854</v>
      </c>
      <c r="E893" s="8" t="s">
        <v>863</v>
      </c>
      <c r="F893" s="7">
        <v>96.7</v>
      </c>
      <c r="G893" s="5" t="str">
        <f t="shared" si="52"/>
        <v>Ariane Pegler</v>
      </c>
      <c r="H893" s="5" t="str">
        <f t="shared" si="53"/>
        <v>Band Competition</v>
      </c>
      <c r="I893" s="5" t="str">
        <f t="shared" si="54"/>
        <v/>
      </c>
      <c r="J893" s="5">
        <f t="shared" si="55"/>
        <v>1</v>
      </c>
    </row>
    <row r="894" spans="1:10" x14ac:dyDescent="0.2">
      <c r="A894" s="8" t="s">
        <v>105</v>
      </c>
      <c r="B894" s="9">
        <v>1947</v>
      </c>
      <c r="C894" s="6">
        <v>43047</v>
      </c>
      <c r="D894" s="8" t="s">
        <v>338</v>
      </c>
      <c r="E894" s="8" t="s">
        <v>864</v>
      </c>
      <c r="F894" s="7">
        <v>457.05</v>
      </c>
      <c r="G894" s="5" t="str">
        <f t="shared" si="52"/>
        <v>Jessica McVeigh</v>
      </c>
      <c r="H894" s="5" t="str">
        <f t="shared" si="53"/>
        <v>MS Battle of the Books</v>
      </c>
      <c r="I894" s="5" t="str">
        <f t="shared" si="54"/>
        <v/>
      </c>
      <c r="J894" s="5">
        <f t="shared" si="55"/>
        <v>1</v>
      </c>
    </row>
    <row r="895" spans="1:10" x14ac:dyDescent="0.2">
      <c r="A895" s="8" t="s">
        <v>105</v>
      </c>
      <c r="B895" s="9">
        <v>1948</v>
      </c>
      <c r="C895" s="6">
        <v>43047</v>
      </c>
      <c r="D895" s="8" t="s">
        <v>711</v>
      </c>
      <c r="E895" s="8" t="s">
        <v>390</v>
      </c>
      <c r="F895" s="7">
        <v>38.369999999999997</v>
      </c>
      <c r="G895" s="5" t="str">
        <f t="shared" si="52"/>
        <v>Karlie Sergeeff</v>
      </c>
      <c r="H895" s="5" t="str">
        <f t="shared" si="53"/>
        <v>HS Athletics</v>
      </c>
      <c r="I895" s="5" t="str">
        <f t="shared" si="54"/>
        <v/>
      </c>
      <c r="J895" s="5">
        <f t="shared" si="55"/>
        <v>1</v>
      </c>
    </row>
    <row r="896" spans="1:10" x14ac:dyDescent="0.2">
      <c r="A896" s="8" t="s">
        <v>105</v>
      </c>
      <c r="B896" s="9">
        <v>1949</v>
      </c>
      <c r="C896" s="6">
        <v>43054</v>
      </c>
      <c r="D896" s="8" t="s">
        <v>114</v>
      </c>
      <c r="E896" s="8" t="s">
        <v>295</v>
      </c>
      <c r="F896" s="7">
        <v>49</v>
      </c>
      <c r="G896" s="5" t="str">
        <f t="shared" si="52"/>
        <v>Abila</v>
      </c>
      <c r="H896" s="5" t="str">
        <f t="shared" si="53"/>
        <v>Fund Raising Software</v>
      </c>
      <c r="I896" s="5" t="str">
        <f t="shared" si="54"/>
        <v/>
      </c>
      <c r="J896" s="5">
        <f t="shared" si="55"/>
        <v>1</v>
      </c>
    </row>
    <row r="897" spans="1:10" x14ac:dyDescent="0.2">
      <c r="A897" s="8" t="s">
        <v>105</v>
      </c>
      <c r="B897" s="9">
        <v>1950</v>
      </c>
      <c r="C897" s="6">
        <v>43054</v>
      </c>
      <c r="D897" s="8" t="s">
        <v>411</v>
      </c>
      <c r="E897" s="8" t="s">
        <v>865</v>
      </c>
      <c r="F897" s="7">
        <v>54.5</v>
      </c>
      <c r="G897" s="5" t="str">
        <f t="shared" si="52"/>
        <v>Kristin Seger</v>
      </c>
      <c r="H897" s="5" t="str">
        <f t="shared" si="53"/>
        <v>Mountain Biking Mugs</v>
      </c>
      <c r="I897" s="5" t="str">
        <f t="shared" si="54"/>
        <v/>
      </c>
      <c r="J897" s="5">
        <f t="shared" si="55"/>
        <v>1</v>
      </c>
    </row>
    <row r="898" spans="1:10" x14ac:dyDescent="0.2">
      <c r="A898" s="8" t="s">
        <v>105</v>
      </c>
      <c r="B898" s="9">
        <v>1951</v>
      </c>
      <c r="C898" s="6">
        <v>43054</v>
      </c>
      <c r="D898" s="8" t="s">
        <v>116</v>
      </c>
      <c r="E898" s="8" t="s">
        <v>866</v>
      </c>
      <c r="F898" s="7">
        <v>750</v>
      </c>
      <c r="G898" s="5" t="str">
        <f t="shared" si="52"/>
        <v>Adams 12 Five Star Schools</v>
      </c>
      <c r="H898" s="5" t="str">
        <f t="shared" si="53"/>
        <v>Math Counts</v>
      </c>
      <c r="I898" s="5" t="str">
        <f t="shared" si="54"/>
        <v/>
      </c>
      <c r="J898" s="5">
        <f t="shared" si="55"/>
        <v>1</v>
      </c>
    </row>
    <row r="899" spans="1:10" x14ac:dyDescent="0.2">
      <c r="A899" s="8" t="s">
        <v>105</v>
      </c>
      <c r="B899" s="9">
        <v>1952</v>
      </c>
      <c r="C899" s="6">
        <v>43054</v>
      </c>
      <c r="D899" s="8" t="s">
        <v>867</v>
      </c>
      <c r="E899" s="8" t="s">
        <v>868</v>
      </c>
      <c r="F899" s="7">
        <v>124.22</v>
      </c>
      <c r="G899" s="5" t="str">
        <f t="shared" ref="G899:G962" si="56">D899</f>
        <v>Moonjung Cho</v>
      </c>
      <c r="H899" s="5" t="str">
        <f t="shared" ref="H899:H962" si="57">E899</f>
        <v>Western Regionals</v>
      </c>
      <c r="I899" s="5" t="str">
        <f t="shared" ref="I899:I962" si="58">IF(OR(G899&lt;&gt;D899,E899&lt;&gt;H899),"X","")</f>
        <v/>
      </c>
      <c r="J899" s="5">
        <f t="shared" ref="J899:J962" si="59">COUNTIF($B$2:$B$994,B899)</f>
        <v>1</v>
      </c>
    </row>
    <row r="900" spans="1:10" x14ac:dyDescent="0.2">
      <c r="A900" s="8" t="s">
        <v>105</v>
      </c>
      <c r="B900" s="9">
        <v>1953</v>
      </c>
      <c r="C900" s="6">
        <v>43054</v>
      </c>
      <c r="D900" s="8" t="s">
        <v>330</v>
      </c>
      <c r="E900" s="8" t="s">
        <v>869</v>
      </c>
      <c r="F900" s="7">
        <v>2688.7</v>
      </c>
      <c r="G900" s="5" t="str">
        <f t="shared" si="56"/>
        <v>BSN Sports</v>
      </c>
      <c r="H900" s="5" t="str">
        <f t="shared" si="57"/>
        <v>Men's Basketball Jerseys</v>
      </c>
      <c r="I900" s="5" t="str">
        <f t="shared" si="58"/>
        <v/>
      </c>
      <c r="J900" s="5">
        <f t="shared" si="59"/>
        <v>1</v>
      </c>
    </row>
    <row r="901" spans="1:10" x14ac:dyDescent="0.2">
      <c r="A901" s="8" t="s">
        <v>105</v>
      </c>
      <c r="B901" s="8" t="s">
        <v>870</v>
      </c>
      <c r="C901" s="6">
        <v>43048</v>
      </c>
      <c r="D901" s="8" t="s">
        <v>88</v>
      </c>
      <c r="E901" s="8" t="s">
        <v>871</v>
      </c>
      <c r="F901" s="7">
        <v>4</v>
      </c>
      <c r="G901" s="5" t="str">
        <f t="shared" si="56"/>
        <v>Payment Remittance Center</v>
      </c>
      <c r="H901" s="5" t="str">
        <f t="shared" si="57"/>
        <v>Agency Bank Charges</v>
      </c>
      <c r="I901" s="5" t="str">
        <f t="shared" si="58"/>
        <v/>
      </c>
      <c r="J901" s="5">
        <f t="shared" si="59"/>
        <v>1</v>
      </c>
    </row>
    <row r="902" spans="1:10" x14ac:dyDescent="0.2">
      <c r="A902" s="8" t="s">
        <v>105</v>
      </c>
      <c r="B902" s="8" t="s">
        <v>821</v>
      </c>
      <c r="C902" s="6">
        <v>43052</v>
      </c>
      <c r="D902" s="8" t="s">
        <v>88</v>
      </c>
      <c r="E902" s="8" t="s">
        <v>822</v>
      </c>
      <c r="F902" s="7">
        <v>20557.900000000001</v>
      </c>
      <c r="G902" s="5" t="str">
        <f t="shared" si="56"/>
        <v>Payment Remittance Center</v>
      </c>
      <c r="H902" s="5" t="s">
        <v>976</v>
      </c>
      <c r="I902" s="5" t="str">
        <f t="shared" si="58"/>
        <v>X</v>
      </c>
      <c r="J902" s="5">
        <f t="shared" si="59"/>
        <v>5</v>
      </c>
    </row>
    <row r="903" spans="1:10" x14ac:dyDescent="0.2">
      <c r="A903" s="8" t="s">
        <v>105</v>
      </c>
      <c r="B903" s="8" t="s">
        <v>872</v>
      </c>
      <c r="C903" s="6">
        <v>43068</v>
      </c>
      <c r="D903" s="8" t="s">
        <v>88</v>
      </c>
      <c r="E903" s="8" t="s">
        <v>138</v>
      </c>
      <c r="F903" s="7">
        <v>621.19000000000005</v>
      </c>
      <c r="G903" s="5" t="str">
        <f t="shared" si="56"/>
        <v>Payment Remittance Center</v>
      </c>
      <c r="H903" s="5" t="str">
        <f t="shared" si="57"/>
        <v>Bank Charges</v>
      </c>
      <c r="I903" s="5" t="str">
        <f t="shared" si="58"/>
        <v/>
      </c>
      <c r="J903" s="5">
        <f t="shared" si="59"/>
        <v>1</v>
      </c>
    </row>
    <row r="904" spans="1:10" x14ac:dyDescent="0.2">
      <c r="A904" s="8" t="s">
        <v>873</v>
      </c>
      <c r="B904" s="9">
        <v>3597</v>
      </c>
      <c r="C904" s="6">
        <v>43048</v>
      </c>
      <c r="D904" s="8" t="s">
        <v>338</v>
      </c>
      <c r="E904" s="8" t="s">
        <v>874</v>
      </c>
      <c r="F904" s="7">
        <v>1364.07</v>
      </c>
      <c r="G904" s="5" t="str">
        <f t="shared" si="56"/>
        <v>Jessica McVeigh</v>
      </c>
      <c r="H904" s="5" t="str">
        <f t="shared" si="57"/>
        <v>FAC Award</v>
      </c>
      <c r="I904" s="5" t="str">
        <f t="shared" si="58"/>
        <v/>
      </c>
      <c r="J904" s="5">
        <f t="shared" si="59"/>
        <v>1</v>
      </c>
    </row>
    <row r="905" spans="1:10" x14ac:dyDescent="0.2">
      <c r="A905" s="8" t="s">
        <v>148</v>
      </c>
      <c r="B905" s="8" t="s">
        <v>821</v>
      </c>
      <c r="C905" s="6">
        <v>43052</v>
      </c>
      <c r="D905" s="8" t="s">
        <v>88</v>
      </c>
      <c r="E905" s="8" t="s">
        <v>822</v>
      </c>
      <c r="F905" s="7">
        <v>2432.14</v>
      </c>
      <c r="G905" s="5" t="str">
        <f t="shared" si="56"/>
        <v>Payment Remittance Center</v>
      </c>
      <c r="H905" s="5" t="s">
        <v>976</v>
      </c>
      <c r="I905" s="5" t="str">
        <f t="shared" si="58"/>
        <v>X</v>
      </c>
      <c r="J905" s="5">
        <f t="shared" si="59"/>
        <v>5</v>
      </c>
    </row>
    <row r="906" spans="1:10" x14ac:dyDescent="0.2">
      <c r="A906" s="8" t="s">
        <v>420</v>
      </c>
      <c r="B906" s="8" t="s">
        <v>875</v>
      </c>
      <c r="C906" s="6">
        <v>43055</v>
      </c>
      <c r="D906" s="8" t="s">
        <v>22</v>
      </c>
      <c r="E906" s="8" t="s">
        <v>876</v>
      </c>
      <c r="F906" s="7">
        <v>39677</v>
      </c>
      <c r="G906" s="5" t="str">
        <f t="shared" si="56"/>
        <v>Xcelitek LLC</v>
      </c>
      <c r="H906" s="5" t="str">
        <f t="shared" si="57"/>
        <v>Bond Fund Disbursements</v>
      </c>
      <c r="I906" s="5" t="str">
        <f t="shared" si="58"/>
        <v/>
      </c>
      <c r="J906" s="5">
        <f t="shared" si="59"/>
        <v>2</v>
      </c>
    </row>
    <row r="907" spans="1:10" x14ac:dyDescent="0.2">
      <c r="A907" s="8" t="s">
        <v>420</v>
      </c>
      <c r="B907" s="8" t="s">
        <v>875</v>
      </c>
      <c r="C907" s="6">
        <v>43055</v>
      </c>
      <c r="D907" s="8" t="s">
        <v>877</v>
      </c>
      <c r="E907" s="8" t="s">
        <v>876</v>
      </c>
      <c r="F907" s="7">
        <v>98842.75</v>
      </c>
      <c r="G907" s="5" t="str">
        <f t="shared" si="56"/>
        <v>MI_ COnstructors</v>
      </c>
      <c r="H907" s="5" t="str">
        <f t="shared" si="57"/>
        <v>Bond Fund Disbursements</v>
      </c>
      <c r="I907" s="5" t="str">
        <f t="shared" si="58"/>
        <v/>
      </c>
      <c r="J907" s="5">
        <f t="shared" si="59"/>
        <v>2</v>
      </c>
    </row>
    <row r="908" spans="1:10" x14ac:dyDescent="0.2">
      <c r="A908" s="8" t="s">
        <v>1</v>
      </c>
      <c r="B908" s="9">
        <v>3322</v>
      </c>
      <c r="C908" s="6">
        <v>43074</v>
      </c>
      <c r="D908" s="5" t="s">
        <v>16</v>
      </c>
      <c r="E908" s="8" t="s">
        <v>17</v>
      </c>
      <c r="F908" s="7">
        <v>230.44</v>
      </c>
      <c r="G908" s="5" t="str">
        <f t="shared" si="56"/>
        <v>CenturyLink</v>
      </c>
      <c r="H908" s="5" t="str">
        <f t="shared" si="57"/>
        <v>Telephone</v>
      </c>
      <c r="I908" s="5" t="str">
        <f t="shared" si="58"/>
        <v/>
      </c>
      <c r="J908" s="5">
        <f t="shared" si="59"/>
        <v>1</v>
      </c>
    </row>
    <row r="909" spans="1:10" x14ac:dyDescent="0.2">
      <c r="A909" s="8" t="s">
        <v>1</v>
      </c>
      <c r="B909" s="9">
        <v>3323</v>
      </c>
      <c r="C909" s="6">
        <v>43074</v>
      </c>
      <c r="D909" s="5" t="s">
        <v>18</v>
      </c>
      <c r="E909" s="8" t="s">
        <v>19</v>
      </c>
      <c r="F909" s="7">
        <v>572.64</v>
      </c>
      <c r="G909" s="5" t="str">
        <f t="shared" si="56"/>
        <v>AT&amp;T Mobility</v>
      </c>
      <c r="H909" s="5" t="str">
        <f t="shared" si="57"/>
        <v>Cell Phones</v>
      </c>
      <c r="I909" s="5" t="str">
        <f t="shared" si="58"/>
        <v/>
      </c>
      <c r="J909" s="5">
        <f t="shared" si="59"/>
        <v>1</v>
      </c>
    </row>
    <row r="910" spans="1:10" x14ac:dyDescent="0.2">
      <c r="A910" s="8" t="s">
        <v>1</v>
      </c>
      <c r="B910" s="9">
        <v>3324</v>
      </c>
      <c r="C910" s="6">
        <v>43074</v>
      </c>
      <c r="D910" s="8" t="s">
        <v>264</v>
      </c>
      <c r="E910" s="8" t="s">
        <v>53</v>
      </c>
      <c r="F910" s="7">
        <v>124</v>
      </c>
      <c r="G910" s="5" t="str">
        <f t="shared" si="56"/>
        <v>Background Information Services</v>
      </c>
      <c r="H910" s="5" t="str">
        <f t="shared" si="57"/>
        <v>Background Checks</v>
      </c>
      <c r="I910" s="5" t="str">
        <f t="shared" si="58"/>
        <v/>
      </c>
      <c r="J910" s="5">
        <f t="shared" si="59"/>
        <v>1</v>
      </c>
    </row>
    <row r="911" spans="1:10" x14ac:dyDescent="0.2">
      <c r="A911" s="8" t="s">
        <v>1</v>
      </c>
      <c r="B911" s="9">
        <v>3325</v>
      </c>
      <c r="C911" s="6">
        <v>43074</v>
      </c>
      <c r="D911" s="5" t="s">
        <v>69</v>
      </c>
      <c r="E911" s="8" t="s">
        <v>718</v>
      </c>
      <c r="F911" s="7">
        <v>4663.2700000000004</v>
      </c>
      <c r="G911" s="5" t="str">
        <f t="shared" si="56"/>
        <v>City of Thornton</v>
      </c>
      <c r="H911" s="5" t="str">
        <f t="shared" si="57"/>
        <v>Utilities-Water</v>
      </c>
      <c r="I911" s="5" t="str">
        <f t="shared" si="58"/>
        <v/>
      </c>
      <c r="J911" s="5">
        <f t="shared" si="59"/>
        <v>1</v>
      </c>
    </row>
    <row r="912" spans="1:10" x14ac:dyDescent="0.2">
      <c r="A912" s="8" t="s">
        <v>1</v>
      </c>
      <c r="B912" s="9">
        <v>3326</v>
      </c>
      <c r="C912" s="6">
        <v>43074</v>
      </c>
      <c r="D912" s="8" t="s">
        <v>116</v>
      </c>
      <c r="E912" s="8" t="s">
        <v>881</v>
      </c>
      <c r="F912" s="7">
        <v>7266</v>
      </c>
      <c r="G912" s="5" t="str">
        <f t="shared" si="56"/>
        <v>Adams 12 Five Star Schools</v>
      </c>
      <c r="H912" s="5" t="str">
        <f t="shared" si="57"/>
        <v>Tuition for Bollman Enrollment</v>
      </c>
      <c r="I912" s="5" t="str">
        <f t="shared" si="58"/>
        <v/>
      </c>
      <c r="J912" s="5">
        <f t="shared" si="59"/>
        <v>1</v>
      </c>
    </row>
    <row r="913" spans="1:10" x14ac:dyDescent="0.2">
      <c r="A913" s="8" t="s">
        <v>1</v>
      </c>
      <c r="B913" s="9">
        <v>3327</v>
      </c>
      <c r="C913" s="6">
        <v>43074</v>
      </c>
      <c r="D913" s="5" t="s">
        <v>32</v>
      </c>
      <c r="E913" s="8" t="s">
        <v>33</v>
      </c>
      <c r="F913" s="7">
        <v>137.37</v>
      </c>
      <c r="G913" s="5" t="str">
        <f t="shared" si="56"/>
        <v>Vision Service Plan</v>
      </c>
      <c r="H913" s="5" t="str">
        <f t="shared" si="57"/>
        <v>Vision Insurance</v>
      </c>
      <c r="I913" s="5" t="str">
        <f t="shared" si="58"/>
        <v/>
      </c>
      <c r="J913" s="5">
        <f t="shared" si="59"/>
        <v>1</v>
      </c>
    </row>
    <row r="914" spans="1:10" x14ac:dyDescent="0.2">
      <c r="A914" s="8" t="s">
        <v>1</v>
      </c>
      <c r="B914" s="9">
        <v>3328</v>
      </c>
      <c r="C914" s="6">
        <v>43074</v>
      </c>
      <c r="D914" s="5" t="s">
        <v>44</v>
      </c>
      <c r="E914" s="8" t="s">
        <v>45</v>
      </c>
      <c r="F914" s="7">
        <v>20</v>
      </c>
      <c r="G914" s="5" t="str">
        <f t="shared" si="56"/>
        <v>Cybersource</v>
      </c>
      <c r="H914" s="5" t="str">
        <f t="shared" si="57"/>
        <v>Credit Card Fees</v>
      </c>
      <c r="I914" s="5" t="str">
        <f t="shared" si="58"/>
        <v/>
      </c>
      <c r="J914" s="5">
        <f t="shared" si="59"/>
        <v>1</v>
      </c>
    </row>
    <row r="915" spans="1:10" x14ac:dyDescent="0.2">
      <c r="A915" s="8" t="s">
        <v>1</v>
      </c>
      <c r="B915" s="9">
        <v>3329</v>
      </c>
      <c r="C915" s="6">
        <v>43074</v>
      </c>
      <c r="D915" s="5" t="s">
        <v>28</v>
      </c>
      <c r="E915" s="8" t="s">
        <v>29</v>
      </c>
      <c r="F915" s="7">
        <v>505</v>
      </c>
      <c r="G915" s="5" t="str">
        <f t="shared" si="56"/>
        <v>Republic Services</v>
      </c>
      <c r="H915" s="5" t="str">
        <f t="shared" si="57"/>
        <v>Trash Removal</v>
      </c>
      <c r="I915" s="5" t="str">
        <f t="shared" si="58"/>
        <v/>
      </c>
      <c r="J915" s="5">
        <f t="shared" si="59"/>
        <v>1</v>
      </c>
    </row>
    <row r="916" spans="1:10" x14ac:dyDescent="0.2">
      <c r="A916" s="8" t="s">
        <v>1</v>
      </c>
      <c r="B916" s="9">
        <v>3330</v>
      </c>
      <c r="C916" s="6">
        <v>43074</v>
      </c>
      <c r="D916" s="5" t="s">
        <v>114</v>
      </c>
      <c r="E916" s="8" t="s">
        <v>168</v>
      </c>
      <c r="F916" s="7">
        <v>672.3</v>
      </c>
      <c r="G916" s="5" t="str">
        <f t="shared" si="56"/>
        <v>Abila</v>
      </c>
      <c r="H916" s="5" t="str">
        <f t="shared" si="57"/>
        <v>Accounting Software</v>
      </c>
      <c r="I916" s="5" t="str">
        <f t="shared" si="58"/>
        <v/>
      </c>
      <c r="J916" s="5">
        <f t="shared" si="59"/>
        <v>1</v>
      </c>
    </row>
    <row r="917" spans="1:10" x14ac:dyDescent="0.2">
      <c r="A917" s="8" t="s">
        <v>1</v>
      </c>
      <c r="B917" s="9">
        <v>3331</v>
      </c>
      <c r="C917" s="6">
        <v>43074</v>
      </c>
      <c r="D917" s="5" t="s">
        <v>20</v>
      </c>
      <c r="E917" s="8" t="s">
        <v>21</v>
      </c>
      <c r="F917" s="7">
        <v>8362.5</v>
      </c>
      <c r="G917" s="5" t="str">
        <f t="shared" si="56"/>
        <v>Kutz &amp; Bethke, LLC</v>
      </c>
      <c r="H917" s="5" t="str">
        <f t="shared" si="57"/>
        <v>Legal Fees</v>
      </c>
      <c r="I917" s="5" t="str">
        <f t="shared" si="58"/>
        <v/>
      </c>
      <c r="J917" s="5">
        <f t="shared" si="59"/>
        <v>1</v>
      </c>
    </row>
    <row r="918" spans="1:10" x14ac:dyDescent="0.2">
      <c r="A918" s="8" t="s">
        <v>1</v>
      </c>
      <c r="B918" s="9">
        <v>3332</v>
      </c>
      <c r="C918" s="6">
        <v>43074</v>
      </c>
      <c r="D918" s="8" t="s">
        <v>34</v>
      </c>
      <c r="E918" s="8" t="s">
        <v>801</v>
      </c>
      <c r="F918" s="7">
        <v>440</v>
      </c>
      <c r="G918" s="5" t="str">
        <f t="shared" si="56"/>
        <v>Lineham's Learning Lab</v>
      </c>
      <c r="H918" s="5" t="str">
        <f t="shared" si="57"/>
        <v>Tutoring</v>
      </c>
      <c r="I918" s="5" t="str">
        <f t="shared" si="58"/>
        <v/>
      </c>
      <c r="J918" s="5">
        <f t="shared" si="59"/>
        <v>1</v>
      </c>
    </row>
    <row r="919" spans="1:10" x14ac:dyDescent="0.2">
      <c r="A919" s="8" t="s">
        <v>1</v>
      </c>
      <c r="B919" s="9">
        <v>3333</v>
      </c>
      <c r="C919" s="6">
        <v>43074</v>
      </c>
      <c r="D919" s="5" t="s">
        <v>721</v>
      </c>
      <c r="E919" s="8" t="s">
        <v>722</v>
      </c>
      <c r="F919" s="7">
        <v>175</v>
      </c>
      <c r="G919" s="5" t="str">
        <f t="shared" si="56"/>
        <v>Children Matter</v>
      </c>
      <c r="H919" s="5" t="str">
        <f t="shared" si="57"/>
        <v>OT Services</v>
      </c>
      <c r="I919" s="5" t="str">
        <f t="shared" si="58"/>
        <v/>
      </c>
      <c r="J919" s="5">
        <f t="shared" si="59"/>
        <v>1</v>
      </c>
    </row>
    <row r="920" spans="1:10" x14ac:dyDescent="0.2">
      <c r="A920" s="8" t="s">
        <v>1</v>
      </c>
      <c r="B920" s="9">
        <v>3334</v>
      </c>
      <c r="C920" s="6">
        <v>43074</v>
      </c>
      <c r="D920" s="5" t="s">
        <v>16</v>
      </c>
      <c r="E920" s="8" t="s">
        <v>17</v>
      </c>
      <c r="F920" s="7">
        <v>35.65</v>
      </c>
      <c r="G920" s="5" t="str">
        <f t="shared" si="56"/>
        <v>CenturyLink</v>
      </c>
      <c r="H920" s="5" t="str">
        <f t="shared" si="57"/>
        <v>Telephone</v>
      </c>
      <c r="I920" s="5" t="str">
        <f t="shared" si="58"/>
        <v/>
      </c>
      <c r="J920" s="5">
        <f t="shared" si="59"/>
        <v>1</v>
      </c>
    </row>
    <row r="921" spans="1:10" x14ac:dyDescent="0.2">
      <c r="A921" s="8" t="s">
        <v>1</v>
      </c>
      <c r="B921" s="9">
        <v>3335</v>
      </c>
      <c r="C921" s="6">
        <v>43089</v>
      </c>
      <c r="D921" s="5" t="s">
        <v>438</v>
      </c>
      <c r="E921" s="8" t="s">
        <v>439</v>
      </c>
      <c r="F921" s="7">
        <v>55.75</v>
      </c>
      <c r="G921" s="5" t="str">
        <f t="shared" si="56"/>
        <v>AT&amp;T Long Distance</v>
      </c>
      <c r="H921" s="5" t="str">
        <f t="shared" si="57"/>
        <v>Long Distance Telephone</v>
      </c>
      <c r="I921" s="5" t="str">
        <f t="shared" si="58"/>
        <v/>
      </c>
      <c r="J921" s="5">
        <f t="shared" si="59"/>
        <v>1</v>
      </c>
    </row>
    <row r="922" spans="1:10" x14ac:dyDescent="0.2">
      <c r="A922" s="8" t="s">
        <v>1</v>
      </c>
      <c r="B922" s="9">
        <v>3336</v>
      </c>
      <c r="C922" s="6">
        <v>43089</v>
      </c>
      <c r="D922" s="5" t="s">
        <v>254</v>
      </c>
      <c r="E922" s="8" t="s">
        <v>882</v>
      </c>
      <c r="F922" s="7">
        <v>1407.5</v>
      </c>
      <c r="G922" s="5" t="str">
        <f t="shared" si="56"/>
        <v>Cengage Learning</v>
      </c>
      <c r="H922" s="5" t="str">
        <f t="shared" si="57"/>
        <v>Counseling Software</v>
      </c>
      <c r="I922" s="5" t="str">
        <f t="shared" si="58"/>
        <v/>
      </c>
      <c r="J922" s="5">
        <f t="shared" si="59"/>
        <v>1</v>
      </c>
    </row>
    <row r="923" spans="1:10" x14ac:dyDescent="0.2">
      <c r="A923" s="8" t="s">
        <v>1</v>
      </c>
      <c r="B923" s="9">
        <v>3337</v>
      </c>
      <c r="C923" s="6">
        <v>43089</v>
      </c>
      <c r="D923" s="5" t="s">
        <v>883</v>
      </c>
      <c r="E923" s="8" t="s">
        <v>266</v>
      </c>
      <c r="F923" s="7">
        <v>-115.99</v>
      </c>
      <c r="G923" s="5" t="str">
        <f t="shared" si="56"/>
        <v>]W Pepper</v>
      </c>
      <c r="H923" s="5" t="str">
        <f t="shared" si="57"/>
        <v>Sheet Music</v>
      </c>
      <c r="I923" s="5" t="str">
        <f t="shared" si="58"/>
        <v/>
      </c>
      <c r="J923" s="5">
        <f t="shared" si="59"/>
        <v>1</v>
      </c>
    </row>
    <row r="924" spans="1:10" x14ac:dyDescent="0.2">
      <c r="A924" s="8" t="s">
        <v>1</v>
      </c>
      <c r="B924" s="9">
        <v>3338</v>
      </c>
      <c r="C924" s="6">
        <v>43089</v>
      </c>
      <c r="D924" s="5" t="s">
        <v>608</v>
      </c>
      <c r="E924" s="8" t="s">
        <v>9</v>
      </c>
      <c r="F924" s="7">
        <v>626.25</v>
      </c>
      <c r="G924" s="5" t="str">
        <f t="shared" si="56"/>
        <v>Trane US, Inc</v>
      </c>
      <c r="H924" s="5" t="str">
        <f t="shared" si="57"/>
        <v>HVAC Maintenance</v>
      </c>
      <c r="I924" s="5" t="str">
        <f t="shared" si="58"/>
        <v/>
      </c>
      <c r="J924" s="5">
        <f t="shared" si="59"/>
        <v>1</v>
      </c>
    </row>
    <row r="925" spans="1:10" x14ac:dyDescent="0.2">
      <c r="A925" s="8" t="s">
        <v>1</v>
      </c>
      <c r="B925" s="9">
        <v>3339</v>
      </c>
      <c r="C925" s="6">
        <v>43089</v>
      </c>
      <c r="D925" s="8"/>
      <c r="E925" s="8" t="s">
        <v>884</v>
      </c>
      <c r="F925" s="7">
        <v>5000</v>
      </c>
      <c r="G925" s="5" t="s">
        <v>977</v>
      </c>
      <c r="H925" s="5" t="str">
        <f t="shared" si="57"/>
        <v>Release</v>
      </c>
      <c r="I925" s="5" t="str">
        <f t="shared" si="58"/>
        <v>X</v>
      </c>
      <c r="J925" s="5">
        <f t="shared" si="59"/>
        <v>1</v>
      </c>
    </row>
    <row r="926" spans="1:10" x14ac:dyDescent="0.2">
      <c r="A926" s="8" t="s">
        <v>1</v>
      </c>
      <c r="B926" s="9">
        <v>3340</v>
      </c>
      <c r="C926" s="6">
        <v>43089</v>
      </c>
      <c r="D926" s="5" t="s">
        <v>174</v>
      </c>
      <c r="E926" s="8" t="s">
        <v>59</v>
      </c>
      <c r="F926" s="7">
        <v>253.08</v>
      </c>
      <c r="G926" s="5" t="str">
        <f t="shared" si="56"/>
        <v>New York Life</v>
      </c>
      <c r="H926" s="5" t="str">
        <f t="shared" si="57"/>
        <v>Voluntary Life Insurance</v>
      </c>
      <c r="I926" s="5" t="str">
        <f t="shared" si="58"/>
        <v/>
      </c>
      <c r="J926" s="5">
        <f t="shared" si="59"/>
        <v>1</v>
      </c>
    </row>
    <row r="927" spans="1:10" x14ac:dyDescent="0.2">
      <c r="A927" s="8" t="s">
        <v>1</v>
      </c>
      <c r="B927" s="9">
        <v>3341</v>
      </c>
      <c r="C927" s="6">
        <v>43089</v>
      </c>
      <c r="D927" s="5" t="s">
        <v>56</v>
      </c>
      <c r="E927" s="8" t="s">
        <v>885</v>
      </c>
      <c r="F927" s="7">
        <v>3088.04</v>
      </c>
      <c r="G927" s="5" t="str">
        <f t="shared" si="56"/>
        <v>Unum Life Insurance</v>
      </c>
      <c r="H927" s="5" t="str">
        <f t="shared" si="57"/>
        <v>Employer Paid Life Insurance</v>
      </c>
      <c r="I927" s="5" t="str">
        <f t="shared" si="58"/>
        <v/>
      </c>
      <c r="J927" s="5">
        <f t="shared" si="59"/>
        <v>1</v>
      </c>
    </row>
    <row r="928" spans="1:10" x14ac:dyDescent="0.2">
      <c r="A928" s="8" t="s">
        <v>1</v>
      </c>
      <c r="B928" s="9">
        <v>3342</v>
      </c>
      <c r="C928" s="6">
        <v>43089</v>
      </c>
      <c r="D928" s="5" t="s">
        <v>54</v>
      </c>
      <c r="E928" s="8" t="s">
        <v>565</v>
      </c>
      <c r="F928" s="7">
        <v>224.7</v>
      </c>
      <c r="G928" s="5" t="str">
        <f t="shared" si="56"/>
        <v>Aflac</v>
      </c>
      <c r="H928" s="5" t="str">
        <f t="shared" si="57"/>
        <v>Voluntary Accident Insurance</v>
      </c>
      <c r="I928" s="5" t="str">
        <f t="shared" si="58"/>
        <v/>
      </c>
      <c r="J928" s="5">
        <f t="shared" si="59"/>
        <v>1</v>
      </c>
    </row>
    <row r="929" spans="1:10" x14ac:dyDescent="0.2">
      <c r="A929" s="8" t="s">
        <v>1</v>
      </c>
      <c r="B929" s="9">
        <v>3343</v>
      </c>
      <c r="C929" s="6">
        <v>43089</v>
      </c>
      <c r="D929" s="8" t="s">
        <v>60</v>
      </c>
      <c r="E929" s="8" t="s">
        <v>61</v>
      </c>
      <c r="F929" s="7">
        <v>5104.68</v>
      </c>
      <c r="G929" s="5" t="str">
        <f t="shared" si="56"/>
        <v>Delta Dental of Colorado</v>
      </c>
      <c r="H929" s="5" t="str">
        <f t="shared" si="57"/>
        <v>Dental Insurance</v>
      </c>
      <c r="I929" s="5" t="str">
        <f t="shared" si="58"/>
        <v/>
      </c>
      <c r="J929" s="5">
        <f t="shared" si="59"/>
        <v>1</v>
      </c>
    </row>
    <row r="930" spans="1:10" x14ac:dyDescent="0.2">
      <c r="A930" s="8" t="s">
        <v>1</v>
      </c>
      <c r="B930" s="9">
        <v>3344</v>
      </c>
      <c r="C930" s="6">
        <v>43089</v>
      </c>
      <c r="D930" s="8" t="s">
        <v>886</v>
      </c>
      <c r="E930" s="8" t="s">
        <v>887</v>
      </c>
      <c r="F930" s="7">
        <v>4200.07</v>
      </c>
      <c r="G930" s="5" t="str">
        <f t="shared" si="56"/>
        <v>Colorado Department of Labor and Employment</v>
      </c>
      <c r="H930" s="5" t="str">
        <f t="shared" si="57"/>
        <v>Unemployment</v>
      </c>
      <c r="I930" s="5" t="str">
        <f t="shared" si="58"/>
        <v/>
      </c>
      <c r="J930" s="5">
        <f t="shared" si="59"/>
        <v>1</v>
      </c>
    </row>
    <row r="931" spans="1:10" x14ac:dyDescent="0.2">
      <c r="A931" s="8" t="s">
        <v>1</v>
      </c>
      <c r="B931" s="9">
        <v>3345</v>
      </c>
      <c r="C931" s="6">
        <v>43089</v>
      </c>
      <c r="D931" s="5" t="s">
        <v>16</v>
      </c>
      <c r="E931" s="8" t="s">
        <v>888</v>
      </c>
      <c r="F931" s="7">
        <v>906.63</v>
      </c>
      <c r="G931" s="5" t="str">
        <f t="shared" si="56"/>
        <v>CenturyLink</v>
      </c>
      <c r="H931" s="5" t="str">
        <f t="shared" si="57"/>
        <v>AP BAtch</v>
      </c>
      <c r="I931" s="5" t="str">
        <f t="shared" si="58"/>
        <v/>
      </c>
      <c r="J931" s="5">
        <f t="shared" si="59"/>
        <v>3</v>
      </c>
    </row>
    <row r="932" spans="1:10" x14ac:dyDescent="0.2">
      <c r="A932" s="8" t="s">
        <v>1</v>
      </c>
      <c r="B932" s="9">
        <v>3345</v>
      </c>
      <c r="C932" s="6">
        <v>43089</v>
      </c>
      <c r="D932" s="5" t="s">
        <v>16</v>
      </c>
      <c r="E932" s="8" t="s">
        <v>889</v>
      </c>
      <c r="F932" s="7">
        <v>906.63</v>
      </c>
      <c r="G932" s="5" t="str">
        <f t="shared" si="56"/>
        <v>CenturyLink</v>
      </c>
      <c r="H932" s="5" t="str">
        <f t="shared" si="57"/>
        <v>Telehone</v>
      </c>
      <c r="I932" s="5" t="str">
        <f t="shared" si="58"/>
        <v/>
      </c>
      <c r="J932" s="5">
        <f t="shared" si="59"/>
        <v>3</v>
      </c>
    </row>
    <row r="933" spans="1:10" x14ac:dyDescent="0.2">
      <c r="A933" s="8" t="s">
        <v>1</v>
      </c>
      <c r="B933" s="9">
        <v>3345</v>
      </c>
      <c r="C933" s="6">
        <v>43089</v>
      </c>
      <c r="D933" s="5" t="s">
        <v>16</v>
      </c>
      <c r="E933" s="8" t="s">
        <v>17</v>
      </c>
      <c r="F933" s="7">
        <v>906.63</v>
      </c>
      <c r="G933" s="5" t="str">
        <f t="shared" si="56"/>
        <v>CenturyLink</v>
      </c>
      <c r="H933" s="5" t="str">
        <f t="shared" si="57"/>
        <v>Telephone</v>
      </c>
      <c r="I933" s="5" t="str">
        <f t="shared" si="58"/>
        <v/>
      </c>
      <c r="J933" s="5">
        <f t="shared" si="59"/>
        <v>3</v>
      </c>
    </row>
    <row r="934" spans="1:10" x14ac:dyDescent="0.2">
      <c r="A934" s="8" t="s">
        <v>1</v>
      </c>
      <c r="B934" s="9">
        <v>3346</v>
      </c>
      <c r="C934" s="6">
        <v>43089</v>
      </c>
      <c r="D934" s="5" t="s">
        <v>890</v>
      </c>
      <c r="E934" s="8" t="s">
        <v>891</v>
      </c>
      <c r="F934" s="7">
        <v>145</v>
      </c>
      <c r="G934" s="5" t="str">
        <f t="shared" si="56"/>
        <v>Charles Shaeffer</v>
      </c>
      <c r="H934" s="5" t="str">
        <f t="shared" si="57"/>
        <v>Piano Tuning</v>
      </c>
      <c r="I934" s="5" t="str">
        <f t="shared" si="58"/>
        <v/>
      </c>
      <c r="J934" s="5">
        <f t="shared" si="59"/>
        <v>1</v>
      </c>
    </row>
    <row r="935" spans="1:10" x14ac:dyDescent="0.2">
      <c r="A935" s="8" t="s">
        <v>1</v>
      </c>
      <c r="B935" s="9">
        <v>3347</v>
      </c>
      <c r="C935" s="6">
        <v>43089</v>
      </c>
      <c r="D935" s="5" t="s">
        <v>69</v>
      </c>
      <c r="E935" s="8" t="s">
        <v>718</v>
      </c>
      <c r="F935" s="7">
        <v>2531.7199999999998</v>
      </c>
      <c r="G935" s="5" t="str">
        <f t="shared" si="56"/>
        <v>City of Thornton</v>
      </c>
      <c r="H935" s="5" t="str">
        <f t="shared" si="57"/>
        <v>Utilities-Water</v>
      </c>
      <c r="I935" s="5" t="str">
        <f t="shared" si="58"/>
        <v/>
      </c>
      <c r="J935" s="5">
        <f t="shared" si="59"/>
        <v>1</v>
      </c>
    </row>
    <row r="936" spans="1:10" x14ac:dyDescent="0.2">
      <c r="A936" s="8" t="s">
        <v>1</v>
      </c>
      <c r="B936" s="9">
        <v>3348</v>
      </c>
      <c r="C936" s="6">
        <v>43089</v>
      </c>
      <c r="D936" s="5" t="s">
        <v>892</v>
      </c>
      <c r="E936" s="8" t="s">
        <v>893</v>
      </c>
      <c r="F936" s="7">
        <v>188.89</v>
      </c>
      <c r="G936" s="5" t="str">
        <f t="shared" si="56"/>
        <v>Jessica Meeks</v>
      </c>
      <c r="H936" s="5" t="str">
        <f t="shared" si="57"/>
        <v>Mileage Reimbursement</v>
      </c>
      <c r="I936" s="5" t="str">
        <f t="shared" si="58"/>
        <v/>
      </c>
      <c r="J936" s="5">
        <f t="shared" si="59"/>
        <v>1</v>
      </c>
    </row>
    <row r="937" spans="1:10" x14ac:dyDescent="0.2">
      <c r="A937" s="8" t="s">
        <v>1</v>
      </c>
      <c r="B937" s="9">
        <v>3349</v>
      </c>
      <c r="C937" s="6">
        <v>43089</v>
      </c>
      <c r="D937" s="5" t="s">
        <v>894</v>
      </c>
      <c r="E937" s="8" t="s">
        <v>893</v>
      </c>
      <c r="F937" s="7">
        <v>188.89</v>
      </c>
      <c r="G937" s="5" t="str">
        <f t="shared" si="56"/>
        <v>Brandon Halter</v>
      </c>
      <c r="H937" s="5" t="str">
        <f t="shared" si="57"/>
        <v>Mileage Reimbursement</v>
      </c>
      <c r="I937" s="5" t="str">
        <f t="shared" si="58"/>
        <v/>
      </c>
      <c r="J937" s="5">
        <f t="shared" si="59"/>
        <v>1</v>
      </c>
    </row>
    <row r="938" spans="1:10" x14ac:dyDescent="0.2">
      <c r="A938" s="8" t="s">
        <v>1</v>
      </c>
      <c r="B938" s="9">
        <v>3350</v>
      </c>
      <c r="C938" s="6">
        <v>43089</v>
      </c>
      <c r="D938" s="8" t="s">
        <v>50</v>
      </c>
      <c r="E938" s="8" t="s">
        <v>53</v>
      </c>
      <c r="F938" s="7">
        <v>118.5</v>
      </c>
      <c r="G938" s="5" t="str">
        <f t="shared" si="56"/>
        <v>Colorado Bureau of Investigations</v>
      </c>
      <c r="H938" s="5" t="str">
        <f t="shared" si="57"/>
        <v>Background Checks</v>
      </c>
      <c r="I938" s="5" t="str">
        <f t="shared" si="58"/>
        <v/>
      </c>
      <c r="J938" s="5">
        <f t="shared" si="59"/>
        <v>1</v>
      </c>
    </row>
    <row r="939" spans="1:10" x14ac:dyDescent="0.2">
      <c r="A939" s="8" t="s">
        <v>1</v>
      </c>
      <c r="B939" s="9">
        <v>3351</v>
      </c>
      <c r="C939" s="6">
        <v>43089</v>
      </c>
      <c r="D939" s="5" t="s">
        <v>895</v>
      </c>
      <c r="E939" s="8" t="s">
        <v>896</v>
      </c>
      <c r="F939" s="7">
        <v>2000</v>
      </c>
      <c r="G939" s="5" t="str">
        <f t="shared" si="56"/>
        <v>Robert Monroe</v>
      </c>
      <c r="H939" s="5" t="str">
        <f t="shared" si="57"/>
        <v>HS Boys Soccer Coach</v>
      </c>
      <c r="I939" s="5" t="str">
        <f t="shared" si="58"/>
        <v/>
      </c>
      <c r="J939" s="5">
        <f t="shared" si="59"/>
        <v>1</v>
      </c>
    </row>
    <row r="940" spans="1:10" x14ac:dyDescent="0.2">
      <c r="A940" s="8" t="s">
        <v>1</v>
      </c>
      <c r="B940" s="9">
        <v>3354</v>
      </c>
      <c r="C940" s="6">
        <v>43089</v>
      </c>
      <c r="D940" s="5" t="s">
        <v>56</v>
      </c>
      <c r="E940" s="8" t="s">
        <v>59</v>
      </c>
      <c r="F940" s="7">
        <v>398.49</v>
      </c>
      <c r="G940" s="5" t="str">
        <f t="shared" si="56"/>
        <v>Unum Life Insurance</v>
      </c>
      <c r="H940" s="5" t="str">
        <f t="shared" si="57"/>
        <v>Voluntary Life Insurance</v>
      </c>
      <c r="I940" s="5" t="str">
        <f t="shared" si="58"/>
        <v/>
      </c>
      <c r="J940" s="5">
        <f t="shared" si="59"/>
        <v>1</v>
      </c>
    </row>
    <row r="941" spans="1:10" x14ac:dyDescent="0.2">
      <c r="A941" s="8" t="s">
        <v>1</v>
      </c>
      <c r="B941" s="9">
        <v>3355</v>
      </c>
      <c r="C941" s="6">
        <v>43089</v>
      </c>
      <c r="D941" s="5" t="s">
        <v>897</v>
      </c>
      <c r="E941" s="8" t="s">
        <v>898</v>
      </c>
      <c r="F941" s="7">
        <v>275</v>
      </c>
      <c r="G941" s="5" t="str">
        <f t="shared" si="56"/>
        <v>Systems Group</v>
      </c>
      <c r="H941" s="5" t="str">
        <f t="shared" si="57"/>
        <v>Fire Alarm Repair</v>
      </c>
      <c r="I941" s="5" t="str">
        <f t="shared" si="58"/>
        <v/>
      </c>
      <c r="J941" s="5">
        <f t="shared" si="59"/>
        <v>1</v>
      </c>
    </row>
    <row r="942" spans="1:10" x14ac:dyDescent="0.2">
      <c r="A942" s="8" t="s">
        <v>1</v>
      </c>
      <c r="B942" s="8" t="s">
        <v>899</v>
      </c>
      <c r="C942" s="6">
        <v>43073</v>
      </c>
      <c r="D942" s="5" t="s">
        <v>743</v>
      </c>
      <c r="E942" s="8" t="s">
        <v>744</v>
      </c>
      <c r="F942" s="7">
        <v>0</v>
      </c>
      <c r="G942" s="5" t="str">
        <f t="shared" si="56"/>
        <v>Comcast</v>
      </c>
      <c r="H942" s="5" t="str">
        <f t="shared" si="57"/>
        <v>E Rate Credit</v>
      </c>
      <c r="I942" s="5" t="str">
        <f t="shared" si="58"/>
        <v/>
      </c>
      <c r="J942" s="5">
        <f t="shared" si="59"/>
        <v>2</v>
      </c>
    </row>
    <row r="943" spans="1:10" x14ac:dyDescent="0.2">
      <c r="A943" s="8" t="s">
        <v>1</v>
      </c>
      <c r="B943" s="8" t="s">
        <v>899</v>
      </c>
      <c r="C943" s="6">
        <v>43073</v>
      </c>
      <c r="D943" s="5" t="s">
        <v>743</v>
      </c>
      <c r="E943" s="8" t="s">
        <v>900</v>
      </c>
      <c r="F943" s="7">
        <v>0</v>
      </c>
      <c r="G943" s="5" t="str">
        <f t="shared" si="56"/>
        <v>Comcast</v>
      </c>
      <c r="H943" s="5" t="str">
        <f t="shared" si="57"/>
        <v>Internet Service</v>
      </c>
      <c r="I943" s="5" t="str">
        <f t="shared" si="58"/>
        <v/>
      </c>
      <c r="J943" s="5">
        <f t="shared" si="59"/>
        <v>2</v>
      </c>
    </row>
    <row r="944" spans="1:10" x14ac:dyDescent="0.2">
      <c r="A944" s="8" t="s">
        <v>1</v>
      </c>
      <c r="B944" s="8" t="s">
        <v>901</v>
      </c>
      <c r="C944" s="6">
        <v>43074</v>
      </c>
      <c r="D944" s="5" t="s">
        <v>902</v>
      </c>
      <c r="E944" s="8" t="s">
        <v>903</v>
      </c>
      <c r="F944" s="7">
        <v>241.27</v>
      </c>
      <c r="G944" s="5" t="str">
        <f t="shared" si="56"/>
        <v>Payforft</v>
      </c>
      <c r="H944" s="5" t="str">
        <f t="shared" si="57"/>
        <v>Payforlt Bank Charges</v>
      </c>
      <c r="I944" s="5" t="str">
        <f t="shared" si="58"/>
        <v/>
      </c>
      <c r="J944" s="5">
        <f t="shared" si="59"/>
        <v>1</v>
      </c>
    </row>
    <row r="945" spans="1:10" x14ac:dyDescent="0.2">
      <c r="A945" s="8" t="s">
        <v>1</v>
      </c>
      <c r="B945" s="8" t="s">
        <v>904</v>
      </c>
      <c r="C945" s="6">
        <v>43076</v>
      </c>
      <c r="D945" s="8" t="s">
        <v>905</v>
      </c>
      <c r="E945" s="8" t="s">
        <v>906</v>
      </c>
      <c r="F945" s="7">
        <v>134326.25</v>
      </c>
      <c r="G945" s="5" t="str">
        <f t="shared" si="56"/>
        <v>Colorado Public Employees Retirement Association</v>
      </c>
      <c r="H945" s="5" t="s">
        <v>973</v>
      </c>
      <c r="I945" s="5" t="str">
        <f t="shared" si="58"/>
        <v>X</v>
      </c>
      <c r="J945" s="5">
        <f t="shared" si="59"/>
        <v>1</v>
      </c>
    </row>
    <row r="946" spans="1:10" x14ac:dyDescent="0.2">
      <c r="A946" s="8" t="s">
        <v>1</v>
      </c>
      <c r="B946" s="8" t="s">
        <v>907</v>
      </c>
      <c r="C946" s="6">
        <v>43076</v>
      </c>
      <c r="D946" s="5" t="s">
        <v>94</v>
      </c>
      <c r="E946" s="8" t="s">
        <v>908</v>
      </c>
      <c r="F946" s="7">
        <v>7118.33</v>
      </c>
      <c r="G946" s="5" t="str">
        <f t="shared" si="56"/>
        <v>Voya</v>
      </c>
      <c r="H946" s="5" t="s">
        <v>974</v>
      </c>
      <c r="I946" s="5" t="str">
        <f t="shared" si="58"/>
        <v>X</v>
      </c>
      <c r="J946" s="5">
        <f t="shared" si="59"/>
        <v>1</v>
      </c>
    </row>
    <row r="947" spans="1:10" x14ac:dyDescent="0.2">
      <c r="A947" s="8" t="s">
        <v>1</v>
      </c>
      <c r="B947" s="8" t="s">
        <v>909</v>
      </c>
      <c r="C947" s="6">
        <v>43076</v>
      </c>
      <c r="D947" s="5" t="s">
        <v>74</v>
      </c>
      <c r="E947" s="8" t="s">
        <v>275</v>
      </c>
      <c r="F947" s="7">
        <v>2601.7800000000002</v>
      </c>
      <c r="G947" s="5" t="str">
        <f t="shared" si="56"/>
        <v>24 Hour Flex</v>
      </c>
      <c r="H947" s="5" t="str">
        <f t="shared" si="57"/>
        <v>Flex Transfers</v>
      </c>
      <c r="I947" s="5" t="str">
        <f t="shared" si="58"/>
        <v/>
      </c>
      <c r="J947" s="5">
        <f t="shared" si="59"/>
        <v>1</v>
      </c>
    </row>
    <row r="948" spans="1:10" x14ac:dyDescent="0.2">
      <c r="A948" s="8" t="s">
        <v>1</v>
      </c>
      <c r="B948" s="8" t="s">
        <v>910</v>
      </c>
      <c r="C948" s="6">
        <v>43077</v>
      </c>
      <c r="D948" s="8" t="s">
        <v>88</v>
      </c>
      <c r="E948" s="8" t="s">
        <v>196</v>
      </c>
      <c r="F948" s="7">
        <v>129.9</v>
      </c>
      <c r="G948" s="5" t="str">
        <f t="shared" si="56"/>
        <v>Payment Remittance Center</v>
      </c>
      <c r="H948" s="5" t="str">
        <f t="shared" si="57"/>
        <v>ACH Bank Charges</v>
      </c>
      <c r="I948" s="5" t="str">
        <f t="shared" si="58"/>
        <v/>
      </c>
      <c r="J948" s="5">
        <f t="shared" si="59"/>
        <v>1</v>
      </c>
    </row>
    <row r="949" spans="1:10" x14ac:dyDescent="0.2">
      <c r="A949" s="8" t="s">
        <v>1</v>
      </c>
      <c r="B949" s="8" t="s">
        <v>911</v>
      </c>
      <c r="C949" s="6">
        <v>43080</v>
      </c>
      <c r="D949" s="8" t="s">
        <v>88</v>
      </c>
      <c r="E949" s="8" t="s">
        <v>912</v>
      </c>
      <c r="F949" s="7">
        <v>70922.58</v>
      </c>
      <c r="G949" s="5" t="str">
        <f t="shared" si="56"/>
        <v>Payment Remittance Center</v>
      </c>
      <c r="H949" s="5" t="str">
        <f t="shared" si="57"/>
        <v>PCard Adjustment</v>
      </c>
      <c r="I949" s="5" t="str">
        <f t="shared" si="58"/>
        <v/>
      </c>
      <c r="J949" s="5">
        <f t="shared" si="59"/>
        <v>2</v>
      </c>
    </row>
    <row r="950" spans="1:10" x14ac:dyDescent="0.2">
      <c r="A950" s="8" t="s">
        <v>1</v>
      </c>
      <c r="B950" s="8" t="s">
        <v>911</v>
      </c>
      <c r="C950" s="6">
        <v>43080</v>
      </c>
      <c r="D950" s="8" t="s">
        <v>88</v>
      </c>
      <c r="E950" s="8" t="s">
        <v>913</v>
      </c>
      <c r="F950" s="7">
        <v>70922.58</v>
      </c>
      <c r="G950" s="5" t="str">
        <f t="shared" si="56"/>
        <v>Payment Remittance Center</v>
      </c>
      <c r="H950" s="5" t="s">
        <v>976</v>
      </c>
      <c r="I950" s="5" t="str">
        <f t="shared" si="58"/>
        <v>X</v>
      </c>
      <c r="J950" s="5">
        <f t="shared" si="59"/>
        <v>2</v>
      </c>
    </row>
    <row r="951" spans="1:10" x14ac:dyDescent="0.2">
      <c r="A951" s="8" t="s">
        <v>1</v>
      </c>
      <c r="B951" s="8" t="s">
        <v>914</v>
      </c>
      <c r="C951" s="6">
        <v>43081</v>
      </c>
      <c r="D951" s="8" t="s">
        <v>85</v>
      </c>
      <c r="E951" s="8" t="s">
        <v>915</v>
      </c>
      <c r="F951" s="7">
        <v>3034.01</v>
      </c>
      <c r="G951" s="5" t="str">
        <f t="shared" si="56"/>
        <v>Toshiba Financial Services</v>
      </c>
      <c r="H951" s="5" t="str">
        <f t="shared" si="57"/>
        <v>ACH Checks</v>
      </c>
      <c r="I951" s="5" t="str">
        <f t="shared" si="58"/>
        <v/>
      </c>
      <c r="J951" s="5">
        <f t="shared" si="59"/>
        <v>1</v>
      </c>
    </row>
    <row r="952" spans="1:10" x14ac:dyDescent="0.2">
      <c r="A952" s="8" t="s">
        <v>1</v>
      </c>
      <c r="B952" s="8" t="s">
        <v>916</v>
      </c>
      <c r="C952" s="6">
        <v>43084</v>
      </c>
      <c r="D952" s="8" t="s">
        <v>88</v>
      </c>
      <c r="E952" s="8" t="s">
        <v>138</v>
      </c>
      <c r="F952" s="7">
        <v>2514.7800000000002</v>
      </c>
      <c r="G952" s="5" t="str">
        <f t="shared" si="56"/>
        <v>Payment Remittance Center</v>
      </c>
      <c r="H952" s="5" t="str">
        <f t="shared" si="57"/>
        <v>Bank Charges</v>
      </c>
      <c r="I952" s="5" t="str">
        <f t="shared" si="58"/>
        <v/>
      </c>
      <c r="J952" s="5">
        <f t="shared" si="59"/>
        <v>1</v>
      </c>
    </row>
    <row r="953" spans="1:10" x14ac:dyDescent="0.2">
      <c r="A953" s="8" t="s">
        <v>1</v>
      </c>
      <c r="B953" s="8" t="s">
        <v>917</v>
      </c>
      <c r="C953" s="6">
        <v>43088</v>
      </c>
      <c r="D953" s="8" t="s">
        <v>88</v>
      </c>
      <c r="E953" s="8" t="s">
        <v>138</v>
      </c>
      <c r="F953" s="7">
        <v>583.02</v>
      </c>
      <c r="G953" s="5" t="str">
        <f t="shared" si="56"/>
        <v>Payment Remittance Center</v>
      </c>
      <c r="H953" s="5" t="str">
        <f t="shared" si="57"/>
        <v>Bank Charges</v>
      </c>
      <c r="I953" s="5" t="str">
        <f t="shared" si="58"/>
        <v/>
      </c>
      <c r="J953" s="5">
        <f t="shared" si="59"/>
        <v>1</v>
      </c>
    </row>
    <row r="954" spans="1:10" x14ac:dyDescent="0.2">
      <c r="A954" s="8" t="s">
        <v>1</v>
      </c>
      <c r="B954" s="8" t="s">
        <v>918</v>
      </c>
      <c r="C954" s="6">
        <v>43088</v>
      </c>
      <c r="D954" s="5" t="s">
        <v>74</v>
      </c>
      <c r="E954" s="8" t="s">
        <v>275</v>
      </c>
      <c r="F954" s="7">
        <v>1369.6</v>
      </c>
      <c r="G954" s="5" t="str">
        <f t="shared" si="56"/>
        <v>24 Hour Flex</v>
      </c>
      <c r="H954" s="5" t="str">
        <f t="shared" si="57"/>
        <v>Flex Transfers</v>
      </c>
      <c r="I954" s="5" t="str">
        <f t="shared" si="58"/>
        <v/>
      </c>
      <c r="J954" s="5">
        <f t="shared" si="59"/>
        <v>1</v>
      </c>
    </row>
    <row r="955" spans="1:10" x14ac:dyDescent="0.2">
      <c r="A955" s="8" t="s">
        <v>1</v>
      </c>
      <c r="B955" s="8" t="s">
        <v>919</v>
      </c>
      <c r="C955" s="6">
        <v>43091</v>
      </c>
      <c r="D955" s="5" t="s">
        <v>62</v>
      </c>
      <c r="E955" s="8" t="s">
        <v>920</v>
      </c>
      <c r="F955" s="7">
        <v>51712.34</v>
      </c>
      <c r="G955" s="5" t="str">
        <f t="shared" si="56"/>
        <v>United Health Care</v>
      </c>
      <c r="H955" s="5" t="s">
        <v>63</v>
      </c>
      <c r="I955" s="5" t="str">
        <f t="shared" si="58"/>
        <v>X</v>
      </c>
      <c r="J955" s="5">
        <f t="shared" si="59"/>
        <v>1</v>
      </c>
    </row>
    <row r="956" spans="1:10" x14ac:dyDescent="0.2">
      <c r="A956" s="8" t="s">
        <v>1</v>
      </c>
      <c r="B956" s="8" t="s">
        <v>921</v>
      </c>
      <c r="C956" s="6">
        <v>43091</v>
      </c>
      <c r="D956" s="8" t="s">
        <v>88</v>
      </c>
      <c r="E956" s="8" t="s">
        <v>922</v>
      </c>
      <c r="F956" s="7">
        <v>20.04</v>
      </c>
      <c r="G956" s="5" t="str">
        <f t="shared" si="56"/>
        <v>Payment Remittance Center</v>
      </c>
      <c r="H956" s="5" t="str">
        <f t="shared" si="57"/>
        <v>Wells Fargo PCard</v>
      </c>
      <c r="I956" s="5" t="str">
        <f t="shared" si="58"/>
        <v/>
      </c>
      <c r="J956" s="5">
        <f t="shared" si="59"/>
        <v>1</v>
      </c>
    </row>
    <row r="957" spans="1:10" x14ac:dyDescent="0.2">
      <c r="A957" s="8" t="s">
        <v>99</v>
      </c>
      <c r="B957" s="9">
        <v>3352</v>
      </c>
      <c r="C957" s="6">
        <v>43089</v>
      </c>
      <c r="D957" s="8" t="s">
        <v>923</v>
      </c>
      <c r="E957" s="8" t="s">
        <v>924</v>
      </c>
      <c r="F957" s="10">
        <v>60</v>
      </c>
      <c r="G957" s="5" t="str">
        <f t="shared" si="56"/>
        <v>Deborah Schmidt</v>
      </c>
      <c r="H957" s="5" t="str">
        <f t="shared" si="57"/>
        <v>EL Training</v>
      </c>
      <c r="I957" s="5" t="str">
        <f t="shared" si="58"/>
        <v/>
      </c>
      <c r="J957" s="5">
        <f t="shared" si="59"/>
        <v>1</v>
      </c>
    </row>
    <row r="958" spans="1:10" x14ac:dyDescent="0.2">
      <c r="A958" s="8" t="s">
        <v>99</v>
      </c>
      <c r="B958" s="9">
        <v>3353</v>
      </c>
      <c r="C958" s="6">
        <v>43089</v>
      </c>
      <c r="D958" s="8" t="s">
        <v>925</v>
      </c>
      <c r="E958" s="8" t="s">
        <v>208</v>
      </c>
      <c r="F958" s="10">
        <v>28</v>
      </c>
      <c r="G958" s="5" t="str">
        <f t="shared" si="56"/>
        <v>State of Colorado-Department of Human Services</v>
      </c>
      <c r="H958" s="5" t="str">
        <f t="shared" si="57"/>
        <v>Trails Check</v>
      </c>
      <c r="I958" s="5" t="str">
        <f t="shared" si="58"/>
        <v/>
      </c>
      <c r="J958" s="5">
        <f t="shared" si="59"/>
        <v>1</v>
      </c>
    </row>
    <row r="959" spans="1:10" x14ac:dyDescent="0.2">
      <c r="A959" s="8" t="s">
        <v>99</v>
      </c>
      <c r="B959" s="8" t="s">
        <v>926</v>
      </c>
      <c r="C959" s="6">
        <v>43080</v>
      </c>
      <c r="D959" s="8" t="s">
        <v>88</v>
      </c>
      <c r="E959" s="8" t="s">
        <v>913</v>
      </c>
      <c r="F959" s="11">
        <v>2163.44</v>
      </c>
      <c r="G959" s="5" t="str">
        <f t="shared" si="56"/>
        <v>Payment Remittance Center</v>
      </c>
      <c r="H959" s="5" t="s">
        <v>976</v>
      </c>
      <c r="I959" s="5" t="str">
        <f t="shared" si="58"/>
        <v>X</v>
      </c>
      <c r="J959" s="5">
        <f t="shared" si="59"/>
        <v>3</v>
      </c>
    </row>
    <row r="960" spans="1:10" x14ac:dyDescent="0.2">
      <c r="A960" s="8" t="s">
        <v>105</v>
      </c>
      <c r="B960" s="9">
        <v>1955</v>
      </c>
      <c r="C960" s="6">
        <v>43074</v>
      </c>
      <c r="D960" s="8" t="s">
        <v>153</v>
      </c>
      <c r="E960" s="8" t="s">
        <v>125</v>
      </c>
      <c r="F960" s="10">
        <v>28.4</v>
      </c>
      <c r="G960" s="5" t="str">
        <f t="shared" si="56"/>
        <v>Sam's Club</v>
      </c>
      <c r="H960" s="5" t="str">
        <f t="shared" si="57"/>
        <v>STUGO Concessions</v>
      </c>
      <c r="I960" s="5" t="str">
        <f t="shared" si="58"/>
        <v/>
      </c>
      <c r="J960" s="5">
        <f t="shared" si="59"/>
        <v>1</v>
      </c>
    </row>
    <row r="961" spans="1:10" x14ac:dyDescent="0.2">
      <c r="A961" s="8" t="s">
        <v>105</v>
      </c>
      <c r="B961" s="9">
        <v>1956</v>
      </c>
      <c r="C961" s="6">
        <v>43074</v>
      </c>
      <c r="D961" s="8" t="s">
        <v>780</v>
      </c>
      <c r="E961" s="8" t="s">
        <v>781</v>
      </c>
      <c r="F961" s="10">
        <v>510.36</v>
      </c>
      <c r="G961" s="5" t="str">
        <f t="shared" si="56"/>
        <v>Houghton Mifflin Harcourt</v>
      </c>
      <c r="H961" s="5" t="str">
        <f t="shared" si="57"/>
        <v>Go Math</v>
      </c>
      <c r="I961" s="5" t="str">
        <f t="shared" si="58"/>
        <v/>
      </c>
      <c r="J961" s="5">
        <f t="shared" si="59"/>
        <v>1</v>
      </c>
    </row>
    <row r="962" spans="1:10" x14ac:dyDescent="0.2">
      <c r="A962" s="8" t="s">
        <v>105</v>
      </c>
      <c r="B962" s="9">
        <v>1957</v>
      </c>
      <c r="C962" s="6">
        <v>43074</v>
      </c>
      <c r="D962" s="8" t="s">
        <v>312</v>
      </c>
      <c r="E962" s="8" t="s">
        <v>117</v>
      </c>
      <c r="F962" s="10">
        <v>588.6</v>
      </c>
      <c r="G962" s="5" t="str">
        <f t="shared" si="56"/>
        <v>Pinnacle Charter School</v>
      </c>
      <c r="H962" s="5" t="str">
        <f t="shared" si="57"/>
        <v>Field Trip Transportation</v>
      </c>
      <c r="I962" s="5" t="str">
        <f t="shared" si="58"/>
        <v/>
      </c>
      <c r="J962" s="5">
        <f t="shared" si="59"/>
        <v>1</v>
      </c>
    </row>
    <row r="963" spans="1:10" x14ac:dyDescent="0.2">
      <c r="A963" s="8" t="s">
        <v>105</v>
      </c>
      <c r="B963" s="9">
        <v>1958</v>
      </c>
      <c r="C963" s="6">
        <v>43074</v>
      </c>
      <c r="D963" s="8" t="s">
        <v>854</v>
      </c>
      <c r="E963" s="8" t="s">
        <v>927</v>
      </c>
      <c r="F963" s="10">
        <v>50</v>
      </c>
      <c r="G963" s="5" t="str">
        <f t="shared" ref="G963:G994" si="60">D963</f>
        <v>Ariane Pegler</v>
      </c>
      <c r="H963" s="5" t="str">
        <f t="shared" ref="H963:H993" si="61">E963</f>
        <v>Permit Fee</v>
      </c>
      <c r="I963" s="5" t="str">
        <f t="shared" ref="I963:I994" si="62">IF(OR(G963&lt;&gt;D963,E963&lt;&gt;H963),"X","")</f>
        <v/>
      </c>
      <c r="J963" s="5">
        <f t="shared" ref="J963:J994" si="63">COUNTIF($B$2:$B$994,B963)</f>
        <v>1</v>
      </c>
    </row>
    <row r="964" spans="1:10" x14ac:dyDescent="0.2">
      <c r="A964" s="8" t="s">
        <v>105</v>
      </c>
      <c r="B964" s="9">
        <v>1959</v>
      </c>
      <c r="C964" s="6">
        <v>43074</v>
      </c>
      <c r="D964" s="8" t="s">
        <v>928</v>
      </c>
      <c r="E964" s="8" t="s">
        <v>929</v>
      </c>
      <c r="F964" s="10">
        <v>120</v>
      </c>
      <c r="G964" s="5" t="str">
        <f t="shared" si="60"/>
        <v>Univerdity of Colorado</v>
      </c>
      <c r="H964" s="5" t="str">
        <f t="shared" si="61"/>
        <v>MS Honor Band</v>
      </c>
      <c r="I964" s="5" t="str">
        <f t="shared" si="62"/>
        <v/>
      </c>
      <c r="J964" s="5">
        <f t="shared" si="63"/>
        <v>1</v>
      </c>
    </row>
    <row r="965" spans="1:10" x14ac:dyDescent="0.2">
      <c r="A965" s="8" t="s">
        <v>105</v>
      </c>
      <c r="B965" s="9">
        <v>1960</v>
      </c>
      <c r="C965" s="6">
        <v>43074</v>
      </c>
      <c r="D965" s="8" t="s">
        <v>291</v>
      </c>
      <c r="E965" s="8" t="s">
        <v>930</v>
      </c>
      <c r="F965" s="10">
        <v>760</v>
      </c>
      <c r="G965" s="5" t="str">
        <f t="shared" si="60"/>
        <v>CHSAA</v>
      </c>
      <c r="H965" s="5" t="str">
        <f t="shared" si="61"/>
        <v>Band Festival</v>
      </c>
      <c r="I965" s="5" t="str">
        <f t="shared" si="62"/>
        <v/>
      </c>
      <c r="J965" s="5">
        <f t="shared" si="63"/>
        <v>1</v>
      </c>
    </row>
    <row r="966" spans="1:10" x14ac:dyDescent="0.2">
      <c r="A966" s="8" t="s">
        <v>105</v>
      </c>
      <c r="B966" s="9">
        <v>1961</v>
      </c>
      <c r="C966" s="6">
        <v>43074</v>
      </c>
      <c r="D966" s="8" t="s">
        <v>324</v>
      </c>
      <c r="E966" s="8" t="s">
        <v>325</v>
      </c>
      <c r="F966" s="10">
        <v>57.48</v>
      </c>
      <c r="G966" s="5" t="str">
        <f t="shared" si="60"/>
        <v>Bethanny Tarantino-Kelly</v>
      </c>
      <c r="H966" s="5" t="str">
        <f t="shared" si="61"/>
        <v>MS STUGO</v>
      </c>
      <c r="I966" s="5" t="str">
        <f t="shared" si="62"/>
        <v/>
      </c>
      <c r="J966" s="5">
        <f t="shared" si="63"/>
        <v>1</v>
      </c>
    </row>
    <row r="967" spans="1:10" x14ac:dyDescent="0.2">
      <c r="A967" s="8" t="s">
        <v>105</v>
      </c>
      <c r="B967" s="9">
        <v>1962</v>
      </c>
      <c r="C967" s="6">
        <v>43074</v>
      </c>
      <c r="D967" s="8" t="s">
        <v>391</v>
      </c>
      <c r="E967" s="8" t="s">
        <v>931</v>
      </c>
      <c r="F967" s="11">
        <v>1700</v>
      </c>
      <c r="G967" s="5" t="str">
        <f t="shared" si="60"/>
        <v>Healthy Learning Paths</v>
      </c>
      <c r="H967" s="5" t="str">
        <f t="shared" si="61"/>
        <v>Health Class</v>
      </c>
      <c r="I967" s="5" t="str">
        <f t="shared" si="62"/>
        <v/>
      </c>
      <c r="J967" s="5">
        <f t="shared" si="63"/>
        <v>1</v>
      </c>
    </row>
    <row r="968" spans="1:10" x14ac:dyDescent="0.2">
      <c r="A968" s="8" t="s">
        <v>105</v>
      </c>
      <c r="B968" s="9">
        <v>1963</v>
      </c>
      <c r="C968" s="6">
        <v>43074</v>
      </c>
      <c r="D968" s="8" t="s">
        <v>382</v>
      </c>
      <c r="E968" s="8" t="s">
        <v>932</v>
      </c>
      <c r="F968" s="10">
        <v>26.44</v>
      </c>
      <c r="G968" s="5" t="str">
        <f t="shared" si="60"/>
        <v>Meredith Kotschau</v>
      </c>
      <c r="H968" s="5" t="str">
        <f t="shared" si="61"/>
        <v>Fund Raising-Box Tops</v>
      </c>
      <c r="I968" s="5" t="str">
        <f t="shared" si="62"/>
        <v/>
      </c>
      <c r="J968" s="5">
        <f t="shared" si="63"/>
        <v>1</v>
      </c>
    </row>
    <row r="969" spans="1:10" x14ac:dyDescent="0.2">
      <c r="A969" s="8" t="s">
        <v>105</v>
      </c>
      <c r="B969" s="9">
        <v>1964</v>
      </c>
      <c r="C969" s="6">
        <v>43074</v>
      </c>
      <c r="D969" s="8" t="s">
        <v>933</v>
      </c>
      <c r="E969" s="8" t="s">
        <v>934</v>
      </c>
      <c r="F969" s="10">
        <v>118.24</v>
      </c>
      <c r="G969" s="5" t="str">
        <f t="shared" si="60"/>
        <v>Erin Barday</v>
      </c>
      <c r="H969" s="5" t="str">
        <f t="shared" si="61"/>
        <v>Fund Raising -Gala</v>
      </c>
      <c r="I969" s="5" t="str">
        <f t="shared" si="62"/>
        <v/>
      </c>
      <c r="J969" s="5">
        <f t="shared" si="63"/>
        <v>1</v>
      </c>
    </row>
    <row r="970" spans="1:10" x14ac:dyDescent="0.2">
      <c r="A970" s="8" t="s">
        <v>105</v>
      </c>
      <c r="B970" s="9">
        <v>1965</v>
      </c>
      <c r="C970" s="6">
        <v>43074</v>
      </c>
      <c r="D970" s="8" t="s">
        <v>338</v>
      </c>
      <c r="E970" s="8" t="s">
        <v>935</v>
      </c>
      <c r="F970" s="10">
        <v>72.62</v>
      </c>
      <c r="G970" s="5" t="str">
        <f t="shared" si="60"/>
        <v>Jessica McVeigh</v>
      </c>
      <c r="H970" s="5" t="str">
        <f t="shared" si="61"/>
        <v>Field Trips</v>
      </c>
      <c r="I970" s="5" t="str">
        <f t="shared" si="62"/>
        <v/>
      </c>
      <c r="J970" s="5">
        <f t="shared" si="63"/>
        <v>1</v>
      </c>
    </row>
    <row r="971" spans="1:10" x14ac:dyDescent="0.2">
      <c r="A971" s="8" t="s">
        <v>105</v>
      </c>
      <c r="B971" s="9">
        <v>1966</v>
      </c>
      <c r="C971" s="6">
        <v>43074</v>
      </c>
      <c r="D971" s="8" t="s">
        <v>116</v>
      </c>
      <c r="E971" s="8" t="s">
        <v>936</v>
      </c>
      <c r="F971" s="11">
        <v>1545.59</v>
      </c>
      <c r="G971" s="5" t="str">
        <f t="shared" si="60"/>
        <v>Adams 12 Five Star Schools</v>
      </c>
      <c r="H971" s="5" t="str">
        <f t="shared" si="61"/>
        <v>Fund Raising -Annual Campaign</v>
      </c>
      <c r="I971" s="5" t="str">
        <f t="shared" si="62"/>
        <v/>
      </c>
      <c r="J971" s="5">
        <f t="shared" si="63"/>
        <v>1</v>
      </c>
    </row>
    <row r="972" spans="1:10" x14ac:dyDescent="0.2">
      <c r="A972" s="8" t="s">
        <v>105</v>
      </c>
      <c r="B972" s="9">
        <v>1967</v>
      </c>
      <c r="C972" s="6">
        <v>43074</v>
      </c>
      <c r="D972" s="8" t="s">
        <v>785</v>
      </c>
      <c r="E972" s="8" t="s">
        <v>937</v>
      </c>
      <c r="F972" s="10">
        <v>204.11</v>
      </c>
      <c r="G972" s="5" t="str">
        <f t="shared" si="60"/>
        <v>Barbara Duncan</v>
      </c>
      <c r="H972" s="5" t="str">
        <f t="shared" si="61"/>
        <v>Fundraising-Fall Fundraiser</v>
      </c>
      <c r="I972" s="5" t="str">
        <f t="shared" si="62"/>
        <v/>
      </c>
      <c r="J972" s="5">
        <f t="shared" si="63"/>
        <v>1</v>
      </c>
    </row>
    <row r="973" spans="1:10" x14ac:dyDescent="0.2">
      <c r="A973" s="8" t="s">
        <v>105</v>
      </c>
      <c r="B973" s="9">
        <v>1968</v>
      </c>
      <c r="C973" s="6">
        <v>43074</v>
      </c>
      <c r="D973" s="8" t="s">
        <v>938</v>
      </c>
      <c r="E973" s="8" t="s">
        <v>937</v>
      </c>
      <c r="F973" s="11">
        <v>6713.5</v>
      </c>
      <c r="G973" s="5" t="str">
        <f t="shared" si="60"/>
        <v>Golden Services</v>
      </c>
      <c r="H973" s="5" t="str">
        <f t="shared" si="61"/>
        <v>Fundraising-Fall Fundraiser</v>
      </c>
      <c r="I973" s="5" t="str">
        <f t="shared" si="62"/>
        <v/>
      </c>
      <c r="J973" s="5">
        <f t="shared" si="63"/>
        <v>1</v>
      </c>
    </row>
    <row r="974" spans="1:10" x14ac:dyDescent="0.2">
      <c r="A974" s="8" t="s">
        <v>105</v>
      </c>
      <c r="B974" s="9">
        <v>1969</v>
      </c>
      <c r="C974" s="6">
        <v>43074</v>
      </c>
      <c r="D974" s="8" t="s">
        <v>411</v>
      </c>
      <c r="E974" s="8" t="s">
        <v>412</v>
      </c>
      <c r="F974" s="10">
        <v>313.45</v>
      </c>
      <c r="G974" s="5" t="str">
        <f t="shared" si="60"/>
        <v>Kristin Seger</v>
      </c>
      <c r="H974" s="5" t="str">
        <f t="shared" si="61"/>
        <v>Mountain Biking</v>
      </c>
      <c r="I974" s="5" t="str">
        <f t="shared" si="62"/>
        <v/>
      </c>
      <c r="J974" s="5">
        <f t="shared" si="63"/>
        <v>1</v>
      </c>
    </row>
    <row r="975" spans="1:10" x14ac:dyDescent="0.2">
      <c r="A975" s="8" t="s">
        <v>105</v>
      </c>
      <c r="B975" s="9">
        <v>1970</v>
      </c>
      <c r="C975" s="6">
        <v>43074</v>
      </c>
      <c r="D975" s="8" t="s">
        <v>711</v>
      </c>
      <c r="E975" s="8" t="s">
        <v>939</v>
      </c>
      <c r="F975" s="10">
        <v>19.760000000000002</v>
      </c>
      <c r="G975" s="5" t="str">
        <f t="shared" si="60"/>
        <v>Karlie Sergeeff</v>
      </c>
      <c r="H975" s="5" t="str">
        <f t="shared" si="61"/>
        <v>Volleyball</v>
      </c>
      <c r="I975" s="5" t="str">
        <f t="shared" si="62"/>
        <v/>
      </c>
      <c r="J975" s="5">
        <f t="shared" si="63"/>
        <v>1</v>
      </c>
    </row>
    <row r="976" spans="1:10" x14ac:dyDescent="0.2">
      <c r="A976" s="8" t="s">
        <v>105</v>
      </c>
      <c r="B976" s="9">
        <v>1971</v>
      </c>
      <c r="C976" s="6">
        <v>43074</v>
      </c>
      <c r="D976" s="8" t="s">
        <v>940</v>
      </c>
      <c r="E976" s="8" t="s">
        <v>401</v>
      </c>
      <c r="F976" s="10">
        <v>55</v>
      </c>
      <c r="G976" s="5" t="str">
        <f t="shared" si="60"/>
        <v>Roosevelt High School</v>
      </c>
      <c r="H976" s="5" t="str">
        <f t="shared" si="61"/>
        <v>Knowledge Bowl</v>
      </c>
      <c r="I976" s="5" t="str">
        <f t="shared" si="62"/>
        <v/>
      </c>
      <c r="J976" s="5">
        <f t="shared" si="63"/>
        <v>1</v>
      </c>
    </row>
    <row r="977" spans="1:10" x14ac:dyDescent="0.2">
      <c r="A977" s="8" t="s">
        <v>105</v>
      </c>
      <c r="B977" s="9">
        <v>1972</v>
      </c>
      <c r="C977" s="6">
        <v>43080</v>
      </c>
      <c r="D977" s="8" t="s">
        <v>374</v>
      </c>
      <c r="E977" s="8" t="s">
        <v>941</v>
      </c>
      <c r="F977" s="10">
        <v>92</v>
      </c>
      <c r="G977" s="5" t="str">
        <f t="shared" si="60"/>
        <v>Kelly Schoenfeld</v>
      </c>
      <c r="H977" s="5" t="str">
        <f t="shared" si="61"/>
        <v>Fall Fundraiser</v>
      </c>
      <c r="I977" s="5" t="str">
        <f t="shared" si="62"/>
        <v/>
      </c>
      <c r="J977" s="5">
        <f t="shared" si="63"/>
        <v>1</v>
      </c>
    </row>
    <row r="978" spans="1:10" x14ac:dyDescent="0.2">
      <c r="A978" s="8" t="s">
        <v>105</v>
      </c>
      <c r="B978" s="9">
        <v>1973</v>
      </c>
      <c r="C978" s="6">
        <v>43080</v>
      </c>
      <c r="E978" s="8" t="s">
        <v>942</v>
      </c>
      <c r="F978" s="10">
        <v>300</v>
      </c>
      <c r="G978" s="5" t="s">
        <v>977</v>
      </c>
      <c r="H978" s="5" t="str">
        <f t="shared" si="61"/>
        <v>Change for One Act Play</v>
      </c>
      <c r="I978" s="5" t="str">
        <f t="shared" si="62"/>
        <v>X</v>
      </c>
      <c r="J978" s="5">
        <f t="shared" si="63"/>
        <v>1</v>
      </c>
    </row>
    <row r="979" spans="1:10" x14ac:dyDescent="0.2">
      <c r="A979" s="8" t="s">
        <v>105</v>
      </c>
      <c r="B979" s="9">
        <v>1974</v>
      </c>
      <c r="C979" s="6">
        <v>43089</v>
      </c>
      <c r="D979" s="8" t="s">
        <v>56</v>
      </c>
      <c r="E979" s="8" t="s">
        <v>59</v>
      </c>
      <c r="F979" s="10">
        <v>-398.49</v>
      </c>
      <c r="G979" s="5" t="str">
        <f t="shared" si="60"/>
        <v>Unum Life Insurance</v>
      </c>
      <c r="H979" s="5" t="str">
        <f t="shared" si="61"/>
        <v>Voluntary Life Insurance</v>
      </c>
      <c r="I979" s="5" t="str">
        <f t="shared" si="62"/>
        <v/>
      </c>
      <c r="J979" s="5">
        <f t="shared" si="63"/>
        <v>1</v>
      </c>
    </row>
    <row r="980" spans="1:10" x14ac:dyDescent="0.2">
      <c r="A980" s="8" t="s">
        <v>105</v>
      </c>
      <c r="B980" s="9">
        <v>1975</v>
      </c>
      <c r="C980" s="6">
        <v>43089</v>
      </c>
      <c r="D980" s="8" t="s">
        <v>943</v>
      </c>
      <c r="E980" s="8" t="s">
        <v>944</v>
      </c>
      <c r="F980" s="10">
        <v>605</v>
      </c>
      <c r="G980" s="5" t="str">
        <f t="shared" si="60"/>
        <v>Level Up Village</v>
      </c>
      <c r="H980" s="5" t="str">
        <f t="shared" si="61"/>
        <v>In School Class</v>
      </c>
      <c r="I980" s="5" t="str">
        <f t="shared" si="62"/>
        <v/>
      </c>
      <c r="J980" s="5">
        <f t="shared" si="63"/>
        <v>1</v>
      </c>
    </row>
    <row r="981" spans="1:10" x14ac:dyDescent="0.2">
      <c r="A981" s="8" t="s">
        <v>105</v>
      </c>
      <c r="B981" s="9">
        <v>1976</v>
      </c>
      <c r="C981" s="6">
        <v>43089</v>
      </c>
      <c r="D981" s="8" t="s">
        <v>330</v>
      </c>
      <c r="E981" s="8" t="s">
        <v>945</v>
      </c>
      <c r="F981" s="11">
        <v>3126.46</v>
      </c>
      <c r="G981" s="5" t="str">
        <f t="shared" si="60"/>
        <v>BSN Sports</v>
      </c>
      <c r="H981" s="5" t="str">
        <f t="shared" si="61"/>
        <v>Basketball Spiritwear</v>
      </c>
      <c r="I981" s="5" t="str">
        <f t="shared" si="62"/>
        <v/>
      </c>
      <c r="J981" s="5">
        <f t="shared" si="63"/>
        <v>1</v>
      </c>
    </row>
    <row r="982" spans="1:10" x14ac:dyDescent="0.2">
      <c r="A982" s="8" t="s">
        <v>105</v>
      </c>
      <c r="B982" s="9">
        <v>1977</v>
      </c>
      <c r="C982" s="6">
        <v>43089</v>
      </c>
      <c r="D982" s="8" t="s">
        <v>228</v>
      </c>
      <c r="E982" s="8" t="s">
        <v>229</v>
      </c>
      <c r="F982" s="10">
        <v>252.35</v>
      </c>
      <c r="G982" s="5" t="str">
        <f t="shared" si="60"/>
        <v>Mid America Books</v>
      </c>
      <c r="H982" s="5" t="str">
        <f t="shared" si="61"/>
        <v>Library Books</v>
      </c>
      <c r="I982" s="5" t="str">
        <f t="shared" si="62"/>
        <v/>
      </c>
      <c r="J982" s="5">
        <f t="shared" si="63"/>
        <v>1</v>
      </c>
    </row>
    <row r="983" spans="1:10" x14ac:dyDescent="0.2">
      <c r="A983" s="8" t="s">
        <v>105</v>
      </c>
      <c r="B983" s="9">
        <v>1978</v>
      </c>
      <c r="C983" s="6">
        <v>43089</v>
      </c>
      <c r="D983" s="8" t="s">
        <v>338</v>
      </c>
      <c r="E983" s="8" t="s">
        <v>874</v>
      </c>
      <c r="F983" s="10">
        <v>370.31</v>
      </c>
      <c r="G983" s="5" t="str">
        <f t="shared" si="60"/>
        <v>Jessica McVeigh</v>
      </c>
      <c r="H983" s="5" t="str">
        <f t="shared" si="61"/>
        <v>FAC Award</v>
      </c>
      <c r="I983" s="5" t="str">
        <f t="shared" si="62"/>
        <v/>
      </c>
      <c r="J983" s="5">
        <f t="shared" si="63"/>
        <v>2</v>
      </c>
    </row>
    <row r="984" spans="1:10" x14ac:dyDescent="0.2">
      <c r="A984" s="8" t="s">
        <v>105</v>
      </c>
      <c r="B984" s="9">
        <v>1978</v>
      </c>
      <c r="C984" s="6">
        <v>43089</v>
      </c>
      <c r="D984" s="8" t="s">
        <v>338</v>
      </c>
      <c r="E984" s="8" t="s">
        <v>864</v>
      </c>
      <c r="F984" s="10">
        <v>370.31</v>
      </c>
      <c r="G984" s="5" t="str">
        <f t="shared" si="60"/>
        <v>Jessica McVeigh</v>
      </c>
      <c r="H984" s="5" t="str">
        <f t="shared" si="61"/>
        <v>MS Battle of the Books</v>
      </c>
      <c r="I984" s="5" t="str">
        <f t="shared" si="62"/>
        <v/>
      </c>
      <c r="J984" s="5">
        <f t="shared" si="63"/>
        <v>2</v>
      </c>
    </row>
    <row r="985" spans="1:10" x14ac:dyDescent="0.2">
      <c r="A985" s="8" t="s">
        <v>105</v>
      </c>
      <c r="B985" s="9">
        <v>1979</v>
      </c>
      <c r="C985" s="6">
        <v>43089</v>
      </c>
      <c r="D985" s="8" t="s">
        <v>216</v>
      </c>
      <c r="E985" s="8" t="s">
        <v>946</v>
      </c>
      <c r="F985" s="10">
        <v>836.4</v>
      </c>
      <c r="G985" s="5" t="str">
        <f t="shared" si="60"/>
        <v>Eastbay Team Sales</v>
      </c>
      <c r="H985" s="5" t="str">
        <f t="shared" si="61"/>
        <v>Basketballs</v>
      </c>
      <c r="I985" s="5" t="str">
        <f t="shared" si="62"/>
        <v/>
      </c>
      <c r="J985" s="5">
        <f t="shared" si="63"/>
        <v>1</v>
      </c>
    </row>
    <row r="986" spans="1:10" x14ac:dyDescent="0.2">
      <c r="A986" s="8" t="s">
        <v>105</v>
      </c>
      <c r="B986" s="9">
        <v>1980</v>
      </c>
      <c r="C986" s="6">
        <v>43089</v>
      </c>
      <c r="D986" s="8" t="s">
        <v>116</v>
      </c>
      <c r="E986" s="8" t="s">
        <v>117</v>
      </c>
      <c r="F986" s="10">
        <v>761.88</v>
      </c>
      <c r="G986" s="5" t="str">
        <f t="shared" si="60"/>
        <v>Adams 12 Five Star Schools</v>
      </c>
      <c r="H986" s="5" t="str">
        <f t="shared" si="61"/>
        <v>Field Trip Transportation</v>
      </c>
      <c r="I986" s="5" t="str">
        <f t="shared" si="62"/>
        <v/>
      </c>
      <c r="J986" s="5">
        <f t="shared" si="63"/>
        <v>1</v>
      </c>
    </row>
    <row r="987" spans="1:10" x14ac:dyDescent="0.2">
      <c r="A987" s="8" t="s">
        <v>105</v>
      </c>
      <c r="B987" s="9">
        <v>1981</v>
      </c>
      <c r="C987" s="6">
        <v>43089</v>
      </c>
      <c r="D987" s="8" t="s">
        <v>114</v>
      </c>
      <c r="E987" s="8" t="s">
        <v>115</v>
      </c>
      <c r="F987" s="10">
        <v>49</v>
      </c>
      <c r="G987" s="5" t="str">
        <f t="shared" si="60"/>
        <v>Abila</v>
      </c>
      <c r="H987" s="5" t="str">
        <f t="shared" si="61"/>
        <v>Fundraising Software</v>
      </c>
      <c r="I987" s="5" t="str">
        <f t="shared" si="62"/>
        <v/>
      </c>
      <c r="J987" s="5">
        <f t="shared" si="63"/>
        <v>1</v>
      </c>
    </row>
    <row r="988" spans="1:10" x14ac:dyDescent="0.2">
      <c r="A988" s="8" t="s">
        <v>105</v>
      </c>
      <c r="B988" s="9">
        <v>1982</v>
      </c>
      <c r="C988" s="6">
        <v>43089</v>
      </c>
      <c r="D988" s="8" t="s">
        <v>338</v>
      </c>
      <c r="E988" s="8" t="s">
        <v>864</v>
      </c>
      <c r="F988" s="10">
        <v>151.33000000000001</v>
      </c>
      <c r="G988" s="5" t="str">
        <f t="shared" si="60"/>
        <v>Jessica McVeigh</v>
      </c>
      <c r="H988" s="5" t="str">
        <f t="shared" si="61"/>
        <v>MS Battle of the Books</v>
      </c>
      <c r="I988" s="5" t="str">
        <f t="shared" si="62"/>
        <v/>
      </c>
      <c r="J988" s="5">
        <f t="shared" si="63"/>
        <v>1</v>
      </c>
    </row>
    <row r="989" spans="1:10" x14ac:dyDescent="0.2">
      <c r="A989" s="8" t="s">
        <v>105</v>
      </c>
      <c r="B989" s="9">
        <v>1983</v>
      </c>
      <c r="C989" s="6">
        <v>43089</v>
      </c>
      <c r="D989" s="8" t="s">
        <v>895</v>
      </c>
      <c r="E989" s="8" t="s">
        <v>947</v>
      </c>
      <c r="F989" s="10">
        <v>918.41</v>
      </c>
      <c r="G989" s="5" t="str">
        <f t="shared" si="60"/>
        <v>Robert Monroe</v>
      </c>
      <c r="H989" s="5" t="str">
        <f t="shared" si="61"/>
        <v>HS Boys Soccer</v>
      </c>
      <c r="I989" s="5" t="str">
        <f t="shared" si="62"/>
        <v/>
      </c>
      <c r="J989" s="5">
        <f t="shared" si="63"/>
        <v>1</v>
      </c>
    </row>
    <row r="990" spans="1:10" x14ac:dyDescent="0.2">
      <c r="A990" s="8" t="s">
        <v>105</v>
      </c>
      <c r="B990" s="9">
        <v>1984</v>
      </c>
      <c r="C990" s="6">
        <v>43089</v>
      </c>
      <c r="D990" s="8" t="s">
        <v>948</v>
      </c>
      <c r="E990" s="8" t="s">
        <v>858</v>
      </c>
      <c r="F990" s="10">
        <v>308.64</v>
      </c>
      <c r="G990" s="5" t="str">
        <f t="shared" si="60"/>
        <v>Trang Siska</v>
      </c>
      <c r="H990" s="5" t="str">
        <f t="shared" si="61"/>
        <v>CRC-Harry Potter</v>
      </c>
      <c r="I990" s="5" t="str">
        <f t="shared" si="62"/>
        <v/>
      </c>
      <c r="J990" s="5">
        <f t="shared" si="63"/>
        <v>1</v>
      </c>
    </row>
    <row r="991" spans="1:10" x14ac:dyDescent="0.2">
      <c r="A991" s="8" t="s">
        <v>105</v>
      </c>
      <c r="B991" s="9">
        <v>1985</v>
      </c>
      <c r="C991" s="6">
        <v>43089</v>
      </c>
      <c r="D991" s="8" t="s">
        <v>949</v>
      </c>
      <c r="E991" s="8" t="s">
        <v>950</v>
      </c>
      <c r="F991" s="10">
        <v>350</v>
      </c>
      <c r="G991" s="5" t="str">
        <f t="shared" si="60"/>
        <v>My DI &amp; Company</v>
      </c>
      <c r="H991" s="5" t="str">
        <f t="shared" si="61"/>
        <v>High School Dance Di</v>
      </c>
      <c r="I991" s="5" t="str">
        <f t="shared" si="62"/>
        <v/>
      </c>
      <c r="J991" s="5">
        <f t="shared" si="63"/>
        <v>1</v>
      </c>
    </row>
    <row r="992" spans="1:10" x14ac:dyDescent="0.2">
      <c r="A992" s="8" t="s">
        <v>105</v>
      </c>
      <c r="B992" s="8" t="s">
        <v>926</v>
      </c>
      <c r="C992" s="6">
        <v>43080</v>
      </c>
      <c r="D992" s="8" t="s">
        <v>88</v>
      </c>
      <c r="E992" s="8" t="s">
        <v>913</v>
      </c>
      <c r="F992" s="11">
        <v>24836.1</v>
      </c>
      <c r="G992" s="5" t="str">
        <f t="shared" si="60"/>
        <v>Payment Remittance Center</v>
      </c>
      <c r="H992" s="5" t="s">
        <v>976</v>
      </c>
      <c r="I992" s="5" t="str">
        <f t="shared" si="62"/>
        <v>X</v>
      </c>
      <c r="J992" s="5">
        <f t="shared" si="63"/>
        <v>3</v>
      </c>
    </row>
    <row r="993" spans="1:10" x14ac:dyDescent="0.2">
      <c r="A993" s="8" t="s">
        <v>873</v>
      </c>
      <c r="B993" s="8" t="s">
        <v>951</v>
      </c>
      <c r="C993" s="6">
        <v>43080</v>
      </c>
      <c r="D993" s="8" t="s">
        <v>0</v>
      </c>
      <c r="E993" s="8" t="s">
        <v>952</v>
      </c>
      <c r="F993" s="11">
        <v>4935.21</v>
      </c>
      <c r="G993" s="5" t="str">
        <f t="shared" si="60"/>
        <v>Stargate School</v>
      </c>
      <c r="H993" s="5" t="str">
        <f t="shared" si="61"/>
        <v>FAC Reimbursement</v>
      </c>
      <c r="I993" s="5" t="str">
        <f t="shared" si="62"/>
        <v/>
      </c>
      <c r="J993" s="5">
        <f t="shared" si="63"/>
        <v>1</v>
      </c>
    </row>
    <row r="994" spans="1:10" x14ac:dyDescent="0.2">
      <c r="A994" s="8" t="s">
        <v>148</v>
      </c>
      <c r="B994" s="8" t="s">
        <v>926</v>
      </c>
      <c r="C994" s="6">
        <v>43080</v>
      </c>
      <c r="D994" s="8" t="s">
        <v>88</v>
      </c>
      <c r="E994" s="8" t="s">
        <v>913</v>
      </c>
      <c r="F994" s="11">
        <v>1288.1600000000001</v>
      </c>
      <c r="G994" s="5" t="str">
        <f t="shared" si="60"/>
        <v>Payment Remittance Center</v>
      </c>
      <c r="H994" s="5" t="s">
        <v>976</v>
      </c>
      <c r="I994" s="5" t="str">
        <f t="shared" si="62"/>
        <v>X</v>
      </c>
      <c r="J994" s="5">
        <f t="shared" si="63"/>
        <v>3</v>
      </c>
    </row>
  </sheetData>
  <conditionalFormatting sqref="C2:C994">
    <cfRule type="timePeriod" dxfId="0" priority="1" timePeriod="lastMonth">
      <formula>AND(MONTH(C2)=MONTH(EDATE(TODAY(),0-1)),YEAR(C2)=YEAR(EDATE(TODAY(),0-1)))</formula>
    </cfRule>
  </conditionalFormatting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D3D7E-347C-462D-8304-12975669365C}">
  <dimension ref="A1:B199"/>
  <sheetViews>
    <sheetView workbookViewId="0">
      <selection activeCell="A6" sqref="A6"/>
    </sheetView>
  </sheetViews>
  <sheetFormatPr defaultRowHeight="12.75" x14ac:dyDescent="0.2"/>
  <cols>
    <col min="1" max="1" width="47.28515625" bestFit="1" customWidth="1"/>
    <col min="2" max="2" width="15.140625" bestFit="1" customWidth="1"/>
  </cols>
  <sheetData>
    <row r="1" spans="1:2" x14ac:dyDescent="0.2">
      <c r="A1" t="s">
        <v>1658</v>
      </c>
    </row>
    <row r="2" spans="1:2" x14ac:dyDescent="0.2">
      <c r="A2" s="60" t="s">
        <v>1659</v>
      </c>
    </row>
    <row r="5" spans="1:2" x14ac:dyDescent="0.2">
      <c r="A5" s="1" t="s">
        <v>878</v>
      </c>
      <c r="B5" t="s">
        <v>880</v>
      </c>
    </row>
    <row r="6" spans="1:2" x14ac:dyDescent="0.2">
      <c r="A6" s="2" t="s">
        <v>1169</v>
      </c>
      <c r="B6" s="36">
        <v>61757</v>
      </c>
    </row>
    <row r="7" spans="1:2" x14ac:dyDescent="0.2">
      <c r="A7" s="3" t="s">
        <v>1168</v>
      </c>
      <c r="B7" s="36">
        <v>61757</v>
      </c>
    </row>
    <row r="8" spans="1:2" x14ac:dyDescent="0.2">
      <c r="A8" s="2" t="s">
        <v>1132</v>
      </c>
      <c r="B8" s="36">
        <v>21911.99</v>
      </c>
    </row>
    <row r="9" spans="1:2" x14ac:dyDescent="0.2">
      <c r="A9" s="3" t="s">
        <v>1130</v>
      </c>
      <c r="B9" s="36">
        <v>21911.99</v>
      </c>
    </row>
    <row r="10" spans="1:2" x14ac:dyDescent="0.2">
      <c r="A10" s="2" t="s">
        <v>1173</v>
      </c>
      <c r="B10" s="36">
        <v>18300.05</v>
      </c>
    </row>
    <row r="11" spans="1:2" x14ac:dyDescent="0.2">
      <c r="A11" s="3" t="s">
        <v>1171</v>
      </c>
      <c r="B11" s="36">
        <v>18300.05</v>
      </c>
    </row>
    <row r="12" spans="1:2" x14ac:dyDescent="0.2">
      <c r="A12" s="2" t="s">
        <v>1172</v>
      </c>
      <c r="B12" s="36">
        <v>17167</v>
      </c>
    </row>
    <row r="13" spans="1:2" x14ac:dyDescent="0.2">
      <c r="A13" s="3" t="s">
        <v>1171</v>
      </c>
      <c r="B13" s="36">
        <v>17167</v>
      </c>
    </row>
    <row r="14" spans="1:2" x14ac:dyDescent="0.2">
      <c r="A14" s="2" t="s">
        <v>1131</v>
      </c>
      <c r="B14" s="36">
        <v>8727.2699999999986</v>
      </c>
    </row>
    <row r="15" spans="1:2" x14ac:dyDescent="0.2">
      <c r="A15" s="3" t="s">
        <v>1130</v>
      </c>
      <c r="B15" s="36">
        <v>8727.2699999999986</v>
      </c>
    </row>
    <row r="16" spans="1:2" x14ac:dyDescent="0.2">
      <c r="A16" s="2" t="s">
        <v>1161</v>
      </c>
      <c r="B16" s="36">
        <v>7690</v>
      </c>
    </row>
    <row r="17" spans="1:2" x14ac:dyDescent="0.2">
      <c r="A17" s="3" t="s">
        <v>1116</v>
      </c>
      <c r="B17" s="36">
        <v>7690</v>
      </c>
    </row>
    <row r="18" spans="1:2" x14ac:dyDescent="0.2">
      <c r="A18" s="2" t="s">
        <v>1159</v>
      </c>
      <c r="B18" s="36">
        <v>5824.19</v>
      </c>
    </row>
    <row r="19" spans="1:2" x14ac:dyDescent="0.2">
      <c r="A19" s="3" t="s">
        <v>1116</v>
      </c>
      <c r="B19" s="36">
        <v>5824.19</v>
      </c>
    </row>
    <row r="20" spans="1:2" x14ac:dyDescent="0.2">
      <c r="A20" s="2" t="s">
        <v>1150</v>
      </c>
      <c r="B20" s="36">
        <v>5250</v>
      </c>
    </row>
    <row r="21" spans="1:2" x14ac:dyDescent="0.2">
      <c r="A21" s="3" t="s">
        <v>1140</v>
      </c>
      <c r="B21" s="36">
        <v>5250</v>
      </c>
    </row>
    <row r="22" spans="1:2" x14ac:dyDescent="0.2">
      <c r="A22" s="2" t="s">
        <v>1165</v>
      </c>
      <c r="B22" s="36">
        <v>5121.6099999999997</v>
      </c>
    </row>
    <row r="23" spans="1:2" x14ac:dyDescent="0.2">
      <c r="A23" s="3" t="s">
        <v>1116</v>
      </c>
      <c r="B23" s="36">
        <v>5121.6099999999997</v>
      </c>
    </row>
    <row r="24" spans="1:2" x14ac:dyDescent="0.2">
      <c r="A24" s="2" t="s">
        <v>1018</v>
      </c>
      <c r="B24" s="36">
        <v>4334.34</v>
      </c>
    </row>
    <row r="25" spans="1:2" x14ac:dyDescent="0.2">
      <c r="A25" s="3" t="s">
        <v>1017</v>
      </c>
      <c r="B25" s="36">
        <v>4334.34</v>
      </c>
    </row>
    <row r="26" spans="1:2" x14ac:dyDescent="0.2">
      <c r="A26" s="2" t="s">
        <v>1157</v>
      </c>
      <c r="B26" s="36">
        <v>4112</v>
      </c>
    </row>
    <row r="27" spans="1:2" x14ac:dyDescent="0.2">
      <c r="A27" s="3" t="s">
        <v>1116</v>
      </c>
      <c r="B27" s="36">
        <v>4112</v>
      </c>
    </row>
    <row r="28" spans="1:2" x14ac:dyDescent="0.2">
      <c r="A28" s="2" t="s">
        <v>1120</v>
      </c>
      <c r="B28" s="36">
        <v>3623.77</v>
      </c>
    </row>
    <row r="29" spans="1:2" x14ac:dyDescent="0.2">
      <c r="A29" s="3" t="s">
        <v>1119</v>
      </c>
      <c r="B29" s="36">
        <v>3623.77</v>
      </c>
    </row>
    <row r="30" spans="1:2" x14ac:dyDescent="0.2">
      <c r="A30" s="2" t="s">
        <v>1160</v>
      </c>
      <c r="B30" s="36">
        <v>3260.25</v>
      </c>
    </row>
    <row r="31" spans="1:2" x14ac:dyDescent="0.2">
      <c r="A31" s="3" t="s">
        <v>1116</v>
      </c>
      <c r="B31" s="36">
        <v>3260.25</v>
      </c>
    </row>
    <row r="32" spans="1:2" x14ac:dyDescent="0.2">
      <c r="A32" s="2" t="s">
        <v>1136</v>
      </c>
      <c r="B32" s="36">
        <v>2150.2200000000003</v>
      </c>
    </row>
    <row r="33" spans="1:2" x14ac:dyDescent="0.2">
      <c r="A33" s="3" t="s">
        <v>1130</v>
      </c>
      <c r="B33" s="36">
        <v>2150.2200000000003</v>
      </c>
    </row>
    <row r="34" spans="1:2" x14ac:dyDescent="0.2">
      <c r="A34" s="2" t="s">
        <v>1102</v>
      </c>
      <c r="B34" s="36">
        <v>1884</v>
      </c>
    </row>
    <row r="35" spans="1:2" x14ac:dyDescent="0.2">
      <c r="A35" s="3" t="s">
        <v>1101</v>
      </c>
      <c r="B35" s="36">
        <v>1884</v>
      </c>
    </row>
    <row r="36" spans="1:2" x14ac:dyDescent="0.2">
      <c r="A36" s="2" t="s">
        <v>1145</v>
      </c>
      <c r="B36" s="36">
        <v>1750</v>
      </c>
    </row>
    <row r="37" spans="1:2" x14ac:dyDescent="0.2">
      <c r="A37" s="3" t="s">
        <v>1140</v>
      </c>
      <c r="B37" s="36">
        <v>1750</v>
      </c>
    </row>
    <row r="38" spans="1:2" x14ac:dyDescent="0.2">
      <c r="A38" s="2" t="s">
        <v>1146</v>
      </c>
      <c r="B38" s="36">
        <v>1750</v>
      </c>
    </row>
    <row r="39" spans="1:2" x14ac:dyDescent="0.2">
      <c r="A39" s="3" t="s">
        <v>1140</v>
      </c>
      <c r="B39" s="36">
        <v>1750</v>
      </c>
    </row>
    <row r="40" spans="1:2" x14ac:dyDescent="0.2">
      <c r="A40" s="2" t="s">
        <v>1144</v>
      </c>
      <c r="B40" s="36">
        <v>1750</v>
      </c>
    </row>
    <row r="41" spans="1:2" x14ac:dyDescent="0.2">
      <c r="A41" s="3" t="s">
        <v>1140</v>
      </c>
      <c r="B41" s="36">
        <v>1750</v>
      </c>
    </row>
    <row r="42" spans="1:2" x14ac:dyDescent="0.2">
      <c r="A42" s="2" t="s">
        <v>1147</v>
      </c>
      <c r="B42" s="36">
        <v>1750</v>
      </c>
    </row>
    <row r="43" spans="1:2" x14ac:dyDescent="0.2">
      <c r="A43" s="3" t="s">
        <v>1140</v>
      </c>
      <c r="B43" s="36">
        <v>1750</v>
      </c>
    </row>
    <row r="44" spans="1:2" x14ac:dyDescent="0.2">
      <c r="A44" s="2" t="s">
        <v>1149</v>
      </c>
      <c r="B44" s="36">
        <v>1750</v>
      </c>
    </row>
    <row r="45" spans="1:2" x14ac:dyDescent="0.2">
      <c r="A45" s="3" t="s">
        <v>1140</v>
      </c>
      <c r="B45" s="36">
        <v>1750</v>
      </c>
    </row>
    <row r="46" spans="1:2" x14ac:dyDescent="0.2">
      <c r="A46" s="2" t="s">
        <v>1148</v>
      </c>
      <c r="B46" s="36">
        <v>1750</v>
      </c>
    </row>
    <row r="47" spans="1:2" x14ac:dyDescent="0.2">
      <c r="A47" s="3" t="s">
        <v>1140</v>
      </c>
      <c r="B47" s="36">
        <v>1750</v>
      </c>
    </row>
    <row r="48" spans="1:2" x14ac:dyDescent="0.2">
      <c r="A48" s="2" t="s">
        <v>1050</v>
      </c>
      <c r="B48" s="36">
        <v>1665</v>
      </c>
    </row>
    <row r="49" spans="1:2" x14ac:dyDescent="0.2">
      <c r="A49" s="3" t="s">
        <v>1049</v>
      </c>
      <c r="B49" s="36">
        <v>1665</v>
      </c>
    </row>
    <row r="50" spans="1:2" x14ac:dyDescent="0.2">
      <c r="A50" s="2" t="s">
        <v>1152</v>
      </c>
      <c r="B50" s="36">
        <v>1543.75</v>
      </c>
    </row>
    <row r="51" spans="1:2" x14ac:dyDescent="0.2">
      <c r="A51" s="3" t="s">
        <v>1140</v>
      </c>
      <c r="B51" s="36">
        <v>1543.75</v>
      </c>
    </row>
    <row r="52" spans="1:2" x14ac:dyDescent="0.2">
      <c r="A52" s="2" t="s">
        <v>1151</v>
      </c>
      <c r="B52" s="36">
        <v>1543.75</v>
      </c>
    </row>
    <row r="53" spans="1:2" x14ac:dyDescent="0.2">
      <c r="A53" s="3" t="s">
        <v>1140</v>
      </c>
      <c r="B53" s="36">
        <v>1543.75</v>
      </c>
    </row>
    <row r="54" spans="1:2" x14ac:dyDescent="0.2">
      <c r="A54" s="2" t="s">
        <v>1155</v>
      </c>
      <c r="B54" s="36">
        <v>1500</v>
      </c>
    </row>
    <row r="55" spans="1:2" x14ac:dyDescent="0.2">
      <c r="A55" s="3" t="s">
        <v>1140</v>
      </c>
      <c r="B55" s="36">
        <v>1500</v>
      </c>
    </row>
    <row r="56" spans="1:2" x14ac:dyDescent="0.2">
      <c r="A56" s="2" t="s">
        <v>1153</v>
      </c>
      <c r="B56" s="36">
        <v>1500</v>
      </c>
    </row>
    <row r="57" spans="1:2" x14ac:dyDescent="0.2">
      <c r="A57" s="3" t="s">
        <v>1140</v>
      </c>
      <c r="B57" s="36">
        <v>1500</v>
      </c>
    </row>
    <row r="58" spans="1:2" x14ac:dyDescent="0.2">
      <c r="A58" s="2" t="s">
        <v>1154</v>
      </c>
      <c r="B58" s="36">
        <v>1500</v>
      </c>
    </row>
    <row r="59" spans="1:2" x14ac:dyDescent="0.2">
      <c r="A59" s="3" t="s">
        <v>1140</v>
      </c>
      <c r="B59" s="36">
        <v>1500</v>
      </c>
    </row>
    <row r="60" spans="1:2" x14ac:dyDescent="0.2">
      <c r="A60" s="2" t="s">
        <v>1025</v>
      </c>
      <c r="B60" s="36">
        <v>1488.06</v>
      </c>
    </row>
    <row r="61" spans="1:2" x14ac:dyDescent="0.2">
      <c r="A61" s="3" t="s">
        <v>1022</v>
      </c>
      <c r="B61" s="36">
        <v>726.75</v>
      </c>
    </row>
    <row r="62" spans="1:2" x14ac:dyDescent="0.2">
      <c r="A62" s="3" t="s">
        <v>1032</v>
      </c>
      <c r="B62" s="36">
        <v>500</v>
      </c>
    </row>
    <row r="63" spans="1:2" x14ac:dyDescent="0.2">
      <c r="A63" s="3" t="s">
        <v>1097</v>
      </c>
      <c r="B63" s="36">
        <v>162.25</v>
      </c>
    </row>
    <row r="64" spans="1:2" x14ac:dyDescent="0.2">
      <c r="A64" s="3" t="s">
        <v>1041</v>
      </c>
      <c r="B64" s="36">
        <v>99.06</v>
      </c>
    </row>
    <row r="65" spans="1:2" x14ac:dyDescent="0.2">
      <c r="A65" s="2" t="s">
        <v>1135</v>
      </c>
      <c r="B65" s="36">
        <v>1334.56</v>
      </c>
    </row>
    <row r="66" spans="1:2" x14ac:dyDescent="0.2">
      <c r="A66" s="3" t="s">
        <v>1130</v>
      </c>
      <c r="B66" s="36">
        <v>1334.56</v>
      </c>
    </row>
    <row r="67" spans="1:2" x14ac:dyDescent="0.2">
      <c r="A67" s="2" t="s">
        <v>1029</v>
      </c>
      <c r="B67" s="36">
        <v>1000</v>
      </c>
    </row>
    <row r="68" spans="1:2" x14ac:dyDescent="0.2">
      <c r="A68" s="3" t="s">
        <v>1028</v>
      </c>
      <c r="B68" s="36">
        <v>1000</v>
      </c>
    </row>
    <row r="69" spans="1:2" x14ac:dyDescent="0.2">
      <c r="A69" s="2" t="s">
        <v>1141</v>
      </c>
      <c r="B69" s="36">
        <v>1000</v>
      </c>
    </row>
    <row r="70" spans="1:2" x14ac:dyDescent="0.2">
      <c r="A70" s="3" t="s">
        <v>1140</v>
      </c>
      <c r="B70" s="36">
        <v>1000</v>
      </c>
    </row>
    <row r="71" spans="1:2" x14ac:dyDescent="0.2">
      <c r="A71" s="2" t="s">
        <v>1117</v>
      </c>
      <c r="B71" s="36">
        <v>955.84</v>
      </c>
    </row>
    <row r="72" spans="1:2" x14ac:dyDescent="0.2">
      <c r="A72" s="3" t="s">
        <v>1116</v>
      </c>
      <c r="B72" s="36">
        <v>955.84</v>
      </c>
    </row>
    <row r="73" spans="1:2" x14ac:dyDescent="0.2">
      <c r="A73" s="2" t="s">
        <v>1019</v>
      </c>
      <c r="B73" s="36">
        <v>737.15</v>
      </c>
    </row>
    <row r="74" spans="1:2" x14ac:dyDescent="0.2">
      <c r="A74" s="3" t="s">
        <v>1017</v>
      </c>
      <c r="B74" s="36">
        <v>737.15</v>
      </c>
    </row>
    <row r="75" spans="1:2" x14ac:dyDescent="0.2">
      <c r="A75" s="2" t="s">
        <v>1109</v>
      </c>
      <c r="B75" s="36">
        <v>700</v>
      </c>
    </row>
    <row r="76" spans="1:2" x14ac:dyDescent="0.2">
      <c r="A76" s="3" t="s">
        <v>1108</v>
      </c>
      <c r="B76" s="36">
        <v>700</v>
      </c>
    </row>
    <row r="77" spans="1:2" x14ac:dyDescent="0.2">
      <c r="A77" s="2" t="s">
        <v>1071</v>
      </c>
      <c r="B77" s="36">
        <v>600</v>
      </c>
    </row>
    <row r="78" spans="1:2" x14ac:dyDescent="0.2">
      <c r="A78" s="3" t="s">
        <v>1052</v>
      </c>
      <c r="B78" s="36">
        <v>300</v>
      </c>
    </row>
    <row r="79" spans="1:2" x14ac:dyDescent="0.2">
      <c r="A79" s="3" t="s">
        <v>1078</v>
      </c>
      <c r="B79" s="36">
        <v>300</v>
      </c>
    </row>
    <row r="80" spans="1:2" x14ac:dyDescent="0.2">
      <c r="A80" s="2" t="s">
        <v>1162</v>
      </c>
      <c r="B80" s="36">
        <v>436.2</v>
      </c>
    </row>
    <row r="81" spans="1:2" x14ac:dyDescent="0.2">
      <c r="A81" s="3" t="s">
        <v>1116</v>
      </c>
      <c r="B81" s="36">
        <v>436.2</v>
      </c>
    </row>
    <row r="82" spans="1:2" x14ac:dyDescent="0.2">
      <c r="A82" s="2" t="s">
        <v>1125</v>
      </c>
      <c r="B82" s="36">
        <v>425.25</v>
      </c>
    </row>
    <row r="83" spans="1:2" x14ac:dyDescent="0.2">
      <c r="A83" s="3" t="s">
        <v>1124</v>
      </c>
      <c r="B83" s="36">
        <v>425.25</v>
      </c>
    </row>
    <row r="84" spans="1:2" x14ac:dyDescent="0.2">
      <c r="A84" s="2" t="s">
        <v>1176</v>
      </c>
      <c r="B84" s="36">
        <v>300</v>
      </c>
    </row>
    <row r="85" spans="1:2" x14ac:dyDescent="0.2">
      <c r="A85" s="3" t="s">
        <v>1175</v>
      </c>
      <c r="B85" s="36">
        <v>300</v>
      </c>
    </row>
    <row r="86" spans="1:2" x14ac:dyDescent="0.2">
      <c r="A86" s="2" t="s">
        <v>1045</v>
      </c>
      <c r="B86" s="36">
        <v>291.55</v>
      </c>
    </row>
    <row r="87" spans="1:2" x14ac:dyDescent="0.2">
      <c r="A87" s="3" t="s">
        <v>1041</v>
      </c>
      <c r="B87" s="36">
        <v>291.55</v>
      </c>
    </row>
    <row r="88" spans="1:2" x14ac:dyDescent="0.2">
      <c r="A88" s="2" t="s">
        <v>1128</v>
      </c>
      <c r="B88" s="36">
        <v>290</v>
      </c>
    </row>
    <row r="89" spans="1:2" x14ac:dyDescent="0.2">
      <c r="A89" s="3" t="s">
        <v>1127</v>
      </c>
      <c r="B89" s="36">
        <v>290</v>
      </c>
    </row>
    <row r="90" spans="1:2" x14ac:dyDescent="0.2">
      <c r="A90" s="2" t="s">
        <v>1134</v>
      </c>
      <c r="B90" s="36">
        <v>277.5</v>
      </c>
    </row>
    <row r="91" spans="1:2" x14ac:dyDescent="0.2">
      <c r="A91" s="3" t="s">
        <v>1130</v>
      </c>
      <c r="B91" s="36">
        <v>277.5</v>
      </c>
    </row>
    <row r="92" spans="1:2" x14ac:dyDescent="0.2">
      <c r="A92" s="2" t="s">
        <v>1093</v>
      </c>
      <c r="B92" s="36">
        <v>250</v>
      </c>
    </row>
    <row r="93" spans="1:2" x14ac:dyDescent="0.2">
      <c r="A93" s="3" t="s">
        <v>1092</v>
      </c>
      <c r="B93" s="36">
        <v>250</v>
      </c>
    </row>
    <row r="94" spans="1:2" x14ac:dyDescent="0.2">
      <c r="A94" s="2" t="s">
        <v>1163</v>
      </c>
      <c r="B94" s="36">
        <v>243</v>
      </c>
    </row>
    <row r="95" spans="1:2" x14ac:dyDescent="0.2">
      <c r="A95" s="3" t="s">
        <v>1116</v>
      </c>
      <c r="B95" s="36">
        <v>243</v>
      </c>
    </row>
    <row r="96" spans="1:2" x14ac:dyDescent="0.2">
      <c r="A96" s="2" t="s">
        <v>1023</v>
      </c>
      <c r="B96" s="36">
        <v>235.44</v>
      </c>
    </row>
    <row r="97" spans="1:2" x14ac:dyDescent="0.2">
      <c r="A97" s="3" t="s">
        <v>1022</v>
      </c>
      <c r="B97" s="36">
        <v>235.44</v>
      </c>
    </row>
    <row r="98" spans="1:2" x14ac:dyDescent="0.2">
      <c r="A98" s="2" t="s">
        <v>1121</v>
      </c>
      <c r="B98" s="36">
        <v>230</v>
      </c>
    </row>
    <row r="99" spans="1:2" x14ac:dyDescent="0.2">
      <c r="A99" s="3" t="s">
        <v>1119</v>
      </c>
      <c r="B99" s="36">
        <v>230</v>
      </c>
    </row>
    <row r="100" spans="1:2" x14ac:dyDescent="0.2">
      <c r="A100" s="2" t="s">
        <v>1054</v>
      </c>
      <c r="B100" s="36">
        <v>192</v>
      </c>
    </row>
    <row r="101" spans="1:2" x14ac:dyDescent="0.2">
      <c r="A101" s="3" t="s">
        <v>1052</v>
      </c>
      <c r="B101" s="36">
        <v>192</v>
      </c>
    </row>
    <row r="102" spans="1:2" x14ac:dyDescent="0.2">
      <c r="A102" s="2" t="s">
        <v>1062</v>
      </c>
      <c r="B102" s="36">
        <v>186</v>
      </c>
    </row>
    <row r="103" spans="1:2" x14ac:dyDescent="0.2">
      <c r="A103" s="3" t="s">
        <v>1052</v>
      </c>
      <c r="B103" s="36">
        <v>96</v>
      </c>
    </row>
    <row r="104" spans="1:2" x14ac:dyDescent="0.2">
      <c r="A104" s="3" t="s">
        <v>1078</v>
      </c>
      <c r="B104" s="36">
        <v>90</v>
      </c>
    </row>
    <row r="105" spans="1:2" x14ac:dyDescent="0.2">
      <c r="A105" s="2" t="s">
        <v>696</v>
      </c>
      <c r="B105" s="36">
        <v>175</v>
      </c>
    </row>
    <row r="106" spans="1:2" x14ac:dyDescent="0.2">
      <c r="A106" s="3" t="s">
        <v>1076</v>
      </c>
      <c r="B106" s="36">
        <v>175</v>
      </c>
    </row>
    <row r="107" spans="1:2" x14ac:dyDescent="0.2">
      <c r="A107" s="2" t="s">
        <v>1066</v>
      </c>
      <c r="B107" s="36">
        <v>140</v>
      </c>
    </row>
    <row r="108" spans="1:2" x14ac:dyDescent="0.2">
      <c r="A108" s="3" t="s">
        <v>1052</v>
      </c>
      <c r="B108" s="36">
        <v>140</v>
      </c>
    </row>
    <row r="109" spans="1:2" x14ac:dyDescent="0.2">
      <c r="A109" s="2" t="s">
        <v>1095</v>
      </c>
      <c r="B109" s="36">
        <v>136</v>
      </c>
    </row>
    <row r="110" spans="1:2" x14ac:dyDescent="0.2">
      <c r="A110" s="3" t="s">
        <v>1092</v>
      </c>
      <c r="B110" s="36">
        <v>136</v>
      </c>
    </row>
    <row r="111" spans="1:2" x14ac:dyDescent="0.2">
      <c r="A111" s="2" t="s">
        <v>1158</v>
      </c>
      <c r="B111" s="36">
        <v>130</v>
      </c>
    </row>
    <row r="112" spans="1:2" x14ac:dyDescent="0.2">
      <c r="A112" s="3" t="s">
        <v>1116</v>
      </c>
      <c r="B112" s="36">
        <v>130</v>
      </c>
    </row>
    <row r="113" spans="1:2" x14ac:dyDescent="0.2">
      <c r="A113" s="2" t="s">
        <v>1094</v>
      </c>
      <c r="B113" s="36">
        <v>128</v>
      </c>
    </row>
    <row r="114" spans="1:2" x14ac:dyDescent="0.2">
      <c r="A114" s="3" t="s">
        <v>1092</v>
      </c>
      <c r="B114" s="36">
        <v>128</v>
      </c>
    </row>
    <row r="115" spans="1:2" x14ac:dyDescent="0.2">
      <c r="A115" s="2" t="s">
        <v>1055</v>
      </c>
      <c r="B115" s="36">
        <v>104</v>
      </c>
    </row>
    <row r="116" spans="1:2" x14ac:dyDescent="0.2">
      <c r="A116" s="3" t="s">
        <v>1052</v>
      </c>
      <c r="B116" s="36">
        <v>104</v>
      </c>
    </row>
    <row r="117" spans="1:2" x14ac:dyDescent="0.2">
      <c r="A117" s="2" t="s">
        <v>1060</v>
      </c>
      <c r="B117" s="36">
        <v>102</v>
      </c>
    </row>
    <row r="118" spans="1:2" x14ac:dyDescent="0.2">
      <c r="A118" s="3" t="s">
        <v>1052</v>
      </c>
      <c r="B118" s="36">
        <v>51</v>
      </c>
    </row>
    <row r="119" spans="1:2" x14ac:dyDescent="0.2">
      <c r="A119" s="3" t="s">
        <v>1078</v>
      </c>
      <c r="B119" s="36">
        <v>51</v>
      </c>
    </row>
    <row r="120" spans="1:2" x14ac:dyDescent="0.2">
      <c r="A120" s="2" t="s">
        <v>1059</v>
      </c>
      <c r="B120" s="36">
        <v>102</v>
      </c>
    </row>
    <row r="121" spans="1:2" x14ac:dyDescent="0.2">
      <c r="A121" s="3" t="s">
        <v>1052</v>
      </c>
      <c r="B121" s="36">
        <v>51</v>
      </c>
    </row>
    <row r="122" spans="1:2" x14ac:dyDescent="0.2">
      <c r="A122" s="3" t="s">
        <v>1078</v>
      </c>
      <c r="B122" s="36">
        <v>51</v>
      </c>
    </row>
    <row r="123" spans="1:2" x14ac:dyDescent="0.2">
      <c r="A123" s="2" t="s">
        <v>1058</v>
      </c>
      <c r="B123" s="36">
        <v>102</v>
      </c>
    </row>
    <row r="124" spans="1:2" x14ac:dyDescent="0.2">
      <c r="A124" s="3" t="s">
        <v>1052</v>
      </c>
      <c r="B124" s="36">
        <v>51</v>
      </c>
    </row>
    <row r="125" spans="1:2" x14ac:dyDescent="0.2">
      <c r="A125" s="3" t="s">
        <v>1078</v>
      </c>
      <c r="B125" s="36">
        <v>51</v>
      </c>
    </row>
    <row r="126" spans="1:2" x14ac:dyDescent="0.2">
      <c r="A126" s="2" t="s">
        <v>1065</v>
      </c>
      <c r="B126" s="36">
        <v>96</v>
      </c>
    </row>
    <row r="127" spans="1:2" x14ac:dyDescent="0.2">
      <c r="A127" s="3" t="s">
        <v>1052</v>
      </c>
      <c r="B127" s="36">
        <v>96</v>
      </c>
    </row>
    <row r="128" spans="1:2" x14ac:dyDescent="0.2">
      <c r="A128" s="2" t="s">
        <v>1069</v>
      </c>
      <c r="B128" s="36">
        <v>96</v>
      </c>
    </row>
    <row r="129" spans="1:2" x14ac:dyDescent="0.2">
      <c r="A129" s="3" t="s">
        <v>1052</v>
      </c>
      <c r="B129" s="36">
        <v>96</v>
      </c>
    </row>
    <row r="130" spans="1:2" x14ac:dyDescent="0.2">
      <c r="A130" s="2" t="s">
        <v>1068</v>
      </c>
      <c r="B130" s="36">
        <v>96</v>
      </c>
    </row>
    <row r="131" spans="1:2" x14ac:dyDescent="0.2">
      <c r="A131" s="3" t="s">
        <v>1052</v>
      </c>
      <c r="B131" s="36">
        <v>96</v>
      </c>
    </row>
    <row r="132" spans="1:2" x14ac:dyDescent="0.2">
      <c r="A132" s="2" t="s">
        <v>1053</v>
      </c>
      <c r="B132" s="36">
        <v>96</v>
      </c>
    </row>
    <row r="133" spans="1:2" x14ac:dyDescent="0.2">
      <c r="A133" s="3" t="s">
        <v>1052</v>
      </c>
      <c r="B133" s="36">
        <v>96</v>
      </c>
    </row>
    <row r="134" spans="1:2" x14ac:dyDescent="0.2">
      <c r="A134" s="2" t="s">
        <v>1063</v>
      </c>
      <c r="B134" s="36">
        <v>96</v>
      </c>
    </row>
    <row r="135" spans="1:2" x14ac:dyDescent="0.2">
      <c r="A135" s="3" t="s">
        <v>1052</v>
      </c>
      <c r="B135" s="36">
        <v>96</v>
      </c>
    </row>
    <row r="136" spans="1:2" x14ac:dyDescent="0.2">
      <c r="A136" s="2" t="s">
        <v>1057</v>
      </c>
      <c r="B136" s="36">
        <v>90</v>
      </c>
    </row>
    <row r="137" spans="1:2" x14ac:dyDescent="0.2">
      <c r="A137" s="3" t="s">
        <v>1052</v>
      </c>
      <c r="B137" s="36">
        <v>45</v>
      </c>
    </row>
    <row r="138" spans="1:2" x14ac:dyDescent="0.2">
      <c r="A138" s="3" t="s">
        <v>1078</v>
      </c>
      <c r="B138" s="36">
        <v>45</v>
      </c>
    </row>
    <row r="139" spans="1:2" x14ac:dyDescent="0.2">
      <c r="A139" s="2" t="s">
        <v>1056</v>
      </c>
      <c r="B139" s="36">
        <v>90</v>
      </c>
    </row>
    <row r="140" spans="1:2" x14ac:dyDescent="0.2">
      <c r="A140" s="3" t="s">
        <v>1052</v>
      </c>
      <c r="B140" s="36">
        <v>45</v>
      </c>
    </row>
    <row r="141" spans="1:2" x14ac:dyDescent="0.2">
      <c r="A141" s="3" t="s">
        <v>1078</v>
      </c>
      <c r="B141" s="36">
        <v>45</v>
      </c>
    </row>
    <row r="142" spans="1:2" x14ac:dyDescent="0.2">
      <c r="A142" s="2" t="s">
        <v>1079</v>
      </c>
      <c r="B142" s="36">
        <v>90</v>
      </c>
    </row>
    <row r="143" spans="1:2" x14ac:dyDescent="0.2">
      <c r="A143" s="3" t="s">
        <v>1078</v>
      </c>
      <c r="B143" s="36">
        <v>90</v>
      </c>
    </row>
    <row r="144" spans="1:2" x14ac:dyDescent="0.2">
      <c r="A144" s="2" t="s">
        <v>1080</v>
      </c>
      <c r="B144" s="36">
        <v>90</v>
      </c>
    </row>
    <row r="145" spans="1:2" x14ac:dyDescent="0.2">
      <c r="A145" s="3" t="s">
        <v>1078</v>
      </c>
      <c r="B145" s="36">
        <v>90</v>
      </c>
    </row>
    <row r="146" spans="1:2" x14ac:dyDescent="0.2">
      <c r="A146" s="2" t="s">
        <v>1074</v>
      </c>
      <c r="B146" s="36">
        <v>75</v>
      </c>
    </row>
    <row r="147" spans="1:2" x14ac:dyDescent="0.2">
      <c r="A147" s="3" t="s">
        <v>1073</v>
      </c>
      <c r="B147" s="36">
        <v>75</v>
      </c>
    </row>
    <row r="148" spans="1:2" x14ac:dyDescent="0.2">
      <c r="A148" s="2" t="s">
        <v>1043</v>
      </c>
      <c r="B148" s="36">
        <v>64.98</v>
      </c>
    </row>
    <row r="149" spans="1:2" x14ac:dyDescent="0.2">
      <c r="A149" s="3" t="s">
        <v>1041</v>
      </c>
      <c r="B149" s="36">
        <v>64.98</v>
      </c>
    </row>
    <row r="150" spans="1:2" x14ac:dyDescent="0.2">
      <c r="A150" s="2" t="s">
        <v>1044</v>
      </c>
      <c r="B150" s="36">
        <v>59.570000000000007</v>
      </c>
    </row>
    <row r="151" spans="1:2" x14ac:dyDescent="0.2">
      <c r="A151" s="3" t="s">
        <v>1041</v>
      </c>
      <c r="B151" s="36">
        <v>59.570000000000007</v>
      </c>
    </row>
    <row r="152" spans="1:2" x14ac:dyDescent="0.2">
      <c r="A152" s="2" t="s">
        <v>1087</v>
      </c>
      <c r="B152" s="36">
        <v>52</v>
      </c>
    </row>
    <row r="153" spans="1:2" x14ac:dyDescent="0.2">
      <c r="A153" s="3" t="s">
        <v>1078</v>
      </c>
      <c r="B153" s="36">
        <v>52</v>
      </c>
    </row>
    <row r="154" spans="1:2" x14ac:dyDescent="0.2">
      <c r="A154" s="2" t="s">
        <v>1083</v>
      </c>
      <c r="B154" s="36">
        <v>52</v>
      </c>
    </row>
    <row r="155" spans="1:2" x14ac:dyDescent="0.2">
      <c r="A155" s="3" t="s">
        <v>1078</v>
      </c>
      <c r="B155" s="36">
        <v>52</v>
      </c>
    </row>
    <row r="156" spans="1:2" x14ac:dyDescent="0.2">
      <c r="A156" s="2" t="s">
        <v>1082</v>
      </c>
      <c r="B156" s="36">
        <v>52</v>
      </c>
    </row>
    <row r="157" spans="1:2" x14ac:dyDescent="0.2">
      <c r="A157" s="3" t="s">
        <v>1078</v>
      </c>
      <c r="B157" s="36">
        <v>52</v>
      </c>
    </row>
    <row r="158" spans="1:2" x14ac:dyDescent="0.2">
      <c r="A158" s="2" t="s">
        <v>1085</v>
      </c>
      <c r="B158" s="36">
        <v>52</v>
      </c>
    </row>
    <row r="159" spans="1:2" x14ac:dyDescent="0.2">
      <c r="A159" s="3" t="s">
        <v>1078</v>
      </c>
      <c r="B159" s="36">
        <v>52</v>
      </c>
    </row>
    <row r="160" spans="1:2" x14ac:dyDescent="0.2">
      <c r="A160" s="2" t="s">
        <v>1081</v>
      </c>
      <c r="B160" s="36">
        <v>52</v>
      </c>
    </row>
    <row r="161" spans="1:2" x14ac:dyDescent="0.2">
      <c r="A161" s="3" t="s">
        <v>1078</v>
      </c>
      <c r="B161" s="36">
        <v>52</v>
      </c>
    </row>
    <row r="162" spans="1:2" x14ac:dyDescent="0.2">
      <c r="A162" s="2" t="s">
        <v>1070</v>
      </c>
      <c r="B162" s="36">
        <v>52</v>
      </c>
    </row>
    <row r="163" spans="1:2" x14ac:dyDescent="0.2">
      <c r="A163" s="3" t="s">
        <v>1052</v>
      </c>
      <c r="B163" s="36">
        <v>52</v>
      </c>
    </row>
    <row r="164" spans="1:2" x14ac:dyDescent="0.2">
      <c r="A164" s="2" t="s">
        <v>1086</v>
      </c>
      <c r="B164" s="36">
        <v>52</v>
      </c>
    </row>
    <row r="165" spans="1:2" x14ac:dyDescent="0.2">
      <c r="A165" s="3" t="s">
        <v>1078</v>
      </c>
      <c r="B165" s="36">
        <v>52</v>
      </c>
    </row>
    <row r="166" spans="1:2" x14ac:dyDescent="0.2">
      <c r="A166" s="2" t="s">
        <v>1064</v>
      </c>
      <c r="B166" s="36">
        <v>46</v>
      </c>
    </row>
    <row r="167" spans="1:2" x14ac:dyDescent="0.2">
      <c r="A167" s="3" t="s">
        <v>1052</v>
      </c>
      <c r="B167" s="36">
        <v>46</v>
      </c>
    </row>
    <row r="168" spans="1:2" x14ac:dyDescent="0.2">
      <c r="A168" s="2" t="s">
        <v>1084</v>
      </c>
      <c r="B168" s="36">
        <v>46</v>
      </c>
    </row>
    <row r="169" spans="1:2" x14ac:dyDescent="0.2">
      <c r="A169" s="3" t="s">
        <v>1078</v>
      </c>
      <c r="B169" s="36">
        <v>46</v>
      </c>
    </row>
    <row r="170" spans="1:2" x14ac:dyDescent="0.2">
      <c r="A170" s="2" t="s">
        <v>1067</v>
      </c>
      <c r="B170" s="36">
        <v>46</v>
      </c>
    </row>
    <row r="171" spans="1:2" x14ac:dyDescent="0.2">
      <c r="A171" s="3" t="s">
        <v>1052</v>
      </c>
      <c r="B171" s="36">
        <v>46</v>
      </c>
    </row>
    <row r="172" spans="1:2" x14ac:dyDescent="0.2">
      <c r="A172" s="2" t="s">
        <v>1089</v>
      </c>
      <c r="B172" s="36">
        <v>40.5</v>
      </c>
    </row>
    <row r="173" spans="1:2" x14ac:dyDescent="0.2">
      <c r="A173" s="3" t="s">
        <v>1078</v>
      </c>
      <c r="B173" s="36">
        <v>40.5</v>
      </c>
    </row>
    <row r="174" spans="1:2" x14ac:dyDescent="0.2">
      <c r="A174" s="2" t="s">
        <v>1088</v>
      </c>
      <c r="B174" s="36">
        <v>40.5</v>
      </c>
    </row>
    <row r="175" spans="1:2" x14ac:dyDescent="0.2">
      <c r="A175" s="3" t="s">
        <v>1078</v>
      </c>
      <c r="B175" s="36">
        <v>40.5</v>
      </c>
    </row>
    <row r="176" spans="1:2" x14ac:dyDescent="0.2">
      <c r="A176" s="2" t="s">
        <v>1090</v>
      </c>
      <c r="B176" s="36">
        <v>40.5</v>
      </c>
    </row>
    <row r="177" spans="1:2" x14ac:dyDescent="0.2">
      <c r="A177" s="3" t="s">
        <v>1078</v>
      </c>
      <c r="B177" s="36">
        <v>40.5</v>
      </c>
    </row>
    <row r="178" spans="1:2" x14ac:dyDescent="0.2">
      <c r="A178" s="2" t="s">
        <v>1138</v>
      </c>
      <c r="B178" s="36">
        <v>38.75</v>
      </c>
    </row>
    <row r="179" spans="1:2" x14ac:dyDescent="0.2">
      <c r="A179" s="3" t="s">
        <v>1130</v>
      </c>
      <c r="B179" s="36">
        <v>38.75</v>
      </c>
    </row>
    <row r="180" spans="1:2" x14ac:dyDescent="0.2">
      <c r="A180" s="2" t="s">
        <v>1042</v>
      </c>
      <c r="B180" s="36">
        <v>31.48</v>
      </c>
    </row>
    <row r="181" spans="1:2" x14ac:dyDescent="0.2">
      <c r="A181" s="3" t="s">
        <v>1041</v>
      </c>
      <c r="B181" s="36">
        <v>31.48</v>
      </c>
    </row>
    <row r="182" spans="1:2" x14ac:dyDescent="0.2">
      <c r="A182" s="2" t="s">
        <v>1137</v>
      </c>
      <c r="B182" s="36">
        <v>28.98</v>
      </c>
    </row>
    <row r="183" spans="1:2" x14ac:dyDescent="0.2">
      <c r="A183" s="3" t="s">
        <v>1130</v>
      </c>
      <c r="B183" s="36">
        <v>28.98</v>
      </c>
    </row>
    <row r="184" spans="1:2" x14ac:dyDescent="0.2">
      <c r="A184" s="2" t="s">
        <v>1098</v>
      </c>
      <c r="B184" s="36">
        <v>25.85</v>
      </c>
    </row>
    <row r="185" spans="1:2" x14ac:dyDescent="0.2">
      <c r="A185" s="3" t="s">
        <v>1097</v>
      </c>
      <c r="B185" s="36">
        <v>25.85</v>
      </c>
    </row>
    <row r="186" spans="1:2" x14ac:dyDescent="0.2">
      <c r="A186" s="2" t="s">
        <v>1105</v>
      </c>
      <c r="B186" s="36">
        <v>25</v>
      </c>
    </row>
    <row r="187" spans="1:2" x14ac:dyDescent="0.2">
      <c r="A187" s="3" t="s">
        <v>1104</v>
      </c>
      <c r="B187" s="36">
        <v>25</v>
      </c>
    </row>
    <row r="188" spans="1:2" x14ac:dyDescent="0.2">
      <c r="A188" s="2" t="s">
        <v>1061</v>
      </c>
      <c r="B188" s="36">
        <v>20</v>
      </c>
    </row>
    <row r="189" spans="1:2" x14ac:dyDescent="0.2">
      <c r="A189" s="3" t="s">
        <v>1052</v>
      </c>
      <c r="B189" s="36">
        <v>10</v>
      </c>
    </row>
    <row r="190" spans="1:2" x14ac:dyDescent="0.2">
      <c r="A190" s="3" t="s">
        <v>1078</v>
      </c>
      <c r="B190" s="36">
        <v>10</v>
      </c>
    </row>
    <row r="191" spans="1:2" x14ac:dyDescent="0.2">
      <c r="A191" s="2" t="s">
        <v>1142</v>
      </c>
      <c r="B191" s="36">
        <v>13</v>
      </c>
    </row>
    <row r="192" spans="1:2" x14ac:dyDescent="0.2">
      <c r="A192" s="3" t="s">
        <v>1140</v>
      </c>
      <c r="B192" s="36">
        <v>13</v>
      </c>
    </row>
    <row r="193" spans="1:2" x14ac:dyDescent="0.2">
      <c r="A193" s="2" t="s">
        <v>1113</v>
      </c>
      <c r="B193" s="36">
        <v>9.08</v>
      </c>
    </row>
    <row r="194" spans="1:2" x14ac:dyDescent="0.2">
      <c r="A194" s="3" t="s">
        <v>1112</v>
      </c>
      <c r="B194" s="36">
        <v>9.08</v>
      </c>
    </row>
    <row r="195" spans="1:2" x14ac:dyDescent="0.2">
      <c r="A195" s="2" t="s">
        <v>1039</v>
      </c>
      <c r="B195" s="36">
        <v>8.98</v>
      </c>
    </row>
    <row r="196" spans="1:2" x14ac:dyDescent="0.2">
      <c r="A196" s="3" t="s">
        <v>1038</v>
      </c>
      <c r="B196" s="36">
        <v>8.98</v>
      </c>
    </row>
    <row r="197" spans="1:2" x14ac:dyDescent="0.2">
      <c r="A197" s="2" t="s">
        <v>1036</v>
      </c>
      <c r="B197" s="36">
        <v>8</v>
      </c>
    </row>
    <row r="198" spans="1:2" x14ac:dyDescent="0.2">
      <c r="A198" s="3" t="s">
        <v>1035</v>
      </c>
      <c r="B198" s="36">
        <v>8</v>
      </c>
    </row>
    <row r="199" spans="1:2" x14ac:dyDescent="0.2">
      <c r="A199" s="2" t="s">
        <v>879</v>
      </c>
      <c r="B199" s="36">
        <v>205029.90999999997</v>
      </c>
    </row>
  </sheetData>
  <hyperlinks>
    <hyperlink ref="A2" r:id="rId2" xr:uid="{201A2679-4C65-4A12-A763-9752802F5822}"/>
  </hyperlinks>
  <pageMargins left="0.7" right="0.7" top="0.75" bottom="0.75" header="0.3" footer="0.3"/>
  <pageSetup orientation="portrait" horizontalDpi="4294967293" verticalDpi="0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6EDF2-9354-4CD4-A2C3-2A897160B4FE}">
  <dimension ref="A1:H152"/>
  <sheetViews>
    <sheetView workbookViewId="0">
      <selection sqref="A1:H1"/>
    </sheetView>
  </sheetViews>
  <sheetFormatPr defaultRowHeight="12.75" x14ac:dyDescent="0.2"/>
  <cols>
    <col min="1" max="1" width="8.5703125" bestFit="1" customWidth="1"/>
    <col min="2" max="2" width="4.85546875" bestFit="1" customWidth="1"/>
    <col min="3" max="3" width="7.28515625" bestFit="1" customWidth="1"/>
    <col min="4" max="4" width="35.140625" bestFit="1" customWidth="1"/>
    <col min="5" max="5" width="11.85546875" bestFit="1" customWidth="1"/>
    <col min="6" max="6" width="7.7109375" bestFit="1" customWidth="1"/>
    <col min="7" max="7" width="38" bestFit="1" customWidth="1"/>
    <col min="8" max="8" width="44.28515625" bestFit="1" customWidth="1"/>
  </cols>
  <sheetData>
    <row r="1" spans="1:8" ht="15.75" x14ac:dyDescent="0.25">
      <c r="A1" s="35" t="s">
        <v>1007</v>
      </c>
      <c r="B1" s="35"/>
      <c r="C1" s="35"/>
      <c r="D1" s="35"/>
      <c r="E1" s="35"/>
      <c r="F1" s="35"/>
      <c r="G1" s="35"/>
      <c r="H1" s="35"/>
    </row>
    <row r="2" spans="1:8" ht="38.25" x14ac:dyDescent="0.2">
      <c r="A2" s="17" t="s">
        <v>1008</v>
      </c>
      <c r="B2" s="17" t="s">
        <v>1009</v>
      </c>
      <c r="C2" s="17" t="s">
        <v>1010</v>
      </c>
      <c r="D2" s="17" t="s">
        <v>1011</v>
      </c>
      <c r="E2" s="18" t="s">
        <v>6</v>
      </c>
      <c r="F2" s="17" t="s">
        <v>1012</v>
      </c>
      <c r="G2" s="17" t="s">
        <v>1013</v>
      </c>
      <c r="H2" s="17" t="s">
        <v>1014</v>
      </c>
    </row>
    <row r="3" spans="1:8" ht="15" x14ac:dyDescent="0.25">
      <c r="A3" s="20">
        <v>43111</v>
      </c>
      <c r="B3" s="21">
        <v>11</v>
      </c>
      <c r="C3" s="21">
        <v>1410</v>
      </c>
      <c r="D3" s="16" t="s">
        <v>1015</v>
      </c>
      <c r="E3" s="22">
        <v>4334.34</v>
      </c>
      <c r="F3" s="21" t="s">
        <v>1016</v>
      </c>
      <c r="G3" s="16" t="s">
        <v>1017</v>
      </c>
      <c r="H3" s="16" t="s">
        <v>1018</v>
      </c>
    </row>
    <row r="4" spans="1:8" ht="15" x14ac:dyDescent="0.25">
      <c r="A4" s="20">
        <v>43101</v>
      </c>
      <c r="B4" s="21">
        <v>11</v>
      </c>
      <c r="C4" s="21">
        <v>1410</v>
      </c>
      <c r="D4" s="16" t="s">
        <v>1015</v>
      </c>
      <c r="E4" s="22">
        <v>737.15</v>
      </c>
      <c r="F4" s="21" t="s">
        <v>1016</v>
      </c>
      <c r="G4" s="16" t="s">
        <v>1017</v>
      </c>
      <c r="H4" s="16" t="s">
        <v>1019</v>
      </c>
    </row>
    <row r="5" spans="1:8" ht="15" x14ac:dyDescent="0.25">
      <c r="A5" s="30">
        <v>43129</v>
      </c>
      <c r="B5" s="31">
        <v>11</v>
      </c>
      <c r="C5" s="31">
        <v>6610</v>
      </c>
      <c r="D5" s="32" t="s">
        <v>1020</v>
      </c>
      <c r="E5" s="33">
        <v>235.44</v>
      </c>
      <c r="F5" s="31" t="s">
        <v>1021</v>
      </c>
      <c r="G5" s="32" t="s">
        <v>1022</v>
      </c>
      <c r="H5" s="32" t="s">
        <v>1023</v>
      </c>
    </row>
    <row r="6" spans="1:8" ht="15" x14ac:dyDescent="0.25">
      <c r="A6" s="30">
        <v>43118</v>
      </c>
      <c r="B6" s="31">
        <v>11</v>
      </c>
      <c r="C6" s="31">
        <v>6619</v>
      </c>
      <c r="D6" s="32" t="s">
        <v>1024</v>
      </c>
      <c r="E6" s="33">
        <v>404.35</v>
      </c>
      <c r="F6" s="31" t="s">
        <v>1021</v>
      </c>
      <c r="G6" s="32" t="s">
        <v>1022</v>
      </c>
      <c r="H6" s="32" t="s">
        <v>1025</v>
      </c>
    </row>
    <row r="7" spans="1:8" ht="15" x14ac:dyDescent="0.25">
      <c r="A7" s="30">
        <v>43118</v>
      </c>
      <c r="B7" s="31">
        <v>11</v>
      </c>
      <c r="C7" s="31">
        <v>6619</v>
      </c>
      <c r="D7" s="32" t="s">
        <v>1024</v>
      </c>
      <c r="E7" s="33">
        <v>322.39999999999998</v>
      </c>
      <c r="F7" s="31" t="s">
        <v>1021</v>
      </c>
      <c r="G7" s="32" t="s">
        <v>1022</v>
      </c>
      <c r="H7" s="32" t="s">
        <v>1025</v>
      </c>
    </row>
    <row r="8" spans="1:8" ht="15" x14ac:dyDescent="0.25">
      <c r="A8" s="20">
        <v>43130</v>
      </c>
      <c r="B8" s="21">
        <v>11</v>
      </c>
      <c r="C8" s="21">
        <v>6851</v>
      </c>
      <c r="D8" s="16" t="s">
        <v>1026</v>
      </c>
      <c r="E8" s="22">
        <v>1000</v>
      </c>
      <c r="F8" s="21" t="s">
        <v>1027</v>
      </c>
      <c r="G8" s="16" t="s">
        <v>1028</v>
      </c>
      <c r="H8" s="16" t="s">
        <v>1029</v>
      </c>
    </row>
    <row r="9" spans="1:8" ht="15" x14ac:dyDescent="0.25">
      <c r="A9" s="30">
        <v>43112</v>
      </c>
      <c r="B9" s="31">
        <v>11</v>
      </c>
      <c r="C9" s="31">
        <v>6808</v>
      </c>
      <c r="D9" s="32" t="s">
        <v>1030</v>
      </c>
      <c r="E9" s="33">
        <v>500</v>
      </c>
      <c r="F9" s="31" t="s">
        <v>1031</v>
      </c>
      <c r="G9" s="32" t="s">
        <v>1032</v>
      </c>
      <c r="H9" s="32" t="s">
        <v>1025</v>
      </c>
    </row>
    <row r="10" spans="1:8" ht="15" x14ac:dyDescent="0.25">
      <c r="A10" s="20">
        <v>43110</v>
      </c>
      <c r="B10" s="21">
        <v>11</v>
      </c>
      <c r="C10" s="21">
        <v>6580</v>
      </c>
      <c r="D10" s="16" t="s">
        <v>1033</v>
      </c>
      <c r="E10" s="22">
        <v>8</v>
      </c>
      <c r="F10" s="21" t="s">
        <v>1034</v>
      </c>
      <c r="G10" s="16" t="s">
        <v>1035</v>
      </c>
      <c r="H10" s="16" t="s">
        <v>1036</v>
      </c>
    </row>
    <row r="11" spans="1:8" ht="15" x14ac:dyDescent="0.25">
      <c r="A11" s="30">
        <v>43101</v>
      </c>
      <c r="B11" s="31">
        <v>11</v>
      </c>
      <c r="C11" s="31">
        <v>6610</v>
      </c>
      <c r="D11" s="32" t="s">
        <v>1020</v>
      </c>
      <c r="E11" s="33">
        <v>8.98</v>
      </c>
      <c r="F11" s="31" t="s">
        <v>1037</v>
      </c>
      <c r="G11" s="32" t="s">
        <v>1038</v>
      </c>
      <c r="H11" s="32" t="s">
        <v>1039</v>
      </c>
    </row>
    <row r="12" spans="1:8" ht="15" x14ac:dyDescent="0.25">
      <c r="A12" s="20">
        <v>43119</v>
      </c>
      <c r="B12" s="21">
        <v>11</v>
      </c>
      <c r="C12" s="21">
        <v>6610</v>
      </c>
      <c r="D12" s="16" t="s">
        <v>1020</v>
      </c>
      <c r="E12" s="22">
        <v>31.48</v>
      </c>
      <c r="F12" s="21" t="s">
        <v>1040</v>
      </c>
      <c r="G12" s="16" t="s">
        <v>1041</v>
      </c>
      <c r="H12" s="16" t="s">
        <v>1042</v>
      </c>
    </row>
    <row r="13" spans="1:8" ht="15" x14ac:dyDescent="0.25">
      <c r="A13" s="20">
        <v>43124</v>
      </c>
      <c r="B13" s="21">
        <v>11</v>
      </c>
      <c r="C13" s="21">
        <v>6610</v>
      </c>
      <c r="D13" s="16" t="s">
        <v>1020</v>
      </c>
      <c r="E13" s="22">
        <v>34.22</v>
      </c>
      <c r="F13" s="21" t="s">
        <v>1040</v>
      </c>
      <c r="G13" s="16" t="s">
        <v>1041</v>
      </c>
      <c r="H13" s="16" t="s">
        <v>1043</v>
      </c>
    </row>
    <row r="14" spans="1:8" ht="15" x14ac:dyDescent="0.25">
      <c r="A14" s="20">
        <v>43131</v>
      </c>
      <c r="B14" s="21">
        <v>11</v>
      </c>
      <c r="C14" s="21">
        <v>6610</v>
      </c>
      <c r="D14" s="16" t="s">
        <v>1020</v>
      </c>
      <c r="E14" s="22">
        <v>19.100000000000001</v>
      </c>
      <c r="F14" s="21" t="s">
        <v>1040</v>
      </c>
      <c r="G14" s="16" t="s">
        <v>1041</v>
      </c>
      <c r="H14" s="16" t="s">
        <v>1044</v>
      </c>
    </row>
    <row r="15" spans="1:8" ht="15" x14ac:dyDescent="0.25">
      <c r="A15" s="20">
        <v>43119</v>
      </c>
      <c r="B15" s="21">
        <v>11</v>
      </c>
      <c r="C15" s="21">
        <v>6619</v>
      </c>
      <c r="D15" s="16" t="s">
        <v>1024</v>
      </c>
      <c r="E15" s="22">
        <v>99.06</v>
      </c>
      <c r="F15" s="21" t="s">
        <v>1040</v>
      </c>
      <c r="G15" s="16" t="s">
        <v>1041</v>
      </c>
      <c r="H15" s="16" t="s">
        <v>1025</v>
      </c>
    </row>
    <row r="16" spans="1:8" ht="15" x14ac:dyDescent="0.25">
      <c r="A16" s="20">
        <v>43124</v>
      </c>
      <c r="B16" s="21">
        <v>11</v>
      </c>
      <c r="C16" s="21">
        <v>6619</v>
      </c>
      <c r="D16" s="16" t="s">
        <v>1024</v>
      </c>
      <c r="E16" s="22">
        <v>30.76</v>
      </c>
      <c r="F16" s="21" t="s">
        <v>1040</v>
      </c>
      <c r="G16" s="16" t="s">
        <v>1041</v>
      </c>
      <c r="H16" s="16" t="s">
        <v>1043</v>
      </c>
    </row>
    <row r="17" spans="1:8" ht="15" x14ac:dyDescent="0.25">
      <c r="A17" s="20">
        <v>43126</v>
      </c>
      <c r="B17" s="21">
        <v>11</v>
      </c>
      <c r="C17" s="21">
        <v>6619</v>
      </c>
      <c r="D17" s="16" t="s">
        <v>1024</v>
      </c>
      <c r="E17" s="22">
        <v>291.55</v>
      </c>
      <c r="F17" s="21" t="s">
        <v>1040</v>
      </c>
      <c r="G17" s="16" t="s">
        <v>1041</v>
      </c>
      <c r="H17" s="16" t="s">
        <v>1045</v>
      </c>
    </row>
    <row r="18" spans="1:8" ht="15" x14ac:dyDescent="0.25">
      <c r="A18" s="20">
        <v>43131</v>
      </c>
      <c r="B18" s="21">
        <v>11</v>
      </c>
      <c r="C18" s="21">
        <v>6619</v>
      </c>
      <c r="D18" s="16" t="s">
        <v>1024</v>
      </c>
      <c r="E18" s="22">
        <v>20.239999999999998</v>
      </c>
      <c r="F18" s="21" t="s">
        <v>1040</v>
      </c>
      <c r="G18" s="16" t="s">
        <v>1041</v>
      </c>
      <c r="H18" s="16" t="s">
        <v>1044</v>
      </c>
    </row>
    <row r="19" spans="1:8" ht="15" x14ac:dyDescent="0.25">
      <c r="A19" s="20">
        <v>43101</v>
      </c>
      <c r="B19" s="21">
        <v>11</v>
      </c>
      <c r="C19" s="21">
        <v>6645</v>
      </c>
      <c r="D19" s="16" t="s">
        <v>1046</v>
      </c>
      <c r="E19" s="22">
        <v>20.23</v>
      </c>
      <c r="F19" s="21" t="s">
        <v>1040</v>
      </c>
      <c r="G19" s="16" t="s">
        <v>1041</v>
      </c>
      <c r="H19" s="16" t="s">
        <v>1044</v>
      </c>
    </row>
    <row r="20" spans="1:8" ht="15" x14ac:dyDescent="0.25">
      <c r="A20" s="30">
        <v>43109</v>
      </c>
      <c r="B20" s="31">
        <v>11</v>
      </c>
      <c r="C20" s="31">
        <v>6330</v>
      </c>
      <c r="D20" s="32" t="s">
        <v>1047</v>
      </c>
      <c r="E20" s="33">
        <v>270</v>
      </c>
      <c r="F20" s="31" t="s">
        <v>1048</v>
      </c>
      <c r="G20" s="32" t="s">
        <v>1049</v>
      </c>
      <c r="H20" s="32" t="s">
        <v>1050</v>
      </c>
    </row>
    <row r="21" spans="1:8" ht="15" x14ac:dyDescent="0.25">
      <c r="A21" s="30">
        <v>43112</v>
      </c>
      <c r="B21" s="31">
        <v>11</v>
      </c>
      <c r="C21" s="31">
        <v>6330</v>
      </c>
      <c r="D21" s="32" t="s">
        <v>1047</v>
      </c>
      <c r="E21" s="33">
        <v>370</v>
      </c>
      <c r="F21" s="31" t="s">
        <v>1048</v>
      </c>
      <c r="G21" s="32" t="s">
        <v>1049</v>
      </c>
      <c r="H21" s="32" t="s">
        <v>1050</v>
      </c>
    </row>
    <row r="22" spans="1:8" ht="15" x14ac:dyDescent="0.25">
      <c r="A22" s="30">
        <v>43112</v>
      </c>
      <c r="B22" s="31">
        <v>11</v>
      </c>
      <c r="C22" s="31">
        <v>6330</v>
      </c>
      <c r="D22" s="32" t="s">
        <v>1047</v>
      </c>
      <c r="E22" s="33">
        <v>285</v>
      </c>
      <c r="F22" s="31" t="s">
        <v>1048</v>
      </c>
      <c r="G22" s="32" t="s">
        <v>1049</v>
      </c>
      <c r="H22" s="32" t="s">
        <v>1050</v>
      </c>
    </row>
    <row r="23" spans="1:8" ht="15" x14ac:dyDescent="0.25">
      <c r="A23" s="30">
        <v>43118</v>
      </c>
      <c r="B23" s="31">
        <v>11</v>
      </c>
      <c r="C23" s="31">
        <v>6330</v>
      </c>
      <c r="D23" s="32" t="s">
        <v>1047</v>
      </c>
      <c r="E23" s="33">
        <v>370</v>
      </c>
      <c r="F23" s="31" t="s">
        <v>1048</v>
      </c>
      <c r="G23" s="32" t="s">
        <v>1049</v>
      </c>
      <c r="H23" s="32" t="s">
        <v>1050</v>
      </c>
    </row>
    <row r="24" spans="1:8" ht="15" x14ac:dyDescent="0.25">
      <c r="A24" s="30">
        <v>43124</v>
      </c>
      <c r="B24" s="31">
        <v>11</v>
      </c>
      <c r="C24" s="31">
        <v>6330</v>
      </c>
      <c r="D24" s="32" t="s">
        <v>1047</v>
      </c>
      <c r="E24" s="33">
        <v>185</v>
      </c>
      <c r="F24" s="31" t="s">
        <v>1048</v>
      </c>
      <c r="G24" s="32" t="s">
        <v>1049</v>
      </c>
      <c r="H24" s="32" t="s">
        <v>1050</v>
      </c>
    </row>
    <row r="25" spans="1:8" ht="15" x14ac:dyDescent="0.25">
      <c r="A25" s="30">
        <v>43124</v>
      </c>
      <c r="B25" s="31">
        <v>11</v>
      </c>
      <c r="C25" s="31">
        <v>6330</v>
      </c>
      <c r="D25" s="32" t="s">
        <v>1047</v>
      </c>
      <c r="E25" s="33">
        <v>185</v>
      </c>
      <c r="F25" s="31" t="s">
        <v>1048</v>
      </c>
      <c r="G25" s="32" t="s">
        <v>1049</v>
      </c>
      <c r="H25" s="32" t="s">
        <v>1050</v>
      </c>
    </row>
    <row r="26" spans="1:8" ht="15" x14ac:dyDescent="0.25">
      <c r="A26" s="20">
        <v>43110</v>
      </c>
      <c r="B26" s="21">
        <v>11</v>
      </c>
      <c r="C26" s="21">
        <v>6330</v>
      </c>
      <c r="D26" s="16" t="s">
        <v>1047</v>
      </c>
      <c r="E26" s="22">
        <v>96</v>
      </c>
      <c r="F26" s="21" t="s">
        <v>1051</v>
      </c>
      <c r="G26" s="16" t="s">
        <v>1052</v>
      </c>
      <c r="H26" s="16" t="s">
        <v>1053</v>
      </c>
    </row>
    <row r="27" spans="1:8" ht="15" x14ac:dyDescent="0.25">
      <c r="A27" s="20">
        <v>43110</v>
      </c>
      <c r="B27" s="21">
        <v>11</v>
      </c>
      <c r="C27" s="21">
        <v>6330</v>
      </c>
      <c r="D27" s="16" t="s">
        <v>1047</v>
      </c>
      <c r="E27" s="22">
        <v>96</v>
      </c>
      <c r="F27" s="21" t="s">
        <v>1051</v>
      </c>
      <c r="G27" s="16" t="s">
        <v>1052</v>
      </c>
      <c r="H27" s="16" t="s">
        <v>1054</v>
      </c>
    </row>
    <row r="28" spans="1:8" ht="15" x14ac:dyDescent="0.25">
      <c r="A28" s="20">
        <v>43110</v>
      </c>
      <c r="B28" s="21">
        <v>11</v>
      </c>
      <c r="C28" s="21">
        <v>6330</v>
      </c>
      <c r="D28" s="16" t="s">
        <v>1047</v>
      </c>
      <c r="E28" s="22">
        <v>52</v>
      </c>
      <c r="F28" s="21" t="s">
        <v>1051</v>
      </c>
      <c r="G28" s="16" t="s">
        <v>1052</v>
      </c>
      <c r="H28" s="16" t="s">
        <v>1055</v>
      </c>
    </row>
    <row r="29" spans="1:8" ht="15" x14ac:dyDescent="0.25">
      <c r="A29" s="20">
        <v>43112</v>
      </c>
      <c r="B29" s="21">
        <v>11</v>
      </c>
      <c r="C29" s="21">
        <v>6330</v>
      </c>
      <c r="D29" s="16" t="s">
        <v>1047</v>
      </c>
      <c r="E29" s="22">
        <v>45</v>
      </c>
      <c r="F29" s="21" t="s">
        <v>1051</v>
      </c>
      <c r="G29" s="16" t="s">
        <v>1052</v>
      </c>
      <c r="H29" s="16" t="s">
        <v>1056</v>
      </c>
    </row>
    <row r="30" spans="1:8" ht="15" x14ac:dyDescent="0.25">
      <c r="A30" s="20">
        <v>43112</v>
      </c>
      <c r="B30" s="21">
        <v>11</v>
      </c>
      <c r="C30" s="21">
        <v>6330</v>
      </c>
      <c r="D30" s="16" t="s">
        <v>1047</v>
      </c>
      <c r="E30" s="22">
        <v>45</v>
      </c>
      <c r="F30" s="21" t="s">
        <v>1051</v>
      </c>
      <c r="G30" s="16" t="s">
        <v>1052</v>
      </c>
      <c r="H30" s="16" t="s">
        <v>1057</v>
      </c>
    </row>
    <row r="31" spans="1:8" ht="15" x14ac:dyDescent="0.25">
      <c r="A31" s="20">
        <v>43112</v>
      </c>
      <c r="B31" s="21">
        <v>11</v>
      </c>
      <c r="C31" s="21">
        <v>6330</v>
      </c>
      <c r="D31" s="16" t="s">
        <v>1047</v>
      </c>
      <c r="E31" s="22">
        <v>51</v>
      </c>
      <c r="F31" s="21" t="s">
        <v>1051</v>
      </c>
      <c r="G31" s="16" t="s">
        <v>1052</v>
      </c>
      <c r="H31" s="16" t="s">
        <v>1058</v>
      </c>
    </row>
    <row r="32" spans="1:8" ht="15" x14ac:dyDescent="0.25">
      <c r="A32" s="20">
        <v>43112</v>
      </c>
      <c r="B32" s="21">
        <v>11</v>
      </c>
      <c r="C32" s="21">
        <v>6330</v>
      </c>
      <c r="D32" s="16" t="s">
        <v>1047</v>
      </c>
      <c r="E32" s="22">
        <v>51</v>
      </c>
      <c r="F32" s="21" t="s">
        <v>1051</v>
      </c>
      <c r="G32" s="16" t="s">
        <v>1052</v>
      </c>
      <c r="H32" s="16" t="s">
        <v>1059</v>
      </c>
    </row>
    <row r="33" spans="1:8" ht="15" x14ac:dyDescent="0.25">
      <c r="A33" s="20">
        <v>43112</v>
      </c>
      <c r="B33" s="21">
        <v>11</v>
      </c>
      <c r="C33" s="21">
        <v>6330</v>
      </c>
      <c r="D33" s="16" t="s">
        <v>1047</v>
      </c>
      <c r="E33" s="22">
        <v>51</v>
      </c>
      <c r="F33" s="21" t="s">
        <v>1051</v>
      </c>
      <c r="G33" s="16" t="s">
        <v>1052</v>
      </c>
      <c r="H33" s="16" t="s">
        <v>1060</v>
      </c>
    </row>
    <row r="34" spans="1:8" ht="15" x14ac:dyDescent="0.25">
      <c r="A34" s="20">
        <v>43112</v>
      </c>
      <c r="B34" s="21">
        <v>11</v>
      </c>
      <c r="C34" s="21">
        <v>6330</v>
      </c>
      <c r="D34" s="16" t="s">
        <v>1047</v>
      </c>
      <c r="E34" s="22">
        <v>10</v>
      </c>
      <c r="F34" s="21" t="s">
        <v>1051</v>
      </c>
      <c r="G34" s="16" t="s">
        <v>1052</v>
      </c>
      <c r="H34" s="16" t="s">
        <v>1061</v>
      </c>
    </row>
    <row r="35" spans="1:8" ht="15" x14ac:dyDescent="0.25">
      <c r="A35" s="20">
        <v>43117</v>
      </c>
      <c r="B35" s="21">
        <v>11</v>
      </c>
      <c r="C35" s="21">
        <v>6330</v>
      </c>
      <c r="D35" s="16" t="s">
        <v>1047</v>
      </c>
      <c r="E35" s="22">
        <v>96</v>
      </c>
      <c r="F35" s="21" t="s">
        <v>1051</v>
      </c>
      <c r="G35" s="16" t="s">
        <v>1052</v>
      </c>
      <c r="H35" s="16" t="s">
        <v>1062</v>
      </c>
    </row>
    <row r="36" spans="1:8" ht="15" x14ac:dyDescent="0.25">
      <c r="A36" s="20">
        <v>43117</v>
      </c>
      <c r="B36" s="21">
        <v>11</v>
      </c>
      <c r="C36" s="21">
        <v>6330</v>
      </c>
      <c r="D36" s="16" t="s">
        <v>1047</v>
      </c>
      <c r="E36" s="22">
        <v>96</v>
      </c>
      <c r="F36" s="21" t="s">
        <v>1051</v>
      </c>
      <c r="G36" s="16" t="s">
        <v>1052</v>
      </c>
      <c r="H36" s="16" t="s">
        <v>1054</v>
      </c>
    </row>
    <row r="37" spans="1:8" ht="15" x14ac:dyDescent="0.25">
      <c r="A37" s="20">
        <v>43117</v>
      </c>
      <c r="B37" s="21">
        <v>11</v>
      </c>
      <c r="C37" s="21">
        <v>6330</v>
      </c>
      <c r="D37" s="16" t="s">
        <v>1047</v>
      </c>
      <c r="E37" s="22">
        <v>96</v>
      </c>
      <c r="F37" s="21" t="s">
        <v>1051</v>
      </c>
      <c r="G37" s="16" t="s">
        <v>1052</v>
      </c>
      <c r="H37" s="16" t="s">
        <v>1063</v>
      </c>
    </row>
    <row r="38" spans="1:8" ht="15" x14ac:dyDescent="0.25">
      <c r="A38" s="20">
        <v>43117</v>
      </c>
      <c r="B38" s="21">
        <v>11</v>
      </c>
      <c r="C38" s="21">
        <v>6330</v>
      </c>
      <c r="D38" s="16" t="s">
        <v>1047</v>
      </c>
      <c r="E38" s="22">
        <v>46</v>
      </c>
      <c r="F38" s="21" t="s">
        <v>1051</v>
      </c>
      <c r="G38" s="16" t="s">
        <v>1052</v>
      </c>
      <c r="H38" s="16" t="s">
        <v>1064</v>
      </c>
    </row>
    <row r="39" spans="1:8" ht="15" x14ac:dyDescent="0.25">
      <c r="A39" s="20">
        <v>43124</v>
      </c>
      <c r="B39" s="21">
        <v>11</v>
      </c>
      <c r="C39" s="21">
        <v>6330</v>
      </c>
      <c r="D39" s="16" t="s">
        <v>1047</v>
      </c>
      <c r="E39" s="22">
        <v>52</v>
      </c>
      <c r="F39" s="21" t="s">
        <v>1051</v>
      </c>
      <c r="G39" s="16" t="s">
        <v>1052</v>
      </c>
      <c r="H39" s="16" t="s">
        <v>1055</v>
      </c>
    </row>
    <row r="40" spans="1:8" ht="15" x14ac:dyDescent="0.25">
      <c r="A40" s="20">
        <v>43124</v>
      </c>
      <c r="B40" s="21">
        <v>11</v>
      </c>
      <c r="C40" s="21">
        <v>6330</v>
      </c>
      <c r="D40" s="16" t="s">
        <v>1047</v>
      </c>
      <c r="E40" s="22">
        <v>96</v>
      </c>
      <c r="F40" s="21" t="s">
        <v>1051</v>
      </c>
      <c r="G40" s="16" t="s">
        <v>1052</v>
      </c>
      <c r="H40" s="16" t="s">
        <v>1065</v>
      </c>
    </row>
    <row r="41" spans="1:8" ht="15" x14ac:dyDescent="0.25">
      <c r="A41" s="20">
        <v>43124</v>
      </c>
      <c r="B41" s="21">
        <v>11</v>
      </c>
      <c r="C41" s="21">
        <v>6330</v>
      </c>
      <c r="D41" s="16" t="s">
        <v>1047</v>
      </c>
      <c r="E41" s="22">
        <v>96</v>
      </c>
      <c r="F41" s="21" t="s">
        <v>1051</v>
      </c>
      <c r="G41" s="16" t="s">
        <v>1052</v>
      </c>
      <c r="H41" s="16" t="s">
        <v>1066</v>
      </c>
    </row>
    <row r="42" spans="1:8" ht="15" x14ac:dyDescent="0.25">
      <c r="A42" s="20">
        <v>43124</v>
      </c>
      <c r="B42" s="21">
        <v>11</v>
      </c>
      <c r="C42" s="21">
        <v>6330</v>
      </c>
      <c r="D42" s="16" t="s">
        <v>1047</v>
      </c>
      <c r="E42" s="22">
        <v>46</v>
      </c>
      <c r="F42" s="21" t="s">
        <v>1051</v>
      </c>
      <c r="G42" s="16" t="s">
        <v>1052</v>
      </c>
      <c r="H42" s="16" t="s">
        <v>1067</v>
      </c>
    </row>
    <row r="43" spans="1:8" ht="15" x14ac:dyDescent="0.25">
      <c r="A43" s="20">
        <v>43124</v>
      </c>
      <c r="B43" s="21">
        <v>11</v>
      </c>
      <c r="C43" s="21">
        <v>6330</v>
      </c>
      <c r="D43" s="16" t="s">
        <v>1047</v>
      </c>
      <c r="E43" s="22">
        <v>44</v>
      </c>
      <c r="F43" s="21" t="s">
        <v>1051</v>
      </c>
      <c r="G43" s="16" t="s">
        <v>1052</v>
      </c>
      <c r="H43" s="16" t="s">
        <v>1066</v>
      </c>
    </row>
    <row r="44" spans="1:8" ht="15" x14ac:dyDescent="0.25">
      <c r="A44" s="20">
        <v>43131</v>
      </c>
      <c r="B44" s="21">
        <v>11</v>
      </c>
      <c r="C44" s="21">
        <v>6330</v>
      </c>
      <c r="D44" s="16" t="s">
        <v>1047</v>
      </c>
      <c r="E44" s="22">
        <v>96</v>
      </c>
      <c r="F44" s="21" t="s">
        <v>1051</v>
      </c>
      <c r="G44" s="16" t="s">
        <v>1052</v>
      </c>
      <c r="H44" s="16" t="s">
        <v>1068</v>
      </c>
    </row>
    <row r="45" spans="1:8" ht="15" x14ac:dyDescent="0.25">
      <c r="A45" s="20">
        <v>43131</v>
      </c>
      <c r="B45" s="21">
        <v>11</v>
      </c>
      <c r="C45" s="21">
        <v>6330</v>
      </c>
      <c r="D45" s="16" t="s">
        <v>1047</v>
      </c>
      <c r="E45" s="22">
        <v>96</v>
      </c>
      <c r="F45" s="21" t="s">
        <v>1051</v>
      </c>
      <c r="G45" s="16" t="s">
        <v>1052</v>
      </c>
      <c r="H45" s="16" t="s">
        <v>1069</v>
      </c>
    </row>
    <row r="46" spans="1:8" ht="15" x14ac:dyDescent="0.25">
      <c r="A46" s="20">
        <v>43131</v>
      </c>
      <c r="B46" s="21">
        <v>11</v>
      </c>
      <c r="C46" s="21">
        <v>6330</v>
      </c>
      <c r="D46" s="16" t="s">
        <v>1047</v>
      </c>
      <c r="E46" s="22">
        <v>52</v>
      </c>
      <c r="F46" s="21" t="s">
        <v>1051</v>
      </c>
      <c r="G46" s="16" t="s">
        <v>1052</v>
      </c>
      <c r="H46" s="16" t="s">
        <v>1070</v>
      </c>
    </row>
    <row r="47" spans="1:8" ht="15" x14ac:dyDescent="0.25">
      <c r="A47" s="20">
        <v>43102</v>
      </c>
      <c r="B47" s="21">
        <v>11</v>
      </c>
      <c r="C47" s="21">
        <v>6580</v>
      </c>
      <c r="D47" s="16" t="s">
        <v>1033</v>
      </c>
      <c r="E47" s="22">
        <v>300</v>
      </c>
      <c r="F47" s="21" t="s">
        <v>1051</v>
      </c>
      <c r="G47" s="16" t="s">
        <v>1052</v>
      </c>
      <c r="H47" s="16" t="s">
        <v>1071</v>
      </c>
    </row>
    <row r="48" spans="1:8" ht="15" x14ac:dyDescent="0.25">
      <c r="A48" s="30">
        <v>43101</v>
      </c>
      <c r="B48" s="31">
        <v>11</v>
      </c>
      <c r="C48" s="31">
        <v>6580</v>
      </c>
      <c r="D48" s="32" t="s">
        <v>1033</v>
      </c>
      <c r="E48" s="33">
        <v>75</v>
      </c>
      <c r="F48" s="31" t="s">
        <v>1072</v>
      </c>
      <c r="G48" s="32" t="s">
        <v>1073</v>
      </c>
      <c r="H48" s="32" t="s">
        <v>1074</v>
      </c>
    </row>
    <row r="49" spans="1:8" ht="15" x14ac:dyDescent="0.25">
      <c r="A49" s="20">
        <v>43117</v>
      </c>
      <c r="B49" s="21">
        <v>11</v>
      </c>
      <c r="C49" s="21">
        <v>6580</v>
      </c>
      <c r="D49" s="16" t="s">
        <v>1033</v>
      </c>
      <c r="E49" s="22">
        <v>175</v>
      </c>
      <c r="F49" s="21" t="s">
        <v>1075</v>
      </c>
      <c r="G49" s="16" t="s">
        <v>1076</v>
      </c>
      <c r="H49" s="16" t="s">
        <v>696</v>
      </c>
    </row>
    <row r="50" spans="1:8" ht="15" x14ac:dyDescent="0.25">
      <c r="A50" s="30">
        <v>43109</v>
      </c>
      <c r="B50" s="31">
        <v>11</v>
      </c>
      <c r="C50" s="31">
        <v>6330</v>
      </c>
      <c r="D50" s="32" t="s">
        <v>1047</v>
      </c>
      <c r="E50" s="33">
        <v>90</v>
      </c>
      <c r="F50" s="31" t="s">
        <v>1077</v>
      </c>
      <c r="G50" s="32" t="s">
        <v>1078</v>
      </c>
      <c r="H50" s="32" t="s">
        <v>1079</v>
      </c>
    </row>
    <row r="51" spans="1:8" ht="15" x14ac:dyDescent="0.25">
      <c r="A51" s="30">
        <v>43109</v>
      </c>
      <c r="B51" s="31">
        <v>11</v>
      </c>
      <c r="C51" s="31">
        <v>6330</v>
      </c>
      <c r="D51" s="32" t="s">
        <v>1047</v>
      </c>
      <c r="E51" s="33">
        <v>90</v>
      </c>
      <c r="F51" s="31" t="s">
        <v>1077</v>
      </c>
      <c r="G51" s="32" t="s">
        <v>1078</v>
      </c>
      <c r="H51" s="32" t="s">
        <v>1080</v>
      </c>
    </row>
    <row r="52" spans="1:8" ht="15" x14ac:dyDescent="0.25">
      <c r="A52" s="30">
        <v>43109</v>
      </c>
      <c r="B52" s="31">
        <v>11</v>
      </c>
      <c r="C52" s="31">
        <v>6330</v>
      </c>
      <c r="D52" s="32" t="s">
        <v>1047</v>
      </c>
      <c r="E52" s="33">
        <v>52</v>
      </c>
      <c r="F52" s="31" t="s">
        <v>1077</v>
      </c>
      <c r="G52" s="32" t="s">
        <v>1078</v>
      </c>
      <c r="H52" s="32" t="s">
        <v>1081</v>
      </c>
    </row>
    <row r="53" spans="1:8" ht="15" x14ac:dyDescent="0.25">
      <c r="A53" s="30">
        <v>43109</v>
      </c>
      <c r="B53" s="31">
        <v>11</v>
      </c>
      <c r="C53" s="31">
        <v>6330</v>
      </c>
      <c r="D53" s="32" t="s">
        <v>1047</v>
      </c>
      <c r="E53" s="33">
        <v>52</v>
      </c>
      <c r="F53" s="31" t="s">
        <v>1077</v>
      </c>
      <c r="G53" s="32" t="s">
        <v>1078</v>
      </c>
      <c r="H53" s="32" t="s">
        <v>1082</v>
      </c>
    </row>
    <row r="54" spans="1:8" ht="15" x14ac:dyDescent="0.25">
      <c r="A54" s="30">
        <v>43109</v>
      </c>
      <c r="B54" s="31">
        <v>11</v>
      </c>
      <c r="C54" s="31">
        <v>6330</v>
      </c>
      <c r="D54" s="32" t="s">
        <v>1047</v>
      </c>
      <c r="E54" s="33">
        <v>52</v>
      </c>
      <c r="F54" s="31" t="s">
        <v>1077</v>
      </c>
      <c r="G54" s="32" t="s">
        <v>1078</v>
      </c>
      <c r="H54" s="32" t="s">
        <v>1083</v>
      </c>
    </row>
    <row r="55" spans="1:8" ht="15" x14ac:dyDescent="0.25">
      <c r="A55" s="30">
        <v>43112</v>
      </c>
      <c r="B55" s="31">
        <v>11</v>
      </c>
      <c r="C55" s="31">
        <v>6330</v>
      </c>
      <c r="D55" s="32" t="s">
        <v>1047</v>
      </c>
      <c r="E55" s="33">
        <v>45</v>
      </c>
      <c r="F55" s="31" t="s">
        <v>1077</v>
      </c>
      <c r="G55" s="32" t="s">
        <v>1078</v>
      </c>
      <c r="H55" s="32" t="s">
        <v>1056</v>
      </c>
    </row>
    <row r="56" spans="1:8" ht="15" x14ac:dyDescent="0.25">
      <c r="A56" s="30">
        <v>43112</v>
      </c>
      <c r="B56" s="31">
        <v>11</v>
      </c>
      <c r="C56" s="31">
        <v>6330</v>
      </c>
      <c r="D56" s="32" t="s">
        <v>1047</v>
      </c>
      <c r="E56" s="33">
        <v>45</v>
      </c>
      <c r="F56" s="31" t="s">
        <v>1077</v>
      </c>
      <c r="G56" s="32" t="s">
        <v>1078</v>
      </c>
      <c r="H56" s="32" t="s">
        <v>1057</v>
      </c>
    </row>
    <row r="57" spans="1:8" ht="15" x14ac:dyDescent="0.25">
      <c r="A57" s="30">
        <v>43112</v>
      </c>
      <c r="B57" s="31">
        <v>11</v>
      </c>
      <c r="C57" s="31">
        <v>6330</v>
      </c>
      <c r="D57" s="32" t="s">
        <v>1047</v>
      </c>
      <c r="E57" s="33">
        <v>51</v>
      </c>
      <c r="F57" s="31" t="s">
        <v>1077</v>
      </c>
      <c r="G57" s="32" t="s">
        <v>1078</v>
      </c>
      <c r="H57" s="32" t="s">
        <v>1058</v>
      </c>
    </row>
    <row r="58" spans="1:8" ht="15" x14ac:dyDescent="0.25">
      <c r="A58" s="30">
        <v>43112</v>
      </c>
      <c r="B58" s="31">
        <v>11</v>
      </c>
      <c r="C58" s="31">
        <v>6330</v>
      </c>
      <c r="D58" s="32" t="s">
        <v>1047</v>
      </c>
      <c r="E58" s="33">
        <v>51</v>
      </c>
      <c r="F58" s="31" t="s">
        <v>1077</v>
      </c>
      <c r="G58" s="32" t="s">
        <v>1078</v>
      </c>
      <c r="H58" s="32" t="s">
        <v>1059</v>
      </c>
    </row>
    <row r="59" spans="1:8" ht="15" x14ac:dyDescent="0.25">
      <c r="A59" s="30">
        <v>43112</v>
      </c>
      <c r="B59" s="31">
        <v>11</v>
      </c>
      <c r="C59" s="31">
        <v>6330</v>
      </c>
      <c r="D59" s="32" t="s">
        <v>1047</v>
      </c>
      <c r="E59" s="33">
        <v>51</v>
      </c>
      <c r="F59" s="31" t="s">
        <v>1077</v>
      </c>
      <c r="G59" s="32" t="s">
        <v>1078</v>
      </c>
      <c r="H59" s="32" t="s">
        <v>1060</v>
      </c>
    </row>
    <row r="60" spans="1:8" ht="15" x14ac:dyDescent="0.25">
      <c r="A60" s="30">
        <v>43112</v>
      </c>
      <c r="B60" s="31">
        <v>11</v>
      </c>
      <c r="C60" s="31">
        <v>6330</v>
      </c>
      <c r="D60" s="32" t="s">
        <v>1047</v>
      </c>
      <c r="E60" s="33">
        <v>10</v>
      </c>
      <c r="F60" s="31" t="s">
        <v>1077</v>
      </c>
      <c r="G60" s="32" t="s">
        <v>1078</v>
      </c>
      <c r="H60" s="32" t="s">
        <v>1061</v>
      </c>
    </row>
    <row r="61" spans="1:8" ht="15" x14ac:dyDescent="0.25">
      <c r="A61" s="30">
        <v>43118</v>
      </c>
      <c r="B61" s="31">
        <v>11</v>
      </c>
      <c r="C61" s="31">
        <v>6330</v>
      </c>
      <c r="D61" s="32" t="s">
        <v>1047</v>
      </c>
      <c r="E61" s="33">
        <v>90</v>
      </c>
      <c r="F61" s="31" t="s">
        <v>1077</v>
      </c>
      <c r="G61" s="32" t="s">
        <v>1078</v>
      </c>
      <c r="H61" s="32" t="s">
        <v>1062</v>
      </c>
    </row>
    <row r="62" spans="1:8" ht="15" x14ac:dyDescent="0.25">
      <c r="A62" s="30">
        <v>43118</v>
      </c>
      <c r="B62" s="31">
        <v>11</v>
      </c>
      <c r="C62" s="31">
        <v>6330</v>
      </c>
      <c r="D62" s="32" t="s">
        <v>1047</v>
      </c>
      <c r="E62" s="33">
        <v>46</v>
      </c>
      <c r="F62" s="31" t="s">
        <v>1077</v>
      </c>
      <c r="G62" s="32" t="s">
        <v>1078</v>
      </c>
      <c r="H62" s="32" t="s">
        <v>1084</v>
      </c>
    </row>
    <row r="63" spans="1:8" ht="15" x14ac:dyDescent="0.25">
      <c r="A63" s="30">
        <v>43118</v>
      </c>
      <c r="B63" s="31">
        <v>11</v>
      </c>
      <c r="C63" s="31">
        <v>6330</v>
      </c>
      <c r="D63" s="32" t="s">
        <v>1047</v>
      </c>
      <c r="E63" s="33">
        <v>52</v>
      </c>
      <c r="F63" s="31" t="s">
        <v>1077</v>
      </c>
      <c r="G63" s="32" t="s">
        <v>1078</v>
      </c>
      <c r="H63" s="32" t="s">
        <v>1085</v>
      </c>
    </row>
    <row r="64" spans="1:8" ht="15" x14ac:dyDescent="0.25">
      <c r="A64" s="30">
        <v>43118</v>
      </c>
      <c r="B64" s="31">
        <v>11</v>
      </c>
      <c r="C64" s="31">
        <v>6330</v>
      </c>
      <c r="D64" s="32" t="s">
        <v>1047</v>
      </c>
      <c r="E64" s="33">
        <v>52</v>
      </c>
      <c r="F64" s="31" t="s">
        <v>1077</v>
      </c>
      <c r="G64" s="32" t="s">
        <v>1078</v>
      </c>
      <c r="H64" s="32" t="s">
        <v>1086</v>
      </c>
    </row>
    <row r="65" spans="1:8" ht="15" x14ac:dyDescent="0.25">
      <c r="A65" s="30">
        <v>43118</v>
      </c>
      <c r="B65" s="31">
        <v>11</v>
      </c>
      <c r="C65" s="31">
        <v>6330</v>
      </c>
      <c r="D65" s="32" t="s">
        <v>1047</v>
      </c>
      <c r="E65" s="33">
        <v>52</v>
      </c>
      <c r="F65" s="31" t="s">
        <v>1077</v>
      </c>
      <c r="G65" s="32" t="s">
        <v>1078</v>
      </c>
      <c r="H65" s="32" t="s">
        <v>1087</v>
      </c>
    </row>
    <row r="66" spans="1:8" ht="15" x14ac:dyDescent="0.25">
      <c r="A66" s="30">
        <v>43131</v>
      </c>
      <c r="B66" s="31">
        <v>11</v>
      </c>
      <c r="C66" s="31">
        <v>6330</v>
      </c>
      <c r="D66" s="32" t="s">
        <v>1047</v>
      </c>
      <c r="E66" s="33">
        <v>40.5</v>
      </c>
      <c r="F66" s="31" t="s">
        <v>1077</v>
      </c>
      <c r="G66" s="32" t="s">
        <v>1078</v>
      </c>
      <c r="H66" s="32" t="s">
        <v>1088</v>
      </c>
    </row>
    <row r="67" spans="1:8" ht="15" x14ac:dyDescent="0.25">
      <c r="A67" s="30">
        <v>43131</v>
      </c>
      <c r="B67" s="31">
        <v>11</v>
      </c>
      <c r="C67" s="31">
        <v>6330</v>
      </c>
      <c r="D67" s="32" t="s">
        <v>1047</v>
      </c>
      <c r="E67" s="33">
        <v>40.5</v>
      </c>
      <c r="F67" s="31" t="s">
        <v>1077</v>
      </c>
      <c r="G67" s="32" t="s">
        <v>1078</v>
      </c>
      <c r="H67" s="32" t="s">
        <v>1089</v>
      </c>
    </row>
    <row r="68" spans="1:8" ht="15" x14ac:dyDescent="0.25">
      <c r="A68" s="30">
        <v>43131</v>
      </c>
      <c r="B68" s="31">
        <v>11</v>
      </c>
      <c r="C68" s="31">
        <v>6330</v>
      </c>
      <c r="D68" s="32" t="s">
        <v>1047</v>
      </c>
      <c r="E68" s="33">
        <v>40.5</v>
      </c>
      <c r="F68" s="31" t="s">
        <v>1077</v>
      </c>
      <c r="G68" s="32" t="s">
        <v>1078</v>
      </c>
      <c r="H68" s="32" t="s">
        <v>1090</v>
      </c>
    </row>
    <row r="69" spans="1:8" ht="15" x14ac:dyDescent="0.25">
      <c r="A69" s="30">
        <v>43101</v>
      </c>
      <c r="B69" s="31">
        <v>11</v>
      </c>
      <c r="C69" s="31">
        <v>6580</v>
      </c>
      <c r="D69" s="32" t="s">
        <v>1033</v>
      </c>
      <c r="E69" s="33">
        <v>300</v>
      </c>
      <c r="F69" s="31" t="s">
        <v>1077</v>
      </c>
      <c r="G69" s="32" t="s">
        <v>1078</v>
      </c>
      <c r="H69" s="32" t="s">
        <v>1071</v>
      </c>
    </row>
    <row r="70" spans="1:8" ht="15" x14ac:dyDescent="0.25">
      <c r="A70" s="20">
        <v>43108</v>
      </c>
      <c r="B70" s="21">
        <v>11</v>
      </c>
      <c r="C70" s="21">
        <v>6580</v>
      </c>
      <c r="D70" s="16" t="s">
        <v>1033</v>
      </c>
      <c r="E70" s="22">
        <v>250</v>
      </c>
      <c r="F70" s="21" t="s">
        <v>1091</v>
      </c>
      <c r="G70" s="16" t="s">
        <v>1092</v>
      </c>
      <c r="H70" s="16" t="s">
        <v>1093</v>
      </c>
    </row>
    <row r="71" spans="1:8" ht="15" x14ac:dyDescent="0.25">
      <c r="A71" s="20">
        <v>43113</v>
      </c>
      <c r="B71" s="21">
        <v>11</v>
      </c>
      <c r="C71" s="21">
        <v>6580</v>
      </c>
      <c r="D71" s="16" t="s">
        <v>1033</v>
      </c>
      <c r="E71" s="22">
        <v>128</v>
      </c>
      <c r="F71" s="21" t="s">
        <v>1091</v>
      </c>
      <c r="G71" s="16" t="s">
        <v>1092</v>
      </c>
      <c r="H71" s="16" t="s">
        <v>1094</v>
      </c>
    </row>
    <row r="72" spans="1:8" ht="15" x14ac:dyDescent="0.25">
      <c r="A72" s="20">
        <v>43129</v>
      </c>
      <c r="B72" s="21">
        <v>11</v>
      </c>
      <c r="C72" s="21">
        <v>6580</v>
      </c>
      <c r="D72" s="16" t="s">
        <v>1033</v>
      </c>
      <c r="E72" s="22">
        <v>136</v>
      </c>
      <c r="F72" s="21" t="s">
        <v>1091</v>
      </c>
      <c r="G72" s="16" t="s">
        <v>1092</v>
      </c>
      <c r="H72" s="16" t="s">
        <v>1095</v>
      </c>
    </row>
    <row r="73" spans="1:8" ht="15" x14ac:dyDescent="0.25">
      <c r="A73" s="30">
        <v>43110</v>
      </c>
      <c r="B73" s="31">
        <v>11</v>
      </c>
      <c r="C73" s="31">
        <v>6580</v>
      </c>
      <c r="D73" s="32" t="s">
        <v>1033</v>
      </c>
      <c r="E73" s="33">
        <v>25.85</v>
      </c>
      <c r="F73" s="31" t="s">
        <v>1096</v>
      </c>
      <c r="G73" s="32" t="s">
        <v>1097</v>
      </c>
      <c r="H73" s="32" t="s">
        <v>1098</v>
      </c>
    </row>
    <row r="74" spans="1:8" ht="15" x14ac:dyDescent="0.25">
      <c r="A74" s="30">
        <v>43101</v>
      </c>
      <c r="B74" s="31">
        <v>11</v>
      </c>
      <c r="C74" s="31">
        <v>6619</v>
      </c>
      <c r="D74" s="32" t="s">
        <v>1024</v>
      </c>
      <c r="E74" s="33">
        <v>162.25</v>
      </c>
      <c r="F74" s="31" t="s">
        <v>1096</v>
      </c>
      <c r="G74" s="32" t="s">
        <v>1097</v>
      </c>
      <c r="H74" s="32" t="s">
        <v>1025</v>
      </c>
    </row>
    <row r="75" spans="1:8" ht="15" x14ac:dyDescent="0.25">
      <c r="A75" s="20">
        <v>43101</v>
      </c>
      <c r="B75" s="21">
        <v>11</v>
      </c>
      <c r="C75" s="21">
        <v>6320</v>
      </c>
      <c r="D75" s="16" t="s">
        <v>1099</v>
      </c>
      <c r="E75" s="22">
        <v>1884</v>
      </c>
      <c r="F75" s="21" t="s">
        <v>1100</v>
      </c>
      <c r="G75" s="16" t="s">
        <v>1101</v>
      </c>
      <c r="H75" s="16" t="s">
        <v>1102</v>
      </c>
    </row>
    <row r="76" spans="1:8" ht="15" x14ac:dyDescent="0.25">
      <c r="A76" s="30">
        <v>43108</v>
      </c>
      <c r="B76" s="31">
        <v>11</v>
      </c>
      <c r="C76" s="31">
        <v>6580</v>
      </c>
      <c r="D76" s="32" t="s">
        <v>1033</v>
      </c>
      <c r="E76" s="33">
        <v>25</v>
      </c>
      <c r="F76" s="31" t="s">
        <v>1103</v>
      </c>
      <c r="G76" s="32" t="s">
        <v>1104</v>
      </c>
      <c r="H76" s="32" t="s">
        <v>1105</v>
      </c>
    </row>
    <row r="77" spans="1:8" ht="15" x14ac:dyDescent="0.25">
      <c r="A77" s="34">
        <v>43101</v>
      </c>
      <c r="B77" s="23">
        <v>11</v>
      </c>
      <c r="C77" s="23">
        <v>6331</v>
      </c>
      <c r="D77" s="24" t="s">
        <v>1106</v>
      </c>
      <c r="E77" s="25">
        <v>700</v>
      </c>
      <c r="F77" s="23" t="s">
        <v>1107</v>
      </c>
      <c r="G77" s="24" t="s">
        <v>1108</v>
      </c>
      <c r="H77" s="24" t="s">
        <v>1109</v>
      </c>
    </row>
    <row r="78" spans="1:8" ht="15" x14ac:dyDescent="0.25">
      <c r="A78" s="30">
        <v>43122</v>
      </c>
      <c r="B78" s="31">
        <v>11</v>
      </c>
      <c r="C78" s="31">
        <v>6533</v>
      </c>
      <c r="D78" s="32" t="s">
        <v>1110</v>
      </c>
      <c r="E78" s="33">
        <v>9.08</v>
      </c>
      <c r="F78" s="31" t="s">
        <v>1111</v>
      </c>
      <c r="G78" s="32" t="s">
        <v>1112</v>
      </c>
      <c r="H78" s="32" t="s">
        <v>1113</v>
      </c>
    </row>
    <row r="79" spans="1:8" ht="15" x14ac:dyDescent="0.25">
      <c r="A79" s="34">
        <v>43110</v>
      </c>
      <c r="B79" s="23">
        <v>11</v>
      </c>
      <c r="C79" s="23">
        <v>6622</v>
      </c>
      <c r="D79" s="24" t="s">
        <v>1114</v>
      </c>
      <c r="E79" s="25">
        <v>955.84</v>
      </c>
      <c r="F79" s="23" t="s">
        <v>1115</v>
      </c>
      <c r="G79" s="24" t="s">
        <v>1116</v>
      </c>
      <c r="H79" s="24" t="s">
        <v>1117</v>
      </c>
    </row>
    <row r="80" spans="1:8" ht="15" x14ac:dyDescent="0.25">
      <c r="A80" s="30">
        <v>43103</v>
      </c>
      <c r="B80" s="31">
        <v>11</v>
      </c>
      <c r="C80" s="31">
        <v>6330</v>
      </c>
      <c r="D80" s="32" t="s">
        <v>1047</v>
      </c>
      <c r="E80" s="33">
        <v>381</v>
      </c>
      <c r="F80" s="31" t="s">
        <v>1118</v>
      </c>
      <c r="G80" s="32" t="s">
        <v>1119</v>
      </c>
      <c r="H80" s="32" t="s">
        <v>1120</v>
      </c>
    </row>
    <row r="81" spans="1:8" ht="15" x14ac:dyDescent="0.25">
      <c r="A81" s="30">
        <v>43110</v>
      </c>
      <c r="B81" s="31">
        <v>11</v>
      </c>
      <c r="C81" s="31">
        <v>6330</v>
      </c>
      <c r="D81" s="32" t="s">
        <v>1047</v>
      </c>
      <c r="E81" s="33">
        <v>230</v>
      </c>
      <c r="F81" s="31" t="s">
        <v>1118</v>
      </c>
      <c r="G81" s="32" t="s">
        <v>1119</v>
      </c>
      <c r="H81" s="32" t="s">
        <v>1121</v>
      </c>
    </row>
    <row r="82" spans="1:8" ht="15" x14ac:dyDescent="0.25">
      <c r="A82" s="30">
        <v>43131</v>
      </c>
      <c r="B82" s="31">
        <v>11</v>
      </c>
      <c r="C82" s="31">
        <v>6330</v>
      </c>
      <c r="D82" s="32" t="s">
        <v>1047</v>
      </c>
      <c r="E82" s="33">
        <v>3240.21</v>
      </c>
      <c r="F82" s="31" t="s">
        <v>1118</v>
      </c>
      <c r="G82" s="32" t="s">
        <v>1119</v>
      </c>
      <c r="H82" s="32" t="s">
        <v>1120</v>
      </c>
    </row>
    <row r="83" spans="1:8" ht="15" x14ac:dyDescent="0.25">
      <c r="A83" s="30">
        <v>43131</v>
      </c>
      <c r="B83" s="31">
        <v>11</v>
      </c>
      <c r="C83" s="31">
        <v>6330</v>
      </c>
      <c r="D83" s="32" t="s">
        <v>1047</v>
      </c>
      <c r="E83" s="33">
        <v>2.56</v>
      </c>
      <c r="F83" s="31" t="s">
        <v>1118</v>
      </c>
      <c r="G83" s="32" t="s">
        <v>1119</v>
      </c>
      <c r="H83" s="32" t="s">
        <v>1120</v>
      </c>
    </row>
    <row r="84" spans="1:8" ht="15" x14ac:dyDescent="0.25">
      <c r="A84" s="34">
        <v>43101</v>
      </c>
      <c r="B84" s="23">
        <v>11</v>
      </c>
      <c r="C84" s="23">
        <v>6510</v>
      </c>
      <c r="D84" s="24" t="s">
        <v>1122</v>
      </c>
      <c r="E84" s="25">
        <v>425.25</v>
      </c>
      <c r="F84" s="23" t="s">
        <v>1123</v>
      </c>
      <c r="G84" s="24" t="s">
        <v>1124</v>
      </c>
      <c r="H84" s="24" t="s">
        <v>1125</v>
      </c>
    </row>
    <row r="85" spans="1:8" ht="15" x14ac:dyDescent="0.25">
      <c r="A85" s="30">
        <v>43124</v>
      </c>
      <c r="B85" s="31">
        <v>11</v>
      </c>
      <c r="C85" s="31">
        <v>6330</v>
      </c>
      <c r="D85" s="32" t="s">
        <v>1047</v>
      </c>
      <c r="E85" s="33">
        <v>290</v>
      </c>
      <c r="F85" s="31" t="s">
        <v>1126</v>
      </c>
      <c r="G85" s="32" t="s">
        <v>1127</v>
      </c>
      <c r="H85" s="32" t="s">
        <v>1128</v>
      </c>
    </row>
    <row r="86" spans="1:8" ht="15" x14ac:dyDescent="0.25">
      <c r="A86" s="34">
        <v>43101</v>
      </c>
      <c r="B86" s="23">
        <v>21</v>
      </c>
      <c r="C86" s="23">
        <v>6610</v>
      </c>
      <c r="D86" s="24" t="s">
        <v>1020</v>
      </c>
      <c r="E86" s="25">
        <v>172.87</v>
      </c>
      <c r="F86" s="23" t="s">
        <v>1129</v>
      </c>
      <c r="G86" s="24" t="s">
        <v>1130</v>
      </c>
      <c r="H86" s="24" t="s">
        <v>1131</v>
      </c>
    </row>
    <row r="87" spans="1:8" ht="15" x14ac:dyDescent="0.25">
      <c r="A87" s="34">
        <v>43108</v>
      </c>
      <c r="B87" s="23">
        <v>21</v>
      </c>
      <c r="C87" s="23">
        <v>6610</v>
      </c>
      <c r="D87" s="24" t="s">
        <v>1020</v>
      </c>
      <c r="E87" s="25">
        <v>348.19</v>
      </c>
      <c r="F87" s="23" t="s">
        <v>1129</v>
      </c>
      <c r="G87" s="24" t="s">
        <v>1130</v>
      </c>
      <c r="H87" s="24" t="s">
        <v>1132</v>
      </c>
    </row>
    <row r="88" spans="1:8" ht="15" x14ac:dyDescent="0.25">
      <c r="A88" s="34">
        <v>43110</v>
      </c>
      <c r="B88" s="23">
        <v>21</v>
      </c>
      <c r="C88" s="23">
        <v>6610</v>
      </c>
      <c r="D88" s="24" t="s">
        <v>1020</v>
      </c>
      <c r="E88" s="25">
        <v>133.31</v>
      </c>
      <c r="F88" s="23" t="s">
        <v>1129</v>
      </c>
      <c r="G88" s="24" t="s">
        <v>1130</v>
      </c>
      <c r="H88" s="24" t="s">
        <v>1131</v>
      </c>
    </row>
    <row r="89" spans="1:8" ht="15" x14ac:dyDescent="0.25">
      <c r="A89" s="34">
        <v>43117</v>
      </c>
      <c r="B89" s="23">
        <v>21</v>
      </c>
      <c r="C89" s="23">
        <v>6610</v>
      </c>
      <c r="D89" s="24" t="s">
        <v>1020</v>
      </c>
      <c r="E89" s="25">
        <v>146.59</v>
      </c>
      <c r="F89" s="23" t="s">
        <v>1129</v>
      </c>
      <c r="G89" s="24" t="s">
        <v>1130</v>
      </c>
      <c r="H89" s="24" t="s">
        <v>1131</v>
      </c>
    </row>
    <row r="90" spans="1:8" ht="15" x14ac:dyDescent="0.25">
      <c r="A90" s="34">
        <v>43122</v>
      </c>
      <c r="B90" s="23">
        <v>21</v>
      </c>
      <c r="C90" s="23">
        <v>6610</v>
      </c>
      <c r="D90" s="24" t="s">
        <v>1020</v>
      </c>
      <c r="E90" s="25">
        <v>274.32</v>
      </c>
      <c r="F90" s="23" t="s">
        <v>1129</v>
      </c>
      <c r="G90" s="24" t="s">
        <v>1130</v>
      </c>
      <c r="H90" s="24" t="s">
        <v>1132</v>
      </c>
    </row>
    <row r="91" spans="1:8" ht="15" x14ac:dyDescent="0.25">
      <c r="A91" s="34">
        <v>43124</v>
      </c>
      <c r="B91" s="23">
        <v>21</v>
      </c>
      <c r="C91" s="23">
        <v>6610</v>
      </c>
      <c r="D91" s="24" t="s">
        <v>1020</v>
      </c>
      <c r="E91" s="25">
        <v>92.62</v>
      </c>
      <c r="F91" s="23" t="s">
        <v>1129</v>
      </c>
      <c r="G91" s="24" t="s">
        <v>1130</v>
      </c>
      <c r="H91" s="24" t="s">
        <v>1131</v>
      </c>
    </row>
    <row r="92" spans="1:8" ht="15" x14ac:dyDescent="0.25">
      <c r="A92" s="34">
        <v>43131</v>
      </c>
      <c r="B92" s="23">
        <v>21</v>
      </c>
      <c r="C92" s="23">
        <v>6610</v>
      </c>
      <c r="D92" s="24" t="s">
        <v>1020</v>
      </c>
      <c r="E92" s="25">
        <v>77.06</v>
      </c>
      <c r="F92" s="23" t="s">
        <v>1129</v>
      </c>
      <c r="G92" s="24" t="s">
        <v>1130</v>
      </c>
      <c r="H92" s="24" t="s">
        <v>1131</v>
      </c>
    </row>
    <row r="93" spans="1:8" ht="15" x14ac:dyDescent="0.25">
      <c r="A93" s="34">
        <v>43102</v>
      </c>
      <c r="B93" s="23">
        <v>21</v>
      </c>
      <c r="C93" s="23">
        <v>6630</v>
      </c>
      <c r="D93" s="24" t="s">
        <v>1133</v>
      </c>
      <c r="E93" s="25">
        <v>97.5</v>
      </c>
      <c r="F93" s="23" t="s">
        <v>1129</v>
      </c>
      <c r="G93" s="24" t="s">
        <v>1130</v>
      </c>
      <c r="H93" s="24" t="s">
        <v>1134</v>
      </c>
    </row>
    <row r="94" spans="1:8" ht="15" x14ac:dyDescent="0.25">
      <c r="A94" s="34">
        <v>43108</v>
      </c>
      <c r="B94" s="23">
        <v>21</v>
      </c>
      <c r="C94" s="23">
        <v>6630</v>
      </c>
      <c r="D94" s="24" t="s">
        <v>1133</v>
      </c>
      <c r="E94" s="25">
        <v>4583.01</v>
      </c>
      <c r="F94" s="23" t="s">
        <v>1129</v>
      </c>
      <c r="G94" s="24" t="s">
        <v>1130</v>
      </c>
      <c r="H94" s="24" t="s">
        <v>1132</v>
      </c>
    </row>
    <row r="95" spans="1:8" ht="15" x14ac:dyDescent="0.25">
      <c r="A95" s="34">
        <v>43108</v>
      </c>
      <c r="B95" s="23">
        <v>21</v>
      </c>
      <c r="C95" s="23">
        <v>6630</v>
      </c>
      <c r="D95" s="24" t="s">
        <v>1133</v>
      </c>
      <c r="E95" s="25">
        <v>427.99</v>
      </c>
      <c r="F95" s="23" t="s">
        <v>1129</v>
      </c>
      <c r="G95" s="24" t="s">
        <v>1130</v>
      </c>
      <c r="H95" s="24" t="s">
        <v>1132</v>
      </c>
    </row>
    <row r="96" spans="1:8" ht="15" x14ac:dyDescent="0.25">
      <c r="A96" s="34">
        <v>43108</v>
      </c>
      <c r="B96" s="23">
        <v>21</v>
      </c>
      <c r="C96" s="23">
        <v>6630</v>
      </c>
      <c r="D96" s="24" t="s">
        <v>1133</v>
      </c>
      <c r="E96" s="25">
        <v>285.98</v>
      </c>
      <c r="F96" s="23" t="s">
        <v>1129</v>
      </c>
      <c r="G96" s="24" t="s">
        <v>1130</v>
      </c>
      <c r="H96" s="24" t="s">
        <v>1135</v>
      </c>
    </row>
    <row r="97" spans="1:8" ht="15" x14ac:dyDescent="0.25">
      <c r="A97" s="34">
        <v>43108</v>
      </c>
      <c r="B97" s="23">
        <v>21</v>
      </c>
      <c r="C97" s="23">
        <v>6630</v>
      </c>
      <c r="D97" s="24" t="s">
        <v>1133</v>
      </c>
      <c r="E97" s="25">
        <v>632.30999999999995</v>
      </c>
      <c r="F97" s="23" t="s">
        <v>1129</v>
      </c>
      <c r="G97" s="24" t="s">
        <v>1130</v>
      </c>
      <c r="H97" s="24" t="s">
        <v>1136</v>
      </c>
    </row>
    <row r="98" spans="1:8" ht="15" x14ac:dyDescent="0.25">
      <c r="A98" s="34">
        <v>43110</v>
      </c>
      <c r="B98" s="23">
        <v>21</v>
      </c>
      <c r="C98" s="23">
        <v>6630</v>
      </c>
      <c r="D98" s="24" t="s">
        <v>1133</v>
      </c>
      <c r="E98" s="25">
        <v>2059.38</v>
      </c>
      <c r="F98" s="23" t="s">
        <v>1129</v>
      </c>
      <c r="G98" s="24" t="s">
        <v>1130</v>
      </c>
      <c r="H98" s="24" t="s">
        <v>1131</v>
      </c>
    </row>
    <row r="99" spans="1:8" ht="15" x14ac:dyDescent="0.25">
      <c r="A99" s="34">
        <v>43110</v>
      </c>
      <c r="B99" s="23">
        <v>21</v>
      </c>
      <c r="C99" s="23">
        <v>6630</v>
      </c>
      <c r="D99" s="24" t="s">
        <v>1133</v>
      </c>
      <c r="E99" s="25">
        <v>262.68</v>
      </c>
      <c r="F99" s="23" t="s">
        <v>1129</v>
      </c>
      <c r="G99" s="24" t="s">
        <v>1130</v>
      </c>
      <c r="H99" s="24" t="s">
        <v>1131</v>
      </c>
    </row>
    <row r="100" spans="1:8" ht="15" x14ac:dyDescent="0.25">
      <c r="A100" s="34">
        <v>43112</v>
      </c>
      <c r="B100" s="23">
        <v>21</v>
      </c>
      <c r="C100" s="23">
        <v>6630</v>
      </c>
      <c r="D100" s="24" t="s">
        <v>1133</v>
      </c>
      <c r="E100" s="25">
        <v>285.98</v>
      </c>
      <c r="F100" s="23" t="s">
        <v>1129</v>
      </c>
      <c r="G100" s="24" t="s">
        <v>1130</v>
      </c>
      <c r="H100" s="24" t="s">
        <v>1135</v>
      </c>
    </row>
    <row r="101" spans="1:8" ht="15" x14ac:dyDescent="0.25">
      <c r="A101" s="34">
        <v>43115</v>
      </c>
      <c r="B101" s="23">
        <v>21</v>
      </c>
      <c r="C101" s="23">
        <v>6630</v>
      </c>
      <c r="D101" s="24" t="s">
        <v>1133</v>
      </c>
      <c r="E101" s="25">
        <v>417.57</v>
      </c>
      <c r="F101" s="23" t="s">
        <v>1129</v>
      </c>
      <c r="G101" s="24" t="s">
        <v>1130</v>
      </c>
      <c r="H101" s="24" t="s">
        <v>1136</v>
      </c>
    </row>
    <row r="102" spans="1:8" ht="15" x14ac:dyDescent="0.25">
      <c r="A102" s="34">
        <v>43115</v>
      </c>
      <c r="B102" s="23">
        <v>21</v>
      </c>
      <c r="C102" s="23">
        <v>6630</v>
      </c>
      <c r="D102" s="24" t="s">
        <v>1133</v>
      </c>
      <c r="E102" s="25">
        <v>5014.3900000000003</v>
      </c>
      <c r="F102" s="23" t="s">
        <v>1129</v>
      </c>
      <c r="G102" s="24" t="s">
        <v>1130</v>
      </c>
      <c r="H102" s="24" t="s">
        <v>1132</v>
      </c>
    </row>
    <row r="103" spans="1:8" ht="15" x14ac:dyDescent="0.25">
      <c r="A103" s="34">
        <v>43115</v>
      </c>
      <c r="B103" s="23">
        <v>21</v>
      </c>
      <c r="C103" s="23">
        <v>6630</v>
      </c>
      <c r="D103" s="24" t="s">
        <v>1133</v>
      </c>
      <c r="E103" s="25">
        <v>725.59</v>
      </c>
      <c r="F103" s="23" t="s">
        <v>1129</v>
      </c>
      <c r="G103" s="24" t="s">
        <v>1130</v>
      </c>
      <c r="H103" s="24" t="s">
        <v>1132</v>
      </c>
    </row>
    <row r="104" spans="1:8" ht="15" x14ac:dyDescent="0.25">
      <c r="A104" s="34">
        <v>43115</v>
      </c>
      <c r="B104" s="23">
        <v>21</v>
      </c>
      <c r="C104" s="23">
        <v>6630</v>
      </c>
      <c r="D104" s="24" t="s">
        <v>1133</v>
      </c>
      <c r="E104" s="25">
        <v>286.52</v>
      </c>
      <c r="F104" s="23" t="s">
        <v>1129</v>
      </c>
      <c r="G104" s="24" t="s">
        <v>1130</v>
      </c>
      <c r="H104" s="24" t="s">
        <v>1132</v>
      </c>
    </row>
    <row r="105" spans="1:8" ht="15" x14ac:dyDescent="0.25">
      <c r="A105" s="34">
        <v>43115</v>
      </c>
      <c r="B105" s="23">
        <v>21</v>
      </c>
      <c r="C105" s="23">
        <v>6630</v>
      </c>
      <c r="D105" s="24" t="s">
        <v>1133</v>
      </c>
      <c r="E105" s="25">
        <v>180</v>
      </c>
      <c r="F105" s="23" t="s">
        <v>1129</v>
      </c>
      <c r="G105" s="24" t="s">
        <v>1130</v>
      </c>
      <c r="H105" s="24" t="s">
        <v>1134</v>
      </c>
    </row>
    <row r="106" spans="1:8" ht="15" x14ac:dyDescent="0.25">
      <c r="A106" s="34">
        <v>43117</v>
      </c>
      <c r="B106" s="23">
        <v>21</v>
      </c>
      <c r="C106" s="23">
        <v>6630</v>
      </c>
      <c r="D106" s="24" t="s">
        <v>1133</v>
      </c>
      <c r="E106" s="25">
        <v>1680.35</v>
      </c>
      <c r="F106" s="23" t="s">
        <v>1129</v>
      </c>
      <c r="G106" s="24" t="s">
        <v>1130</v>
      </c>
      <c r="H106" s="24" t="s">
        <v>1131</v>
      </c>
    </row>
    <row r="107" spans="1:8" ht="15" x14ac:dyDescent="0.25">
      <c r="A107" s="34">
        <v>43117</v>
      </c>
      <c r="B107" s="23">
        <v>21</v>
      </c>
      <c r="C107" s="23">
        <v>6630</v>
      </c>
      <c r="D107" s="24" t="s">
        <v>1133</v>
      </c>
      <c r="E107" s="25">
        <v>343.02</v>
      </c>
      <c r="F107" s="23" t="s">
        <v>1129</v>
      </c>
      <c r="G107" s="24" t="s">
        <v>1130</v>
      </c>
      <c r="H107" s="24" t="s">
        <v>1131</v>
      </c>
    </row>
    <row r="108" spans="1:8" ht="15" x14ac:dyDescent="0.25">
      <c r="A108" s="34">
        <v>43118</v>
      </c>
      <c r="B108" s="23">
        <v>21</v>
      </c>
      <c r="C108" s="23">
        <v>6630</v>
      </c>
      <c r="D108" s="24" t="s">
        <v>1133</v>
      </c>
      <c r="E108" s="25">
        <v>381.3</v>
      </c>
      <c r="F108" s="23" t="s">
        <v>1129</v>
      </c>
      <c r="G108" s="24" t="s">
        <v>1130</v>
      </c>
      <c r="H108" s="24" t="s">
        <v>1135</v>
      </c>
    </row>
    <row r="109" spans="1:8" ht="15" x14ac:dyDescent="0.25">
      <c r="A109" s="34">
        <v>43122</v>
      </c>
      <c r="B109" s="23">
        <v>21</v>
      </c>
      <c r="C109" s="23">
        <v>6630</v>
      </c>
      <c r="D109" s="24" t="s">
        <v>1133</v>
      </c>
      <c r="E109" s="25">
        <v>587.14</v>
      </c>
      <c r="F109" s="23" t="s">
        <v>1129</v>
      </c>
      <c r="G109" s="24" t="s">
        <v>1130</v>
      </c>
      <c r="H109" s="24" t="s">
        <v>1136</v>
      </c>
    </row>
    <row r="110" spans="1:8" ht="15" x14ac:dyDescent="0.25">
      <c r="A110" s="34">
        <v>43122</v>
      </c>
      <c r="B110" s="23">
        <v>21</v>
      </c>
      <c r="C110" s="23">
        <v>6630</v>
      </c>
      <c r="D110" s="24" t="s">
        <v>1133</v>
      </c>
      <c r="E110" s="25">
        <v>3865.4</v>
      </c>
      <c r="F110" s="23" t="s">
        <v>1129</v>
      </c>
      <c r="G110" s="24" t="s">
        <v>1130</v>
      </c>
      <c r="H110" s="24" t="s">
        <v>1132</v>
      </c>
    </row>
    <row r="111" spans="1:8" ht="15" x14ac:dyDescent="0.25">
      <c r="A111" s="34">
        <v>43122</v>
      </c>
      <c r="B111" s="23">
        <v>21</v>
      </c>
      <c r="C111" s="23">
        <v>6630</v>
      </c>
      <c r="D111" s="24" t="s">
        <v>1133</v>
      </c>
      <c r="E111" s="25">
        <v>480.13</v>
      </c>
      <c r="F111" s="23" t="s">
        <v>1129</v>
      </c>
      <c r="G111" s="24" t="s">
        <v>1130</v>
      </c>
      <c r="H111" s="24" t="s">
        <v>1132</v>
      </c>
    </row>
    <row r="112" spans="1:8" ht="15" x14ac:dyDescent="0.25">
      <c r="A112" s="34">
        <v>43124</v>
      </c>
      <c r="B112" s="23">
        <v>21</v>
      </c>
      <c r="C112" s="23">
        <v>6630</v>
      </c>
      <c r="D112" s="24" t="s">
        <v>1133</v>
      </c>
      <c r="E112" s="25">
        <v>1376.49</v>
      </c>
      <c r="F112" s="23" t="s">
        <v>1129</v>
      </c>
      <c r="G112" s="24" t="s">
        <v>1130</v>
      </c>
      <c r="H112" s="24" t="s">
        <v>1131</v>
      </c>
    </row>
    <row r="113" spans="1:8" ht="15" x14ac:dyDescent="0.25">
      <c r="A113" s="34">
        <v>43124</v>
      </c>
      <c r="B113" s="23">
        <v>21</v>
      </c>
      <c r="C113" s="23">
        <v>6630</v>
      </c>
      <c r="D113" s="24" t="s">
        <v>1133</v>
      </c>
      <c r="E113" s="25">
        <v>270.27999999999997</v>
      </c>
      <c r="F113" s="23" t="s">
        <v>1129</v>
      </c>
      <c r="G113" s="24" t="s">
        <v>1130</v>
      </c>
      <c r="H113" s="24" t="s">
        <v>1131</v>
      </c>
    </row>
    <row r="114" spans="1:8" ht="15" x14ac:dyDescent="0.25">
      <c r="A114" s="34">
        <v>43125</v>
      </c>
      <c r="B114" s="23">
        <v>21</v>
      </c>
      <c r="C114" s="23">
        <v>6630</v>
      </c>
      <c r="D114" s="24" t="s">
        <v>1133</v>
      </c>
      <c r="E114" s="25">
        <v>381.3</v>
      </c>
      <c r="F114" s="23" t="s">
        <v>1129</v>
      </c>
      <c r="G114" s="24" t="s">
        <v>1130</v>
      </c>
      <c r="H114" s="24" t="s">
        <v>1135</v>
      </c>
    </row>
    <row r="115" spans="1:8" ht="15" x14ac:dyDescent="0.25">
      <c r="A115" s="34">
        <v>43126</v>
      </c>
      <c r="B115" s="23">
        <v>21</v>
      </c>
      <c r="C115" s="23">
        <v>6630</v>
      </c>
      <c r="D115" s="24" t="s">
        <v>1133</v>
      </c>
      <c r="E115" s="25">
        <v>5906.45</v>
      </c>
      <c r="F115" s="23" t="s">
        <v>1129</v>
      </c>
      <c r="G115" s="24" t="s">
        <v>1130</v>
      </c>
      <c r="H115" s="24" t="s">
        <v>1132</v>
      </c>
    </row>
    <row r="116" spans="1:8" ht="15" x14ac:dyDescent="0.25">
      <c r="A116" s="34">
        <v>43129</v>
      </c>
      <c r="B116" s="23">
        <v>21</v>
      </c>
      <c r="C116" s="23">
        <v>6630</v>
      </c>
      <c r="D116" s="24" t="s">
        <v>1133</v>
      </c>
      <c r="E116" s="25">
        <v>28.98</v>
      </c>
      <c r="F116" s="23" t="s">
        <v>1129</v>
      </c>
      <c r="G116" s="24" t="s">
        <v>1130</v>
      </c>
      <c r="H116" s="24" t="s">
        <v>1137</v>
      </c>
    </row>
    <row r="117" spans="1:8" ht="15" x14ac:dyDescent="0.25">
      <c r="A117" s="34">
        <v>43129</v>
      </c>
      <c r="B117" s="23">
        <v>21</v>
      </c>
      <c r="C117" s="23">
        <v>6630</v>
      </c>
      <c r="D117" s="24" t="s">
        <v>1133</v>
      </c>
      <c r="E117" s="25">
        <v>513.20000000000005</v>
      </c>
      <c r="F117" s="23" t="s">
        <v>1129</v>
      </c>
      <c r="G117" s="24" t="s">
        <v>1130</v>
      </c>
      <c r="H117" s="24" t="s">
        <v>1136</v>
      </c>
    </row>
    <row r="118" spans="1:8" ht="15" x14ac:dyDescent="0.25">
      <c r="A118" s="34">
        <v>43131</v>
      </c>
      <c r="B118" s="23">
        <v>21</v>
      </c>
      <c r="C118" s="23">
        <v>6630</v>
      </c>
      <c r="D118" s="24" t="s">
        <v>1133</v>
      </c>
      <c r="E118" s="25">
        <v>1849.19</v>
      </c>
      <c r="F118" s="23" t="s">
        <v>1129</v>
      </c>
      <c r="G118" s="24" t="s">
        <v>1130</v>
      </c>
      <c r="H118" s="24" t="s">
        <v>1131</v>
      </c>
    </row>
    <row r="119" spans="1:8" ht="15" x14ac:dyDescent="0.25">
      <c r="A119" s="34">
        <v>43131</v>
      </c>
      <c r="B119" s="23">
        <v>21</v>
      </c>
      <c r="C119" s="23">
        <v>6630</v>
      </c>
      <c r="D119" s="24" t="s">
        <v>1133</v>
      </c>
      <c r="E119" s="25">
        <v>263.43</v>
      </c>
      <c r="F119" s="23" t="s">
        <v>1129</v>
      </c>
      <c r="G119" s="24" t="s">
        <v>1130</v>
      </c>
      <c r="H119" s="24" t="s">
        <v>1131</v>
      </c>
    </row>
    <row r="120" spans="1:8" ht="15" x14ac:dyDescent="0.25">
      <c r="A120" s="34">
        <v>43131</v>
      </c>
      <c r="B120" s="23">
        <v>21</v>
      </c>
      <c r="C120" s="23">
        <v>6808</v>
      </c>
      <c r="D120" s="24" t="s">
        <v>1030</v>
      </c>
      <c r="E120" s="25">
        <v>38.75</v>
      </c>
      <c r="F120" s="23" t="s">
        <v>1129</v>
      </c>
      <c r="G120" s="24" t="s">
        <v>1130</v>
      </c>
      <c r="H120" s="24" t="s">
        <v>1138</v>
      </c>
    </row>
    <row r="121" spans="1:8" ht="15" x14ac:dyDescent="0.25">
      <c r="A121" s="30">
        <v>43124</v>
      </c>
      <c r="B121" s="31">
        <v>26</v>
      </c>
      <c r="C121" s="31">
        <v>6330</v>
      </c>
      <c r="D121" s="32" t="s">
        <v>1047</v>
      </c>
      <c r="E121" s="33">
        <v>1000</v>
      </c>
      <c r="F121" s="31" t="s">
        <v>1139</v>
      </c>
      <c r="G121" s="32" t="s">
        <v>1140</v>
      </c>
      <c r="H121" s="32" t="s">
        <v>1141</v>
      </c>
    </row>
    <row r="122" spans="1:8" ht="15" x14ac:dyDescent="0.25">
      <c r="A122" s="30">
        <v>43116</v>
      </c>
      <c r="B122" s="31">
        <v>26</v>
      </c>
      <c r="C122" s="31">
        <v>6808</v>
      </c>
      <c r="D122" s="32" t="s">
        <v>1030</v>
      </c>
      <c r="E122" s="33">
        <v>13</v>
      </c>
      <c r="F122" s="31" t="s">
        <v>1139</v>
      </c>
      <c r="G122" s="32" t="s">
        <v>1140</v>
      </c>
      <c r="H122" s="32" t="s">
        <v>1142</v>
      </c>
    </row>
    <row r="123" spans="1:8" ht="15" x14ac:dyDescent="0.25">
      <c r="A123" s="30">
        <v>43110</v>
      </c>
      <c r="B123" s="31">
        <v>26</v>
      </c>
      <c r="C123" s="31">
        <v>6870</v>
      </c>
      <c r="D123" s="32" t="s">
        <v>1143</v>
      </c>
      <c r="E123" s="33">
        <v>1750</v>
      </c>
      <c r="F123" s="31" t="s">
        <v>1139</v>
      </c>
      <c r="G123" s="32" t="s">
        <v>1140</v>
      </c>
      <c r="H123" s="32" t="s">
        <v>1144</v>
      </c>
    </row>
    <row r="124" spans="1:8" ht="15" x14ac:dyDescent="0.25">
      <c r="A124" s="30">
        <v>43110</v>
      </c>
      <c r="B124" s="31">
        <v>26</v>
      </c>
      <c r="C124" s="31">
        <v>6870</v>
      </c>
      <c r="D124" s="32" t="s">
        <v>1143</v>
      </c>
      <c r="E124" s="33">
        <v>1750</v>
      </c>
      <c r="F124" s="31" t="s">
        <v>1139</v>
      </c>
      <c r="G124" s="32" t="s">
        <v>1140</v>
      </c>
      <c r="H124" s="32" t="s">
        <v>1145</v>
      </c>
    </row>
    <row r="125" spans="1:8" ht="15" x14ac:dyDescent="0.25">
      <c r="A125" s="30">
        <v>43110</v>
      </c>
      <c r="B125" s="31">
        <v>26</v>
      </c>
      <c r="C125" s="31">
        <v>6870</v>
      </c>
      <c r="D125" s="32" t="s">
        <v>1143</v>
      </c>
      <c r="E125" s="33">
        <v>1750</v>
      </c>
      <c r="F125" s="31" t="s">
        <v>1139</v>
      </c>
      <c r="G125" s="32" t="s">
        <v>1140</v>
      </c>
      <c r="H125" s="32" t="s">
        <v>1146</v>
      </c>
    </row>
    <row r="126" spans="1:8" ht="15" x14ac:dyDescent="0.25">
      <c r="A126" s="30">
        <v>43110</v>
      </c>
      <c r="B126" s="31">
        <v>26</v>
      </c>
      <c r="C126" s="31">
        <v>6870</v>
      </c>
      <c r="D126" s="32" t="s">
        <v>1143</v>
      </c>
      <c r="E126" s="33">
        <v>1750</v>
      </c>
      <c r="F126" s="31" t="s">
        <v>1139</v>
      </c>
      <c r="G126" s="32" t="s">
        <v>1140</v>
      </c>
      <c r="H126" s="32" t="s">
        <v>1147</v>
      </c>
    </row>
    <row r="127" spans="1:8" ht="15" x14ac:dyDescent="0.25">
      <c r="A127" s="30">
        <v>43110</v>
      </c>
      <c r="B127" s="31">
        <v>26</v>
      </c>
      <c r="C127" s="31">
        <v>6870</v>
      </c>
      <c r="D127" s="32" t="s">
        <v>1143</v>
      </c>
      <c r="E127" s="33">
        <v>1750</v>
      </c>
      <c r="F127" s="31" t="s">
        <v>1139</v>
      </c>
      <c r="G127" s="32" t="s">
        <v>1140</v>
      </c>
      <c r="H127" s="32" t="s">
        <v>1148</v>
      </c>
    </row>
    <row r="128" spans="1:8" ht="15" x14ac:dyDescent="0.25">
      <c r="A128" s="30">
        <v>43110</v>
      </c>
      <c r="B128" s="31">
        <v>26</v>
      </c>
      <c r="C128" s="31">
        <v>6870</v>
      </c>
      <c r="D128" s="32" t="s">
        <v>1143</v>
      </c>
      <c r="E128" s="33">
        <v>1750</v>
      </c>
      <c r="F128" s="31" t="s">
        <v>1139</v>
      </c>
      <c r="G128" s="32" t="s">
        <v>1140</v>
      </c>
      <c r="H128" s="32" t="s">
        <v>1149</v>
      </c>
    </row>
    <row r="129" spans="1:8" ht="15" x14ac:dyDescent="0.25">
      <c r="A129" s="30">
        <v>43110</v>
      </c>
      <c r="B129" s="31">
        <v>26</v>
      </c>
      <c r="C129" s="31">
        <v>6870</v>
      </c>
      <c r="D129" s="32" t="s">
        <v>1143</v>
      </c>
      <c r="E129" s="33">
        <v>1750</v>
      </c>
      <c r="F129" s="31" t="s">
        <v>1139</v>
      </c>
      <c r="G129" s="32" t="s">
        <v>1140</v>
      </c>
      <c r="H129" s="32" t="s">
        <v>1150</v>
      </c>
    </row>
    <row r="130" spans="1:8" ht="15" x14ac:dyDescent="0.25">
      <c r="A130" s="30">
        <v>43110</v>
      </c>
      <c r="B130" s="31">
        <v>26</v>
      </c>
      <c r="C130" s="31">
        <v>6870</v>
      </c>
      <c r="D130" s="32" t="s">
        <v>1143</v>
      </c>
      <c r="E130" s="33">
        <v>1543.75</v>
      </c>
      <c r="F130" s="31" t="s">
        <v>1139</v>
      </c>
      <c r="G130" s="32" t="s">
        <v>1140</v>
      </c>
      <c r="H130" s="32" t="s">
        <v>1151</v>
      </c>
    </row>
    <row r="131" spans="1:8" ht="15" x14ac:dyDescent="0.25">
      <c r="A131" s="30">
        <v>43110</v>
      </c>
      <c r="B131" s="31">
        <v>26</v>
      </c>
      <c r="C131" s="31">
        <v>6870</v>
      </c>
      <c r="D131" s="32" t="s">
        <v>1143</v>
      </c>
      <c r="E131" s="33">
        <v>1543.75</v>
      </c>
      <c r="F131" s="31" t="s">
        <v>1139</v>
      </c>
      <c r="G131" s="32" t="s">
        <v>1140</v>
      </c>
      <c r="H131" s="32" t="s">
        <v>1152</v>
      </c>
    </row>
    <row r="132" spans="1:8" ht="15" x14ac:dyDescent="0.25">
      <c r="A132" s="30">
        <v>43116</v>
      </c>
      <c r="B132" s="31">
        <v>26</v>
      </c>
      <c r="C132" s="31">
        <v>6870</v>
      </c>
      <c r="D132" s="32" t="s">
        <v>1143</v>
      </c>
      <c r="E132" s="33">
        <v>1750</v>
      </c>
      <c r="F132" s="31" t="s">
        <v>1139</v>
      </c>
      <c r="G132" s="32" t="s">
        <v>1140</v>
      </c>
      <c r="H132" s="32" t="s">
        <v>1150</v>
      </c>
    </row>
    <row r="133" spans="1:8" ht="15" x14ac:dyDescent="0.25">
      <c r="A133" s="30">
        <v>43116</v>
      </c>
      <c r="B133" s="31">
        <v>26</v>
      </c>
      <c r="C133" s="31">
        <v>6870</v>
      </c>
      <c r="D133" s="32" t="s">
        <v>1143</v>
      </c>
      <c r="E133" s="33">
        <v>1750</v>
      </c>
      <c r="F133" s="31" t="s">
        <v>1139</v>
      </c>
      <c r="G133" s="32" t="s">
        <v>1140</v>
      </c>
      <c r="H133" s="32" t="s">
        <v>1150</v>
      </c>
    </row>
    <row r="134" spans="1:8" ht="15" x14ac:dyDescent="0.25">
      <c r="A134" s="30">
        <v>43116</v>
      </c>
      <c r="B134" s="31">
        <v>26</v>
      </c>
      <c r="C134" s="31">
        <v>6870</v>
      </c>
      <c r="D134" s="32" t="s">
        <v>1143</v>
      </c>
      <c r="E134" s="33">
        <v>1500</v>
      </c>
      <c r="F134" s="31" t="s">
        <v>1139</v>
      </c>
      <c r="G134" s="32" t="s">
        <v>1140</v>
      </c>
      <c r="H134" s="32" t="s">
        <v>1153</v>
      </c>
    </row>
    <row r="135" spans="1:8" ht="15" x14ac:dyDescent="0.25">
      <c r="A135" s="30">
        <v>43116</v>
      </c>
      <c r="B135" s="31">
        <v>26</v>
      </c>
      <c r="C135" s="31">
        <v>6870</v>
      </c>
      <c r="D135" s="32" t="s">
        <v>1143</v>
      </c>
      <c r="E135" s="33">
        <v>1500</v>
      </c>
      <c r="F135" s="31" t="s">
        <v>1139</v>
      </c>
      <c r="G135" s="32" t="s">
        <v>1140</v>
      </c>
      <c r="H135" s="32" t="s">
        <v>1154</v>
      </c>
    </row>
    <row r="136" spans="1:8" ht="15" x14ac:dyDescent="0.25">
      <c r="A136" s="30">
        <v>43116</v>
      </c>
      <c r="B136" s="31">
        <v>26</v>
      </c>
      <c r="C136" s="31">
        <v>6870</v>
      </c>
      <c r="D136" s="32" t="s">
        <v>1143</v>
      </c>
      <c r="E136" s="33">
        <v>1500</v>
      </c>
      <c r="F136" s="31" t="s">
        <v>1139</v>
      </c>
      <c r="G136" s="32" t="s">
        <v>1140</v>
      </c>
      <c r="H136" s="32" t="s">
        <v>1155</v>
      </c>
    </row>
    <row r="137" spans="1:8" ht="15" x14ac:dyDescent="0.25">
      <c r="A137" s="34">
        <v>43101</v>
      </c>
      <c r="B137" s="23">
        <v>65</v>
      </c>
      <c r="C137" s="23">
        <v>6430</v>
      </c>
      <c r="D137" s="24" t="s">
        <v>1156</v>
      </c>
      <c r="E137" s="25">
        <v>4112</v>
      </c>
      <c r="F137" s="23" t="s">
        <v>1115</v>
      </c>
      <c r="G137" s="24" t="s">
        <v>1116</v>
      </c>
      <c r="H137" s="24" t="s">
        <v>1157</v>
      </c>
    </row>
    <row r="138" spans="1:8" ht="15" x14ac:dyDescent="0.25">
      <c r="A138" s="34">
        <v>43101</v>
      </c>
      <c r="B138" s="23">
        <v>65</v>
      </c>
      <c r="C138" s="23">
        <v>6430</v>
      </c>
      <c r="D138" s="24" t="s">
        <v>1156</v>
      </c>
      <c r="E138" s="25">
        <v>130</v>
      </c>
      <c r="F138" s="23" t="s">
        <v>1115</v>
      </c>
      <c r="G138" s="24" t="s">
        <v>1116</v>
      </c>
      <c r="H138" s="24" t="s">
        <v>1158</v>
      </c>
    </row>
    <row r="139" spans="1:8" ht="15" x14ac:dyDescent="0.25">
      <c r="A139" s="34">
        <v>43101</v>
      </c>
      <c r="B139" s="23">
        <v>65</v>
      </c>
      <c r="C139" s="23">
        <v>6430</v>
      </c>
      <c r="D139" s="24" t="s">
        <v>1156</v>
      </c>
      <c r="E139" s="25">
        <v>5272.99</v>
      </c>
      <c r="F139" s="23" t="s">
        <v>1115</v>
      </c>
      <c r="G139" s="24" t="s">
        <v>1116</v>
      </c>
      <c r="H139" s="24" t="s">
        <v>1159</v>
      </c>
    </row>
    <row r="140" spans="1:8" ht="15" x14ac:dyDescent="0.25">
      <c r="A140" s="34">
        <v>43105</v>
      </c>
      <c r="B140" s="23">
        <v>65</v>
      </c>
      <c r="C140" s="23">
        <v>6430</v>
      </c>
      <c r="D140" s="24" t="s">
        <v>1156</v>
      </c>
      <c r="E140" s="25">
        <v>1181.3</v>
      </c>
      <c r="F140" s="23" t="s">
        <v>1115</v>
      </c>
      <c r="G140" s="24" t="s">
        <v>1116</v>
      </c>
      <c r="H140" s="24" t="s">
        <v>1160</v>
      </c>
    </row>
    <row r="141" spans="1:8" ht="15" x14ac:dyDescent="0.25">
      <c r="A141" s="34">
        <v>43105</v>
      </c>
      <c r="B141" s="23">
        <v>65</v>
      </c>
      <c r="C141" s="23">
        <v>6430</v>
      </c>
      <c r="D141" s="24" t="s">
        <v>1156</v>
      </c>
      <c r="E141" s="25">
        <v>2078.9499999999998</v>
      </c>
      <c r="F141" s="23" t="s">
        <v>1115</v>
      </c>
      <c r="G141" s="24" t="s">
        <v>1116</v>
      </c>
      <c r="H141" s="24" t="s">
        <v>1160</v>
      </c>
    </row>
    <row r="142" spans="1:8" ht="15" x14ac:dyDescent="0.25">
      <c r="A142" s="34">
        <v>43107</v>
      </c>
      <c r="B142" s="23">
        <v>65</v>
      </c>
      <c r="C142" s="23">
        <v>6430</v>
      </c>
      <c r="D142" s="24" t="s">
        <v>1156</v>
      </c>
      <c r="E142" s="25">
        <v>110</v>
      </c>
      <c r="F142" s="23" t="s">
        <v>1115</v>
      </c>
      <c r="G142" s="24" t="s">
        <v>1116</v>
      </c>
      <c r="H142" s="24" t="s">
        <v>1159</v>
      </c>
    </row>
    <row r="143" spans="1:8" ht="15" x14ac:dyDescent="0.25">
      <c r="A143" s="34">
        <v>43108</v>
      </c>
      <c r="B143" s="23">
        <v>65</v>
      </c>
      <c r="C143" s="23">
        <v>6430</v>
      </c>
      <c r="D143" s="24" t="s">
        <v>1156</v>
      </c>
      <c r="E143" s="25">
        <v>7690</v>
      </c>
      <c r="F143" s="23" t="s">
        <v>1115</v>
      </c>
      <c r="G143" s="24" t="s">
        <v>1116</v>
      </c>
      <c r="H143" s="24" t="s">
        <v>1161</v>
      </c>
    </row>
    <row r="144" spans="1:8" ht="15" x14ac:dyDescent="0.25">
      <c r="A144" s="34">
        <v>43108</v>
      </c>
      <c r="B144" s="23">
        <v>65</v>
      </c>
      <c r="C144" s="23">
        <v>6430</v>
      </c>
      <c r="D144" s="24" t="s">
        <v>1156</v>
      </c>
      <c r="E144" s="25">
        <v>436.2</v>
      </c>
      <c r="F144" s="23" t="s">
        <v>1115</v>
      </c>
      <c r="G144" s="24" t="s">
        <v>1116</v>
      </c>
      <c r="H144" s="24" t="s">
        <v>1162</v>
      </c>
    </row>
    <row r="145" spans="1:8" ht="15" x14ac:dyDescent="0.25">
      <c r="A145" s="34">
        <v>43108</v>
      </c>
      <c r="B145" s="23">
        <v>65</v>
      </c>
      <c r="C145" s="23">
        <v>6430</v>
      </c>
      <c r="D145" s="24" t="s">
        <v>1156</v>
      </c>
      <c r="E145" s="25">
        <v>441.2</v>
      </c>
      <c r="F145" s="23" t="s">
        <v>1115</v>
      </c>
      <c r="G145" s="24" t="s">
        <v>1116</v>
      </c>
      <c r="H145" s="24" t="s">
        <v>1159</v>
      </c>
    </row>
    <row r="146" spans="1:8" ht="15" x14ac:dyDescent="0.25">
      <c r="A146" s="34">
        <v>43109</v>
      </c>
      <c r="B146" s="23">
        <v>65</v>
      </c>
      <c r="C146" s="23">
        <v>6430</v>
      </c>
      <c r="D146" s="24" t="s">
        <v>1156</v>
      </c>
      <c r="E146" s="25">
        <v>243</v>
      </c>
      <c r="F146" s="23" t="s">
        <v>1115</v>
      </c>
      <c r="G146" s="24" t="s">
        <v>1116</v>
      </c>
      <c r="H146" s="24" t="s">
        <v>1163</v>
      </c>
    </row>
    <row r="147" spans="1:8" ht="15" x14ac:dyDescent="0.25">
      <c r="A147" s="34">
        <v>43108</v>
      </c>
      <c r="B147" s="23">
        <v>65</v>
      </c>
      <c r="C147" s="23">
        <v>6621</v>
      </c>
      <c r="D147" s="24" t="s">
        <v>1164</v>
      </c>
      <c r="E147" s="25">
        <v>5121.6099999999997</v>
      </c>
      <c r="F147" s="23" t="s">
        <v>1115</v>
      </c>
      <c r="G147" s="24" t="s">
        <v>1116</v>
      </c>
      <c r="H147" s="24" t="s">
        <v>1165</v>
      </c>
    </row>
    <row r="148" spans="1:8" ht="15" x14ac:dyDescent="0.25">
      <c r="A148" s="26">
        <v>43101</v>
      </c>
      <c r="B148" s="27">
        <v>65</v>
      </c>
      <c r="C148" s="27">
        <v>6723</v>
      </c>
      <c r="D148" s="28" t="s">
        <v>1166</v>
      </c>
      <c r="E148" s="29">
        <v>61757</v>
      </c>
      <c r="F148" s="27" t="s">
        <v>1167</v>
      </c>
      <c r="G148" s="28" t="s">
        <v>1168</v>
      </c>
      <c r="H148" s="28" t="s">
        <v>1169</v>
      </c>
    </row>
    <row r="149" spans="1:8" ht="15" x14ac:dyDescent="0.25">
      <c r="A149" s="34">
        <v>43101</v>
      </c>
      <c r="B149" s="23">
        <v>73</v>
      </c>
      <c r="C149" s="23">
        <v>6870</v>
      </c>
      <c r="D149" s="24" t="s">
        <v>1143</v>
      </c>
      <c r="E149" s="25">
        <v>17167</v>
      </c>
      <c r="F149" s="23" t="s">
        <v>1170</v>
      </c>
      <c r="G149" s="24" t="s">
        <v>1171</v>
      </c>
      <c r="H149" s="24" t="s">
        <v>1172</v>
      </c>
    </row>
    <row r="150" spans="1:8" ht="15" x14ac:dyDescent="0.25">
      <c r="A150" s="34">
        <v>43109</v>
      </c>
      <c r="B150" s="23">
        <v>73</v>
      </c>
      <c r="C150" s="23">
        <v>6870</v>
      </c>
      <c r="D150" s="24" t="s">
        <v>1143</v>
      </c>
      <c r="E150" s="25">
        <v>18300.05</v>
      </c>
      <c r="F150" s="23" t="s">
        <v>1170</v>
      </c>
      <c r="G150" s="24" t="s">
        <v>1171</v>
      </c>
      <c r="H150" s="24" t="s">
        <v>1173</v>
      </c>
    </row>
    <row r="151" spans="1:8" ht="15" x14ac:dyDescent="0.25">
      <c r="A151" s="30">
        <v>43116</v>
      </c>
      <c r="B151" s="31">
        <v>73</v>
      </c>
      <c r="C151" s="31">
        <v>6330</v>
      </c>
      <c r="D151" s="32" t="s">
        <v>1047</v>
      </c>
      <c r="E151" s="33">
        <v>300</v>
      </c>
      <c r="F151" s="31" t="s">
        <v>1174</v>
      </c>
      <c r="G151" s="32" t="s">
        <v>1175</v>
      </c>
      <c r="H151" s="32" t="s">
        <v>1176</v>
      </c>
    </row>
    <row r="152" spans="1:8" ht="15" x14ac:dyDescent="0.25">
      <c r="A152" s="16"/>
      <c r="B152" s="16"/>
      <c r="C152" s="16"/>
      <c r="D152" s="16"/>
      <c r="E152" s="19">
        <v>205029.90999999997</v>
      </c>
      <c r="F152" s="16"/>
      <c r="G152" s="16"/>
      <c r="H152" s="16"/>
    </row>
  </sheetData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29904-12D2-4BDD-AE26-B06BE52E5F9E}">
  <dimension ref="A1:B211"/>
  <sheetViews>
    <sheetView workbookViewId="0"/>
  </sheetViews>
  <sheetFormatPr defaultRowHeight="12.75" x14ac:dyDescent="0.2"/>
  <cols>
    <col min="1" max="1" width="43.28515625" bestFit="1" customWidth="1"/>
    <col min="2" max="2" width="26.7109375" bestFit="1" customWidth="1"/>
  </cols>
  <sheetData>
    <row r="1" spans="1:2" x14ac:dyDescent="0.2">
      <c r="A1" s="1" t="s">
        <v>878</v>
      </c>
      <c r="B1" t="s">
        <v>1655</v>
      </c>
    </row>
    <row r="2" spans="1:2" x14ac:dyDescent="0.2">
      <c r="A2" s="2" t="s">
        <v>1544</v>
      </c>
      <c r="B2" s="4">
        <v>53995.65</v>
      </c>
    </row>
    <row r="3" spans="1:2" x14ac:dyDescent="0.2">
      <c r="A3" s="3" t="s">
        <v>1608</v>
      </c>
      <c r="B3" s="4">
        <v>18293.810000000001</v>
      </c>
    </row>
    <row r="4" spans="1:2" x14ac:dyDescent="0.2">
      <c r="A4" s="3" t="s">
        <v>1569</v>
      </c>
      <c r="B4" s="4">
        <v>13572.9</v>
      </c>
    </row>
    <row r="5" spans="1:2" x14ac:dyDescent="0.2">
      <c r="A5" s="3" t="s">
        <v>1546</v>
      </c>
      <c r="B5" s="4">
        <v>9770</v>
      </c>
    </row>
    <row r="6" spans="1:2" x14ac:dyDescent="0.2">
      <c r="A6" s="3" t="s">
        <v>1551</v>
      </c>
      <c r="B6" s="4">
        <v>5076.83</v>
      </c>
    </row>
    <row r="7" spans="1:2" x14ac:dyDescent="0.2">
      <c r="A7" s="3" t="s">
        <v>1562</v>
      </c>
      <c r="B7" s="4">
        <v>1325.22</v>
      </c>
    </row>
    <row r="8" spans="1:2" x14ac:dyDescent="0.2">
      <c r="A8" s="3" t="s">
        <v>1612</v>
      </c>
      <c r="B8" s="4">
        <v>1027.3499999999999</v>
      </c>
    </row>
    <row r="9" spans="1:2" x14ac:dyDescent="0.2">
      <c r="A9" s="3" t="s">
        <v>1620</v>
      </c>
      <c r="B9" s="4">
        <v>917.16</v>
      </c>
    </row>
    <row r="10" spans="1:2" x14ac:dyDescent="0.2">
      <c r="A10" s="3" t="s">
        <v>1618</v>
      </c>
      <c r="B10" s="4">
        <v>769.86</v>
      </c>
    </row>
    <row r="11" spans="1:2" x14ac:dyDescent="0.2">
      <c r="A11" s="3" t="s">
        <v>1624</v>
      </c>
      <c r="B11" s="4">
        <v>613</v>
      </c>
    </row>
    <row r="12" spans="1:2" x14ac:dyDescent="0.2">
      <c r="A12" s="3" t="s">
        <v>1614</v>
      </c>
      <c r="B12" s="4">
        <v>585</v>
      </c>
    </row>
    <row r="13" spans="1:2" x14ac:dyDescent="0.2">
      <c r="A13" s="3" t="s">
        <v>1556</v>
      </c>
      <c r="B13" s="4">
        <v>486.12</v>
      </c>
    </row>
    <row r="14" spans="1:2" x14ac:dyDescent="0.2">
      <c r="A14" s="3" t="s">
        <v>1558</v>
      </c>
      <c r="B14" s="4">
        <v>461.4</v>
      </c>
    </row>
    <row r="15" spans="1:2" x14ac:dyDescent="0.2">
      <c r="A15" s="3" t="s">
        <v>1560</v>
      </c>
      <c r="B15" s="4">
        <v>360.78</v>
      </c>
    </row>
    <row r="16" spans="1:2" x14ac:dyDescent="0.2">
      <c r="A16" s="3" t="s">
        <v>1626</v>
      </c>
      <c r="B16" s="4">
        <v>305</v>
      </c>
    </row>
    <row r="17" spans="1:2" x14ac:dyDescent="0.2">
      <c r="A17" s="3" t="s">
        <v>1564</v>
      </c>
      <c r="B17" s="4">
        <v>232.55</v>
      </c>
    </row>
    <row r="18" spans="1:2" x14ac:dyDescent="0.2">
      <c r="A18" s="3" t="s">
        <v>1622</v>
      </c>
      <c r="B18" s="4">
        <v>191</v>
      </c>
    </row>
    <row r="19" spans="1:2" x14ac:dyDescent="0.2">
      <c r="A19" s="3" t="s">
        <v>1565</v>
      </c>
      <c r="B19" s="4">
        <v>7.67</v>
      </c>
    </row>
    <row r="20" spans="1:2" x14ac:dyDescent="0.2">
      <c r="A20" s="2" t="s">
        <v>1255</v>
      </c>
      <c r="B20" s="4">
        <v>8894.93</v>
      </c>
    </row>
    <row r="21" spans="1:2" x14ac:dyDescent="0.2">
      <c r="A21" s="3" t="s">
        <v>1270</v>
      </c>
      <c r="B21" s="4">
        <v>5641.24</v>
      </c>
    </row>
    <row r="22" spans="1:2" x14ac:dyDescent="0.2">
      <c r="A22" s="3" t="s">
        <v>1257</v>
      </c>
      <c r="B22" s="4">
        <v>3033.0299999999997</v>
      </c>
    </row>
    <row r="23" spans="1:2" x14ac:dyDescent="0.2">
      <c r="A23" s="3" t="s">
        <v>1260</v>
      </c>
      <c r="B23" s="4">
        <v>118.66</v>
      </c>
    </row>
    <row r="24" spans="1:2" x14ac:dyDescent="0.2">
      <c r="A24" s="3" t="s">
        <v>1264</v>
      </c>
      <c r="B24" s="4">
        <v>66</v>
      </c>
    </row>
    <row r="25" spans="1:2" x14ac:dyDescent="0.2">
      <c r="A25" s="3" t="s">
        <v>1248</v>
      </c>
      <c r="B25" s="4">
        <v>36</v>
      </c>
    </row>
    <row r="26" spans="1:2" x14ac:dyDescent="0.2">
      <c r="A26" s="2" t="s">
        <v>1634</v>
      </c>
      <c r="B26" s="4">
        <v>6238.51</v>
      </c>
    </row>
    <row r="27" spans="1:2" x14ac:dyDescent="0.2">
      <c r="A27" s="3" t="s">
        <v>1637</v>
      </c>
      <c r="B27" s="4">
        <v>5048</v>
      </c>
    </row>
    <row r="28" spans="1:2" x14ac:dyDescent="0.2">
      <c r="A28" s="3" t="s">
        <v>1199</v>
      </c>
      <c r="B28" s="4">
        <v>604.96</v>
      </c>
    </row>
    <row r="29" spans="1:2" x14ac:dyDescent="0.2">
      <c r="A29" s="3" t="s">
        <v>1642</v>
      </c>
      <c r="B29" s="4">
        <v>570</v>
      </c>
    </row>
    <row r="30" spans="1:2" x14ac:dyDescent="0.2">
      <c r="A30" s="3" t="s">
        <v>1640</v>
      </c>
      <c r="B30" s="4">
        <v>15.55</v>
      </c>
    </row>
    <row r="31" spans="1:2" x14ac:dyDescent="0.2">
      <c r="A31" s="2" t="s">
        <v>1299</v>
      </c>
      <c r="B31" s="4">
        <v>4495.58</v>
      </c>
    </row>
    <row r="32" spans="1:2" x14ac:dyDescent="0.2">
      <c r="A32" s="3" t="s">
        <v>1301</v>
      </c>
      <c r="B32" s="4">
        <v>2400</v>
      </c>
    </row>
    <row r="33" spans="1:2" x14ac:dyDescent="0.2">
      <c r="A33" s="3" t="s">
        <v>1306</v>
      </c>
      <c r="B33" s="4">
        <v>1289.8</v>
      </c>
    </row>
    <row r="34" spans="1:2" x14ac:dyDescent="0.2">
      <c r="A34" s="3" t="s">
        <v>1304</v>
      </c>
      <c r="B34" s="4">
        <v>565.78</v>
      </c>
    </row>
    <row r="35" spans="1:2" x14ac:dyDescent="0.2">
      <c r="A35" s="3" t="s">
        <v>1308</v>
      </c>
      <c r="B35" s="4">
        <v>240</v>
      </c>
    </row>
    <row r="36" spans="1:2" x14ac:dyDescent="0.2">
      <c r="A36" s="2" t="s">
        <v>1511</v>
      </c>
      <c r="B36" s="4">
        <v>3014.74</v>
      </c>
    </row>
    <row r="37" spans="1:2" x14ac:dyDescent="0.2">
      <c r="A37" s="3" t="s">
        <v>1513</v>
      </c>
      <c r="B37" s="4">
        <v>2955</v>
      </c>
    </row>
    <row r="38" spans="1:2" x14ac:dyDescent="0.2">
      <c r="A38" s="3" t="s">
        <v>1335</v>
      </c>
      <c r="B38" s="4">
        <v>59.74</v>
      </c>
    </row>
    <row r="39" spans="1:2" x14ac:dyDescent="0.2">
      <c r="A39" s="2" t="s">
        <v>1485</v>
      </c>
      <c r="B39" s="4">
        <v>2801.13</v>
      </c>
    </row>
    <row r="40" spans="1:2" x14ac:dyDescent="0.2">
      <c r="A40" s="3" t="s">
        <v>1490</v>
      </c>
      <c r="B40" s="4">
        <v>2595</v>
      </c>
    </row>
    <row r="41" spans="1:2" x14ac:dyDescent="0.2">
      <c r="A41" s="3" t="s">
        <v>1497</v>
      </c>
      <c r="B41" s="4">
        <v>129</v>
      </c>
    </row>
    <row r="42" spans="1:2" x14ac:dyDescent="0.2">
      <c r="A42" s="3" t="s">
        <v>1495</v>
      </c>
      <c r="B42" s="4">
        <v>31.85</v>
      </c>
    </row>
    <row r="43" spans="1:2" x14ac:dyDescent="0.2">
      <c r="A43" s="3" t="s">
        <v>1198</v>
      </c>
      <c r="B43" s="4">
        <v>21.24</v>
      </c>
    </row>
    <row r="44" spans="1:2" x14ac:dyDescent="0.2">
      <c r="A44" s="3" t="s">
        <v>1335</v>
      </c>
      <c r="B44" s="4">
        <v>13.94</v>
      </c>
    </row>
    <row r="45" spans="1:2" x14ac:dyDescent="0.2">
      <c r="A45" s="3" t="s">
        <v>1245</v>
      </c>
      <c r="B45" s="4">
        <v>10</v>
      </c>
    </row>
    <row r="46" spans="1:2" x14ac:dyDescent="0.2">
      <c r="A46" s="3" t="s">
        <v>1306</v>
      </c>
      <c r="B46" s="4">
        <v>0.1</v>
      </c>
    </row>
    <row r="47" spans="1:2" x14ac:dyDescent="0.2">
      <c r="A47" s="2" t="s">
        <v>1382</v>
      </c>
      <c r="B47" s="4">
        <v>1840.04</v>
      </c>
    </row>
    <row r="48" spans="1:2" x14ac:dyDescent="0.2">
      <c r="A48" s="3" t="s">
        <v>1198</v>
      </c>
      <c r="B48" s="4">
        <v>836.55</v>
      </c>
    </row>
    <row r="49" spans="1:2" x14ac:dyDescent="0.2">
      <c r="A49" s="3" t="s">
        <v>1395</v>
      </c>
      <c r="B49" s="4">
        <v>256</v>
      </c>
    </row>
    <row r="50" spans="1:2" x14ac:dyDescent="0.2">
      <c r="A50" s="3" t="s">
        <v>1384</v>
      </c>
      <c r="B50" s="4">
        <v>240</v>
      </c>
    </row>
    <row r="51" spans="1:2" x14ac:dyDescent="0.2">
      <c r="A51" s="3" t="s">
        <v>1199</v>
      </c>
      <c r="B51" s="4">
        <v>217.01999999999998</v>
      </c>
    </row>
    <row r="52" spans="1:2" x14ac:dyDescent="0.2">
      <c r="A52" s="3" t="s">
        <v>1393</v>
      </c>
      <c r="B52" s="4">
        <v>117.2</v>
      </c>
    </row>
    <row r="53" spans="1:2" x14ac:dyDescent="0.2">
      <c r="A53" s="3" t="s">
        <v>1389</v>
      </c>
      <c r="B53" s="4">
        <v>67</v>
      </c>
    </row>
    <row r="54" spans="1:2" x14ac:dyDescent="0.2">
      <c r="A54" s="3" t="s">
        <v>1212</v>
      </c>
      <c r="B54" s="4">
        <v>41.96</v>
      </c>
    </row>
    <row r="55" spans="1:2" x14ac:dyDescent="0.2">
      <c r="A55" s="3" t="s">
        <v>1314</v>
      </c>
      <c r="B55" s="4">
        <v>38.869999999999997</v>
      </c>
    </row>
    <row r="56" spans="1:2" x14ac:dyDescent="0.2">
      <c r="A56" s="3" t="s">
        <v>1388</v>
      </c>
      <c r="B56" s="4">
        <v>15.72</v>
      </c>
    </row>
    <row r="57" spans="1:2" x14ac:dyDescent="0.2">
      <c r="A57" s="3" t="s">
        <v>1386</v>
      </c>
      <c r="B57" s="4">
        <v>9.7200000000000006</v>
      </c>
    </row>
    <row r="58" spans="1:2" x14ac:dyDescent="0.2">
      <c r="A58" s="2" t="s">
        <v>1595</v>
      </c>
      <c r="B58" s="4">
        <v>1720.68</v>
      </c>
    </row>
    <row r="59" spans="1:2" x14ac:dyDescent="0.2">
      <c r="A59" s="3" t="s">
        <v>1228</v>
      </c>
      <c r="B59" s="4">
        <v>1465.98</v>
      </c>
    </row>
    <row r="60" spans="1:2" x14ac:dyDescent="0.2">
      <c r="A60" s="3" t="s">
        <v>1600</v>
      </c>
      <c r="B60" s="4">
        <v>134.08000000000001</v>
      </c>
    </row>
    <row r="61" spans="1:2" x14ac:dyDescent="0.2">
      <c r="A61" s="3" t="s">
        <v>1245</v>
      </c>
      <c r="B61" s="4">
        <v>81.739999999999995</v>
      </c>
    </row>
    <row r="62" spans="1:2" x14ac:dyDescent="0.2">
      <c r="A62" s="3" t="s">
        <v>1314</v>
      </c>
      <c r="B62" s="4">
        <v>38.880000000000003</v>
      </c>
    </row>
    <row r="63" spans="1:2" x14ac:dyDescent="0.2">
      <c r="A63" s="2" t="s">
        <v>1498</v>
      </c>
      <c r="B63" s="4">
        <v>1150.75</v>
      </c>
    </row>
    <row r="64" spans="1:2" x14ac:dyDescent="0.2">
      <c r="A64" s="3" t="s">
        <v>1509</v>
      </c>
      <c r="B64" s="4">
        <v>937.05</v>
      </c>
    </row>
    <row r="65" spans="1:2" x14ac:dyDescent="0.2">
      <c r="A65" s="3" t="s">
        <v>1507</v>
      </c>
      <c r="B65" s="4">
        <v>79.989999999999995</v>
      </c>
    </row>
    <row r="66" spans="1:2" x14ac:dyDescent="0.2">
      <c r="A66" s="3" t="s">
        <v>1500</v>
      </c>
      <c r="B66" s="4">
        <v>65</v>
      </c>
    </row>
    <row r="67" spans="1:2" x14ac:dyDescent="0.2">
      <c r="A67" s="3" t="s">
        <v>1503</v>
      </c>
      <c r="B67" s="4">
        <v>28.89</v>
      </c>
    </row>
    <row r="68" spans="1:2" x14ac:dyDescent="0.2">
      <c r="A68" s="3" t="s">
        <v>1505</v>
      </c>
      <c r="B68" s="4">
        <v>23.01</v>
      </c>
    </row>
    <row r="69" spans="1:2" x14ac:dyDescent="0.2">
      <c r="A69" s="3" t="s">
        <v>1502</v>
      </c>
      <c r="B69" s="4">
        <v>16.809999999999999</v>
      </c>
    </row>
    <row r="70" spans="1:2" x14ac:dyDescent="0.2">
      <c r="A70" s="2" t="s">
        <v>1630</v>
      </c>
      <c r="B70" s="4">
        <v>1115.9100000000001</v>
      </c>
    </row>
    <row r="71" spans="1:2" x14ac:dyDescent="0.2">
      <c r="A71" s="3" t="s">
        <v>1633</v>
      </c>
      <c r="B71" s="4">
        <v>999.71</v>
      </c>
    </row>
    <row r="72" spans="1:2" x14ac:dyDescent="0.2">
      <c r="A72" s="3" t="s">
        <v>1632</v>
      </c>
      <c r="B72" s="4">
        <v>116.2</v>
      </c>
    </row>
    <row r="73" spans="1:2" x14ac:dyDescent="0.2">
      <c r="A73" s="2" t="s">
        <v>1523</v>
      </c>
      <c r="B73" s="4">
        <v>987.0300000000002</v>
      </c>
    </row>
    <row r="74" spans="1:2" x14ac:dyDescent="0.2">
      <c r="A74" s="3" t="s">
        <v>1530</v>
      </c>
      <c r="B74" s="4">
        <v>300</v>
      </c>
    </row>
    <row r="75" spans="1:2" x14ac:dyDescent="0.2">
      <c r="A75" s="3" t="s">
        <v>1527</v>
      </c>
      <c r="B75" s="4">
        <v>220.2</v>
      </c>
    </row>
    <row r="76" spans="1:2" x14ac:dyDescent="0.2">
      <c r="A76" s="3" t="s">
        <v>1541</v>
      </c>
      <c r="B76" s="4">
        <v>100</v>
      </c>
    </row>
    <row r="77" spans="1:2" x14ac:dyDescent="0.2">
      <c r="A77" s="3" t="s">
        <v>1199</v>
      </c>
      <c r="B77" s="4">
        <v>90.29</v>
      </c>
    </row>
    <row r="78" spans="1:2" x14ac:dyDescent="0.2">
      <c r="A78" s="3" t="s">
        <v>1538</v>
      </c>
      <c r="B78" s="4">
        <v>76.040000000000006</v>
      </c>
    </row>
    <row r="79" spans="1:2" x14ac:dyDescent="0.2">
      <c r="A79" s="3" t="s">
        <v>1525</v>
      </c>
      <c r="B79" s="4">
        <v>72.099999999999994</v>
      </c>
    </row>
    <row r="80" spans="1:2" x14ac:dyDescent="0.2">
      <c r="A80" s="3" t="s">
        <v>1535</v>
      </c>
      <c r="B80" s="4">
        <v>40</v>
      </c>
    </row>
    <row r="81" spans="1:2" x14ac:dyDescent="0.2">
      <c r="A81" s="3" t="s">
        <v>1333</v>
      </c>
      <c r="B81" s="4">
        <v>28.56</v>
      </c>
    </row>
    <row r="82" spans="1:2" x14ac:dyDescent="0.2">
      <c r="A82" s="3" t="s">
        <v>1260</v>
      </c>
      <c r="B82" s="4">
        <v>21.76</v>
      </c>
    </row>
    <row r="83" spans="1:2" x14ac:dyDescent="0.2">
      <c r="A83" s="3" t="s">
        <v>1539</v>
      </c>
      <c r="B83" s="4">
        <v>13.96</v>
      </c>
    </row>
    <row r="84" spans="1:2" x14ac:dyDescent="0.2">
      <c r="A84" s="3" t="s">
        <v>1531</v>
      </c>
      <c r="B84" s="4">
        <v>10.63</v>
      </c>
    </row>
    <row r="85" spans="1:2" x14ac:dyDescent="0.2">
      <c r="A85" s="3" t="s">
        <v>1533</v>
      </c>
      <c r="B85" s="4">
        <v>10</v>
      </c>
    </row>
    <row r="86" spans="1:2" x14ac:dyDescent="0.2">
      <c r="A86" s="3" t="s">
        <v>1477</v>
      </c>
      <c r="B86" s="4">
        <v>3.49</v>
      </c>
    </row>
    <row r="87" spans="1:2" x14ac:dyDescent="0.2">
      <c r="A87" s="2" t="s">
        <v>1287</v>
      </c>
      <c r="B87" s="4">
        <v>975.19</v>
      </c>
    </row>
    <row r="88" spans="1:2" x14ac:dyDescent="0.2">
      <c r="A88" s="3" t="s">
        <v>1293</v>
      </c>
      <c r="B88" s="4">
        <v>827</v>
      </c>
    </row>
    <row r="89" spans="1:2" x14ac:dyDescent="0.2">
      <c r="A89" s="3" t="s">
        <v>1198</v>
      </c>
      <c r="B89" s="4">
        <v>113.21</v>
      </c>
    </row>
    <row r="90" spans="1:2" x14ac:dyDescent="0.2">
      <c r="A90" s="3" t="s">
        <v>1199</v>
      </c>
      <c r="B90" s="4">
        <v>34.979999999999997</v>
      </c>
    </row>
    <row r="91" spans="1:2" x14ac:dyDescent="0.2">
      <c r="A91" s="2" t="s">
        <v>1181</v>
      </c>
      <c r="B91" s="4">
        <v>700.34</v>
      </c>
    </row>
    <row r="92" spans="1:2" x14ac:dyDescent="0.2">
      <c r="A92" s="3" t="s">
        <v>1204</v>
      </c>
      <c r="B92" s="4">
        <v>453.75</v>
      </c>
    </row>
    <row r="93" spans="1:2" x14ac:dyDescent="0.2">
      <c r="A93" s="3" t="s">
        <v>1195</v>
      </c>
      <c r="B93" s="4">
        <v>103.49</v>
      </c>
    </row>
    <row r="94" spans="1:2" x14ac:dyDescent="0.2">
      <c r="A94" s="3" t="s">
        <v>1191</v>
      </c>
      <c r="B94" s="4">
        <v>56.21</v>
      </c>
    </row>
    <row r="95" spans="1:2" x14ac:dyDescent="0.2">
      <c r="A95" s="3" t="s">
        <v>1199</v>
      </c>
      <c r="B95" s="4">
        <v>53.93</v>
      </c>
    </row>
    <row r="96" spans="1:2" x14ac:dyDescent="0.2">
      <c r="A96" s="3" t="s">
        <v>1185</v>
      </c>
      <c r="B96" s="4">
        <v>27.08</v>
      </c>
    </row>
    <row r="97" spans="1:2" x14ac:dyDescent="0.2">
      <c r="A97" s="3" t="s">
        <v>1198</v>
      </c>
      <c r="B97" s="4">
        <v>5.88</v>
      </c>
    </row>
    <row r="98" spans="1:2" x14ac:dyDescent="0.2">
      <c r="A98" s="2" t="s">
        <v>1471</v>
      </c>
      <c r="B98" s="4">
        <v>656.03</v>
      </c>
    </row>
    <row r="99" spans="1:2" x14ac:dyDescent="0.2">
      <c r="A99" s="3" t="s">
        <v>1386</v>
      </c>
      <c r="B99" s="4">
        <v>252.99</v>
      </c>
    </row>
    <row r="100" spans="1:2" x14ac:dyDescent="0.2">
      <c r="A100" s="3" t="s">
        <v>1483</v>
      </c>
      <c r="B100" s="4">
        <v>236.25</v>
      </c>
    </row>
    <row r="101" spans="1:2" x14ac:dyDescent="0.2">
      <c r="A101" s="3" t="s">
        <v>1335</v>
      </c>
      <c r="B101" s="4">
        <v>102.79</v>
      </c>
    </row>
    <row r="102" spans="1:2" x14ac:dyDescent="0.2">
      <c r="A102" s="3" t="s">
        <v>1475</v>
      </c>
      <c r="B102" s="4">
        <v>34</v>
      </c>
    </row>
    <row r="103" spans="1:2" x14ac:dyDescent="0.2">
      <c r="A103" s="3" t="s">
        <v>1477</v>
      </c>
      <c r="B103" s="4">
        <v>30</v>
      </c>
    </row>
    <row r="104" spans="1:2" x14ac:dyDescent="0.2">
      <c r="A104" s="2" t="s">
        <v>1425</v>
      </c>
      <c r="B104" s="4">
        <v>629.97</v>
      </c>
    </row>
    <row r="105" spans="1:2" x14ac:dyDescent="0.2">
      <c r="A105" s="3" t="s">
        <v>1427</v>
      </c>
      <c r="B105" s="4">
        <v>629.97</v>
      </c>
    </row>
    <row r="106" spans="1:2" x14ac:dyDescent="0.2">
      <c r="A106" s="2" t="s">
        <v>1580</v>
      </c>
      <c r="B106" s="4">
        <v>610.9799999999999</v>
      </c>
    </row>
    <row r="107" spans="1:2" x14ac:dyDescent="0.2">
      <c r="A107" s="3" t="s">
        <v>1531</v>
      </c>
      <c r="B107" s="4">
        <v>341.1</v>
      </c>
    </row>
    <row r="108" spans="1:2" x14ac:dyDescent="0.2">
      <c r="A108" s="3" t="s">
        <v>1586</v>
      </c>
      <c r="B108" s="4">
        <v>143</v>
      </c>
    </row>
    <row r="109" spans="1:2" x14ac:dyDescent="0.2">
      <c r="A109" s="3" t="s">
        <v>1585</v>
      </c>
      <c r="B109" s="4">
        <v>112</v>
      </c>
    </row>
    <row r="110" spans="1:2" x14ac:dyDescent="0.2">
      <c r="A110" s="3" t="s">
        <v>1587</v>
      </c>
      <c r="B110" s="4">
        <v>50.7</v>
      </c>
    </row>
    <row r="111" spans="1:2" x14ac:dyDescent="0.2">
      <c r="A111" s="3" t="s">
        <v>1386</v>
      </c>
      <c r="B111" s="4">
        <v>35.25</v>
      </c>
    </row>
    <row r="112" spans="1:2" x14ac:dyDescent="0.2">
      <c r="A112" s="3" t="s">
        <v>1539</v>
      </c>
      <c r="B112" s="4">
        <v>18.93</v>
      </c>
    </row>
    <row r="113" spans="1:2" x14ac:dyDescent="0.2">
      <c r="A113" s="3" t="s">
        <v>1583</v>
      </c>
      <c r="B113" s="4">
        <v>-90</v>
      </c>
    </row>
    <row r="114" spans="1:2" x14ac:dyDescent="0.2">
      <c r="A114" s="2" t="s">
        <v>1458</v>
      </c>
      <c r="B114" s="4">
        <v>489.95</v>
      </c>
    </row>
    <row r="115" spans="1:2" x14ac:dyDescent="0.2">
      <c r="A115" s="3" t="s">
        <v>1353</v>
      </c>
      <c r="B115" s="4">
        <v>273.57</v>
      </c>
    </row>
    <row r="116" spans="1:2" x14ac:dyDescent="0.2">
      <c r="A116" s="3" t="s">
        <v>1463</v>
      </c>
      <c r="B116" s="4">
        <v>69</v>
      </c>
    </row>
    <row r="117" spans="1:2" x14ac:dyDescent="0.2">
      <c r="A117" s="3" t="s">
        <v>1470</v>
      </c>
      <c r="B117" s="4">
        <v>57.97</v>
      </c>
    </row>
    <row r="118" spans="1:2" x14ac:dyDescent="0.2">
      <c r="A118" s="3" t="s">
        <v>1465</v>
      </c>
      <c r="B118" s="4">
        <v>49.13</v>
      </c>
    </row>
    <row r="119" spans="1:2" x14ac:dyDescent="0.2">
      <c r="A119" s="3" t="s">
        <v>1467</v>
      </c>
      <c r="B119" s="4">
        <v>30.29</v>
      </c>
    </row>
    <row r="120" spans="1:2" x14ac:dyDescent="0.2">
      <c r="A120" s="3" t="s">
        <v>1199</v>
      </c>
      <c r="B120" s="4">
        <v>9.99</v>
      </c>
    </row>
    <row r="121" spans="1:2" x14ac:dyDescent="0.2">
      <c r="A121" s="2" t="s">
        <v>1231</v>
      </c>
      <c r="B121" s="4">
        <v>468.63</v>
      </c>
    </row>
    <row r="122" spans="1:2" x14ac:dyDescent="0.2">
      <c r="A122" s="3" t="s">
        <v>1235</v>
      </c>
      <c r="B122" s="4">
        <v>441</v>
      </c>
    </row>
    <row r="123" spans="1:2" x14ac:dyDescent="0.2">
      <c r="A123" s="3" t="s">
        <v>1314</v>
      </c>
      <c r="B123" s="4">
        <v>27.63</v>
      </c>
    </row>
    <row r="124" spans="1:2" x14ac:dyDescent="0.2">
      <c r="A124" s="2" t="s">
        <v>1274</v>
      </c>
      <c r="B124" s="4">
        <v>457.40999999999997</v>
      </c>
    </row>
    <row r="125" spans="1:2" x14ac:dyDescent="0.2">
      <c r="A125" s="3" t="s">
        <v>1278</v>
      </c>
      <c r="B125" s="4">
        <v>250</v>
      </c>
    </row>
    <row r="126" spans="1:2" x14ac:dyDescent="0.2">
      <c r="A126" s="3" t="s">
        <v>1280</v>
      </c>
      <c r="B126" s="4">
        <v>175</v>
      </c>
    </row>
    <row r="127" spans="1:2" x14ac:dyDescent="0.2">
      <c r="A127" s="3" t="s">
        <v>1228</v>
      </c>
      <c r="B127" s="4">
        <v>24.98</v>
      </c>
    </row>
    <row r="128" spans="1:2" x14ac:dyDescent="0.2">
      <c r="A128" s="3" t="s">
        <v>1283</v>
      </c>
      <c r="B128" s="4">
        <v>7.43</v>
      </c>
    </row>
    <row r="129" spans="1:2" x14ac:dyDescent="0.2">
      <c r="A129" s="2" t="s">
        <v>1349</v>
      </c>
      <c r="B129" s="4">
        <v>408.79</v>
      </c>
    </row>
    <row r="130" spans="1:2" x14ac:dyDescent="0.2">
      <c r="A130" s="3" t="s">
        <v>1353</v>
      </c>
      <c r="B130" s="4">
        <v>423.74</v>
      </c>
    </row>
    <row r="131" spans="1:2" x14ac:dyDescent="0.2">
      <c r="A131" s="3" t="s">
        <v>1199</v>
      </c>
      <c r="B131" s="4">
        <v>-14.95</v>
      </c>
    </row>
    <row r="132" spans="1:2" x14ac:dyDescent="0.2">
      <c r="A132" s="2" t="s">
        <v>1357</v>
      </c>
      <c r="B132" s="4">
        <v>400</v>
      </c>
    </row>
    <row r="133" spans="1:2" x14ac:dyDescent="0.2">
      <c r="A133" s="3" t="s">
        <v>1361</v>
      </c>
      <c r="B133" s="4">
        <v>250</v>
      </c>
    </row>
    <row r="134" spans="1:2" x14ac:dyDescent="0.2">
      <c r="A134" s="3" t="s">
        <v>1359</v>
      </c>
      <c r="B134" s="4">
        <v>150</v>
      </c>
    </row>
    <row r="135" spans="1:2" x14ac:dyDescent="0.2">
      <c r="A135" s="2" t="s">
        <v>1214</v>
      </c>
      <c r="B135" s="4">
        <v>370.41</v>
      </c>
    </row>
    <row r="136" spans="1:2" x14ac:dyDescent="0.2">
      <c r="A136" s="3" t="s">
        <v>1235</v>
      </c>
      <c r="B136" s="4">
        <v>159</v>
      </c>
    </row>
    <row r="137" spans="1:2" x14ac:dyDescent="0.2">
      <c r="A137" s="3" t="s">
        <v>1199</v>
      </c>
      <c r="B137" s="4">
        <v>70.97</v>
      </c>
    </row>
    <row r="138" spans="1:2" x14ac:dyDescent="0.2">
      <c r="A138" s="3" t="s">
        <v>1228</v>
      </c>
      <c r="B138" s="4">
        <v>65.98</v>
      </c>
    </row>
    <row r="139" spans="1:2" x14ac:dyDescent="0.2">
      <c r="A139" s="3" t="s">
        <v>1217</v>
      </c>
      <c r="B139" s="4">
        <v>47.5</v>
      </c>
    </row>
    <row r="140" spans="1:2" x14ac:dyDescent="0.2">
      <c r="A140" s="3" t="s">
        <v>1225</v>
      </c>
      <c r="B140" s="4">
        <v>26.96</v>
      </c>
    </row>
    <row r="141" spans="1:2" x14ac:dyDescent="0.2">
      <c r="A141" s="2" t="s">
        <v>1444</v>
      </c>
      <c r="B141" s="4">
        <v>364.72</v>
      </c>
    </row>
    <row r="142" spans="1:2" x14ac:dyDescent="0.2">
      <c r="A142" s="3" t="s">
        <v>1447</v>
      </c>
      <c r="B142" s="4">
        <v>364.72</v>
      </c>
    </row>
    <row r="143" spans="1:2" x14ac:dyDescent="0.2">
      <c r="A143" s="2" t="s">
        <v>1363</v>
      </c>
      <c r="B143" s="4">
        <v>309.83</v>
      </c>
    </row>
    <row r="144" spans="1:2" x14ac:dyDescent="0.2">
      <c r="A144" s="3" t="s">
        <v>1199</v>
      </c>
      <c r="B144" s="4">
        <v>309.83</v>
      </c>
    </row>
    <row r="145" spans="1:2" x14ac:dyDescent="0.2">
      <c r="A145" s="2" t="s">
        <v>1237</v>
      </c>
      <c r="B145" s="4">
        <v>266.04000000000002</v>
      </c>
    </row>
    <row r="146" spans="1:2" x14ac:dyDescent="0.2">
      <c r="A146" s="3" t="s">
        <v>1248</v>
      </c>
      <c r="B146" s="4">
        <v>92</v>
      </c>
    </row>
    <row r="147" spans="1:2" x14ac:dyDescent="0.2">
      <c r="A147" s="3" t="s">
        <v>1228</v>
      </c>
      <c r="B147" s="4">
        <v>85.98</v>
      </c>
    </row>
    <row r="148" spans="1:2" x14ac:dyDescent="0.2">
      <c r="A148" s="3" t="s">
        <v>1241</v>
      </c>
      <c r="B148" s="4">
        <v>65</v>
      </c>
    </row>
    <row r="149" spans="1:2" x14ac:dyDescent="0.2">
      <c r="A149" s="3" t="s">
        <v>1245</v>
      </c>
      <c r="B149" s="4">
        <v>23.06</v>
      </c>
    </row>
    <row r="150" spans="1:2" x14ac:dyDescent="0.2">
      <c r="A150" s="2" t="s">
        <v>1603</v>
      </c>
      <c r="B150" s="4">
        <v>263.45</v>
      </c>
    </row>
    <row r="151" spans="1:2" x14ac:dyDescent="0.2">
      <c r="A151" s="3" t="s">
        <v>1217</v>
      </c>
      <c r="B151" s="4">
        <v>145.07</v>
      </c>
    </row>
    <row r="152" spans="1:2" x14ac:dyDescent="0.2">
      <c r="A152" s="3" t="s">
        <v>1507</v>
      </c>
      <c r="B152" s="4">
        <v>118.38</v>
      </c>
    </row>
    <row r="153" spans="1:2" x14ac:dyDescent="0.2">
      <c r="A153" s="2" t="s">
        <v>1438</v>
      </c>
      <c r="B153" s="4">
        <v>230.44</v>
      </c>
    </row>
    <row r="154" spans="1:2" x14ac:dyDescent="0.2">
      <c r="A154" s="3" t="s">
        <v>1443</v>
      </c>
      <c r="B154" s="4">
        <v>198.8</v>
      </c>
    </row>
    <row r="155" spans="1:2" x14ac:dyDescent="0.2">
      <c r="A155" s="3" t="s">
        <v>1441</v>
      </c>
      <c r="B155" s="4">
        <v>31.64</v>
      </c>
    </row>
    <row r="156" spans="1:2" x14ac:dyDescent="0.2">
      <c r="A156" s="2" t="s">
        <v>1404</v>
      </c>
      <c r="B156" s="4">
        <v>205.02</v>
      </c>
    </row>
    <row r="157" spans="1:2" x14ac:dyDescent="0.2">
      <c r="A157" s="3" t="s">
        <v>1199</v>
      </c>
      <c r="B157" s="4">
        <v>94.06</v>
      </c>
    </row>
    <row r="158" spans="1:2" x14ac:dyDescent="0.2">
      <c r="A158" s="3" t="s">
        <v>1408</v>
      </c>
      <c r="B158" s="4">
        <v>70.989999999999995</v>
      </c>
    </row>
    <row r="159" spans="1:2" x14ac:dyDescent="0.2">
      <c r="A159" s="3" t="s">
        <v>1407</v>
      </c>
      <c r="B159" s="4">
        <v>39.97</v>
      </c>
    </row>
    <row r="160" spans="1:2" x14ac:dyDescent="0.2">
      <c r="A160" s="2" t="s">
        <v>1330</v>
      </c>
      <c r="B160" s="4">
        <v>192.09000000000003</v>
      </c>
    </row>
    <row r="161" spans="1:2" x14ac:dyDescent="0.2">
      <c r="A161" s="3" t="s">
        <v>1198</v>
      </c>
      <c r="B161" s="4">
        <v>144.30000000000001</v>
      </c>
    </row>
    <row r="162" spans="1:2" x14ac:dyDescent="0.2">
      <c r="A162" s="3" t="s">
        <v>1333</v>
      </c>
      <c r="B162" s="4">
        <v>29.4</v>
      </c>
    </row>
    <row r="163" spans="1:2" x14ac:dyDescent="0.2">
      <c r="A163" s="3" t="s">
        <v>1335</v>
      </c>
      <c r="B163" s="4">
        <v>18.39</v>
      </c>
    </row>
    <row r="164" spans="1:2" x14ac:dyDescent="0.2">
      <c r="A164" s="2" t="s">
        <v>1413</v>
      </c>
      <c r="B164" s="4">
        <v>180.82</v>
      </c>
    </row>
    <row r="165" spans="1:2" x14ac:dyDescent="0.2">
      <c r="A165" s="3" t="s">
        <v>1199</v>
      </c>
      <c r="B165" s="4">
        <v>180.82</v>
      </c>
    </row>
    <row r="166" spans="1:2" x14ac:dyDescent="0.2">
      <c r="A166" s="2" t="s">
        <v>1375</v>
      </c>
      <c r="B166" s="4">
        <v>165</v>
      </c>
    </row>
    <row r="167" spans="1:2" x14ac:dyDescent="0.2">
      <c r="A167" s="3" t="s">
        <v>1378</v>
      </c>
      <c r="B167" s="4">
        <v>105</v>
      </c>
    </row>
    <row r="168" spans="1:2" x14ac:dyDescent="0.2">
      <c r="A168" s="3" t="s">
        <v>1380</v>
      </c>
      <c r="B168" s="4">
        <v>60</v>
      </c>
    </row>
    <row r="169" spans="1:2" x14ac:dyDescent="0.2">
      <c r="A169" s="2" t="s">
        <v>1316</v>
      </c>
      <c r="B169" s="4">
        <v>162.26</v>
      </c>
    </row>
    <row r="170" spans="1:2" x14ac:dyDescent="0.2">
      <c r="A170" s="3" t="s">
        <v>1319</v>
      </c>
      <c r="B170" s="4">
        <v>64.959999999999994</v>
      </c>
    </row>
    <row r="171" spans="1:2" x14ac:dyDescent="0.2">
      <c r="A171" s="3" t="s">
        <v>1199</v>
      </c>
      <c r="B171" s="4">
        <v>61.93</v>
      </c>
    </row>
    <row r="172" spans="1:2" x14ac:dyDescent="0.2">
      <c r="A172" s="3" t="s">
        <v>1198</v>
      </c>
      <c r="B172" s="4">
        <v>35.369999999999997</v>
      </c>
    </row>
    <row r="173" spans="1:2" x14ac:dyDescent="0.2">
      <c r="A173" s="2" t="s">
        <v>1206</v>
      </c>
      <c r="B173" s="4">
        <v>144.09</v>
      </c>
    </row>
    <row r="174" spans="1:2" x14ac:dyDescent="0.2">
      <c r="A174" s="3" t="s">
        <v>1212</v>
      </c>
      <c r="B174" s="4">
        <v>75</v>
      </c>
    </row>
    <row r="175" spans="1:2" x14ac:dyDescent="0.2">
      <c r="A175" s="3" t="s">
        <v>1198</v>
      </c>
      <c r="B175" s="4">
        <v>69.09</v>
      </c>
    </row>
    <row r="176" spans="1:2" x14ac:dyDescent="0.2">
      <c r="A176" s="2" t="s">
        <v>1518</v>
      </c>
      <c r="B176" s="4">
        <v>123.49</v>
      </c>
    </row>
    <row r="177" spans="1:2" x14ac:dyDescent="0.2">
      <c r="A177" s="3" t="s">
        <v>1245</v>
      </c>
      <c r="B177" s="4">
        <v>123.49</v>
      </c>
    </row>
    <row r="178" spans="1:2" x14ac:dyDescent="0.2">
      <c r="A178" s="2" t="s">
        <v>1429</v>
      </c>
      <c r="B178" s="4">
        <v>120</v>
      </c>
    </row>
    <row r="179" spans="1:2" x14ac:dyDescent="0.2">
      <c r="A179" s="3" t="s">
        <v>1432</v>
      </c>
      <c r="B179" s="4">
        <v>120</v>
      </c>
    </row>
    <row r="180" spans="1:2" x14ac:dyDescent="0.2">
      <c r="A180" s="2" t="s">
        <v>1419</v>
      </c>
      <c r="B180" s="4">
        <v>112.81</v>
      </c>
    </row>
    <row r="181" spans="1:2" x14ac:dyDescent="0.2">
      <c r="A181" s="3" t="s">
        <v>1421</v>
      </c>
      <c r="B181" s="4">
        <v>108.48</v>
      </c>
    </row>
    <row r="182" spans="1:2" x14ac:dyDescent="0.2">
      <c r="A182" s="3" t="s">
        <v>1424</v>
      </c>
      <c r="B182" s="4">
        <v>4.33</v>
      </c>
    </row>
    <row r="183" spans="1:2" x14ac:dyDescent="0.2">
      <c r="A183" s="2" t="s">
        <v>1573</v>
      </c>
      <c r="B183" s="4">
        <v>109.91</v>
      </c>
    </row>
    <row r="184" spans="1:2" x14ac:dyDescent="0.2">
      <c r="A184" s="3" t="s">
        <v>1576</v>
      </c>
      <c r="B184" s="4">
        <v>107.56</v>
      </c>
    </row>
    <row r="185" spans="1:2" x14ac:dyDescent="0.2">
      <c r="A185" s="3" t="s">
        <v>1578</v>
      </c>
      <c r="B185" s="4">
        <v>2.35</v>
      </c>
    </row>
    <row r="186" spans="1:2" x14ac:dyDescent="0.2">
      <c r="A186" s="2" t="s">
        <v>1570</v>
      </c>
      <c r="B186" s="4">
        <v>72.8</v>
      </c>
    </row>
    <row r="187" spans="1:2" x14ac:dyDescent="0.2">
      <c r="A187" s="3" t="s">
        <v>1572</v>
      </c>
      <c r="B187" s="4">
        <v>72.8</v>
      </c>
    </row>
    <row r="188" spans="1:2" x14ac:dyDescent="0.2">
      <c r="A188" s="2" t="s">
        <v>1453</v>
      </c>
      <c r="B188" s="4">
        <v>60</v>
      </c>
    </row>
    <row r="189" spans="1:2" x14ac:dyDescent="0.2">
      <c r="A189" s="3" t="s">
        <v>1456</v>
      </c>
      <c r="B189" s="4">
        <v>60</v>
      </c>
    </row>
    <row r="190" spans="1:2" x14ac:dyDescent="0.2">
      <c r="A190" s="2" t="s">
        <v>1435</v>
      </c>
      <c r="B190" s="4">
        <v>47.480000000000004</v>
      </c>
    </row>
    <row r="191" spans="1:2" x14ac:dyDescent="0.2">
      <c r="A191" s="3" t="s">
        <v>1432</v>
      </c>
      <c r="B191" s="4">
        <v>32.5</v>
      </c>
    </row>
    <row r="192" spans="1:2" x14ac:dyDescent="0.2">
      <c r="A192" s="3" t="s">
        <v>1427</v>
      </c>
      <c r="B192" s="4">
        <v>14.98</v>
      </c>
    </row>
    <row r="193" spans="1:2" x14ac:dyDescent="0.2">
      <c r="A193" s="2" t="s">
        <v>1448</v>
      </c>
      <c r="B193" s="4">
        <v>42.029999999999994</v>
      </c>
    </row>
    <row r="194" spans="1:2" x14ac:dyDescent="0.2">
      <c r="A194" s="3" t="s">
        <v>1199</v>
      </c>
      <c r="B194" s="4">
        <v>42.029999999999994</v>
      </c>
    </row>
    <row r="195" spans="1:2" x14ac:dyDescent="0.2">
      <c r="A195" s="2" t="s">
        <v>1309</v>
      </c>
      <c r="B195" s="4">
        <v>39.99</v>
      </c>
    </row>
    <row r="196" spans="1:2" x14ac:dyDescent="0.2">
      <c r="A196" s="3" t="s">
        <v>1199</v>
      </c>
      <c r="B196" s="4">
        <v>39.99</v>
      </c>
    </row>
    <row r="197" spans="1:2" x14ac:dyDescent="0.2">
      <c r="A197" s="2" t="s">
        <v>1367</v>
      </c>
      <c r="B197" s="4">
        <v>25.98</v>
      </c>
    </row>
    <row r="198" spans="1:2" x14ac:dyDescent="0.2">
      <c r="A198" s="3" t="s">
        <v>1199</v>
      </c>
      <c r="B198" s="4">
        <v>25.98</v>
      </c>
    </row>
    <row r="199" spans="1:2" x14ac:dyDescent="0.2">
      <c r="A199" s="2" t="s">
        <v>1396</v>
      </c>
      <c r="B199" s="4">
        <v>16</v>
      </c>
    </row>
    <row r="200" spans="1:2" x14ac:dyDescent="0.2">
      <c r="A200" s="3" t="s">
        <v>1399</v>
      </c>
      <c r="B200" s="4">
        <v>16</v>
      </c>
    </row>
    <row r="201" spans="1:2" x14ac:dyDescent="0.2">
      <c r="A201" s="2" t="s">
        <v>1400</v>
      </c>
      <c r="B201" s="4">
        <v>16</v>
      </c>
    </row>
    <row r="202" spans="1:2" x14ac:dyDescent="0.2">
      <c r="A202" s="3" t="s">
        <v>1399</v>
      </c>
      <c r="B202" s="4">
        <v>16</v>
      </c>
    </row>
    <row r="203" spans="1:2" x14ac:dyDescent="0.2">
      <c r="A203" s="2" t="s">
        <v>1325</v>
      </c>
      <c r="B203" s="4">
        <v>10.99</v>
      </c>
    </row>
    <row r="204" spans="1:2" x14ac:dyDescent="0.2">
      <c r="A204" s="3" t="s">
        <v>1328</v>
      </c>
      <c r="B204" s="4">
        <v>10.99</v>
      </c>
    </row>
    <row r="205" spans="1:2" x14ac:dyDescent="0.2">
      <c r="A205" s="2" t="s">
        <v>1339</v>
      </c>
      <c r="B205" s="4">
        <v>-62.180000000000007</v>
      </c>
    </row>
    <row r="206" spans="1:2" x14ac:dyDescent="0.2">
      <c r="A206" s="3" t="s">
        <v>1198</v>
      </c>
      <c r="B206" s="4">
        <v>45.47</v>
      </c>
    </row>
    <row r="207" spans="1:2" x14ac:dyDescent="0.2">
      <c r="A207" s="3" t="s">
        <v>1345</v>
      </c>
      <c r="B207" s="4">
        <v>-44.95</v>
      </c>
    </row>
    <row r="208" spans="1:2" x14ac:dyDescent="0.2">
      <c r="A208" s="3" t="s">
        <v>1347</v>
      </c>
      <c r="B208" s="4">
        <v>-62.7</v>
      </c>
    </row>
    <row r="209" spans="1:2" x14ac:dyDescent="0.2">
      <c r="A209" s="2" t="s">
        <v>1371</v>
      </c>
      <c r="B209" s="4">
        <v>-479.53</v>
      </c>
    </row>
    <row r="210" spans="1:2" x14ac:dyDescent="0.2">
      <c r="A210" s="3" t="s">
        <v>1374</v>
      </c>
      <c r="B210" s="4">
        <v>-479.53</v>
      </c>
    </row>
    <row r="211" spans="1:2" x14ac:dyDescent="0.2">
      <c r="A211" s="2" t="s">
        <v>879</v>
      </c>
      <c r="B211" s="4">
        <v>95162.18000000008</v>
      </c>
    </row>
  </sheetData>
  <pageMargins left="0.7" right="0.7" top="0.75" bottom="0.75" header="0.3" footer="0.3"/>
  <pageSetup orientation="portrait" horizontalDpi="4294967293" verticalDpi="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3FF83-304C-4B23-BF62-EE9B84AFB162}">
  <dimension ref="A1:J227"/>
  <sheetViews>
    <sheetView topLeftCell="C183" workbookViewId="0">
      <selection activeCell="G227" sqref="G227:I228"/>
    </sheetView>
  </sheetViews>
  <sheetFormatPr defaultRowHeight="12.75" x14ac:dyDescent="0.2"/>
  <cols>
    <col min="1" max="1" width="28.5703125" bestFit="1" customWidth="1"/>
    <col min="2" max="2" width="36.85546875" bestFit="1" customWidth="1"/>
    <col min="3" max="3" width="41.85546875" bestFit="1" customWidth="1"/>
    <col min="4" max="4" width="8.28515625" bestFit="1" customWidth="1"/>
    <col min="5" max="5" width="38.85546875" bestFit="1" customWidth="1"/>
    <col min="6" max="6" width="8.85546875" bestFit="1" customWidth="1"/>
    <col min="7" max="7" width="10.7109375" bestFit="1" customWidth="1"/>
    <col min="8" max="8" width="10.5703125" bestFit="1" customWidth="1"/>
    <col min="9" max="9" width="85.5703125" bestFit="1" customWidth="1"/>
    <col min="10" max="10" width="27.5703125" bestFit="1" customWidth="1"/>
  </cols>
  <sheetData>
    <row r="1" spans="1:10" ht="18" x14ac:dyDescent="0.25">
      <c r="A1" s="37" t="s">
        <v>1643</v>
      </c>
      <c r="B1" s="38"/>
      <c r="C1" s="38"/>
      <c r="D1" s="38"/>
      <c r="E1" s="38"/>
      <c r="F1" s="38"/>
      <c r="G1" s="38"/>
      <c r="H1" s="38"/>
      <c r="I1" s="38"/>
      <c r="J1" s="59"/>
    </row>
    <row r="2" spans="1:10" ht="38.25" x14ac:dyDescent="0.2">
      <c r="A2" s="49" t="s">
        <v>1644</v>
      </c>
      <c r="B2" s="40" t="s">
        <v>1645</v>
      </c>
      <c r="C2" s="40" t="s">
        <v>1646</v>
      </c>
      <c r="D2" s="40" t="s">
        <v>1647</v>
      </c>
      <c r="E2" s="40" t="s">
        <v>1648</v>
      </c>
      <c r="F2" s="40" t="s">
        <v>1649</v>
      </c>
      <c r="G2" s="40" t="s">
        <v>1650</v>
      </c>
      <c r="H2" s="50" t="s">
        <v>1651</v>
      </c>
      <c r="I2" s="40" t="s">
        <v>1652</v>
      </c>
      <c r="J2" s="51" t="s">
        <v>1653</v>
      </c>
    </row>
    <row r="3" spans="1:10" ht="15" x14ac:dyDescent="0.25">
      <c r="A3" s="41" t="s">
        <v>1177</v>
      </c>
      <c r="B3" s="41" t="s">
        <v>1178</v>
      </c>
      <c r="C3" s="41" t="s">
        <v>1179</v>
      </c>
      <c r="D3" s="42" t="s">
        <v>1180</v>
      </c>
      <c r="E3" s="41" t="s">
        <v>1181</v>
      </c>
      <c r="F3" s="42" t="s">
        <v>1182</v>
      </c>
      <c r="G3" s="42" t="s">
        <v>1183</v>
      </c>
      <c r="H3" s="43">
        <v>27.08</v>
      </c>
      <c r="I3" s="41" t="s">
        <v>1184</v>
      </c>
      <c r="J3" s="41" t="s">
        <v>1185</v>
      </c>
    </row>
    <row r="4" spans="1:10" ht="15" x14ac:dyDescent="0.25">
      <c r="A4" s="41" t="s">
        <v>1186</v>
      </c>
      <c r="B4" s="41" t="s">
        <v>1178</v>
      </c>
      <c r="C4" s="41" t="s">
        <v>1187</v>
      </c>
      <c r="D4" s="42" t="s">
        <v>1188</v>
      </c>
      <c r="E4" s="41" t="s">
        <v>1181</v>
      </c>
      <c r="F4" s="42" t="s">
        <v>1182</v>
      </c>
      <c r="G4" s="42" t="s">
        <v>1189</v>
      </c>
      <c r="H4" s="43">
        <v>56.21</v>
      </c>
      <c r="I4" s="41" t="s">
        <v>1190</v>
      </c>
      <c r="J4" s="41" t="s">
        <v>1191</v>
      </c>
    </row>
    <row r="5" spans="1:10" ht="15" x14ac:dyDescent="0.25">
      <c r="A5" s="41" t="s">
        <v>1192</v>
      </c>
      <c r="B5" s="41" t="s">
        <v>1178</v>
      </c>
      <c r="C5" s="41" t="s">
        <v>1187</v>
      </c>
      <c r="D5" s="42" t="s">
        <v>1188</v>
      </c>
      <c r="E5" s="41" t="s">
        <v>1181</v>
      </c>
      <c r="F5" s="42" t="s">
        <v>1182</v>
      </c>
      <c r="G5" s="42" t="s">
        <v>1193</v>
      </c>
      <c r="H5" s="43">
        <v>103.49</v>
      </c>
      <c r="I5" s="41" t="s">
        <v>1194</v>
      </c>
      <c r="J5" s="41" t="s">
        <v>1195</v>
      </c>
    </row>
    <row r="6" spans="1:10" ht="15" x14ac:dyDescent="0.25">
      <c r="A6" s="41" t="s">
        <v>1196</v>
      </c>
      <c r="B6" s="41" t="s">
        <v>1178</v>
      </c>
      <c r="C6" s="41" t="s">
        <v>1187</v>
      </c>
      <c r="D6" s="42" t="s">
        <v>1188</v>
      </c>
      <c r="E6" s="41" t="s">
        <v>1181</v>
      </c>
      <c r="F6" s="42" t="s">
        <v>1182</v>
      </c>
      <c r="G6" s="42" t="s">
        <v>1193</v>
      </c>
      <c r="H6" s="43">
        <v>5.88</v>
      </c>
      <c r="I6" s="41" t="s">
        <v>1197</v>
      </c>
      <c r="J6" s="41" t="s">
        <v>1198</v>
      </c>
    </row>
    <row r="7" spans="1:10" ht="15" x14ac:dyDescent="0.25">
      <c r="A7" s="41" t="s">
        <v>1196</v>
      </c>
      <c r="B7" s="41" t="s">
        <v>1178</v>
      </c>
      <c r="C7" s="41" t="s">
        <v>1187</v>
      </c>
      <c r="D7" s="42" t="s">
        <v>1188</v>
      </c>
      <c r="E7" s="41" t="s">
        <v>1181</v>
      </c>
      <c r="F7" s="42" t="s">
        <v>1182</v>
      </c>
      <c r="G7" s="42" t="s">
        <v>1193</v>
      </c>
      <c r="H7" s="43">
        <v>53.93</v>
      </c>
      <c r="I7" s="41" t="s">
        <v>1197</v>
      </c>
      <c r="J7" s="41" t="s">
        <v>1199</v>
      </c>
    </row>
    <row r="8" spans="1:10" ht="15" x14ac:dyDescent="0.25">
      <c r="A8" s="41" t="s">
        <v>1200</v>
      </c>
      <c r="B8" s="41" t="s">
        <v>1178</v>
      </c>
      <c r="C8" s="41" t="s">
        <v>1201</v>
      </c>
      <c r="D8" s="42" t="s">
        <v>1202</v>
      </c>
      <c r="E8" s="41" t="s">
        <v>1181</v>
      </c>
      <c r="F8" s="42" t="s">
        <v>1182</v>
      </c>
      <c r="G8" s="42" t="s">
        <v>1193</v>
      </c>
      <c r="H8" s="43">
        <v>453.75</v>
      </c>
      <c r="I8" s="41" t="s">
        <v>1203</v>
      </c>
      <c r="J8" s="41" t="s">
        <v>1204</v>
      </c>
    </row>
    <row r="9" spans="1:10" ht="15" x14ac:dyDescent="0.25">
      <c r="A9" s="53" t="s">
        <v>1205</v>
      </c>
      <c r="B9" s="53" t="s">
        <v>1178</v>
      </c>
      <c r="C9" s="53" t="s">
        <v>1187</v>
      </c>
      <c r="D9" s="54" t="s">
        <v>1188</v>
      </c>
      <c r="E9" s="53" t="s">
        <v>1206</v>
      </c>
      <c r="F9" s="54" t="s">
        <v>1207</v>
      </c>
      <c r="G9" s="54" t="s">
        <v>1208</v>
      </c>
      <c r="H9" s="57">
        <v>69.09</v>
      </c>
      <c r="I9" s="53" t="s">
        <v>1209</v>
      </c>
      <c r="J9" s="53" t="s">
        <v>1198</v>
      </c>
    </row>
    <row r="10" spans="1:10" ht="15" x14ac:dyDescent="0.25">
      <c r="A10" s="53" t="s">
        <v>1210</v>
      </c>
      <c r="B10" s="53" t="s">
        <v>1178</v>
      </c>
      <c r="C10" s="53" t="s">
        <v>1187</v>
      </c>
      <c r="D10" s="54" t="s">
        <v>1188</v>
      </c>
      <c r="E10" s="53" t="s">
        <v>1206</v>
      </c>
      <c r="F10" s="54" t="s">
        <v>1207</v>
      </c>
      <c r="G10" s="54" t="s">
        <v>1193</v>
      </c>
      <c r="H10" s="57">
        <v>75</v>
      </c>
      <c r="I10" s="53" t="s">
        <v>1211</v>
      </c>
      <c r="J10" s="53" t="s">
        <v>1212</v>
      </c>
    </row>
    <row r="11" spans="1:10" ht="15" x14ac:dyDescent="0.25">
      <c r="A11" s="41" t="s">
        <v>1213</v>
      </c>
      <c r="B11" s="41" t="s">
        <v>1178</v>
      </c>
      <c r="C11" s="41" t="s">
        <v>1179</v>
      </c>
      <c r="D11" s="42" t="s">
        <v>1180</v>
      </c>
      <c r="E11" s="41" t="s">
        <v>1214</v>
      </c>
      <c r="F11" s="42" t="s">
        <v>1021</v>
      </c>
      <c r="G11" s="42" t="s">
        <v>1215</v>
      </c>
      <c r="H11" s="43">
        <v>47.5</v>
      </c>
      <c r="I11" s="41" t="s">
        <v>1216</v>
      </c>
      <c r="J11" s="41" t="s">
        <v>1217</v>
      </c>
    </row>
    <row r="12" spans="1:10" ht="15" x14ac:dyDescent="0.25">
      <c r="A12" s="41" t="s">
        <v>1218</v>
      </c>
      <c r="B12" s="41" t="s">
        <v>1178</v>
      </c>
      <c r="C12" s="41" t="s">
        <v>1187</v>
      </c>
      <c r="D12" s="42" t="s">
        <v>1188</v>
      </c>
      <c r="E12" s="41" t="s">
        <v>1214</v>
      </c>
      <c r="F12" s="42" t="s">
        <v>1021</v>
      </c>
      <c r="G12" s="42" t="s">
        <v>1219</v>
      </c>
      <c r="H12" s="43">
        <v>70.97</v>
      </c>
      <c r="I12" s="41" t="s">
        <v>1220</v>
      </c>
      <c r="J12" s="41" t="s">
        <v>1199</v>
      </c>
    </row>
    <row r="13" spans="1:10" ht="15" x14ac:dyDescent="0.25">
      <c r="A13" s="41" t="s">
        <v>1221</v>
      </c>
      <c r="B13" s="41" t="s">
        <v>1178</v>
      </c>
      <c r="C13" s="41" t="s">
        <v>1222</v>
      </c>
      <c r="D13" s="42" t="s">
        <v>1223</v>
      </c>
      <c r="E13" s="41" t="s">
        <v>1214</v>
      </c>
      <c r="F13" s="42" t="s">
        <v>1021</v>
      </c>
      <c r="G13" s="42" t="s">
        <v>1219</v>
      </c>
      <c r="H13" s="43">
        <v>26.96</v>
      </c>
      <c r="I13" s="41" t="s">
        <v>1224</v>
      </c>
      <c r="J13" s="41" t="s">
        <v>1225</v>
      </c>
    </row>
    <row r="14" spans="1:10" ht="15" x14ac:dyDescent="0.25">
      <c r="A14" s="41" t="s">
        <v>1221</v>
      </c>
      <c r="B14" s="41" t="s">
        <v>1178</v>
      </c>
      <c r="C14" s="41" t="s">
        <v>1222</v>
      </c>
      <c r="D14" s="42" t="s">
        <v>1223</v>
      </c>
      <c r="E14" s="41" t="s">
        <v>1214</v>
      </c>
      <c r="F14" s="42" t="s">
        <v>1021</v>
      </c>
      <c r="G14" s="42" t="s">
        <v>1226</v>
      </c>
      <c r="H14" s="43">
        <v>32.99</v>
      </c>
      <c r="I14" s="41" t="s">
        <v>1227</v>
      </c>
      <c r="J14" s="41" t="s">
        <v>1228</v>
      </c>
    </row>
    <row r="15" spans="1:10" ht="15" x14ac:dyDescent="0.25">
      <c r="A15" s="41" t="s">
        <v>1221</v>
      </c>
      <c r="B15" s="41" t="s">
        <v>1178</v>
      </c>
      <c r="C15" s="41" t="s">
        <v>1222</v>
      </c>
      <c r="D15" s="42" t="s">
        <v>1223</v>
      </c>
      <c r="E15" s="41" t="s">
        <v>1214</v>
      </c>
      <c r="F15" s="42" t="s">
        <v>1021</v>
      </c>
      <c r="G15" s="42" t="s">
        <v>1229</v>
      </c>
      <c r="H15" s="43">
        <v>32.99</v>
      </c>
      <c r="I15" s="41" t="s">
        <v>1230</v>
      </c>
      <c r="J15" s="41" t="s">
        <v>1228</v>
      </c>
    </row>
    <row r="16" spans="1:10" ht="15" x14ac:dyDescent="0.25">
      <c r="A16" s="41" t="s">
        <v>1231</v>
      </c>
      <c r="B16" s="41" t="s">
        <v>1178</v>
      </c>
      <c r="C16" s="41" t="s">
        <v>1232</v>
      </c>
      <c r="D16" s="42" t="s">
        <v>1233</v>
      </c>
      <c r="E16" s="41" t="s">
        <v>1214</v>
      </c>
      <c r="F16" s="42" t="s">
        <v>1021</v>
      </c>
      <c r="G16" s="42" t="s">
        <v>1226</v>
      </c>
      <c r="H16" s="43">
        <v>159</v>
      </c>
      <c r="I16" s="41" t="s">
        <v>1234</v>
      </c>
      <c r="J16" s="41" t="s">
        <v>1235</v>
      </c>
    </row>
    <row r="17" spans="1:10" ht="15" x14ac:dyDescent="0.25">
      <c r="A17" s="53" t="s">
        <v>1236</v>
      </c>
      <c r="B17" s="53" t="s">
        <v>1178</v>
      </c>
      <c r="C17" s="53" t="s">
        <v>1187</v>
      </c>
      <c r="D17" s="54" t="s">
        <v>1188</v>
      </c>
      <c r="E17" s="53" t="s">
        <v>1237</v>
      </c>
      <c r="F17" s="54" t="s">
        <v>1238</v>
      </c>
      <c r="G17" s="54" t="s">
        <v>1239</v>
      </c>
      <c r="H17" s="57">
        <v>65</v>
      </c>
      <c r="I17" s="53" t="s">
        <v>1240</v>
      </c>
      <c r="J17" s="53" t="s">
        <v>1241</v>
      </c>
    </row>
    <row r="18" spans="1:10" ht="15" x14ac:dyDescent="0.25">
      <c r="A18" s="53" t="s">
        <v>1242</v>
      </c>
      <c r="B18" s="53" t="s">
        <v>1178</v>
      </c>
      <c r="C18" s="53" t="s">
        <v>1187</v>
      </c>
      <c r="D18" s="54" t="s">
        <v>1188</v>
      </c>
      <c r="E18" s="53" t="s">
        <v>1237</v>
      </c>
      <c r="F18" s="54" t="s">
        <v>1238</v>
      </c>
      <c r="G18" s="54" t="s">
        <v>1243</v>
      </c>
      <c r="H18" s="57">
        <v>12.77</v>
      </c>
      <c r="I18" s="53" t="s">
        <v>1244</v>
      </c>
      <c r="J18" s="53" t="s">
        <v>1245</v>
      </c>
    </row>
    <row r="19" spans="1:10" ht="15" x14ac:dyDescent="0.25">
      <c r="A19" s="53" t="s">
        <v>1242</v>
      </c>
      <c r="B19" s="53" t="s">
        <v>1178</v>
      </c>
      <c r="C19" s="53" t="s">
        <v>1187</v>
      </c>
      <c r="D19" s="54" t="s">
        <v>1188</v>
      </c>
      <c r="E19" s="53" t="s">
        <v>1237</v>
      </c>
      <c r="F19" s="54" t="s">
        <v>1238</v>
      </c>
      <c r="G19" s="54" t="s">
        <v>1246</v>
      </c>
      <c r="H19" s="57">
        <v>72</v>
      </c>
      <c r="I19" s="53" t="s">
        <v>1247</v>
      </c>
      <c r="J19" s="53" t="s">
        <v>1248</v>
      </c>
    </row>
    <row r="20" spans="1:10" ht="15" x14ac:dyDescent="0.25">
      <c r="A20" s="53" t="s">
        <v>1242</v>
      </c>
      <c r="B20" s="53" t="s">
        <v>1178</v>
      </c>
      <c r="C20" s="53" t="s">
        <v>1222</v>
      </c>
      <c r="D20" s="54" t="s">
        <v>1223</v>
      </c>
      <c r="E20" s="53" t="s">
        <v>1237</v>
      </c>
      <c r="F20" s="54" t="s">
        <v>1238</v>
      </c>
      <c r="G20" s="54" t="s">
        <v>1249</v>
      </c>
      <c r="H20" s="57">
        <v>42.99</v>
      </c>
      <c r="I20" s="53" t="s">
        <v>1250</v>
      </c>
      <c r="J20" s="53" t="s">
        <v>1228</v>
      </c>
    </row>
    <row r="21" spans="1:10" ht="15" x14ac:dyDescent="0.25">
      <c r="A21" s="53" t="s">
        <v>1242</v>
      </c>
      <c r="B21" s="53" t="s">
        <v>1178</v>
      </c>
      <c r="C21" s="53" t="s">
        <v>1222</v>
      </c>
      <c r="D21" s="54" t="s">
        <v>1223</v>
      </c>
      <c r="E21" s="53" t="s">
        <v>1237</v>
      </c>
      <c r="F21" s="54" t="s">
        <v>1238</v>
      </c>
      <c r="G21" s="54" t="s">
        <v>1193</v>
      </c>
      <c r="H21" s="57">
        <v>42.99</v>
      </c>
      <c r="I21" s="53" t="s">
        <v>1250</v>
      </c>
      <c r="J21" s="53" t="s">
        <v>1228</v>
      </c>
    </row>
    <row r="22" spans="1:10" ht="15" x14ac:dyDescent="0.25">
      <c r="A22" s="53" t="s">
        <v>1242</v>
      </c>
      <c r="B22" s="53" t="s">
        <v>1178</v>
      </c>
      <c r="C22" s="53" t="s">
        <v>1222</v>
      </c>
      <c r="D22" s="54" t="s">
        <v>1223</v>
      </c>
      <c r="E22" s="53" t="s">
        <v>1237</v>
      </c>
      <c r="F22" s="54" t="s">
        <v>1238</v>
      </c>
      <c r="G22" s="54" t="s">
        <v>1243</v>
      </c>
      <c r="H22" s="57">
        <v>10.29</v>
      </c>
      <c r="I22" s="53" t="s">
        <v>1251</v>
      </c>
      <c r="J22" s="53" t="s">
        <v>1245</v>
      </c>
    </row>
    <row r="23" spans="1:10" ht="15" x14ac:dyDescent="0.25">
      <c r="A23" s="53" t="s">
        <v>1242</v>
      </c>
      <c r="B23" s="53" t="s">
        <v>1178</v>
      </c>
      <c r="C23" s="53" t="s">
        <v>1222</v>
      </c>
      <c r="D23" s="54" t="s">
        <v>1223</v>
      </c>
      <c r="E23" s="53" t="s">
        <v>1237</v>
      </c>
      <c r="F23" s="54" t="s">
        <v>1238</v>
      </c>
      <c r="G23" s="54" t="s">
        <v>1246</v>
      </c>
      <c r="H23" s="57">
        <v>20</v>
      </c>
      <c r="I23" s="53" t="s">
        <v>1252</v>
      </c>
      <c r="J23" s="53" t="s">
        <v>1248</v>
      </c>
    </row>
    <row r="24" spans="1:10" ht="15" x14ac:dyDescent="0.25">
      <c r="A24" s="41" t="s">
        <v>1221</v>
      </c>
      <c r="B24" s="41" t="s">
        <v>1178</v>
      </c>
      <c r="C24" s="41" t="s">
        <v>1253</v>
      </c>
      <c r="D24" s="42" t="s">
        <v>1254</v>
      </c>
      <c r="E24" s="41" t="s">
        <v>1255</v>
      </c>
      <c r="F24" s="42" t="s">
        <v>1027</v>
      </c>
      <c r="G24" s="42" t="s">
        <v>1249</v>
      </c>
      <c r="H24" s="43">
        <v>19.239999999999998</v>
      </c>
      <c r="I24" s="41" t="s">
        <v>1256</v>
      </c>
      <c r="J24" s="41" t="s">
        <v>1257</v>
      </c>
    </row>
    <row r="25" spans="1:10" ht="15" x14ac:dyDescent="0.25">
      <c r="A25" s="41" t="s">
        <v>1221</v>
      </c>
      <c r="B25" s="41" t="s">
        <v>1178</v>
      </c>
      <c r="C25" s="41" t="s">
        <v>1253</v>
      </c>
      <c r="D25" s="42" t="s">
        <v>1254</v>
      </c>
      <c r="E25" s="41" t="s">
        <v>1255</v>
      </c>
      <c r="F25" s="42" t="s">
        <v>1027</v>
      </c>
      <c r="G25" s="42" t="s">
        <v>1249</v>
      </c>
      <c r="H25" s="43">
        <v>2992.17</v>
      </c>
      <c r="I25" s="41" t="s">
        <v>1256</v>
      </c>
      <c r="J25" s="41" t="s">
        <v>1257</v>
      </c>
    </row>
    <row r="26" spans="1:10" ht="15" x14ac:dyDescent="0.25">
      <c r="A26" s="41" t="s">
        <v>1221</v>
      </c>
      <c r="B26" s="41" t="s">
        <v>1178</v>
      </c>
      <c r="C26" s="41" t="s">
        <v>1253</v>
      </c>
      <c r="D26" s="42" t="s">
        <v>1254</v>
      </c>
      <c r="E26" s="41" t="s">
        <v>1255</v>
      </c>
      <c r="F26" s="42" t="s">
        <v>1027</v>
      </c>
      <c r="G26" s="42" t="s">
        <v>1246</v>
      </c>
      <c r="H26" s="43">
        <v>21.62</v>
      </c>
      <c r="I26" s="41" t="s">
        <v>1256</v>
      </c>
      <c r="J26" s="41" t="s">
        <v>1257</v>
      </c>
    </row>
    <row r="27" spans="1:10" ht="15" x14ac:dyDescent="0.25">
      <c r="A27" s="41" t="s">
        <v>1221</v>
      </c>
      <c r="B27" s="41" t="s">
        <v>1178</v>
      </c>
      <c r="C27" s="41" t="s">
        <v>1187</v>
      </c>
      <c r="D27" s="42" t="s">
        <v>1188</v>
      </c>
      <c r="E27" s="41" t="s">
        <v>1255</v>
      </c>
      <c r="F27" s="42" t="s">
        <v>1027</v>
      </c>
      <c r="G27" s="42" t="s">
        <v>1258</v>
      </c>
      <c r="H27" s="43">
        <v>118.66</v>
      </c>
      <c r="I27" s="41" t="s">
        <v>1259</v>
      </c>
      <c r="J27" s="41" t="s">
        <v>1260</v>
      </c>
    </row>
    <row r="28" spans="1:10" ht="15" x14ac:dyDescent="0.25">
      <c r="A28" s="41" t="s">
        <v>1221</v>
      </c>
      <c r="B28" s="41" t="s">
        <v>1178</v>
      </c>
      <c r="C28" s="41" t="s">
        <v>1187</v>
      </c>
      <c r="D28" s="42" t="s">
        <v>1188</v>
      </c>
      <c r="E28" s="41" t="s">
        <v>1255</v>
      </c>
      <c r="F28" s="42" t="s">
        <v>1027</v>
      </c>
      <c r="G28" s="42" t="s">
        <v>1249</v>
      </c>
      <c r="H28" s="43">
        <v>36</v>
      </c>
      <c r="I28" s="41" t="s">
        <v>1261</v>
      </c>
      <c r="J28" s="41" t="s">
        <v>1248</v>
      </c>
    </row>
    <row r="29" spans="1:10" ht="15" x14ac:dyDescent="0.25">
      <c r="A29" s="41" t="s">
        <v>1262</v>
      </c>
      <c r="B29" s="41" t="s">
        <v>1178</v>
      </c>
      <c r="C29" s="41" t="s">
        <v>1222</v>
      </c>
      <c r="D29" s="42" t="s">
        <v>1223</v>
      </c>
      <c r="E29" s="41" t="s">
        <v>1255</v>
      </c>
      <c r="F29" s="42" t="s">
        <v>1027</v>
      </c>
      <c r="G29" s="42" t="s">
        <v>1208</v>
      </c>
      <c r="H29" s="43">
        <v>66</v>
      </c>
      <c r="I29" s="41" t="s">
        <v>1263</v>
      </c>
      <c r="J29" s="41" t="s">
        <v>1264</v>
      </c>
    </row>
    <row r="30" spans="1:10" ht="15" x14ac:dyDescent="0.25">
      <c r="A30" s="41" t="s">
        <v>1265</v>
      </c>
      <c r="B30" s="41" t="s">
        <v>1178</v>
      </c>
      <c r="C30" s="41" t="s">
        <v>1266</v>
      </c>
      <c r="D30" s="42" t="s">
        <v>1267</v>
      </c>
      <c r="E30" s="41" t="s">
        <v>1255</v>
      </c>
      <c r="F30" s="42" t="s">
        <v>1027</v>
      </c>
      <c r="G30" s="42" t="s">
        <v>1268</v>
      </c>
      <c r="H30" s="43">
        <v>5641.24</v>
      </c>
      <c r="I30" s="41" t="s">
        <v>1269</v>
      </c>
      <c r="J30" s="41" t="s">
        <v>1270</v>
      </c>
    </row>
    <row r="31" spans="1:10" ht="15" x14ac:dyDescent="0.25">
      <c r="A31" s="53" t="s">
        <v>1271</v>
      </c>
      <c r="B31" s="53" t="s">
        <v>1178</v>
      </c>
      <c r="C31" s="53" t="s">
        <v>1272</v>
      </c>
      <c r="D31" s="54" t="s">
        <v>1273</v>
      </c>
      <c r="E31" s="53" t="s">
        <v>1274</v>
      </c>
      <c r="F31" s="54" t="s">
        <v>1275</v>
      </c>
      <c r="G31" s="54" t="s">
        <v>1276</v>
      </c>
      <c r="H31" s="57">
        <v>250</v>
      </c>
      <c r="I31" s="53" t="s">
        <v>1277</v>
      </c>
      <c r="J31" s="53" t="s">
        <v>1278</v>
      </c>
    </row>
    <row r="32" spans="1:10" ht="15" x14ac:dyDescent="0.25">
      <c r="A32" s="53" t="s">
        <v>1271</v>
      </c>
      <c r="B32" s="53" t="s">
        <v>1178</v>
      </c>
      <c r="C32" s="53" t="s">
        <v>1272</v>
      </c>
      <c r="D32" s="54" t="s">
        <v>1273</v>
      </c>
      <c r="E32" s="53" t="s">
        <v>1274</v>
      </c>
      <c r="F32" s="54" t="s">
        <v>1275</v>
      </c>
      <c r="G32" s="54" t="s">
        <v>1193</v>
      </c>
      <c r="H32" s="57">
        <v>125</v>
      </c>
      <c r="I32" s="53" t="s">
        <v>1279</v>
      </c>
      <c r="J32" s="53" t="s">
        <v>1280</v>
      </c>
    </row>
    <row r="33" spans="1:10" ht="15" x14ac:dyDescent="0.25">
      <c r="A33" s="53" t="s">
        <v>1271</v>
      </c>
      <c r="B33" s="53" t="s">
        <v>1178</v>
      </c>
      <c r="C33" s="53" t="s">
        <v>1272</v>
      </c>
      <c r="D33" s="54" t="s">
        <v>1273</v>
      </c>
      <c r="E33" s="53" t="s">
        <v>1274</v>
      </c>
      <c r="F33" s="54" t="s">
        <v>1275</v>
      </c>
      <c r="G33" s="54" t="s">
        <v>1193</v>
      </c>
      <c r="H33" s="57">
        <v>50</v>
      </c>
      <c r="I33" s="53" t="s">
        <v>1281</v>
      </c>
      <c r="J33" s="53" t="s">
        <v>1280</v>
      </c>
    </row>
    <row r="34" spans="1:10" ht="15" x14ac:dyDescent="0.25">
      <c r="A34" s="53" t="s">
        <v>1271</v>
      </c>
      <c r="B34" s="53" t="s">
        <v>1178</v>
      </c>
      <c r="C34" s="53" t="s">
        <v>1222</v>
      </c>
      <c r="D34" s="54" t="s">
        <v>1223</v>
      </c>
      <c r="E34" s="53" t="s">
        <v>1274</v>
      </c>
      <c r="F34" s="54" t="s">
        <v>1275</v>
      </c>
      <c r="G34" s="54" t="s">
        <v>1226</v>
      </c>
      <c r="H34" s="57">
        <v>24.98</v>
      </c>
      <c r="I34" s="53" t="s">
        <v>1282</v>
      </c>
      <c r="J34" s="53" t="s">
        <v>1228</v>
      </c>
    </row>
    <row r="35" spans="1:10" ht="15" x14ac:dyDescent="0.25">
      <c r="A35" s="53" t="s">
        <v>1271</v>
      </c>
      <c r="B35" s="53" t="s">
        <v>1178</v>
      </c>
      <c r="C35" s="53" t="s">
        <v>1222</v>
      </c>
      <c r="D35" s="54" t="s">
        <v>1223</v>
      </c>
      <c r="E35" s="53" t="s">
        <v>1274</v>
      </c>
      <c r="F35" s="54" t="s">
        <v>1275</v>
      </c>
      <c r="G35" s="54" t="s">
        <v>1239</v>
      </c>
      <c r="H35" s="57">
        <v>7.43</v>
      </c>
      <c r="I35" s="53" t="s">
        <v>1282</v>
      </c>
      <c r="J35" s="53" t="s">
        <v>1283</v>
      </c>
    </row>
    <row r="36" spans="1:10" ht="15" x14ac:dyDescent="0.25">
      <c r="A36" s="41" t="s">
        <v>1284</v>
      </c>
      <c r="B36" s="41" t="s">
        <v>1178</v>
      </c>
      <c r="C36" s="41" t="s">
        <v>1285</v>
      </c>
      <c r="D36" s="42" t="s">
        <v>1286</v>
      </c>
      <c r="E36" s="41" t="s">
        <v>1287</v>
      </c>
      <c r="F36" s="42" t="s">
        <v>1288</v>
      </c>
      <c r="G36" s="42" t="s">
        <v>1219</v>
      </c>
      <c r="H36" s="43">
        <v>50.74</v>
      </c>
      <c r="I36" s="41" t="s">
        <v>1289</v>
      </c>
      <c r="J36" s="41" t="s">
        <v>1198</v>
      </c>
    </row>
    <row r="37" spans="1:10" ht="15" x14ac:dyDescent="0.25">
      <c r="A37" s="41" t="s">
        <v>1284</v>
      </c>
      <c r="B37" s="41" t="s">
        <v>1178</v>
      </c>
      <c r="C37" s="41" t="s">
        <v>1285</v>
      </c>
      <c r="D37" s="42" t="s">
        <v>1286</v>
      </c>
      <c r="E37" s="41" t="s">
        <v>1287</v>
      </c>
      <c r="F37" s="42" t="s">
        <v>1288</v>
      </c>
      <c r="G37" s="42" t="s">
        <v>1246</v>
      </c>
      <c r="H37" s="43">
        <v>32.42</v>
      </c>
      <c r="I37" s="41" t="s">
        <v>1290</v>
      </c>
      <c r="J37" s="41" t="s">
        <v>1198</v>
      </c>
    </row>
    <row r="38" spans="1:10" ht="15" x14ac:dyDescent="0.25">
      <c r="A38" s="41" t="s">
        <v>1284</v>
      </c>
      <c r="B38" s="41" t="s">
        <v>1178</v>
      </c>
      <c r="C38" s="41" t="s">
        <v>1285</v>
      </c>
      <c r="D38" s="42" t="s">
        <v>1286</v>
      </c>
      <c r="E38" s="41" t="s">
        <v>1287</v>
      </c>
      <c r="F38" s="42" t="s">
        <v>1288</v>
      </c>
      <c r="G38" s="42" t="s">
        <v>1229</v>
      </c>
      <c r="H38" s="43">
        <v>30.05</v>
      </c>
      <c r="I38" s="41" t="s">
        <v>1290</v>
      </c>
      <c r="J38" s="41" t="s">
        <v>1198</v>
      </c>
    </row>
    <row r="39" spans="1:10" ht="15" x14ac:dyDescent="0.25">
      <c r="A39" s="41" t="s">
        <v>1291</v>
      </c>
      <c r="B39" s="41" t="s">
        <v>1178</v>
      </c>
      <c r="C39" s="41" t="s">
        <v>1266</v>
      </c>
      <c r="D39" s="42" t="s">
        <v>1267</v>
      </c>
      <c r="E39" s="41" t="s">
        <v>1287</v>
      </c>
      <c r="F39" s="42" t="s">
        <v>1288</v>
      </c>
      <c r="G39" s="42" t="s">
        <v>1249</v>
      </c>
      <c r="H39" s="43">
        <v>827</v>
      </c>
      <c r="I39" s="41" t="s">
        <v>1292</v>
      </c>
      <c r="J39" s="41" t="s">
        <v>1293</v>
      </c>
    </row>
    <row r="40" spans="1:10" ht="15" x14ac:dyDescent="0.25">
      <c r="A40" s="41" t="s">
        <v>1291</v>
      </c>
      <c r="B40" s="41" t="s">
        <v>1178</v>
      </c>
      <c r="C40" s="41" t="s">
        <v>1294</v>
      </c>
      <c r="D40" s="42" t="s">
        <v>1295</v>
      </c>
      <c r="E40" s="41" t="s">
        <v>1287</v>
      </c>
      <c r="F40" s="42" t="s">
        <v>1288</v>
      </c>
      <c r="G40" s="42" t="s">
        <v>1296</v>
      </c>
      <c r="H40" s="43">
        <v>34.979999999999997</v>
      </c>
      <c r="I40" s="41" t="s">
        <v>1297</v>
      </c>
      <c r="J40" s="41" t="s">
        <v>1199</v>
      </c>
    </row>
    <row r="41" spans="1:10" ht="15" x14ac:dyDescent="0.25">
      <c r="A41" s="53" t="s">
        <v>1298</v>
      </c>
      <c r="B41" s="53" t="s">
        <v>1178</v>
      </c>
      <c r="C41" s="53" t="s">
        <v>1272</v>
      </c>
      <c r="D41" s="54" t="s">
        <v>1273</v>
      </c>
      <c r="E41" s="53" t="s">
        <v>1299</v>
      </c>
      <c r="F41" s="54" t="s">
        <v>1031</v>
      </c>
      <c r="G41" s="54" t="s">
        <v>1296</v>
      </c>
      <c r="H41" s="57">
        <v>2400</v>
      </c>
      <c r="I41" s="53" t="s">
        <v>1300</v>
      </c>
      <c r="J41" s="53" t="s">
        <v>1301</v>
      </c>
    </row>
    <row r="42" spans="1:10" ht="15" x14ac:dyDescent="0.25">
      <c r="A42" s="53" t="s">
        <v>1302</v>
      </c>
      <c r="B42" s="53" t="s">
        <v>1178</v>
      </c>
      <c r="C42" s="53" t="s">
        <v>1272</v>
      </c>
      <c r="D42" s="54" t="s">
        <v>1273</v>
      </c>
      <c r="E42" s="53" t="s">
        <v>1299</v>
      </c>
      <c r="F42" s="54" t="s">
        <v>1031</v>
      </c>
      <c r="G42" s="54" t="s">
        <v>1226</v>
      </c>
      <c r="H42" s="57">
        <v>565.78</v>
      </c>
      <c r="I42" s="53" t="s">
        <v>1303</v>
      </c>
      <c r="J42" s="53" t="s">
        <v>1304</v>
      </c>
    </row>
    <row r="43" spans="1:10" ht="15" x14ac:dyDescent="0.25">
      <c r="A43" s="53" t="s">
        <v>1262</v>
      </c>
      <c r="B43" s="53" t="s">
        <v>1178</v>
      </c>
      <c r="C43" s="53" t="s">
        <v>1272</v>
      </c>
      <c r="D43" s="54" t="s">
        <v>1273</v>
      </c>
      <c r="E43" s="53" t="s">
        <v>1299</v>
      </c>
      <c r="F43" s="54" t="s">
        <v>1031</v>
      </c>
      <c r="G43" s="54" t="s">
        <v>1239</v>
      </c>
      <c r="H43" s="57">
        <v>257.95999999999998</v>
      </c>
      <c r="I43" s="53" t="s">
        <v>1305</v>
      </c>
      <c r="J43" s="53" t="s">
        <v>1306</v>
      </c>
    </row>
    <row r="44" spans="1:10" ht="15" x14ac:dyDescent="0.25">
      <c r="A44" s="53" t="s">
        <v>1262</v>
      </c>
      <c r="B44" s="53" t="s">
        <v>1178</v>
      </c>
      <c r="C44" s="53" t="s">
        <v>1272</v>
      </c>
      <c r="D44" s="54" t="s">
        <v>1273</v>
      </c>
      <c r="E44" s="53" t="s">
        <v>1299</v>
      </c>
      <c r="F44" s="54" t="s">
        <v>1031</v>
      </c>
      <c r="G44" s="54" t="s">
        <v>1239</v>
      </c>
      <c r="H44" s="57">
        <v>257.95999999999998</v>
      </c>
      <c r="I44" s="53" t="s">
        <v>1305</v>
      </c>
      <c r="J44" s="53" t="s">
        <v>1306</v>
      </c>
    </row>
    <row r="45" spans="1:10" ht="15" x14ac:dyDescent="0.25">
      <c r="A45" s="53" t="s">
        <v>1262</v>
      </c>
      <c r="B45" s="53" t="s">
        <v>1178</v>
      </c>
      <c r="C45" s="53" t="s">
        <v>1272</v>
      </c>
      <c r="D45" s="54" t="s">
        <v>1273</v>
      </c>
      <c r="E45" s="53" t="s">
        <v>1299</v>
      </c>
      <c r="F45" s="54" t="s">
        <v>1031</v>
      </c>
      <c r="G45" s="54" t="s">
        <v>1239</v>
      </c>
      <c r="H45" s="57">
        <v>257.95999999999998</v>
      </c>
      <c r="I45" s="53" t="s">
        <v>1305</v>
      </c>
      <c r="J45" s="53" t="s">
        <v>1306</v>
      </c>
    </row>
    <row r="46" spans="1:10" ht="15" x14ac:dyDescent="0.25">
      <c r="A46" s="53" t="s">
        <v>1262</v>
      </c>
      <c r="B46" s="53" t="s">
        <v>1178</v>
      </c>
      <c r="C46" s="53" t="s">
        <v>1272</v>
      </c>
      <c r="D46" s="54" t="s">
        <v>1273</v>
      </c>
      <c r="E46" s="53" t="s">
        <v>1299</v>
      </c>
      <c r="F46" s="54" t="s">
        <v>1031</v>
      </c>
      <c r="G46" s="54" t="s">
        <v>1239</v>
      </c>
      <c r="H46" s="57">
        <v>257.95999999999998</v>
      </c>
      <c r="I46" s="53" t="s">
        <v>1305</v>
      </c>
      <c r="J46" s="53" t="s">
        <v>1306</v>
      </c>
    </row>
    <row r="47" spans="1:10" ht="15" x14ac:dyDescent="0.25">
      <c r="A47" s="53" t="s">
        <v>1262</v>
      </c>
      <c r="B47" s="53" t="s">
        <v>1178</v>
      </c>
      <c r="C47" s="53" t="s">
        <v>1272</v>
      </c>
      <c r="D47" s="54" t="s">
        <v>1273</v>
      </c>
      <c r="E47" s="53" t="s">
        <v>1299</v>
      </c>
      <c r="F47" s="54" t="s">
        <v>1031</v>
      </c>
      <c r="G47" s="54" t="s">
        <v>1239</v>
      </c>
      <c r="H47" s="57">
        <v>257.95999999999998</v>
      </c>
      <c r="I47" s="53" t="s">
        <v>1305</v>
      </c>
      <c r="J47" s="53" t="s">
        <v>1306</v>
      </c>
    </row>
    <row r="48" spans="1:10" ht="15" x14ac:dyDescent="0.25">
      <c r="A48" s="53" t="s">
        <v>1298</v>
      </c>
      <c r="B48" s="53" t="s">
        <v>1178</v>
      </c>
      <c r="C48" s="53" t="s">
        <v>1272</v>
      </c>
      <c r="D48" s="54" t="s">
        <v>1273</v>
      </c>
      <c r="E48" s="53" t="s">
        <v>1299</v>
      </c>
      <c r="F48" s="54" t="s">
        <v>1031</v>
      </c>
      <c r="G48" s="54" t="s">
        <v>1193</v>
      </c>
      <c r="H48" s="57">
        <v>240</v>
      </c>
      <c r="I48" s="53" t="s">
        <v>1307</v>
      </c>
      <c r="J48" s="53" t="s">
        <v>1308</v>
      </c>
    </row>
    <row r="49" spans="1:10" ht="15" x14ac:dyDescent="0.25">
      <c r="A49" s="41" t="s">
        <v>1218</v>
      </c>
      <c r="B49" s="41" t="s">
        <v>1178</v>
      </c>
      <c r="C49" s="41" t="s">
        <v>1187</v>
      </c>
      <c r="D49" s="42" t="s">
        <v>1188</v>
      </c>
      <c r="E49" s="41" t="s">
        <v>1309</v>
      </c>
      <c r="F49" s="42" t="s">
        <v>1310</v>
      </c>
      <c r="G49" s="42" t="s">
        <v>1249</v>
      </c>
      <c r="H49" s="43">
        <v>39.99</v>
      </c>
      <c r="I49" s="41" t="s">
        <v>1311</v>
      </c>
      <c r="J49" s="41" t="s">
        <v>1199</v>
      </c>
    </row>
    <row r="50" spans="1:10" ht="15" x14ac:dyDescent="0.25">
      <c r="A50" s="53" t="s">
        <v>1231</v>
      </c>
      <c r="B50" s="53" t="s">
        <v>1178</v>
      </c>
      <c r="C50" s="53" t="s">
        <v>1187</v>
      </c>
      <c r="D50" s="54" t="s">
        <v>1188</v>
      </c>
      <c r="E50" s="53" t="s">
        <v>1231</v>
      </c>
      <c r="F50" s="54" t="s">
        <v>1312</v>
      </c>
      <c r="G50" s="54" t="s">
        <v>1258</v>
      </c>
      <c r="H50" s="57">
        <v>27.63</v>
      </c>
      <c r="I50" s="53" t="s">
        <v>1313</v>
      </c>
      <c r="J50" s="53" t="s">
        <v>1314</v>
      </c>
    </row>
    <row r="51" spans="1:10" ht="15" x14ac:dyDescent="0.25">
      <c r="A51" s="53" t="s">
        <v>1231</v>
      </c>
      <c r="B51" s="53" t="s">
        <v>1178</v>
      </c>
      <c r="C51" s="53" t="s">
        <v>1232</v>
      </c>
      <c r="D51" s="54" t="s">
        <v>1233</v>
      </c>
      <c r="E51" s="53" t="s">
        <v>1231</v>
      </c>
      <c r="F51" s="54" t="s">
        <v>1312</v>
      </c>
      <c r="G51" s="54" t="s">
        <v>1226</v>
      </c>
      <c r="H51" s="57">
        <v>441</v>
      </c>
      <c r="I51" s="53" t="s">
        <v>1315</v>
      </c>
      <c r="J51" s="53" t="s">
        <v>1235</v>
      </c>
    </row>
    <row r="52" spans="1:10" ht="15" x14ac:dyDescent="0.25">
      <c r="A52" s="41" t="s">
        <v>1218</v>
      </c>
      <c r="B52" s="41" t="s">
        <v>1178</v>
      </c>
      <c r="C52" s="41" t="s">
        <v>1187</v>
      </c>
      <c r="D52" s="42" t="s">
        <v>1188</v>
      </c>
      <c r="E52" s="41" t="s">
        <v>1316</v>
      </c>
      <c r="F52" s="42" t="s">
        <v>1317</v>
      </c>
      <c r="G52" s="42" t="s">
        <v>1208</v>
      </c>
      <c r="H52" s="43">
        <v>21.38</v>
      </c>
      <c r="I52" s="41" t="s">
        <v>1318</v>
      </c>
      <c r="J52" s="41" t="s">
        <v>1198</v>
      </c>
    </row>
    <row r="53" spans="1:10" ht="15" x14ac:dyDescent="0.25">
      <c r="A53" s="41" t="s">
        <v>1218</v>
      </c>
      <c r="B53" s="41" t="s">
        <v>1178</v>
      </c>
      <c r="C53" s="41" t="s">
        <v>1187</v>
      </c>
      <c r="D53" s="42" t="s">
        <v>1188</v>
      </c>
      <c r="E53" s="41" t="s">
        <v>1316</v>
      </c>
      <c r="F53" s="42" t="s">
        <v>1317</v>
      </c>
      <c r="G53" s="42" t="s">
        <v>1249</v>
      </c>
      <c r="H53" s="43">
        <v>64.959999999999994</v>
      </c>
      <c r="I53" s="41" t="s">
        <v>1318</v>
      </c>
      <c r="J53" s="41" t="s">
        <v>1319</v>
      </c>
    </row>
    <row r="54" spans="1:10" ht="15" x14ac:dyDescent="0.25">
      <c r="A54" s="41" t="s">
        <v>1218</v>
      </c>
      <c r="B54" s="41" t="s">
        <v>1178</v>
      </c>
      <c r="C54" s="41" t="s">
        <v>1187</v>
      </c>
      <c r="D54" s="42" t="s">
        <v>1188</v>
      </c>
      <c r="E54" s="41" t="s">
        <v>1316</v>
      </c>
      <c r="F54" s="42" t="s">
        <v>1317</v>
      </c>
      <c r="G54" s="42" t="s">
        <v>1239</v>
      </c>
      <c r="H54" s="43">
        <v>57.96</v>
      </c>
      <c r="I54" s="41" t="s">
        <v>1318</v>
      </c>
      <c r="J54" s="41" t="s">
        <v>1199</v>
      </c>
    </row>
    <row r="55" spans="1:10" ht="15" x14ac:dyDescent="0.25">
      <c r="A55" s="41" t="s">
        <v>1218</v>
      </c>
      <c r="B55" s="41" t="s">
        <v>1178</v>
      </c>
      <c r="C55" s="41" t="s">
        <v>1187</v>
      </c>
      <c r="D55" s="42" t="s">
        <v>1188</v>
      </c>
      <c r="E55" s="41" t="s">
        <v>1316</v>
      </c>
      <c r="F55" s="42" t="s">
        <v>1317</v>
      </c>
      <c r="G55" s="42" t="s">
        <v>1193</v>
      </c>
      <c r="H55" s="43">
        <v>-18.670000000000002</v>
      </c>
      <c r="I55" s="41" t="s">
        <v>1320</v>
      </c>
      <c r="J55" s="41" t="s">
        <v>1199</v>
      </c>
    </row>
    <row r="56" spans="1:10" ht="15" x14ac:dyDescent="0.25">
      <c r="A56" s="41" t="s">
        <v>1218</v>
      </c>
      <c r="B56" s="41" t="s">
        <v>1178</v>
      </c>
      <c r="C56" s="41" t="s">
        <v>1187</v>
      </c>
      <c r="D56" s="42" t="s">
        <v>1188</v>
      </c>
      <c r="E56" s="41" t="s">
        <v>1316</v>
      </c>
      <c r="F56" s="42" t="s">
        <v>1317</v>
      </c>
      <c r="G56" s="42" t="s">
        <v>1193</v>
      </c>
      <c r="H56" s="43">
        <v>-9.33</v>
      </c>
      <c r="I56" s="41" t="s">
        <v>1320</v>
      </c>
      <c r="J56" s="41" t="s">
        <v>1199</v>
      </c>
    </row>
    <row r="57" spans="1:10" ht="15" x14ac:dyDescent="0.25">
      <c r="A57" s="41" t="s">
        <v>1218</v>
      </c>
      <c r="B57" s="41" t="s">
        <v>1178</v>
      </c>
      <c r="C57" s="41" t="s">
        <v>1187</v>
      </c>
      <c r="D57" s="42" t="s">
        <v>1188</v>
      </c>
      <c r="E57" s="41" t="s">
        <v>1316</v>
      </c>
      <c r="F57" s="42" t="s">
        <v>1317</v>
      </c>
      <c r="G57" s="42" t="s">
        <v>1243</v>
      </c>
      <c r="H57" s="43">
        <v>13.99</v>
      </c>
      <c r="I57" s="41" t="s">
        <v>1318</v>
      </c>
      <c r="J57" s="41" t="s">
        <v>1198</v>
      </c>
    </row>
    <row r="58" spans="1:10" ht="15" x14ac:dyDescent="0.25">
      <c r="A58" s="41" t="s">
        <v>1218</v>
      </c>
      <c r="B58" s="41" t="s">
        <v>1178</v>
      </c>
      <c r="C58" s="41" t="s">
        <v>1187</v>
      </c>
      <c r="D58" s="42" t="s">
        <v>1188</v>
      </c>
      <c r="E58" s="41" t="s">
        <v>1316</v>
      </c>
      <c r="F58" s="42" t="s">
        <v>1317</v>
      </c>
      <c r="G58" s="42" t="s">
        <v>1321</v>
      </c>
      <c r="H58" s="43">
        <v>31.97</v>
      </c>
      <c r="I58" s="41" t="s">
        <v>1318</v>
      </c>
      <c r="J58" s="41" t="s">
        <v>1199</v>
      </c>
    </row>
    <row r="59" spans="1:10" ht="15" x14ac:dyDescent="0.25">
      <c r="A59" s="53" t="s">
        <v>1322</v>
      </c>
      <c r="B59" s="53" t="s">
        <v>1178</v>
      </c>
      <c r="C59" s="53" t="s">
        <v>1323</v>
      </c>
      <c r="D59" s="54" t="s">
        <v>1324</v>
      </c>
      <c r="E59" s="53" t="s">
        <v>1325</v>
      </c>
      <c r="F59" s="54" t="s">
        <v>1326</v>
      </c>
      <c r="G59" s="54" t="s">
        <v>1268</v>
      </c>
      <c r="H59" s="57">
        <v>10.99</v>
      </c>
      <c r="I59" s="53" t="s">
        <v>1327</v>
      </c>
      <c r="J59" s="53" t="s">
        <v>1328</v>
      </c>
    </row>
    <row r="60" spans="1:10" ht="15" x14ac:dyDescent="0.25">
      <c r="A60" s="41" t="s">
        <v>1329</v>
      </c>
      <c r="B60" s="41" t="s">
        <v>1178</v>
      </c>
      <c r="C60" s="41" t="s">
        <v>1179</v>
      </c>
      <c r="D60" s="42" t="s">
        <v>1180</v>
      </c>
      <c r="E60" s="41" t="s">
        <v>1330</v>
      </c>
      <c r="F60" s="42" t="s">
        <v>1331</v>
      </c>
      <c r="G60" s="42" t="s">
        <v>1193</v>
      </c>
      <c r="H60" s="43">
        <v>29.4</v>
      </c>
      <c r="I60" s="41" t="s">
        <v>1332</v>
      </c>
      <c r="J60" s="41" t="s">
        <v>1333</v>
      </c>
    </row>
    <row r="61" spans="1:10" ht="15" x14ac:dyDescent="0.25">
      <c r="A61" s="55" t="s">
        <v>1329</v>
      </c>
      <c r="B61" s="55" t="s">
        <v>1178</v>
      </c>
      <c r="C61" s="55" t="s">
        <v>1187</v>
      </c>
      <c r="D61" s="56" t="s">
        <v>1188</v>
      </c>
      <c r="E61" s="55" t="s">
        <v>1330</v>
      </c>
      <c r="F61" s="56" t="s">
        <v>1331</v>
      </c>
      <c r="G61" s="56" t="s">
        <v>1249</v>
      </c>
      <c r="H61" s="58">
        <v>8.41</v>
      </c>
      <c r="I61" s="55" t="s">
        <v>1334</v>
      </c>
      <c r="J61" s="55" t="s">
        <v>1335</v>
      </c>
    </row>
    <row r="62" spans="1:10" ht="15" x14ac:dyDescent="0.25">
      <c r="A62" s="55" t="s">
        <v>1329</v>
      </c>
      <c r="B62" s="55" t="s">
        <v>1178</v>
      </c>
      <c r="C62" s="55" t="s">
        <v>1222</v>
      </c>
      <c r="D62" s="56" t="s">
        <v>1223</v>
      </c>
      <c r="E62" s="55" t="s">
        <v>1330</v>
      </c>
      <c r="F62" s="56" t="s">
        <v>1331</v>
      </c>
      <c r="G62" s="56" t="s">
        <v>1249</v>
      </c>
      <c r="H62" s="58">
        <v>9.98</v>
      </c>
      <c r="I62" s="55" t="s">
        <v>1336</v>
      </c>
      <c r="J62" s="55" t="s">
        <v>1335</v>
      </c>
    </row>
    <row r="63" spans="1:10" ht="15" x14ac:dyDescent="0.25">
      <c r="A63" s="55" t="s">
        <v>1329</v>
      </c>
      <c r="B63" s="55" t="s">
        <v>1178</v>
      </c>
      <c r="C63" s="55" t="s">
        <v>1266</v>
      </c>
      <c r="D63" s="56" t="s">
        <v>1267</v>
      </c>
      <c r="E63" s="55" t="s">
        <v>1330</v>
      </c>
      <c r="F63" s="56" t="s">
        <v>1331</v>
      </c>
      <c r="G63" s="56" t="s">
        <v>1276</v>
      </c>
      <c r="H63" s="58">
        <v>33.659999999999997</v>
      </c>
      <c r="I63" s="55" t="s">
        <v>1337</v>
      </c>
      <c r="J63" s="55" t="s">
        <v>1198</v>
      </c>
    </row>
    <row r="64" spans="1:10" ht="15" x14ac:dyDescent="0.25">
      <c r="A64" s="55" t="s">
        <v>1291</v>
      </c>
      <c r="B64" s="55" t="s">
        <v>1178</v>
      </c>
      <c r="C64" s="55" t="s">
        <v>1266</v>
      </c>
      <c r="D64" s="56" t="s">
        <v>1267</v>
      </c>
      <c r="E64" s="55" t="s">
        <v>1330</v>
      </c>
      <c r="F64" s="56" t="s">
        <v>1331</v>
      </c>
      <c r="G64" s="56" t="s">
        <v>1226</v>
      </c>
      <c r="H64" s="58">
        <v>110.64</v>
      </c>
      <c r="I64" s="55" t="s">
        <v>1337</v>
      </c>
      <c r="J64" s="55" t="s">
        <v>1198</v>
      </c>
    </row>
    <row r="65" spans="1:10" ht="15" x14ac:dyDescent="0.25">
      <c r="A65" s="53" t="s">
        <v>1338</v>
      </c>
      <c r="B65" s="53" t="s">
        <v>1178</v>
      </c>
      <c r="C65" s="53" t="s">
        <v>1187</v>
      </c>
      <c r="D65" s="54" t="s">
        <v>1188</v>
      </c>
      <c r="E65" s="53" t="s">
        <v>1339</v>
      </c>
      <c r="F65" s="54" t="s">
        <v>1340</v>
      </c>
      <c r="G65" s="54" t="s">
        <v>1341</v>
      </c>
      <c r="H65" s="57">
        <v>45.47</v>
      </c>
      <c r="I65" s="53" t="s">
        <v>1342</v>
      </c>
      <c r="J65" s="53" t="s">
        <v>1198</v>
      </c>
    </row>
    <row r="66" spans="1:10" ht="15" x14ac:dyDescent="0.25">
      <c r="A66" s="53" t="s">
        <v>1338</v>
      </c>
      <c r="B66" s="53" t="s">
        <v>1178</v>
      </c>
      <c r="C66" s="53" t="s">
        <v>1187</v>
      </c>
      <c r="D66" s="54" t="s">
        <v>1188</v>
      </c>
      <c r="E66" s="53" t="s">
        <v>1339</v>
      </c>
      <c r="F66" s="54" t="s">
        <v>1340</v>
      </c>
      <c r="G66" s="54" t="s">
        <v>1343</v>
      </c>
      <c r="H66" s="57">
        <v>-44.95</v>
      </c>
      <c r="I66" s="53" t="s">
        <v>1344</v>
      </c>
      <c r="J66" s="53" t="s">
        <v>1345</v>
      </c>
    </row>
    <row r="67" spans="1:10" ht="15" x14ac:dyDescent="0.25">
      <c r="A67" s="53" t="s">
        <v>1338</v>
      </c>
      <c r="B67" s="53" t="s">
        <v>1178</v>
      </c>
      <c r="C67" s="53" t="s">
        <v>1266</v>
      </c>
      <c r="D67" s="54" t="s">
        <v>1267</v>
      </c>
      <c r="E67" s="53" t="s">
        <v>1339</v>
      </c>
      <c r="F67" s="54" t="s">
        <v>1340</v>
      </c>
      <c r="G67" s="54" t="s">
        <v>1249</v>
      </c>
      <c r="H67" s="57">
        <v>-62.7</v>
      </c>
      <c r="I67" s="53" t="s">
        <v>1346</v>
      </c>
      <c r="J67" s="53" t="s">
        <v>1347</v>
      </c>
    </row>
    <row r="68" spans="1:10" ht="15" x14ac:dyDescent="0.25">
      <c r="A68" s="41" t="s">
        <v>1348</v>
      </c>
      <c r="B68" s="41" t="s">
        <v>1178</v>
      </c>
      <c r="C68" s="41" t="s">
        <v>1187</v>
      </c>
      <c r="D68" s="42" t="s">
        <v>1188</v>
      </c>
      <c r="E68" s="41" t="s">
        <v>1349</v>
      </c>
      <c r="F68" s="42" t="s">
        <v>1350</v>
      </c>
      <c r="G68" s="42" t="s">
        <v>1351</v>
      </c>
      <c r="H68" s="43">
        <v>423.74</v>
      </c>
      <c r="I68" s="41" t="s">
        <v>1352</v>
      </c>
      <c r="J68" s="41" t="s">
        <v>1353</v>
      </c>
    </row>
    <row r="69" spans="1:10" ht="15" x14ac:dyDescent="0.25">
      <c r="A69" s="41" t="s">
        <v>1348</v>
      </c>
      <c r="B69" s="41" t="s">
        <v>1178</v>
      </c>
      <c r="C69" s="41" t="s">
        <v>1187</v>
      </c>
      <c r="D69" s="42" t="s">
        <v>1188</v>
      </c>
      <c r="E69" s="41" t="s">
        <v>1349</v>
      </c>
      <c r="F69" s="42" t="s">
        <v>1350</v>
      </c>
      <c r="G69" s="42" t="s">
        <v>1354</v>
      </c>
      <c r="H69" s="43">
        <v>-14.95</v>
      </c>
      <c r="I69" s="41" t="s">
        <v>1355</v>
      </c>
      <c r="J69" s="41" t="s">
        <v>1199</v>
      </c>
    </row>
    <row r="70" spans="1:10" ht="15" x14ac:dyDescent="0.25">
      <c r="A70" s="45" t="s">
        <v>1356</v>
      </c>
      <c r="B70" s="45" t="s">
        <v>1178</v>
      </c>
      <c r="C70" s="45" t="s">
        <v>1272</v>
      </c>
      <c r="D70" s="46" t="s">
        <v>1273</v>
      </c>
      <c r="E70" s="45" t="s">
        <v>1357</v>
      </c>
      <c r="F70" s="46" t="s">
        <v>1034</v>
      </c>
      <c r="G70" s="46" t="s">
        <v>1343</v>
      </c>
      <c r="H70" s="47">
        <v>150</v>
      </c>
      <c r="I70" s="45" t="s">
        <v>1358</v>
      </c>
      <c r="J70" s="45" t="s">
        <v>1359</v>
      </c>
    </row>
    <row r="71" spans="1:10" ht="15" x14ac:dyDescent="0.25">
      <c r="A71" s="45" t="s">
        <v>1356</v>
      </c>
      <c r="B71" s="45" t="s">
        <v>1178</v>
      </c>
      <c r="C71" s="45" t="s">
        <v>1232</v>
      </c>
      <c r="D71" s="46" t="s">
        <v>1233</v>
      </c>
      <c r="E71" s="45" t="s">
        <v>1357</v>
      </c>
      <c r="F71" s="46" t="s">
        <v>1034</v>
      </c>
      <c r="G71" s="46" t="s">
        <v>1243</v>
      </c>
      <c r="H71" s="47">
        <v>250</v>
      </c>
      <c r="I71" s="45" t="s">
        <v>1360</v>
      </c>
      <c r="J71" s="45" t="s">
        <v>1361</v>
      </c>
    </row>
    <row r="72" spans="1:10" ht="15" x14ac:dyDescent="0.25">
      <c r="A72" s="41" t="s">
        <v>1362</v>
      </c>
      <c r="B72" s="41" t="s">
        <v>1178</v>
      </c>
      <c r="C72" s="41" t="s">
        <v>1187</v>
      </c>
      <c r="D72" s="42" t="s">
        <v>1188</v>
      </c>
      <c r="E72" s="41" t="s">
        <v>1363</v>
      </c>
      <c r="F72" s="42" t="s">
        <v>1364</v>
      </c>
      <c r="G72" s="42" t="s">
        <v>1249</v>
      </c>
      <c r="H72" s="43">
        <v>40.479999999999997</v>
      </c>
      <c r="I72" s="41" t="s">
        <v>1365</v>
      </c>
      <c r="J72" s="41" t="s">
        <v>1199</v>
      </c>
    </row>
    <row r="73" spans="1:10" ht="15" x14ac:dyDescent="0.25">
      <c r="A73" s="41" t="s">
        <v>1362</v>
      </c>
      <c r="B73" s="41" t="s">
        <v>1178</v>
      </c>
      <c r="C73" s="41" t="s">
        <v>1187</v>
      </c>
      <c r="D73" s="42" t="s">
        <v>1188</v>
      </c>
      <c r="E73" s="41" t="s">
        <v>1363</v>
      </c>
      <c r="F73" s="42" t="s">
        <v>1364</v>
      </c>
      <c r="G73" s="42" t="s">
        <v>1226</v>
      </c>
      <c r="H73" s="43">
        <v>10.06</v>
      </c>
      <c r="I73" s="41" t="s">
        <v>1365</v>
      </c>
      <c r="J73" s="41" t="s">
        <v>1199</v>
      </c>
    </row>
    <row r="74" spans="1:10" ht="15" x14ac:dyDescent="0.25">
      <c r="A74" s="41" t="s">
        <v>1362</v>
      </c>
      <c r="B74" s="41" t="s">
        <v>1178</v>
      </c>
      <c r="C74" s="41" t="s">
        <v>1187</v>
      </c>
      <c r="D74" s="42" t="s">
        <v>1188</v>
      </c>
      <c r="E74" s="41" t="s">
        <v>1363</v>
      </c>
      <c r="F74" s="42" t="s">
        <v>1364</v>
      </c>
      <c r="G74" s="42" t="s">
        <v>1226</v>
      </c>
      <c r="H74" s="43">
        <v>10.69</v>
      </c>
      <c r="I74" s="41" t="s">
        <v>1365</v>
      </c>
      <c r="J74" s="41" t="s">
        <v>1199</v>
      </c>
    </row>
    <row r="75" spans="1:10" ht="15" x14ac:dyDescent="0.25">
      <c r="A75" s="41" t="s">
        <v>1362</v>
      </c>
      <c r="B75" s="41" t="s">
        <v>1178</v>
      </c>
      <c r="C75" s="41" t="s">
        <v>1187</v>
      </c>
      <c r="D75" s="42" t="s">
        <v>1188</v>
      </c>
      <c r="E75" s="41" t="s">
        <v>1363</v>
      </c>
      <c r="F75" s="42" t="s">
        <v>1364</v>
      </c>
      <c r="G75" s="42" t="s">
        <v>1226</v>
      </c>
      <c r="H75" s="43">
        <v>105.72</v>
      </c>
      <c r="I75" s="41" t="s">
        <v>1366</v>
      </c>
      <c r="J75" s="41" t="s">
        <v>1199</v>
      </c>
    </row>
    <row r="76" spans="1:10" ht="15" x14ac:dyDescent="0.25">
      <c r="A76" s="41" t="s">
        <v>1362</v>
      </c>
      <c r="B76" s="41" t="s">
        <v>1178</v>
      </c>
      <c r="C76" s="41" t="s">
        <v>1187</v>
      </c>
      <c r="D76" s="42" t="s">
        <v>1188</v>
      </c>
      <c r="E76" s="41" t="s">
        <v>1363</v>
      </c>
      <c r="F76" s="42" t="s">
        <v>1364</v>
      </c>
      <c r="G76" s="42" t="s">
        <v>1226</v>
      </c>
      <c r="H76" s="43">
        <v>13.45</v>
      </c>
      <c r="I76" s="41" t="s">
        <v>1366</v>
      </c>
      <c r="J76" s="41" t="s">
        <v>1199</v>
      </c>
    </row>
    <row r="77" spans="1:10" ht="15" x14ac:dyDescent="0.25">
      <c r="A77" s="41" t="s">
        <v>1362</v>
      </c>
      <c r="B77" s="41" t="s">
        <v>1178</v>
      </c>
      <c r="C77" s="41" t="s">
        <v>1187</v>
      </c>
      <c r="D77" s="42" t="s">
        <v>1188</v>
      </c>
      <c r="E77" s="41" t="s">
        <v>1363</v>
      </c>
      <c r="F77" s="42" t="s">
        <v>1364</v>
      </c>
      <c r="G77" s="42" t="s">
        <v>1239</v>
      </c>
      <c r="H77" s="43">
        <v>17.95</v>
      </c>
      <c r="I77" s="41" t="s">
        <v>1366</v>
      </c>
      <c r="J77" s="41" t="s">
        <v>1199</v>
      </c>
    </row>
    <row r="78" spans="1:10" ht="15" x14ac:dyDescent="0.25">
      <c r="A78" s="41" t="s">
        <v>1362</v>
      </c>
      <c r="B78" s="41" t="s">
        <v>1178</v>
      </c>
      <c r="C78" s="41" t="s">
        <v>1187</v>
      </c>
      <c r="D78" s="42" t="s">
        <v>1188</v>
      </c>
      <c r="E78" s="41" t="s">
        <v>1363</v>
      </c>
      <c r="F78" s="42" t="s">
        <v>1364</v>
      </c>
      <c r="G78" s="42" t="s">
        <v>1239</v>
      </c>
      <c r="H78" s="43">
        <v>29.05</v>
      </c>
      <c r="I78" s="41" t="s">
        <v>1366</v>
      </c>
      <c r="J78" s="41" t="s">
        <v>1199</v>
      </c>
    </row>
    <row r="79" spans="1:10" ht="15" x14ac:dyDescent="0.25">
      <c r="A79" s="41" t="s">
        <v>1362</v>
      </c>
      <c r="B79" s="41" t="s">
        <v>1178</v>
      </c>
      <c r="C79" s="41" t="s">
        <v>1187</v>
      </c>
      <c r="D79" s="42" t="s">
        <v>1188</v>
      </c>
      <c r="E79" s="41" t="s">
        <v>1363</v>
      </c>
      <c r="F79" s="42" t="s">
        <v>1364</v>
      </c>
      <c r="G79" s="42" t="s">
        <v>1321</v>
      </c>
      <c r="H79" s="43">
        <v>82.43</v>
      </c>
      <c r="I79" s="41" t="s">
        <v>1366</v>
      </c>
      <c r="J79" s="41" t="s">
        <v>1199</v>
      </c>
    </row>
    <row r="80" spans="1:10" ht="15" x14ac:dyDescent="0.25">
      <c r="A80" s="45" t="s">
        <v>1221</v>
      </c>
      <c r="B80" s="45" t="s">
        <v>1178</v>
      </c>
      <c r="C80" s="45" t="s">
        <v>1187</v>
      </c>
      <c r="D80" s="46" t="s">
        <v>1188</v>
      </c>
      <c r="E80" s="45" t="s">
        <v>1367</v>
      </c>
      <c r="F80" s="46" t="s">
        <v>1368</v>
      </c>
      <c r="G80" s="46" t="s">
        <v>1249</v>
      </c>
      <c r="H80" s="47">
        <v>27.02</v>
      </c>
      <c r="I80" s="45" t="s">
        <v>1369</v>
      </c>
      <c r="J80" s="45" t="s">
        <v>1199</v>
      </c>
    </row>
    <row r="81" spans="1:10" ht="15" x14ac:dyDescent="0.25">
      <c r="A81" s="45" t="s">
        <v>1221</v>
      </c>
      <c r="B81" s="45" t="s">
        <v>1178</v>
      </c>
      <c r="C81" s="45" t="s">
        <v>1187</v>
      </c>
      <c r="D81" s="46" t="s">
        <v>1188</v>
      </c>
      <c r="E81" s="45" t="s">
        <v>1367</v>
      </c>
      <c r="F81" s="46" t="s">
        <v>1368</v>
      </c>
      <c r="G81" s="46" t="s">
        <v>1296</v>
      </c>
      <c r="H81" s="47">
        <v>-1.04</v>
      </c>
      <c r="I81" s="45" t="s">
        <v>1370</v>
      </c>
      <c r="J81" s="45" t="s">
        <v>1199</v>
      </c>
    </row>
    <row r="82" spans="1:10" ht="15" x14ac:dyDescent="0.25">
      <c r="A82" s="41" t="s">
        <v>1362</v>
      </c>
      <c r="B82" s="41" t="s">
        <v>1178</v>
      </c>
      <c r="C82" s="41" t="s">
        <v>1266</v>
      </c>
      <c r="D82" s="42" t="s">
        <v>1267</v>
      </c>
      <c r="E82" s="41" t="s">
        <v>1371</v>
      </c>
      <c r="F82" s="42" t="s">
        <v>1372</v>
      </c>
      <c r="G82" s="42" t="s">
        <v>1249</v>
      </c>
      <c r="H82" s="43">
        <v>-479.53</v>
      </c>
      <c r="I82" s="41" t="s">
        <v>1373</v>
      </c>
      <c r="J82" s="41" t="s">
        <v>1374</v>
      </c>
    </row>
    <row r="83" spans="1:10" ht="15" x14ac:dyDescent="0.25">
      <c r="A83" s="45" t="s">
        <v>1362</v>
      </c>
      <c r="B83" s="45" t="s">
        <v>1178</v>
      </c>
      <c r="C83" s="45" t="s">
        <v>1272</v>
      </c>
      <c r="D83" s="46" t="s">
        <v>1273</v>
      </c>
      <c r="E83" s="45" t="s">
        <v>1375</v>
      </c>
      <c r="F83" s="46" t="s">
        <v>1376</v>
      </c>
      <c r="G83" s="46" t="s">
        <v>1296</v>
      </c>
      <c r="H83" s="47">
        <v>105</v>
      </c>
      <c r="I83" s="45" t="s">
        <v>1377</v>
      </c>
      <c r="J83" s="45" t="s">
        <v>1378</v>
      </c>
    </row>
    <row r="84" spans="1:10" ht="15" x14ac:dyDescent="0.25">
      <c r="A84" s="45" t="s">
        <v>1362</v>
      </c>
      <c r="B84" s="45" t="s">
        <v>1178</v>
      </c>
      <c r="C84" s="45" t="s">
        <v>1266</v>
      </c>
      <c r="D84" s="46" t="s">
        <v>1267</v>
      </c>
      <c r="E84" s="45" t="s">
        <v>1375</v>
      </c>
      <c r="F84" s="46" t="s">
        <v>1376</v>
      </c>
      <c r="G84" s="46" t="s">
        <v>1249</v>
      </c>
      <c r="H84" s="47">
        <v>60</v>
      </c>
      <c r="I84" s="45" t="s">
        <v>1379</v>
      </c>
      <c r="J84" s="45" t="s">
        <v>1380</v>
      </c>
    </row>
    <row r="85" spans="1:10" ht="15" x14ac:dyDescent="0.25">
      <c r="A85" s="41" t="s">
        <v>1381</v>
      </c>
      <c r="B85" s="41" t="s">
        <v>1178</v>
      </c>
      <c r="C85" s="41" t="s">
        <v>1272</v>
      </c>
      <c r="D85" s="42" t="s">
        <v>1273</v>
      </c>
      <c r="E85" s="41" t="s">
        <v>1382</v>
      </c>
      <c r="F85" s="42" t="s">
        <v>1040</v>
      </c>
      <c r="G85" s="42" t="s">
        <v>1219</v>
      </c>
      <c r="H85" s="43">
        <v>240</v>
      </c>
      <c r="I85" s="41" t="s">
        <v>1383</v>
      </c>
      <c r="J85" s="41" t="s">
        <v>1384</v>
      </c>
    </row>
    <row r="86" spans="1:10" ht="15" x14ac:dyDescent="0.25">
      <c r="A86" s="41" t="s">
        <v>1196</v>
      </c>
      <c r="B86" s="41" t="s">
        <v>1178</v>
      </c>
      <c r="C86" s="41" t="s">
        <v>1187</v>
      </c>
      <c r="D86" s="42" t="s">
        <v>1188</v>
      </c>
      <c r="E86" s="41" t="s">
        <v>1382</v>
      </c>
      <c r="F86" s="42" t="s">
        <v>1040</v>
      </c>
      <c r="G86" s="42" t="s">
        <v>1276</v>
      </c>
      <c r="H86" s="43">
        <v>4.8600000000000003</v>
      </c>
      <c r="I86" s="41" t="s">
        <v>1385</v>
      </c>
      <c r="J86" s="41" t="s">
        <v>1386</v>
      </c>
    </row>
    <row r="87" spans="1:10" ht="15" x14ac:dyDescent="0.25">
      <c r="A87" s="41" t="s">
        <v>1381</v>
      </c>
      <c r="B87" s="41" t="s">
        <v>1178</v>
      </c>
      <c r="C87" s="41" t="s">
        <v>1187</v>
      </c>
      <c r="D87" s="42" t="s">
        <v>1188</v>
      </c>
      <c r="E87" s="41" t="s">
        <v>1382</v>
      </c>
      <c r="F87" s="42" t="s">
        <v>1040</v>
      </c>
      <c r="G87" s="42" t="s">
        <v>1296</v>
      </c>
      <c r="H87" s="43">
        <v>620.1</v>
      </c>
      <c r="I87" s="41" t="s">
        <v>1387</v>
      </c>
      <c r="J87" s="41" t="s">
        <v>1198</v>
      </c>
    </row>
    <row r="88" spans="1:10" ht="15" x14ac:dyDescent="0.25">
      <c r="A88" s="41" t="s">
        <v>1381</v>
      </c>
      <c r="B88" s="41" t="s">
        <v>1178</v>
      </c>
      <c r="C88" s="41" t="s">
        <v>1187</v>
      </c>
      <c r="D88" s="42" t="s">
        <v>1188</v>
      </c>
      <c r="E88" s="41" t="s">
        <v>1382</v>
      </c>
      <c r="F88" s="42" t="s">
        <v>1040</v>
      </c>
      <c r="G88" s="42" t="s">
        <v>1226</v>
      </c>
      <c r="H88" s="43">
        <v>11.99</v>
      </c>
      <c r="I88" s="41" t="s">
        <v>1387</v>
      </c>
      <c r="J88" s="41" t="s">
        <v>1199</v>
      </c>
    </row>
    <row r="89" spans="1:10" ht="15" x14ac:dyDescent="0.25">
      <c r="A89" s="41" t="s">
        <v>1381</v>
      </c>
      <c r="B89" s="41" t="s">
        <v>1178</v>
      </c>
      <c r="C89" s="41" t="s">
        <v>1187</v>
      </c>
      <c r="D89" s="42" t="s">
        <v>1188</v>
      </c>
      <c r="E89" s="41" t="s">
        <v>1382</v>
      </c>
      <c r="F89" s="42" t="s">
        <v>1040</v>
      </c>
      <c r="G89" s="42" t="s">
        <v>1226</v>
      </c>
      <c r="H89" s="43">
        <v>9.75</v>
      </c>
      <c r="I89" s="41" t="s">
        <v>1387</v>
      </c>
      <c r="J89" s="41" t="s">
        <v>1198</v>
      </c>
    </row>
    <row r="90" spans="1:10" ht="15" x14ac:dyDescent="0.25">
      <c r="A90" s="41" t="s">
        <v>1381</v>
      </c>
      <c r="B90" s="41" t="s">
        <v>1178</v>
      </c>
      <c r="C90" s="41" t="s">
        <v>1187</v>
      </c>
      <c r="D90" s="42" t="s">
        <v>1188</v>
      </c>
      <c r="E90" s="41" t="s">
        <v>1382</v>
      </c>
      <c r="F90" s="42" t="s">
        <v>1040</v>
      </c>
      <c r="G90" s="42" t="s">
        <v>1226</v>
      </c>
      <c r="H90" s="43">
        <v>104.33</v>
      </c>
      <c r="I90" s="41" t="s">
        <v>1387</v>
      </c>
      <c r="J90" s="41" t="s">
        <v>1199</v>
      </c>
    </row>
    <row r="91" spans="1:10" ht="15" x14ac:dyDescent="0.25">
      <c r="A91" s="41" t="s">
        <v>1381</v>
      </c>
      <c r="B91" s="41" t="s">
        <v>1178</v>
      </c>
      <c r="C91" s="41" t="s">
        <v>1187</v>
      </c>
      <c r="D91" s="42" t="s">
        <v>1188</v>
      </c>
      <c r="E91" s="41" t="s">
        <v>1382</v>
      </c>
      <c r="F91" s="42" t="s">
        <v>1040</v>
      </c>
      <c r="G91" s="42" t="s">
        <v>1239</v>
      </c>
      <c r="H91" s="43">
        <v>15.72</v>
      </c>
      <c r="I91" s="41" t="s">
        <v>1387</v>
      </c>
      <c r="J91" s="41" t="s">
        <v>1388</v>
      </c>
    </row>
    <row r="92" spans="1:10" ht="15" x14ac:dyDescent="0.25">
      <c r="A92" s="41" t="s">
        <v>1381</v>
      </c>
      <c r="B92" s="41" t="s">
        <v>1178</v>
      </c>
      <c r="C92" s="41" t="s">
        <v>1187</v>
      </c>
      <c r="D92" s="42" t="s">
        <v>1188</v>
      </c>
      <c r="E92" s="41" t="s">
        <v>1382</v>
      </c>
      <c r="F92" s="42" t="s">
        <v>1040</v>
      </c>
      <c r="G92" s="42" t="s">
        <v>1239</v>
      </c>
      <c r="H92" s="43">
        <v>67</v>
      </c>
      <c r="I92" s="41" t="s">
        <v>1387</v>
      </c>
      <c r="J92" s="41" t="s">
        <v>1389</v>
      </c>
    </row>
    <row r="93" spans="1:10" ht="15" x14ac:dyDescent="0.25">
      <c r="A93" s="41" t="s">
        <v>1381</v>
      </c>
      <c r="B93" s="41" t="s">
        <v>1178</v>
      </c>
      <c r="C93" s="41" t="s">
        <v>1187</v>
      </c>
      <c r="D93" s="42" t="s">
        <v>1188</v>
      </c>
      <c r="E93" s="41" t="s">
        <v>1382</v>
      </c>
      <c r="F93" s="42" t="s">
        <v>1040</v>
      </c>
      <c r="G93" s="42" t="s">
        <v>1193</v>
      </c>
      <c r="H93" s="43">
        <v>34.950000000000003</v>
      </c>
      <c r="I93" s="41" t="s">
        <v>1390</v>
      </c>
      <c r="J93" s="41" t="s">
        <v>1199</v>
      </c>
    </row>
    <row r="94" spans="1:10" ht="15" x14ac:dyDescent="0.25">
      <c r="A94" s="41" t="s">
        <v>1381</v>
      </c>
      <c r="B94" s="41" t="s">
        <v>1178</v>
      </c>
      <c r="C94" s="41" t="s">
        <v>1187</v>
      </c>
      <c r="D94" s="42" t="s">
        <v>1188</v>
      </c>
      <c r="E94" s="41" t="s">
        <v>1382</v>
      </c>
      <c r="F94" s="42" t="s">
        <v>1040</v>
      </c>
      <c r="G94" s="42" t="s">
        <v>1193</v>
      </c>
      <c r="H94" s="43">
        <v>65.75</v>
      </c>
      <c r="I94" s="41" t="s">
        <v>1387</v>
      </c>
      <c r="J94" s="41" t="s">
        <v>1199</v>
      </c>
    </row>
    <row r="95" spans="1:10" ht="15" x14ac:dyDescent="0.25">
      <c r="A95" s="41" t="s">
        <v>1381</v>
      </c>
      <c r="B95" s="41" t="s">
        <v>1178</v>
      </c>
      <c r="C95" s="41" t="s">
        <v>1187</v>
      </c>
      <c r="D95" s="42" t="s">
        <v>1188</v>
      </c>
      <c r="E95" s="41" t="s">
        <v>1382</v>
      </c>
      <c r="F95" s="42" t="s">
        <v>1040</v>
      </c>
      <c r="G95" s="42" t="s">
        <v>1229</v>
      </c>
      <c r="H95" s="43">
        <v>38.869999999999997</v>
      </c>
      <c r="I95" s="41" t="s">
        <v>1387</v>
      </c>
      <c r="J95" s="41" t="s">
        <v>1314</v>
      </c>
    </row>
    <row r="96" spans="1:10" ht="15" x14ac:dyDescent="0.25">
      <c r="A96" s="41" t="s">
        <v>1381</v>
      </c>
      <c r="B96" s="41" t="s">
        <v>1178</v>
      </c>
      <c r="C96" s="41" t="s">
        <v>1187</v>
      </c>
      <c r="D96" s="42" t="s">
        <v>1188</v>
      </c>
      <c r="E96" s="41" t="s">
        <v>1382</v>
      </c>
      <c r="F96" s="42" t="s">
        <v>1040</v>
      </c>
      <c r="G96" s="42" t="s">
        <v>1229</v>
      </c>
      <c r="H96" s="43">
        <v>41.96</v>
      </c>
      <c r="I96" s="41" t="s">
        <v>1387</v>
      </c>
      <c r="J96" s="41" t="s">
        <v>1212</v>
      </c>
    </row>
    <row r="97" spans="1:10" ht="15" x14ac:dyDescent="0.25">
      <c r="A97" s="41" t="s">
        <v>1381</v>
      </c>
      <c r="B97" s="41" t="s">
        <v>1178</v>
      </c>
      <c r="C97" s="41" t="s">
        <v>1187</v>
      </c>
      <c r="D97" s="42" t="s">
        <v>1188</v>
      </c>
      <c r="E97" s="41" t="s">
        <v>1382</v>
      </c>
      <c r="F97" s="42" t="s">
        <v>1040</v>
      </c>
      <c r="G97" s="42" t="s">
        <v>1343</v>
      </c>
      <c r="H97" s="43">
        <v>206.7</v>
      </c>
      <c r="I97" s="41" t="s">
        <v>1387</v>
      </c>
      <c r="J97" s="41" t="s">
        <v>1198</v>
      </c>
    </row>
    <row r="98" spans="1:10" ht="15" x14ac:dyDescent="0.25">
      <c r="A98" s="41" t="s">
        <v>1196</v>
      </c>
      <c r="B98" s="41" t="s">
        <v>1178</v>
      </c>
      <c r="C98" s="41" t="s">
        <v>1222</v>
      </c>
      <c r="D98" s="42" t="s">
        <v>1223</v>
      </c>
      <c r="E98" s="41" t="s">
        <v>1382</v>
      </c>
      <c r="F98" s="42" t="s">
        <v>1040</v>
      </c>
      <c r="G98" s="42" t="s">
        <v>1276</v>
      </c>
      <c r="H98" s="43">
        <v>4.8600000000000003</v>
      </c>
      <c r="I98" s="41" t="s">
        <v>1391</v>
      </c>
      <c r="J98" s="41" t="s">
        <v>1386</v>
      </c>
    </row>
    <row r="99" spans="1:10" ht="15" x14ac:dyDescent="0.25">
      <c r="A99" s="41" t="s">
        <v>1381</v>
      </c>
      <c r="B99" s="41" t="s">
        <v>1178</v>
      </c>
      <c r="C99" s="41" t="s">
        <v>1266</v>
      </c>
      <c r="D99" s="42" t="s">
        <v>1267</v>
      </c>
      <c r="E99" s="41" t="s">
        <v>1382</v>
      </c>
      <c r="F99" s="42" t="s">
        <v>1040</v>
      </c>
      <c r="G99" s="42" t="s">
        <v>1193</v>
      </c>
      <c r="H99" s="43">
        <v>117.2</v>
      </c>
      <c r="I99" s="41" t="s">
        <v>1392</v>
      </c>
      <c r="J99" s="41" t="s">
        <v>1393</v>
      </c>
    </row>
    <row r="100" spans="1:10" ht="15" x14ac:dyDescent="0.25">
      <c r="A100" s="41" t="s">
        <v>1381</v>
      </c>
      <c r="B100" s="41" t="s">
        <v>1178</v>
      </c>
      <c r="C100" s="41" t="s">
        <v>1294</v>
      </c>
      <c r="D100" s="42" t="s">
        <v>1295</v>
      </c>
      <c r="E100" s="41" t="s">
        <v>1382</v>
      </c>
      <c r="F100" s="42" t="s">
        <v>1040</v>
      </c>
      <c r="G100" s="42" t="s">
        <v>1219</v>
      </c>
      <c r="H100" s="43">
        <v>256</v>
      </c>
      <c r="I100" s="41" t="s">
        <v>1394</v>
      </c>
      <c r="J100" s="41" t="s">
        <v>1395</v>
      </c>
    </row>
    <row r="101" spans="1:10" ht="15" x14ac:dyDescent="0.25">
      <c r="A101" s="45" t="s">
        <v>1186</v>
      </c>
      <c r="B101" s="45" t="s">
        <v>1178</v>
      </c>
      <c r="C101" s="45" t="s">
        <v>1294</v>
      </c>
      <c r="D101" s="46" t="s">
        <v>1295</v>
      </c>
      <c r="E101" s="45" t="s">
        <v>1396</v>
      </c>
      <c r="F101" s="46" t="s">
        <v>1397</v>
      </c>
      <c r="G101" s="46" t="s">
        <v>1193</v>
      </c>
      <c r="H101" s="47">
        <v>16</v>
      </c>
      <c r="I101" s="45" t="s">
        <v>1398</v>
      </c>
      <c r="J101" s="45" t="s">
        <v>1399</v>
      </c>
    </row>
    <row r="102" spans="1:10" ht="15" x14ac:dyDescent="0.25">
      <c r="A102" s="41" t="s">
        <v>1186</v>
      </c>
      <c r="B102" s="41" t="s">
        <v>1178</v>
      </c>
      <c r="C102" s="41" t="s">
        <v>1294</v>
      </c>
      <c r="D102" s="42" t="s">
        <v>1295</v>
      </c>
      <c r="E102" s="41" t="s">
        <v>1400</v>
      </c>
      <c r="F102" s="42" t="s">
        <v>1401</v>
      </c>
      <c r="G102" s="42" t="s">
        <v>1193</v>
      </c>
      <c r="H102" s="43">
        <v>16</v>
      </c>
      <c r="I102" s="41" t="s">
        <v>1402</v>
      </c>
      <c r="J102" s="41" t="s">
        <v>1399</v>
      </c>
    </row>
    <row r="103" spans="1:10" ht="15" x14ac:dyDescent="0.25">
      <c r="A103" s="45" t="s">
        <v>1403</v>
      </c>
      <c r="B103" s="45" t="s">
        <v>1178</v>
      </c>
      <c r="C103" s="45" t="s">
        <v>1187</v>
      </c>
      <c r="D103" s="46" t="s">
        <v>1188</v>
      </c>
      <c r="E103" s="45" t="s">
        <v>1404</v>
      </c>
      <c r="F103" s="46" t="s">
        <v>1405</v>
      </c>
      <c r="G103" s="46" t="s">
        <v>1249</v>
      </c>
      <c r="H103" s="47">
        <v>39.97</v>
      </c>
      <c r="I103" s="45" t="s">
        <v>1406</v>
      </c>
      <c r="J103" s="45" t="s">
        <v>1407</v>
      </c>
    </row>
    <row r="104" spans="1:10" ht="15" x14ac:dyDescent="0.25">
      <c r="A104" s="45" t="s">
        <v>1403</v>
      </c>
      <c r="B104" s="45" t="s">
        <v>1178</v>
      </c>
      <c r="C104" s="45" t="s">
        <v>1187</v>
      </c>
      <c r="D104" s="46" t="s">
        <v>1188</v>
      </c>
      <c r="E104" s="45" t="s">
        <v>1404</v>
      </c>
      <c r="F104" s="46" t="s">
        <v>1405</v>
      </c>
      <c r="G104" s="46" t="s">
        <v>1239</v>
      </c>
      <c r="H104" s="47">
        <v>70.989999999999995</v>
      </c>
      <c r="I104" s="45" t="s">
        <v>1406</v>
      </c>
      <c r="J104" s="45" t="s">
        <v>1408</v>
      </c>
    </row>
    <row r="105" spans="1:10" ht="15" x14ac:dyDescent="0.25">
      <c r="A105" s="45" t="s">
        <v>1409</v>
      </c>
      <c r="B105" s="45" t="s">
        <v>1178</v>
      </c>
      <c r="C105" s="45" t="s">
        <v>1187</v>
      </c>
      <c r="D105" s="46" t="s">
        <v>1188</v>
      </c>
      <c r="E105" s="45" t="s">
        <v>1404</v>
      </c>
      <c r="F105" s="46" t="s">
        <v>1405</v>
      </c>
      <c r="G105" s="46" t="s">
        <v>1229</v>
      </c>
      <c r="H105" s="47">
        <v>69.91</v>
      </c>
      <c r="I105" s="45" t="s">
        <v>1410</v>
      </c>
      <c r="J105" s="45" t="s">
        <v>1199</v>
      </c>
    </row>
    <row r="106" spans="1:10" ht="15" x14ac:dyDescent="0.25">
      <c r="A106" s="45" t="s">
        <v>1409</v>
      </c>
      <c r="B106" s="45" t="s">
        <v>1178</v>
      </c>
      <c r="C106" s="45" t="s">
        <v>1187</v>
      </c>
      <c r="D106" s="46" t="s">
        <v>1188</v>
      </c>
      <c r="E106" s="45" t="s">
        <v>1404</v>
      </c>
      <c r="F106" s="46" t="s">
        <v>1405</v>
      </c>
      <c r="G106" s="46" t="s">
        <v>1321</v>
      </c>
      <c r="H106" s="47">
        <v>24.15</v>
      </c>
      <c r="I106" s="45" t="s">
        <v>1411</v>
      </c>
      <c r="J106" s="45" t="s">
        <v>1199</v>
      </c>
    </row>
    <row r="107" spans="1:10" ht="15" x14ac:dyDescent="0.25">
      <c r="A107" s="41" t="s">
        <v>1412</v>
      </c>
      <c r="B107" s="41" t="s">
        <v>1178</v>
      </c>
      <c r="C107" s="41" t="s">
        <v>1294</v>
      </c>
      <c r="D107" s="42" t="s">
        <v>1295</v>
      </c>
      <c r="E107" s="41" t="s">
        <v>1413</v>
      </c>
      <c r="F107" s="42" t="s">
        <v>1414</v>
      </c>
      <c r="G107" s="42" t="s">
        <v>1189</v>
      </c>
      <c r="H107" s="43">
        <v>180.82</v>
      </c>
      <c r="I107" s="41" t="s">
        <v>1415</v>
      </c>
      <c r="J107" s="41" t="s">
        <v>1199</v>
      </c>
    </row>
    <row r="108" spans="1:10" ht="15" x14ac:dyDescent="0.25">
      <c r="A108" s="45" t="s">
        <v>1416</v>
      </c>
      <c r="B108" s="45" t="s">
        <v>1178</v>
      </c>
      <c r="C108" s="45" t="s">
        <v>1417</v>
      </c>
      <c r="D108" s="46" t="s">
        <v>1418</v>
      </c>
      <c r="E108" s="45" t="s">
        <v>1419</v>
      </c>
      <c r="F108" s="46" t="s">
        <v>1048</v>
      </c>
      <c r="G108" s="46" t="s">
        <v>1226</v>
      </c>
      <c r="H108" s="47">
        <v>108.48</v>
      </c>
      <c r="I108" s="45" t="s">
        <v>1420</v>
      </c>
      <c r="J108" s="45" t="s">
        <v>1421</v>
      </c>
    </row>
    <row r="109" spans="1:10" ht="15" x14ac:dyDescent="0.25">
      <c r="A109" s="45" t="s">
        <v>1422</v>
      </c>
      <c r="B109" s="45" t="s">
        <v>1178</v>
      </c>
      <c r="C109" s="45" t="s">
        <v>1294</v>
      </c>
      <c r="D109" s="46" t="s">
        <v>1295</v>
      </c>
      <c r="E109" s="45" t="s">
        <v>1419</v>
      </c>
      <c r="F109" s="46" t="s">
        <v>1048</v>
      </c>
      <c r="G109" s="46" t="s">
        <v>1229</v>
      </c>
      <c r="H109" s="47">
        <v>4.33</v>
      </c>
      <c r="I109" s="45" t="s">
        <v>1423</v>
      </c>
      <c r="J109" s="45" t="s">
        <v>1424</v>
      </c>
    </row>
    <row r="110" spans="1:10" ht="15" x14ac:dyDescent="0.25">
      <c r="A110" s="41" t="s">
        <v>1416</v>
      </c>
      <c r="B110" s="41" t="s">
        <v>1178</v>
      </c>
      <c r="C110" s="41" t="s">
        <v>1187</v>
      </c>
      <c r="D110" s="42" t="s">
        <v>1188</v>
      </c>
      <c r="E110" s="41" t="s">
        <v>1425</v>
      </c>
      <c r="F110" s="42" t="s">
        <v>1051</v>
      </c>
      <c r="G110" s="42" t="s">
        <v>1249</v>
      </c>
      <c r="H110" s="43">
        <v>615</v>
      </c>
      <c r="I110" s="41" t="s">
        <v>1426</v>
      </c>
      <c r="J110" s="41" t="s">
        <v>1427</v>
      </c>
    </row>
    <row r="111" spans="1:10" ht="15" x14ac:dyDescent="0.25">
      <c r="A111" s="41" t="s">
        <v>1422</v>
      </c>
      <c r="B111" s="41" t="s">
        <v>1178</v>
      </c>
      <c r="C111" s="41" t="s">
        <v>1187</v>
      </c>
      <c r="D111" s="42" t="s">
        <v>1188</v>
      </c>
      <c r="E111" s="41" t="s">
        <v>1425</v>
      </c>
      <c r="F111" s="42" t="s">
        <v>1051</v>
      </c>
      <c r="G111" s="42" t="s">
        <v>1193</v>
      </c>
      <c r="H111" s="43">
        <v>14.97</v>
      </c>
      <c r="I111" s="41" t="s">
        <v>1428</v>
      </c>
      <c r="J111" s="41" t="s">
        <v>1427</v>
      </c>
    </row>
    <row r="112" spans="1:10" ht="15" x14ac:dyDescent="0.25">
      <c r="A112" s="45" t="s">
        <v>1416</v>
      </c>
      <c r="B112" s="45" t="s">
        <v>1178</v>
      </c>
      <c r="C112" s="45" t="s">
        <v>1187</v>
      </c>
      <c r="D112" s="46" t="s">
        <v>1188</v>
      </c>
      <c r="E112" s="45" t="s">
        <v>1429</v>
      </c>
      <c r="F112" s="46" t="s">
        <v>1430</v>
      </c>
      <c r="G112" s="46" t="s">
        <v>1296</v>
      </c>
      <c r="H112" s="47">
        <v>120</v>
      </c>
      <c r="I112" s="45" t="s">
        <v>1431</v>
      </c>
      <c r="J112" s="45" t="s">
        <v>1432</v>
      </c>
    </row>
    <row r="113" spans="1:10" ht="15" x14ac:dyDescent="0.25">
      <c r="A113" s="41" t="s">
        <v>1416</v>
      </c>
      <c r="B113" s="41" t="s">
        <v>1178</v>
      </c>
      <c r="C113" s="41" t="s">
        <v>1433</v>
      </c>
      <c r="D113" s="42" t="s">
        <v>1434</v>
      </c>
      <c r="E113" s="41" t="s">
        <v>1435</v>
      </c>
      <c r="F113" s="42" t="s">
        <v>1077</v>
      </c>
      <c r="G113" s="42" t="s">
        <v>1296</v>
      </c>
      <c r="H113" s="43">
        <v>32.5</v>
      </c>
      <c r="I113" s="41" t="s">
        <v>1436</v>
      </c>
      <c r="J113" s="41" t="s">
        <v>1432</v>
      </c>
    </row>
    <row r="114" spans="1:10" ht="15" x14ac:dyDescent="0.25">
      <c r="A114" s="41" t="s">
        <v>1422</v>
      </c>
      <c r="B114" s="41" t="s">
        <v>1178</v>
      </c>
      <c r="C114" s="41" t="s">
        <v>1187</v>
      </c>
      <c r="D114" s="42" t="s">
        <v>1188</v>
      </c>
      <c r="E114" s="41" t="s">
        <v>1435</v>
      </c>
      <c r="F114" s="42" t="s">
        <v>1077</v>
      </c>
      <c r="G114" s="42" t="s">
        <v>1193</v>
      </c>
      <c r="H114" s="43">
        <v>14.98</v>
      </c>
      <c r="I114" s="41" t="s">
        <v>1437</v>
      </c>
      <c r="J114" s="41" t="s">
        <v>1427</v>
      </c>
    </row>
    <row r="115" spans="1:10" ht="15" x14ac:dyDescent="0.25">
      <c r="A115" s="45" t="s">
        <v>1416</v>
      </c>
      <c r="B115" s="45" t="s">
        <v>1178</v>
      </c>
      <c r="C115" s="45" t="s">
        <v>1433</v>
      </c>
      <c r="D115" s="46" t="s">
        <v>1434</v>
      </c>
      <c r="E115" s="45" t="s">
        <v>1438</v>
      </c>
      <c r="F115" s="46" t="s">
        <v>1439</v>
      </c>
      <c r="G115" s="46" t="s">
        <v>1239</v>
      </c>
      <c r="H115" s="47">
        <v>31.64</v>
      </c>
      <c r="I115" s="45" t="s">
        <v>1440</v>
      </c>
      <c r="J115" s="45" t="s">
        <v>1441</v>
      </c>
    </row>
    <row r="116" spans="1:10" ht="15" x14ac:dyDescent="0.25">
      <c r="A116" s="45" t="s">
        <v>1422</v>
      </c>
      <c r="B116" s="45" t="s">
        <v>1178</v>
      </c>
      <c r="C116" s="45" t="s">
        <v>1187</v>
      </c>
      <c r="D116" s="46" t="s">
        <v>1188</v>
      </c>
      <c r="E116" s="45" t="s">
        <v>1438</v>
      </c>
      <c r="F116" s="46" t="s">
        <v>1439</v>
      </c>
      <c r="G116" s="46" t="s">
        <v>1296</v>
      </c>
      <c r="H116" s="47">
        <v>198.8</v>
      </c>
      <c r="I116" s="45" t="s">
        <v>1442</v>
      </c>
      <c r="J116" s="45" t="s">
        <v>1443</v>
      </c>
    </row>
    <row r="117" spans="1:10" ht="15" x14ac:dyDescent="0.25">
      <c r="A117" s="41" t="s">
        <v>1416</v>
      </c>
      <c r="B117" s="41" t="s">
        <v>1178</v>
      </c>
      <c r="C117" s="41" t="s">
        <v>1187</v>
      </c>
      <c r="D117" s="42" t="s">
        <v>1188</v>
      </c>
      <c r="E117" s="41" t="s">
        <v>1444</v>
      </c>
      <c r="F117" s="42" t="s">
        <v>1445</v>
      </c>
      <c r="G117" s="42" t="s">
        <v>1321</v>
      </c>
      <c r="H117" s="43">
        <v>364.72</v>
      </c>
      <c r="I117" s="41" t="s">
        <v>1446</v>
      </c>
      <c r="J117" s="41" t="s">
        <v>1447</v>
      </c>
    </row>
    <row r="118" spans="1:10" ht="15" x14ac:dyDescent="0.25">
      <c r="A118" s="45" t="s">
        <v>1218</v>
      </c>
      <c r="B118" s="45" t="s">
        <v>1178</v>
      </c>
      <c r="C118" s="45" t="s">
        <v>1187</v>
      </c>
      <c r="D118" s="46" t="s">
        <v>1188</v>
      </c>
      <c r="E118" s="45" t="s">
        <v>1448</v>
      </c>
      <c r="F118" s="46" t="s">
        <v>1449</v>
      </c>
      <c r="G118" s="46" t="s">
        <v>1193</v>
      </c>
      <c r="H118" s="47">
        <v>-48.98</v>
      </c>
      <c r="I118" s="45" t="s">
        <v>1450</v>
      </c>
      <c r="J118" s="45" t="s">
        <v>1199</v>
      </c>
    </row>
    <row r="119" spans="1:10" ht="15" x14ac:dyDescent="0.25">
      <c r="A119" s="45" t="s">
        <v>1218</v>
      </c>
      <c r="B119" s="45" t="s">
        <v>1178</v>
      </c>
      <c r="C119" s="45" t="s">
        <v>1187</v>
      </c>
      <c r="D119" s="46" t="s">
        <v>1188</v>
      </c>
      <c r="E119" s="45" t="s">
        <v>1448</v>
      </c>
      <c r="F119" s="46" t="s">
        <v>1449</v>
      </c>
      <c r="G119" s="46" t="s">
        <v>1193</v>
      </c>
      <c r="H119" s="47">
        <v>-39.99</v>
      </c>
      <c r="I119" s="45" t="s">
        <v>1450</v>
      </c>
      <c r="J119" s="45" t="s">
        <v>1199</v>
      </c>
    </row>
    <row r="120" spans="1:10" ht="15" x14ac:dyDescent="0.25">
      <c r="A120" s="45" t="s">
        <v>1218</v>
      </c>
      <c r="B120" s="45" t="s">
        <v>1178</v>
      </c>
      <c r="C120" s="45" t="s">
        <v>1187</v>
      </c>
      <c r="D120" s="46" t="s">
        <v>1188</v>
      </c>
      <c r="E120" s="45" t="s">
        <v>1448</v>
      </c>
      <c r="F120" s="46" t="s">
        <v>1449</v>
      </c>
      <c r="G120" s="46" t="s">
        <v>1193</v>
      </c>
      <c r="H120" s="47">
        <v>119.38</v>
      </c>
      <c r="I120" s="45" t="s">
        <v>1451</v>
      </c>
      <c r="J120" s="45" t="s">
        <v>1199</v>
      </c>
    </row>
    <row r="121" spans="1:10" ht="15" x14ac:dyDescent="0.25">
      <c r="A121" s="45" t="s">
        <v>1218</v>
      </c>
      <c r="B121" s="45" t="s">
        <v>1178</v>
      </c>
      <c r="C121" s="45" t="s">
        <v>1187</v>
      </c>
      <c r="D121" s="46" t="s">
        <v>1188</v>
      </c>
      <c r="E121" s="45" t="s">
        <v>1448</v>
      </c>
      <c r="F121" s="46" t="s">
        <v>1449</v>
      </c>
      <c r="G121" s="46" t="s">
        <v>1193</v>
      </c>
      <c r="H121" s="47">
        <v>11.62</v>
      </c>
      <c r="I121" s="45" t="s">
        <v>1452</v>
      </c>
      <c r="J121" s="45" t="s">
        <v>1199</v>
      </c>
    </row>
    <row r="122" spans="1:10" ht="15" x14ac:dyDescent="0.25">
      <c r="A122" s="41" t="s">
        <v>1271</v>
      </c>
      <c r="B122" s="41" t="s">
        <v>1178</v>
      </c>
      <c r="C122" s="41" t="s">
        <v>1272</v>
      </c>
      <c r="D122" s="42" t="s">
        <v>1273</v>
      </c>
      <c r="E122" s="41" t="s">
        <v>1453</v>
      </c>
      <c r="F122" s="42" t="s">
        <v>1454</v>
      </c>
      <c r="G122" s="42" t="s">
        <v>1258</v>
      </c>
      <c r="H122" s="43">
        <v>60</v>
      </c>
      <c r="I122" s="41" t="s">
        <v>1455</v>
      </c>
      <c r="J122" s="41" t="s">
        <v>1456</v>
      </c>
    </row>
    <row r="123" spans="1:10" ht="15" x14ac:dyDescent="0.25">
      <c r="A123" s="45" t="s">
        <v>1457</v>
      </c>
      <c r="B123" s="45" t="s">
        <v>1178</v>
      </c>
      <c r="C123" s="45" t="s">
        <v>1187</v>
      </c>
      <c r="D123" s="46" t="s">
        <v>1188</v>
      </c>
      <c r="E123" s="45" t="s">
        <v>1458</v>
      </c>
      <c r="F123" s="46" t="s">
        <v>1091</v>
      </c>
      <c r="G123" s="46" t="s">
        <v>1183</v>
      </c>
      <c r="H123" s="47">
        <v>230.08</v>
      </c>
      <c r="I123" s="45" t="s">
        <v>1459</v>
      </c>
      <c r="J123" s="45" t="s">
        <v>1353</v>
      </c>
    </row>
    <row r="124" spans="1:10" ht="15" x14ac:dyDescent="0.25">
      <c r="A124" s="45" t="s">
        <v>1457</v>
      </c>
      <c r="B124" s="45" t="s">
        <v>1178</v>
      </c>
      <c r="C124" s="45" t="s">
        <v>1187</v>
      </c>
      <c r="D124" s="46" t="s">
        <v>1188</v>
      </c>
      <c r="E124" s="45" t="s">
        <v>1458</v>
      </c>
      <c r="F124" s="46" t="s">
        <v>1091</v>
      </c>
      <c r="G124" s="46" t="s">
        <v>1183</v>
      </c>
      <c r="H124" s="47">
        <v>43.49</v>
      </c>
      <c r="I124" s="45" t="s">
        <v>1460</v>
      </c>
      <c r="J124" s="45" t="s">
        <v>1353</v>
      </c>
    </row>
    <row r="125" spans="1:10" ht="15" x14ac:dyDescent="0.25">
      <c r="A125" s="45" t="s">
        <v>1461</v>
      </c>
      <c r="B125" s="45" t="s">
        <v>1178</v>
      </c>
      <c r="C125" s="45" t="s">
        <v>1187</v>
      </c>
      <c r="D125" s="46" t="s">
        <v>1188</v>
      </c>
      <c r="E125" s="45" t="s">
        <v>1458</v>
      </c>
      <c r="F125" s="46" t="s">
        <v>1091</v>
      </c>
      <c r="G125" s="46" t="s">
        <v>1249</v>
      </c>
      <c r="H125" s="47">
        <v>69</v>
      </c>
      <c r="I125" s="45" t="s">
        <v>1462</v>
      </c>
      <c r="J125" s="45" t="s">
        <v>1463</v>
      </c>
    </row>
    <row r="126" spans="1:10" ht="15" x14ac:dyDescent="0.25">
      <c r="A126" s="45" t="s">
        <v>1461</v>
      </c>
      <c r="B126" s="45" t="s">
        <v>1178</v>
      </c>
      <c r="C126" s="45" t="s">
        <v>1187</v>
      </c>
      <c r="D126" s="46" t="s">
        <v>1188</v>
      </c>
      <c r="E126" s="45" t="s">
        <v>1458</v>
      </c>
      <c r="F126" s="46" t="s">
        <v>1091</v>
      </c>
      <c r="G126" s="46" t="s">
        <v>1249</v>
      </c>
      <c r="H126" s="47">
        <v>8.35</v>
      </c>
      <c r="I126" s="45" t="s">
        <v>1464</v>
      </c>
      <c r="J126" s="45" t="s">
        <v>1465</v>
      </c>
    </row>
    <row r="127" spans="1:10" ht="15" x14ac:dyDescent="0.25">
      <c r="A127" s="45" t="s">
        <v>1457</v>
      </c>
      <c r="B127" s="45" t="s">
        <v>1178</v>
      </c>
      <c r="C127" s="45" t="s">
        <v>1187</v>
      </c>
      <c r="D127" s="46" t="s">
        <v>1188</v>
      </c>
      <c r="E127" s="45" t="s">
        <v>1458</v>
      </c>
      <c r="F127" s="46" t="s">
        <v>1091</v>
      </c>
      <c r="G127" s="46" t="s">
        <v>1296</v>
      </c>
      <c r="H127" s="47">
        <v>9.99</v>
      </c>
      <c r="I127" s="45" t="s">
        <v>1466</v>
      </c>
      <c r="J127" s="45" t="s">
        <v>1199</v>
      </c>
    </row>
    <row r="128" spans="1:10" ht="15" x14ac:dyDescent="0.25">
      <c r="A128" s="45" t="s">
        <v>1457</v>
      </c>
      <c r="B128" s="45" t="s">
        <v>1178</v>
      </c>
      <c r="C128" s="45" t="s">
        <v>1187</v>
      </c>
      <c r="D128" s="46" t="s">
        <v>1188</v>
      </c>
      <c r="E128" s="45" t="s">
        <v>1458</v>
      </c>
      <c r="F128" s="46" t="s">
        <v>1091</v>
      </c>
      <c r="G128" s="46" t="s">
        <v>1296</v>
      </c>
      <c r="H128" s="47">
        <v>30.29</v>
      </c>
      <c r="I128" s="45" t="s">
        <v>1466</v>
      </c>
      <c r="J128" s="45" t="s">
        <v>1467</v>
      </c>
    </row>
    <row r="129" spans="1:10" ht="15" x14ac:dyDescent="0.25">
      <c r="A129" s="45" t="s">
        <v>1461</v>
      </c>
      <c r="B129" s="45" t="s">
        <v>1178</v>
      </c>
      <c r="C129" s="45" t="s">
        <v>1222</v>
      </c>
      <c r="D129" s="46" t="s">
        <v>1223</v>
      </c>
      <c r="E129" s="45" t="s">
        <v>1458</v>
      </c>
      <c r="F129" s="46" t="s">
        <v>1091</v>
      </c>
      <c r="G129" s="46" t="s">
        <v>1249</v>
      </c>
      <c r="H129" s="47">
        <v>40.78</v>
      </c>
      <c r="I129" s="45" t="s">
        <v>1468</v>
      </c>
      <c r="J129" s="45" t="s">
        <v>1465</v>
      </c>
    </row>
    <row r="130" spans="1:10" ht="15" x14ac:dyDescent="0.25">
      <c r="A130" s="45" t="s">
        <v>1381</v>
      </c>
      <c r="B130" s="45" t="s">
        <v>1178</v>
      </c>
      <c r="C130" s="45" t="s">
        <v>1222</v>
      </c>
      <c r="D130" s="46" t="s">
        <v>1223</v>
      </c>
      <c r="E130" s="45" t="s">
        <v>1458</v>
      </c>
      <c r="F130" s="46" t="s">
        <v>1091</v>
      </c>
      <c r="G130" s="46" t="s">
        <v>1193</v>
      </c>
      <c r="H130" s="47">
        <v>57.97</v>
      </c>
      <c r="I130" s="45" t="s">
        <v>1469</v>
      </c>
      <c r="J130" s="45" t="s">
        <v>1470</v>
      </c>
    </row>
    <row r="131" spans="1:10" ht="15" x14ac:dyDescent="0.25">
      <c r="A131" s="41" t="s">
        <v>1471</v>
      </c>
      <c r="B131" s="41" t="s">
        <v>1178</v>
      </c>
      <c r="C131" s="41" t="s">
        <v>1187</v>
      </c>
      <c r="D131" s="42" t="s">
        <v>1188</v>
      </c>
      <c r="E131" s="41" t="s">
        <v>1471</v>
      </c>
      <c r="F131" s="42" t="s">
        <v>1472</v>
      </c>
      <c r="G131" s="42" t="s">
        <v>1183</v>
      </c>
      <c r="H131" s="43">
        <v>200</v>
      </c>
      <c r="I131" s="41" t="s">
        <v>1473</v>
      </c>
      <c r="J131" s="41" t="s">
        <v>1386</v>
      </c>
    </row>
    <row r="132" spans="1:10" ht="15" x14ac:dyDescent="0.25">
      <c r="A132" s="41" t="s">
        <v>1471</v>
      </c>
      <c r="B132" s="41" t="s">
        <v>1178</v>
      </c>
      <c r="C132" s="41" t="s">
        <v>1187</v>
      </c>
      <c r="D132" s="42" t="s">
        <v>1188</v>
      </c>
      <c r="E132" s="41" t="s">
        <v>1471</v>
      </c>
      <c r="F132" s="42" t="s">
        <v>1472</v>
      </c>
      <c r="G132" s="42" t="s">
        <v>1226</v>
      </c>
      <c r="H132" s="43">
        <v>18.14</v>
      </c>
      <c r="I132" s="41" t="s">
        <v>1474</v>
      </c>
      <c r="J132" s="41" t="s">
        <v>1475</v>
      </c>
    </row>
    <row r="133" spans="1:10" ht="15" x14ac:dyDescent="0.25">
      <c r="A133" s="41" t="s">
        <v>1221</v>
      </c>
      <c r="B133" s="41" t="s">
        <v>1178</v>
      </c>
      <c r="C133" s="41" t="s">
        <v>1187</v>
      </c>
      <c r="D133" s="42" t="s">
        <v>1188</v>
      </c>
      <c r="E133" s="41" t="s">
        <v>1471</v>
      </c>
      <c r="F133" s="42" t="s">
        <v>1472</v>
      </c>
      <c r="G133" s="42" t="s">
        <v>1229</v>
      </c>
      <c r="H133" s="43">
        <v>30</v>
      </c>
      <c r="I133" s="41" t="s">
        <v>1476</v>
      </c>
      <c r="J133" s="41" t="s">
        <v>1477</v>
      </c>
    </row>
    <row r="134" spans="1:10" ht="15" x14ac:dyDescent="0.25">
      <c r="A134" s="41" t="s">
        <v>1478</v>
      </c>
      <c r="B134" s="41" t="s">
        <v>1178</v>
      </c>
      <c r="C134" s="41" t="s">
        <v>1187</v>
      </c>
      <c r="D134" s="42" t="s">
        <v>1188</v>
      </c>
      <c r="E134" s="41" t="s">
        <v>1471</v>
      </c>
      <c r="F134" s="42" t="s">
        <v>1472</v>
      </c>
      <c r="G134" s="42" t="s">
        <v>1229</v>
      </c>
      <c r="H134" s="43">
        <v>102.79</v>
      </c>
      <c r="I134" s="41" t="s">
        <v>1479</v>
      </c>
      <c r="J134" s="41" t="s">
        <v>1335</v>
      </c>
    </row>
    <row r="135" spans="1:10" ht="15" x14ac:dyDescent="0.25">
      <c r="A135" s="41" t="s">
        <v>1471</v>
      </c>
      <c r="B135" s="41" t="s">
        <v>1178</v>
      </c>
      <c r="C135" s="41" t="s">
        <v>1222</v>
      </c>
      <c r="D135" s="42" t="s">
        <v>1223</v>
      </c>
      <c r="E135" s="41" t="s">
        <v>1471</v>
      </c>
      <c r="F135" s="42" t="s">
        <v>1472</v>
      </c>
      <c r="G135" s="42" t="s">
        <v>1183</v>
      </c>
      <c r="H135" s="43">
        <v>52.99</v>
      </c>
      <c r="I135" s="41" t="s">
        <v>1480</v>
      </c>
      <c r="J135" s="41" t="s">
        <v>1386</v>
      </c>
    </row>
    <row r="136" spans="1:10" ht="15" x14ac:dyDescent="0.25">
      <c r="A136" s="41" t="s">
        <v>1471</v>
      </c>
      <c r="B136" s="41" t="s">
        <v>1178</v>
      </c>
      <c r="C136" s="41" t="s">
        <v>1222</v>
      </c>
      <c r="D136" s="42" t="s">
        <v>1223</v>
      </c>
      <c r="E136" s="41" t="s">
        <v>1471</v>
      </c>
      <c r="F136" s="42" t="s">
        <v>1472</v>
      </c>
      <c r="G136" s="42" t="s">
        <v>1226</v>
      </c>
      <c r="H136" s="43">
        <v>15.86</v>
      </c>
      <c r="I136" s="41" t="s">
        <v>1481</v>
      </c>
      <c r="J136" s="41" t="s">
        <v>1475</v>
      </c>
    </row>
    <row r="137" spans="1:10" ht="15" x14ac:dyDescent="0.25">
      <c r="A137" s="41" t="s">
        <v>1262</v>
      </c>
      <c r="B137" s="41" t="s">
        <v>1178</v>
      </c>
      <c r="C137" s="41" t="s">
        <v>1222</v>
      </c>
      <c r="D137" s="42" t="s">
        <v>1223</v>
      </c>
      <c r="E137" s="41" t="s">
        <v>1471</v>
      </c>
      <c r="F137" s="42" t="s">
        <v>1472</v>
      </c>
      <c r="G137" s="42" t="s">
        <v>1193</v>
      </c>
      <c r="H137" s="43">
        <v>236.25</v>
      </c>
      <c r="I137" s="41" t="s">
        <v>1482</v>
      </c>
      <c r="J137" s="41" t="s">
        <v>1483</v>
      </c>
    </row>
    <row r="138" spans="1:10" ht="15" x14ac:dyDescent="0.25">
      <c r="A138" s="45" t="s">
        <v>1484</v>
      </c>
      <c r="B138" s="45" t="s">
        <v>1178</v>
      </c>
      <c r="C138" s="45" t="s">
        <v>1272</v>
      </c>
      <c r="D138" s="46" t="s">
        <v>1273</v>
      </c>
      <c r="E138" s="45" t="s">
        <v>1485</v>
      </c>
      <c r="F138" s="46" t="s">
        <v>1486</v>
      </c>
      <c r="G138" s="46" t="s">
        <v>1226</v>
      </c>
      <c r="H138" s="47">
        <v>0.1</v>
      </c>
      <c r="I138" s="45" t="s">
        <v>1487</v>
      </c>
      <c r="J138" s="45" t="s">
        <v>1306</v>
      </c>
    </row>
    <row r="139" spans="1:10" ht="15" x14ac:dyDescent="0.25">
      <c r="A139" s="45" t="s">
        <v>1488</v>
      </c>
      <c r="B139" s="45" t="s">
        <v>1178</v>
      </c>
      <c r="C139" s="45" t="s">
        <v>1272</v>
      </c>
      <c r="D139" s="46" t="s">
        <v>1273</v>
      </c>
      <c r="E139" s="45" t="s">
        <v>1485</v>
      </c>
      <c r="F139" s="46" t="s">
        <v>1486</v>
      </c>
      <c r="G139" s="46" t="s">
        <v>1229</v>
      </c>
      <c r="H139" s="47">
        <v>2595</v>
      </c>
      <c r="I139" s="45" t="s">
        <v>1489</v>
      </c>
      <c r="J139" s="45" t="s">
        <v>1490</v>
      </c>
    </row>
    <row r="140" spans="1:10" ht="15" x14ac:dyDescent="0.25">
      <c r="A140" s="45" t="s">
        <v>1488</v>
      </c>
      <c r="B140" s="45" t="s">
        <v>1178</v>
      </c>
      <c r="C140" s="45" t="s">
        <v>1187</v>
      </c>
      <c r="D140" s="46" t="s">
        <v>1188</v>
      </c>
      <c r="E140" s="45" t="s">
        <v>1485</v>
      </c>
      <c r="F140" s="46" t="s">
        <v>1486</v>
      </c>
      <c r="G140" s="46" t="s">
        <v>1258</v>
      </c>
      <c r="H140" s="47">
        <v>21.24</v>
      </c>
      <c r="I140" s="45" t="s">
        <v>1491</v>
      </c>
      <c r="J140" s="45" t="s">
        <v>1198</v>
      </c>
    </row>
    <row r="141" spans="1:10" ht="15" x14ac:dyDescent="0.25">
      <c r="A141" s="45" t="s">
        <v>1484</v>
      </c>
      <c r="B141" s="45" t="s">
        <v>1178</v>
      </c>
      <c r="C141" s="45" t="s">
        <v>1187</v>
      </c>
      <c r="D141" s="46" t="s">
        <v>1188</v>
      </c>
      <c r="E141" s="45" t="s">
        <v>1485</v>
      </c>
      <c r="F141" s="46" t="s">
        <v>1486</v>
      </c>
      <c r="G141" s="46" t="s">
        <v>1239</v>
      </c>
      <c r="H141" s="47">
        <v>13.94</v>
      </c>
      <c r="I141" s="45" t="s">
        <v>1492</v>
      </c>
      <c r="J141" s="45" t="s">
        <v>1335</v>
      </c>
    </row>
    <row r="142" spans="1:10" ht="15" x14ac:dyDescent="0.25">
      <c r="A142" s="45" t="s">
        <v>1484</v>
      </c>
      <c r="B142" s="45" t="s">
        <v>1178</v>
      </c>
      <c r="C142" s="45" t="s">
        <v>1222</v>
      </c>
      <c r="D142" s="46" t="s">
        <v>1223</v>
      </c>
      <c r="E142" s="45" t="s">
        <v>1485</v>
      </c>
      <c r="F142" s="46" t="s">
        <v>1486</v>
      </c>
      <c r="G142" s="46" t="s">
        <v>1239</v>
      </c>
      <c r="H142" s="47">
        <v>10</v>
      </c>
      <c r="I142" s="45" t="s">
        <v>1493</v>
      </c>
      <c r="J142" s="45" t="s">
        <v>1245</v>
      </c>
    </row>
    <row r="143" spans="1:10" ht="15" x14ac:dyDescent="0.25">
      <c r="A143" s="45" t="s">
        <v>1488</v>
      </c>
      <c r="B143" s="45" t="s">
        <v>1178</v>
      </c>
      <c r="C143" s="45" t="s">
        <v>1222</v>
      </c>
      <c r="D143" s="46" t="s">
        <v>1223</v>
      </c>
      <c r="E143" s="45" t="s">
        <v>1485</v>
      </c>
      <c r="F143" s="46" t="s">
        <v>1486</v>
      </c>
      <c r="G143" s="46" t="s">
        <v>1321</v>
      </c>
      <c r="H143" s="47">
        <v>31.85</v>
      </c>
      <c r="I143" s="45" t="s">
        <v>1494</v>
      </c>
      <c r="J143" s="45" t="s">
        <v>1495</v>
      </c>
    </row>
    <row r="144" spans="1:10" ht="15" x14ac:dyDescent="0.25">
      <c r="A144" s="45" t="s">
        <v>1484</v>
      </c>
      <c r="B144" s="45" t="s">
        <v>1178</v>
      </c>
      <c r="C144" s="45" t="s">
        <v>1323</v>
      </c>
      <c r="D144" s="46" t="s">
        <v>1324</v>
      </c>
      <c r="E144" s="45" t="s">
        <v>1485</v>
      </c>
      <c r="F144" s="46" t="s">
        <v>1486</v>
      </c>
      <c r="G144" s="46" t="s">
        <v>1243</v>
      </c>
      <c r="H144" s="47">
        <v>129</v>
      </c>
      <c r="I144" s="45" t="s">
        <v>1496</v>
      </c>
      <c r="J144" s="45" t="s">
        <v>1497</v>
      </c>
    </row>
    <row r="145" spans="1:10" ht="15" x14ac:dyDescent="0.25">
      <c r="A145" s="41" t="s">
        <v>1298</v>
      </c>
      <c r="B145" s="41" t="s">
        <v>1178</v>
      </c>
      <c r="C145" s="41" t="s">
        <v>1433</v>
      </c>
      <c r="D145" s="42" t="s">
        <v>1434</v>
      </c>
      <c r="E145" s="41" t="s">
        <v>1498</v>
      </c>
      <c r="F145" s="42" t="s">
        <v>1096</v>
      </c>
      <c r="G145" s="42" t="s">
        <v>1249</v>
      </c>
      <c r="H145" s="43">
        <v>15</v>
      </c>
      <c r="I145" s="41" t="s">
        <v>1499</v>
      </c>
      <c r="J145" s="41" t="s">
        <v>1500</v>
      </c>
    </row>
    <row r="146" spans="1:10" ht="15" x14ac:dyDescent="0.25">
      <c r="A146" s="41" t="s">
        <v>1298</v>
      </c>
      <c r="B146" s="41" t="s">
        <v>1178</v>
      </c>
      <c r="C146" s="41" t="s">
        <v>1433</v>
      </c>
      <c r="D146" s="42" t="s">
        <v>1434</v>
      </c>
      <c r="E146" s="41" t="s">
        <v>1498</v>
      </c>
      <c r="F146" s="42" t="s">
        <v>1096</v>
      </c>
      <c r="G146" s="42" t="s">
        <v>1249</v>
      </c>
      <c r="H146" s="43">
        <v>15</v>
      </c>
      <c r="I146" s="41" t="s">
        <v>1499</v>
      </c>
      <c r="J146" s="41" t="s">
        <v>1500</v>
      </c>
    </row>
    <row r="147" spans="1:10" ht="15" x14ac:dyDescent="0.25">
      <c r="A147" s="41" t="s">
        <v>1298</v>
      </c>
      <c r="B147" s="41" t="s">
        <v>1178</v>
      </c>
      <c r="C147" s="41" t="s">
        <v>1433</v>
      </c>
      <c r="D147" s="42" t="s">
        <v>1434</v>
      </c>
      <c r="E147" s="41" t="s">
        <v>1498</v>
      </c>
      <c r="F147" s="42" t="s">
        <v>1096</v>
      </c>
      <c r="G147" s="42" t="s">
        <v>1249</v>
      </c>
      <c r="H147" s="43">
        <v>35</v>
      </c>
      <c r="I147" s="41" t="s">
        <v>1499</v>
      </c>
      <c r="J147" s="41" t="s">
        <v>1500</v>
      </c>
    </row>
    <row r="148" spans="1:10" ht="15" x14ac:dyDescent="0.25">
      <c r="A148" s="41" t="s">
        <v>1298</v>
      </c>
      <c r="B148" s="41" t="s">
        <v>1178</v>
      </c>
      <c r="C148" s="41" t="s">
        <v>1272</v>
      </c>
      <c r="D148" s="42" t="s">
        <v>1273</v>
      </c>
      <c r="E148" s="41" t="s">
        <v>1498</v>
      </c>
      <c r="F148" s="42" t="s">
        <v>1096</v>
      </c>
      <c r="G148" s="42" t="s">
        <v>1183</v>
      </c>
      <c r="H148" s="43">
        <v>16.809999999999999</v>
      </c>
      <c r="I148" s="41" t="s">
        <v>1501</v>
      </c>
      <c r="J148" s="41" t="s">
        <v>1502</v>
      </c>
    </row>
    <row r="149" spans="1:10" ht="15" x14ac:dyDescent="0.25">
      <c r="A149" s="41" t="s">
        <v>1298</v>
      </c>
      <c r="B149" s="41" t="s">
        <v>1178</v>
      </c>
      <c r="C149" s="41" t="s">
        <v>1272</v>
      </c>
      <c r="D149" s="42" t="s">
        <v>1273</v>
      </c>
      <c r="E149" s="41" t="s">
        <v>1498</v>
      </c>
      <c r="F149" s="42" t="s">
        <v>1096</v>
      </c>
      <c r="G149" s="42" t="s">
        <v>1183</v>
      </c>
      <c r="H149" s="43">
        <v>28.89</v>
      </c>
      <c r="I149" s="41" t="s">
        <v>1501</v>
      </c>
      <c r="J149" s="41" t="s">
        <v>1503</v>
      </c>
    </row>
    <row r="150" spans="1:10" ht="15" x14ac:dyDescent="0.25">
      <c r="A150" s="41" t="s">
        <v>1298</v>
      </c>
      <c r="B150" s="41" t="s">
        <v>1178</v>
      </c>
      <c r="C150" s="41" t="s">
        <v>1272</v>
      </c>
      <c r="D150" s="42" t="s">
        <v>1273</v>
      </c>
      <c r="E150" s="41" t="s">
        <v>1498</v>
      </c>
      <c r="F150" s="42" t="s">
        <v>1096</v>
      </c>
      <c r="G150" s="42" t="s">
        <v>1208</v>
      </c>
      <c r="H150" s="43">
        <v>23.01</v>
      </c>
      <c r="I150" s="41" t="s">
        <v>1504</v>
      </c>
      <c r="J150" s="41" t="s">
        <v>1505</v>
      </c>
    </row>
    <row r="151" spans="1:10" ht="15" x14ac:dyDescent="0.25">
      <c r="A151" s="41" t="s">
        <v>1298</v>
      </c>
      <c r="B151" s="41" t="s">
        <v>1178</v>
      </c>
      <c r="C151" s="41" t="s">
        <v>1187</v>
      </c>
      <c r="D151" s="42" t="s">
        <v>1188</v>
      </c>
      <c r="E151" s="41" t="s">
        <v>1498</v>
      </c>
      <c r="F151" s="42" t="s">
        <v>1096</v>
      </c>
      <c r="G151" s="42" t="s">
        <v>1226</v>
      </c>
      <c r="H151" s="43">
        <v>79.989999999999995</v>
      </c>
      <c r="I151" s="41" t="s">
        <v>1506</v>
      </c>
      <c r="J151" s="41" t="s">
        <v>1507</v>
      </c>
    </row>
    <row r="152" spans="1:10" ht="15" x14ac:dyDescent="0.25">
      <c r="A152" s="41" t="s">
        <v>1302</v>
      </c>
      <c r="B152" s="41" t="s">
        <v>1178</v>
      </c>
      <c r="C152" s="41" t="s">
        <v>1294</v>
      </c>
      <c r="D152" s="42" t="s">
        <v>1295</v>
      </c>
      <c r="E152" s="41" t="s">
        <v>1498</v>
      </c>
      <c r="F152" s="42" t="s">
        <v>1096</v>
      </c>
      <c r="G152" s="42" t="s">
        <v>1183</v>
      </c>
      <c r="H152" s="43">
        <v>937.05</v>
      </c>
      <c r="I152" s="41" t="s">
        <v>1508</v>
      </c>
      <c r="J152" s="41" t="s">
        <v>1509</v>
      </c>
    </row>
    <row r="153" spans="1:10" ht="15" x14ac:dyDescent="0.25">
      <c r="A153" s="45" t="s">
        <v>1510</v>
      </c>
      <c r="B153" s="45" t="s">
        <v>1178</v>
      </c>
      <c r="C153" s="45" t="s">
        <v>1433</v>
      </c>
      <c r="D153" s="46" t="s">
        <v>1434</v>
      </c>
      <c r="E153" s="45" t="s">
        <v>1511</v>
      </c>
      <c r="F153" s="46" t="s">
        <v>1100</v>
      </c>
      <c r="G153" s="46" t="s">
        <v>1258</v>
      </c>
      <c r="H153" s="47">
        <v>1435.2</v>
      </c>
      <c r="I153" s="45" t="s">
        <v>1512</v>
      </c>
      <c r="J153" s="45" t="s">
        <v>1513</v>
      </c>
    </row>
    <row r="154" spans="1:10" ht="15" x14ac:dyDescent="0.25">
      <c r="A154" s="45" t="s">
        <v>1510</v>
      </c>
      <c r="B154" s="45" t="s">
        <v>1178</v>
      </c>
      <c r="C154" s="45" t="s">
        <v>1433</v>
      </c>
      <c r="D154" s="46" t="s">
        <v>1434</v>
      </c>
      <c r="E154" s="45" t="s">
        <v>1511</v>
      </c>
      <c r="F154" s="46" t="s">
        <v>1100</v>
      </c>
      <c r="G154" s="46" t="s">
        <v>1249</v>
      </c>
      <c r="H154" s="47">
        <v>1324.8</v>
      </c>
      <c r="I154" s="45" t="s">
        <v>1514</v>
      </c>
      <c r="J154" s="45" t="s">
        <v>1513</v>
      </c>
    </row>
    <row r="155" spans="1:10" ht="15" x14ac:dyDescent="0.25">
      <c r="A155" s="45" t="s">
        <v>1484</v>
      </c>
      <c r="B155" s="45" t="s">
        <v>1178</v>
      </c>
      <c r="C155" s="45" t="s">
        <v>1222</v>
      </c>
      <c r="D155" s="46" t="s">
        <v>1223</v>
      </c>
      <c r="E155" s="45" t="s">
        <v>1511</v>
      </c>
      <c r="F155" s="46" t="s">
        <v>1100</v>
      </c>
      <c r="G155" s="46" t="s">
        <v>1239</v>
      </c>
      <c r="H155" s="47">
        <v>59.74</v>
      </c>
      <c r="I155" s="45" t="s">
        <v>1515</v>
      </c>
      <c r="J155" s="45" t="s">
        <v>1335</v>
      </c>
    </row>
    <row r="156" spans="1:10" ht="15" x14ac:dyDescent="0.25">
      <c r="A156" s="45" t="s">
        <v>1510</v>
      </c>
      <c r="B156" s="45" t="s">
        <v>1178</v>
      </c>
      <c r="C156" s="45" t="s">
        <v>1294</v>
      </c>
      <c r="D156" s="46" t="s">
        <v>1295</v>
      </c>
      <c r="E156" s="45" t="s">
        <v>1511</v>
      </c>
      <c r="F156" s="46" t="s">
        <v>1100</v>
      </c>
      <c r="G156" s="46" t="s">
        <v>1258</v>
      </c>
      <c r="H156" s="47">
        <v>97.5</v>
      </c>
      <c r="I156" s="45" t="s">
        <v>1516</v>
      </c>
      <c r="J156" s="45" t="s">
        <v>1513</v>
      </c>
    </row>
    <row r="157" spans="1:10" ht="15" x14ac:dyDescent="0.25">
      <c r="A157" s="45" t="s">
        <v>1510</v>
      </c>
      <c r="B157" s="45" t="s">
        <v>1178</v>
      </c>
      <c r="C157" s="45" t="s">
        <v>1294</v>
      </c>
      <c r="D157" s="46" t="s">
        <v>1295</v>
      </c>
      <c r="E157" s="45" t="s">
        <v>1511</v>
      </c>
      <c r="F157" s="46" t="s">
        <v>1100</v>
      </c>
      <c r="G157" s="46" t="s">
        <v>1258</v>
      </c>
      <c r="H157" s="47">
        <v>97.5</v>
      </c>
      <c r="I157" s="45" t="s">
        <v>1517</v>
      </c>
      <c r="J157" s="45" t="s">
        <v>1513</v>
      </c>
    </row>
    <row r="158" spans="1:10" ht="15" x14ac:dyDescent="0.25">
      <c r="A158" s="41" t="s">
        <v>1242</v>
      </c>
      <c r="B158" s="41" t="s">
        <v>1178</v>
      </c>
      <c r="C158" s="41" t="s">
        <v>1187</v>
      </c>
      <c r="D158" s="42" t="s">
        <v>1188</v>
      </c>
      <c r="E158" s="41" t="s">
        <v>1518</v>
      </c>
      <c r="F158" s="42" t="s">
        <v>1519</v>
      </c>
      <c r="G158" s="42" t="s">
        <v>1243</v>
      </c>
      <c r="H158" s="43">
        <v>123.49</v>
      </c>
      <c r="I158" s="41" t="s">
        <v>1520</v>
      </c>
      <c r="J158" s="41" t="s">
        <v>1245</v>
      </c>
    </row>
    <row r="159" spans="1:10" ht="15" x14ac:dyDescent="0.25">
      <c r="A159" s="45" t="s">
        <v>1221</v>
      </c>
      <c r="B159" s="45" t="s">
        <v>1178</v>
      </c>
      <c r="C159" s="45" t="s">
        <v>1521</v>
      </c>
      <c r="D159" s="46" t="s">
        <v>1522</v>
      </c>
      <c r="E159" s="45" t="s">
        <v>1523</v>
      </c>
      <c r="F159" s="46" t="s">
        <v>1111</v>
      </c>
      <c r="G159" s="46" t="s">
        <v>1249</v>
      </c>
      <c r="H159" s="47">
        <v>72.099999999999994</v>
      </c>
      <c r="I159" s="45" t="s">
        <v>1524</v>
      </c>
      <c r="J159" s="45" t="s">
        <v>1525</v>
      </c>
    </row>
    <row r="160" spans="1:10" ht="15" x14ac:dyDescent="0.25">
      <c r="A160" s="45" t="s">
        <v>1221</v>
      </c>
      <c r="B160" s="45" t="s">
        <v>1178</v>
      </c>
      <c r="C160" s="45" t="s">
        <v>1417</v>
      </c>
      <c r="D160" s="46" t="s">
        <v>1418</v>
      </c>
      <c r="E160" s="45" t="s">
        <v>1523</v>
      </c>
      <c r="F160" s="46" t="s">
        <v>1111</v>
      </c>
      <c r="G160" s="46" t="s">
        <v>1249</v>
      </c>
      <c r="H160" s="47">
        <v>220.2</v>
      </c>
      <c r="I160" s="45" t="s">
        <v>1526</v>
      </c>
      <c r="J160" s="45" t="s">
        <v>1527</v>
      </c>
    </row>
    <row r="161" spans="1:10" ht="15" x14ac:dyDescent="0.25">
      <c r="A161" s="45" t="s">
        <v>1221</v>
      </c>
      <c r="B161" s="45" t="s">
        <v>1178</v>
      </c>
      <c r="C161" s="45" t="s">
        <v>1179</v>
      </c>
      <c r="D161" s="46" t="s">
        <v>1180</v>
      </c>
      <c r="E161" s="45" t="s">
        <v>1523</v>
      </c>
      <c r="F161" s="46" t="s">
        <v>1111</v>
      </c>
      <c r="G161" s="46" t="s">
        <v>1243</v>
      </c>
      <c r="H161" s="47">
        <v>28.56</v>
      </c>
      <c r="I161" s="45" t="s">
        <v>1528</v>
      </c>
      <c r="J161" s="45" t="s">
        <v>1333</v>
      </c>
    </row>
    <row r="162" spans="1:10" ht="15" x14ac:dyDescent="0.25">
      <c r="A162" s="45" t="s">
        <v>1221</v>
      </c>
      <c r="B162" s="45" t="s">
        <v>1178</v>
      </c>
      <c r="C162" s="45" t="s">
        <v>1272</v>
      </c>
      <c r="D162" s="46" t="s">
        <v>1273</v>
      </c>
      <c r="E162" s="45" t="s">
        <v>1523</v>
      </c>
      <c r="F162" s="46" t="s">
        <v>1111</v>
      </c>
      <c r="G162" s="46" t="s">
        <v>1226</v>
      </c>
      <c r="H162" s="47">
        <v>300</v>
      </c>
      <c r="I162" s="45" t="s">
        <v>1529</v>
      </c>
      <c r="J162" s="45" t="s">
        <v>1530</v>
      </c>
    </row>
    <row r="163" spans="1:10" ht="15" x14ac:dyDescent="0.25">
      <c r="A163" s="45" t="s">
        <v>1221</v>
      </c>
      <c r="B163" s="45" t="s">
        <v>1178</v>
      </c>
      <c r="C163" s="45" t="s">
        <v>1187</v>
      </c>
      <c r="D163" s="46" t="s">
        <v>1188</v>
      </c>
      <c r="E163" s="45" t="s">
        <v>1523</v>
      </c>
      <c r="F163" s="46" t="s">
        <v>1111</v>
      </c>
      <c r="G163" s="46" t="s">
        <v>1215</v>
      </c>
      <c r="H163" s="47">
        <v>1.97</v>
      </c>
      <c r="I163" s="45" t="s">
        <v>1221</v>
      </c>
      <c r="J163" s="45" t="s">
        <v>1531</v>
      </c>
    </row>
    <row r="164" spans="1:10" ht="15" x14ac:dyDescent="0.25">
      <c r="A164" s="45" t="s">
        <v>1262</v>
      </c>
      <c r="B164" s="45" t="s">
        <v>1178</v>
      </c>
      <c r="C164" s="45" t="s">
        <v>1187</v>
      </c>
      <c r="D164" s="46" t="s">
        <v>1188</v>
      </c>
      <c r="E164" s="45" t="s">
        <v>1523</v>
      </c>
      <c r="F164" s="46" t="s">
        <v>1111</v>
      </c>
      <c r="G164" s="46" t="s">
        <v>1258</v>
      </c>
      <c r="H164" s="47">
        <v>10</v>
      </c>
      <c r="I164" s="45" t="s">
        <v>1532</v>
      </c>
      <c r="J164" s="45" t="s">
        <v>1533</v>
      </c>
    </row>
    <row r="165" spans="1:10" ht="15" x14ac:dyDescent="0.25">
      <c r="A165" s="45" t="s">
        <v>1484</v>
      </c>
      <c r="B165" s="45" t="s">
        <v>1178</v>
      </c>
      <c r="C165" s="45" t="s">
        <v>1187</v>
      </c>
      <c r="D165" s="46" t="s">
        <v>1188</v>
      </c>
      <c r="E165" s="45" t="s">
        <v>1523</v>
      </c>
      <c r="F165" s="46" t="s">
        <v>1111</v>
      </c>
      <c r="G165" s="46" t="s">
        <v>1249</v>
      </c>
      <c r="H165" s="47">
        <v>90.29</v>
      </c>
      <c r="I165" s="45" t="s">
        <v>1221</v>
      </c>
      <c r="J165" s="45" t="s">
        <v>1199</v>
      </c>
    </row>
    <row r="166" spans="1:10" ht="15" x14ac:dyDescent="0.25">
      <c r="A166" s="45" t="s">
        <v>1221</v>
      </c>
      <c r="B166" s="45" t="s">
        <v>1178</v>
      </c>
      <c r="C166" s="45" t="s">
        <v>1187</v>
      </c>
      <c r="D166" s="46" t="s">
        <v>1188</v>
      </c>
      <c r="E166" s="45" t="s">
        <v>1523</v>
      </c>
      <c r="F166" s="46" t="s">
        <v>1111</v>
      </c>
      <c r="G166" s="46" t="s">
        <v>1189</v>
      </c>
      <c r="H166" s="47">
        <v>8.66</v>
      </c>
      <c r="I166" s="45" t="s">
        <v>1221</v>
      </c>
      <c r="J166" s="45" t="s">
        <v>1531</v>
      </c>
    </row>
    <row r="167" spans="1:10" ht="15" x14ac:dyDescent="0.25">
      <c r="A167" s="45" t="s">
        <v>1221</v>
      </c>
      <c r="B167" s="45" t="s">
        <v>1178</v>
      </c>
      <c r="C167" s="45" t="s">
        <v>1187</v>
      </c>
      <c r="D167" s="46" t="s">
        <v>1188</v>
      </c>
      <c r="E167" s="45" t="s">
        <v>1523</v>
      </c>
      <c r="F167" s="46" t="s">
        <v>1111</v>
      </c>
      <c r="G167" s="46" t="s">
        <v>1189</v>
      </c>
      <c r="H167" s="47">
        <v>21.76</v>
      </c>
      <c r="I167" s="45" t="s">
        <v>1221</v>
      </c>
      <c r="J167" s="45" t="s">
        <v>1260</v>
      </c>
    </row>
    <row r="168" spans="1:10" ht="15" x14ac:dyDescent="0.25">
      <c r="A168" s="45" t="s">
        <v>1262</v>
      </c>
      <c r="B168" s="45" t="s">
        <v>1178</v>
      </c>
      <c r="C168" s="45" t="s">
        <v>1187</v>
      </c>
      <c r="D168" s="46" t="s">
        <v>1188</v>
      </c>
      <c r="E168" s="45" t="s">
        <v>1523</v>
      </c>
      <c r="F168" s="46" t="s">
        <v>1111</v>
      </c>
      <c r="G168" s="46" t="s">
        <v>1246</v>
      </c>
      <c r="H168" s="47">
        <v>40</v>
      </c>
      <c r="I168" s="45" t="s">
        <v>1534</v>
      </c>
      <c r="J168" s="45" t="s">
        <v>1535</v>
      </c>
    </row>
    <row r="169" spans="1:10" ht="15" x14ac:dyDescent="0.25">
      <c r="A169" s="45" t="s">
        <v>1221</v>
      </c>
      <c r="B169" s="45" t="s">
        <v>1178</v>
      </c>
      <c r="C169" s="45" t="s">
        <v>1187</v>
      </c>
      <c r="D169" s="46" t="s">
        <v>1188</v>
      </c>
      <c r="E169" s="45" t="s">
        <v>1523</v>
      </c>
      <c r="F169" s="46" t="s">
        <v>1111</v>
      </c>
      <c r="G169" s="46" t="s">
        <v>1229</v>
      </c>
      <c r="H169" s="47">
        <v>3.49</v>
      </c>
      <c r="I169" s="45" t="s">
        <v>1536</v>
      </c>
      <c r="J169" s="45" t="s">
        <v>1477</v>
      </c>
    </row>
    <row r="170" spans="1:10" ht="15" x14ac:dyDescent="0.25">
      <c r="A170" s="45" t="s">
        <v>1221</v>
      </c>
      <c r="B170" s="45" t="s">
        <v>1178</v>
      </c>
      <c r="C170" s="45" t="s">
        <v>1222</v>
      </c>
      <c r="D170" s="46" t="s">
        <v>1223</v>
      </c>
      <c r="E170" s="45" t="s">
        <v>1523</v>
      </c>
      <c r="F170" s="46" t="s">
        <v>1111</v>
      </c>
      <c r="G170" s="46" t="s">
        <v>1226</v>
      </c>
      <c r="H170" s="47">
        <v>76.040000000000006</v>
      </c>
      <c r="I170" s="45" t="s">
        <v>1537</v>
      </c>
      <c r="J170" s="45" t="s">
        <v>1538</v>
      </c>
    </row>
    <row r="171" spans="1:10" ht="15" x14ac:dyDescent="0.25">
      <c r="A171" s="45" t="s">
        <v>1221</v>
      </c>
      <c r="B171" s="45" t="s">
        <v>1178</v>
      </c>
      <c r="C171" s="45" t="s">
        <v>1222</v>
      </c>
      <c r="D171" s="46" t="s">
        <v>1223</v>
      </c>
      <c r="E171" s="45" t="s">
        <v>1523</v>
      </c>
      <c r="F171" s="46" t="s">
        <v>1111</v>
      </c>
      <c r="G171" s="46" t="s">
        <v>1193</v>
      </c>
      <c r="H171" s="47">
        <v>13.96</v>
      </c>
      <c r="I171" s="45" t="s">
        <v>1537</v>
      </c>
      <c r="J171" s="45" t="s">
        <v>1539</v>
      </c>
    </row>
    <row r="172" spans="1:10" ht="15" x14ac:dyDescent="0.25">
      <c r="A172" s="45" t="s">
        <v>1221</v>
      </c>
      <c r="B172" s="45" t="s">
        <v>1178</v>
      </c>
      <c r="C172" s="45" t="s">
        <v>1294</v>
      </c>
      <c r="D172" s="46" t="s">
        <v>1295</v>
      </c>
      <c r="E172" s="45" t="s">
        <v>1523</v>
      </c>
      <c r="F172" s="46" t="s">
        <v>1111</v>
      </c>
      <c r="G172" s="46" t="s">
        <v>1246</v>
      </c>
      <c r="H172" s="47">
        <v>100</v>
      </c>
      <c r="I172" s="45" t="s">
        <v>1540</v>
      </c>
      <c r="J172" s="45" t="s">
        <v>1541</v>
      </c>
    </row>
    <row r="173" spans="1:10" ht="15" x14ac:dyDescent="0.25">
      <c r="A173" s="41" t="s">
        <v>1409</v>
      </c>
      <c r="B173" s="41" t="s">
        <v>1178</v>
      </c>
      <c r="C173" s="41" t="s">
        <v>1542</v>
      </c>
      <c r="D173" s="42" t="s">
        <v>1543</v>
      </c>
      <c r="E173" s="41" t="s">
        <v>1544</v>
      </c>
      <c r="F173" s="42" t="s">
        <v>1115</v>
      </c>
      <c r="G173" s="42" t="s">
        <v>1246</v>
      </c>
      <c r="H173" s="43">
        <v>3170</v>
      </c>
      <c r="I173" s="41" t="s">
        <v>1545</v>
      </c>
      <c r="J173" s="41" t="s">
        <v>1546</v>
      </c>
    </row>
    <row r="174" spans="1:10" ht="15" x14ac:dyDescent="0.25">
      <c r="A174" s="41" t="s">
        <v>1409</v>
      </c>
      <c r="B174" s="41" t="s">
        <v>1178</v>
      </c>
      <c r="C174" s="41" t="s">
        <v>1542</v>
      </c>
      <c r="D174" s="42" t="s">
        <v>1543</v>
      </c>
      <c r="E174" s="41" t="s">
        <v>1544</v>
      </c>
      <c r="F174" s="42" t="s">
        <v>1115</v>
      </c>
      <c r="G174" s="42" t="s">
        <v>1246</v>
      </c>
      <c r="H174" s="43">
        <v>1775</v>
      </c>
      <c r="I174" s="41" t="s">
        <v>1547</v>
      </c>
      <c r="J174" s="41" t="s">
        <v>1546</v>
      </c>
    </row>
    <row r="175" spans="1:10" ht="15" x14ac:dyDescent="0.25">
      <c r="A175" s="41" t="s">
        <v>1409</v>
      </c>
      <c r="B175" s="41" t="s">
        <v>1178</v>
      </c>
      <c r="C175" s="41" t="s">
        <v>1542</v>
      </c>
      <c r="D175" s="42" t="s">
        <v>1543</v>
      </c>
      <c r="E175" s="41" t="s">
        <v>1544</v>
      </c>
      <c r="F175" s="42" t="s">
        <v>1115</v>
      </c>
      <c r="G175" s="42" t="s">
        <v>1354</v>
      </c>
      <c r="H175" s="43">
        <v>1775</v>
      </c>
      <c r="I175" s="41" t="s">
        <v>1545</v>
      </c>
      <c r="J175" s="41" t="s">
        <v>1546</v>
      </c>
    </row>
    <row r="176" spans="1:10" ht="15" x14ac:dyDescent="0.25">
      <c r="A176" s="41" t="s">
        <v>1409</v>
      </c>
      <c r="B176" s="41" t="s">
        <v>1178</v>
      </c>
      <c r="C176" s="41" t="s">
        <v>1542</v>
      </c>
      <c r="D176" s="42" t="s">
        <v>1543</v>
      </c>
      <c r="E176" s="41" t="s">
        <v>1544</v>
      </c>
      <c r="F176" s="42" t="s">
        <v>1115</v>
      </c>
      <c r="G176" s="42" t="s">
        <v>1354</v>
      </c>
      <c r="H176" s="43">
        <v>3050</v>
      </c>
      <c r="I176" s="41" t="s">
        <v>1545</v>
      </c>
      <c r="J176" s="41" t="s">
        <v>1546</v>
      </c>
    </row>
    <row r="177" spans="1:10" ht="15" x14ac:dyDescent="0.25">
      <c r="A177" s="41" t="s">
        <v>1409</v>
      </c>
      <c r="B177" s="41" t="s">
        <v>1178</v>
      </c>
      <c r="C177" s="41" t="s">
        <v>1548</v>
      </c>
      <c r="D177" s="42" t="s">
        <v>1549</v>
      </c>
      <c r="E177" s="41" t="s">
        <v>1544</v>
      </c>
      <c r="F177" s="42" t="s">
        <v>1115</v>
      </c>
      <c r="G177" s="42" t="s">
        <v>1276</v>
      </c>
      <c r="H177" s="43">
        <v>5076.83</v>
      </c>
      <c r="I177" s="41" t="s">
        <v>1550</v>
      </c>
      <c r="J177" s="41" t="s">
        <v>1551</v>
      </c>
    </row>
    <row r="178" spans="1:10" ht="15" x14ac:dyDescent="0.25">
      <c r="A178" s="41" t="s">
        <v>1409</v>
      </c>
      <c r="B178" s="41" t="s">
        <v>1178</v>
      </c>
      <c r="C178" s="41" t="s">
        <v>1552</v>
      </c>
      <c r="D178" s="42" t="s">
        <v>1553</v>
      </c>
      <c r="E178" s="41" t="s">
        <v>1544</v>
      </c>
      <c r="F178" s="42" t="s">
        <v>1115</v>
      </c>
      <c r="G178" s="42" t="s">
        <v>1554</v>
      </c>
      <c r="H178" s="43">
        <v>486.12</v>
      </c>
      <c r="I178" s="41" t="s">
        <v>1555</v>
      </c>
      <c r="J178" s="41" t="s">
        <v>1556</v>
      </c>
    </row>
    <row r="179" spans="1:10" ht="15" x14ac:dyDescent="0.25">
      <c r="A179" s="41" t="s">
        <v>1409</v>
      </c>
      <c r="B179" s="41" t="s">
        <v>1178</v>
      </c>
      <c r="C179" s="41" t="s">
        <v>1552</v>
      </c>
      <c r="D179" s="42" t="s">
        <v>1553</v>
      </c>
      <c r="E179" s="41" t="s">
        <v>1544</v>
      </c>
      <c r="F179" s="42" t="s">
        <v>1115</v>
      </c>
      <c r="G179" s="42" t="s">
        <v>1341</v>
      </c>
      <c r="H179" s="43">
        <v>461.4</v>
      </c>
      <c r="I179" s="41" t="s">
        <v>1557</v>
      </c>
      <c r="J179" s="41" t="s">
        <v>1558</v>
      </c>
    </row>
    <row r="180" spans="1:10" ht="15" x14ac:dyDescent="0.25">
      <c r="A180" s="41" t="s">
        <v>1409</v>
      </c>
      <c r="B180" s="41" t="s">
        <v>1178</v>
      </c>
      <c r="C180" s="41" t="s">
        <v>1187</v>
      </c>
      <c r="D180" s="42" t="s">
        <v>1188</v>
      </c>
      <c r="E180" s="41" t="s">
        <v>1544</v>
      </c>
      <c r="F180" s="42" t="s">
        <v>1115</v>
      </c>
      <c r="G180" s="42" t="s">
        <v>1276</v>
      </c>
      <c r="H180" s="43">
        <v>200.4</v>
      </c>
      <c r="I180" s="41" t="s">
        <v>1559</v>
      </c>
      <c r="J180" s="41" t="s">
        <v>1560</v>
      </c>
    </row>
    <row r="181" spans="1:10" ht="15" x14ac:dyDescent="0.25">
      <c r="A181" s="41" t="s">
        <v>1561</v>
      </c>
      <c r="B181" s="41" t="s">
        <v>1178</v>
      </c>
      <c r="C181" s="41" t="s">
        <v>1187</v>
      </c>
      <c r="D181" s="42" t="s">
        <v>1188</v>
      </c>
      <c r="E181" s="41" t="s">
        <v>1544</v>
      </c>
      <c r="F181" s="42" t="s">
        <v>1115</v>
      </c>
      <c r="G181" s="42" t="s">
        <v>1219</v>
      </c>
      <c r="H181" s="43">
        <v>1325.22</v>
      </c>
      <c r="I181" s="41" t="s">
        <v>1559</v>
      </c>
      <c r="J181" s="41" t="s">
        <v>1562</v>
      </c>
    </row>
    <row r="182" spans="1:10" ht="15" x14ac:dyDescent="0.25">
      <c r="A182" s="41" t="s">
        <v>1409</v>
      </c>
      <c r="B182" s="41" t="s">
        <v>1178</v>
      </c>
      <c r="C182" s="41" t="s">
        <v>1187</v>
      </c>
      <c r="D182" s="42" t="s">
        <v>1188</v>
      </c>
      <c r="E182" s="41" t="s">
        <v>1544</v>
      </c>
      <c r="F182" s="42" t="s">
        <v>1115</v>
      </c>
      <c r="G182" s="42" t="s">
        <v>1249</v>
      </c>
      <c r="H182" s="43">
        <v>232.55</v>
      </c>
      <c r="I182" s="41" t="s">
        <v>1563</v>
      </c>
      <c r="J182" s="41" t="s">
        <v>1564</v>
      </c>
    </row>
    <row r="183" spans="1:10" ht="15" x14ac:dyDescent="0.25">
      <c r="A183" s="41" t="s">
        <v>1409</v>
      </c>
      <c r="B183" s="41" t="s">
        <v>1178</v>
      </c>
      <c r="C183" s="41" t="s">
        <v>1187</v>
      </c>
      <c r="D183" s="42" t="s">
        <v>1188</v>
      </c>
      <c r="E183" s="41" t="s">
        <v>1544</v>
      </c>
      <c r="F183" s="42" t="s">
        <v>1115</v>
      </c>
      <c r="G183" s="42" t="s">
        <v>1226</v>
      </c>
      <c r="H183" s="43">
        <v>160.38</v>
      </c>
      <c r="I183" s="41" t="s">
        <v>1559</v>
      </c>
      <c r="J183" s="41" t="s">
        <v>1560</v>
      </c>
    </row>
    <row r="184" spans="1:10" ht="15" x14ac:dyDescent="0.25">
      <c r="A184" s="41" t="s">
        <v>1409</v>
      </c>
      <c r="B184" s="41" t="s">
        <v>1178</v>
      </c>
      <c r="C184" s="41" t="s">
        <v>1187</v>
      </c>
      <c r="D184" s="42" t="s">
        <v>1188</v>
      </c>
      <c r="E184" s="41" t="s">
        <v>1544</v>
      </c>
      <c r="F184" s="42" t="s">
        <v>1115</v>
      </c>
      <c r="G184" s="42" t="s">
        <v>1343</v>
      </c>
      <c r="H184" s="43">
        <v>7.67</v>
      </c>
      <c r="I184" s="41" t="s">
        <v>1559</v>
      </c>
      <c r="J184" s="41" t="s">
        <v>1565</v>
      </c>
    </row>
    <row r="185" spans="1:10" ht="15" x14ac:dyDescent="0.25">
      <c r="A185" s="41" t="s">
        <v>1409</v>
      </c>
      <c r="B185" s="41" t="s">
        <v>1178</v>
      </c>
      <c r="C185" s="41" t="s">
        <v>1566</v>
      </c>
      <c r="D185" s="42" t="s">
        <v>1567</v>
      </c>
      <c r="E185" s="41" t="s">
        <v>1544</v>
      </c>
      <c r="F185" s="42" t="s">
        <v>1115</v>
      </c>
      <c r="G185" s="42" t="s">
        <v>1219</v>
      </c>
      <c r="H185" s="43">
        <v>3003.45</v>
      </c>
      <c r="I185" s="41" t="s">
        <v>1568</v>
      </c>
      <c r="J185" s="41" t="s">
        <v>1569</v>
      </c>
    </row>
    <row r="186" spans="1:10" ht="15" x14ac:dyDescent="0.25">
      <c r="A186" s="41" t="s">
        <v>1409</v>
      </c>
      <c r="B186" s="41" t="s">
        <v>1178</v>
      </c>
      <c r="C186" s="41" t="s">
        <v>1566</v>
      </c>
      <c r="D186" s="42" t="s">
        <v>1567</v>
      </c>
      <c r="E186" s="41" t="s">
        <v>1544</v>
      </c>
      <c r="F186" s="42" t="s">
        <v>1115</v>
      </c>
      <c r="G186" s="42" t="s">
        <v>1219</v>
      </c>
      <c r="H186" s="43">
        <v>3003.45</v>
      </c>
      <c r="I186" s="41" t="s">
        <v>1568</v>
      </c>
      <c r="J186" s="41" t="s">
        <v>1569</v>
      </c>
    </row>
    <row r="187" spans="1:10" ht="15" x14ac:dyDescent="0.25">
      <c r="A187" s="41" t="s">
        <v>1409</v>
      </c>
      <c r="B187" s="41" t="s">
        <v>1178</v>
      </c>
      <c r="C187" s="41" t="s">
        <v>1566</v>
      </c>
      <c r="D187" s="42" t="s">
        <v>1567</v>
      </c>
      <c r="E187" s="41" t="s">
        <v>1544</v>
      </c>
      <c r="F187" s="42" t="s">
        <v>1115</v>
      </c>
      <c r="G187" s="42" t="s">
        <v>1219</v>
      </c>
      <c r="H187" s="43">
        <v>3003.45</v>
      </c>
      <c r="I187" s="41" t="s">
        <v>1568</v>
      </c>
      <c r="J187" s="41" t="s">
        <v>1569</v>
      </c>
    </row>
    <row r="188" spans="1:10" ht="15" x14ac:dyDescent="0.25">
      <c r="A188" s="41" t="s">
        <v>1409</v>
      </c>
      <c r="B188" s="41" t="s">
        <v>1178</v>
      </c>
      <c r="C188" s="41" t="s">
        <v>1566</v>
      </c>
      <c r="D188" s="42" t="s">
        <v>1567</v>
      </c>
      <c r="E188" s="41" t="s">
        <v>1544</v>
      </c>
      <c r="F188" s="42" t="s">
        <v>1115</v>
      </c>
      <c r="G188" s="42" t="s">
        <v>1219</v>
      </c>
      <c r="H188" s="43">
        <v>3003.45</v>
      </c>
      <c r="I188" s="41" t="s">
        <v>1568</v>
      </c>
      <c r="J188" s="41" t="s">
        <v>1569</v>
      </c>
    </row>
    <row r="189" spans="1:10" ht="15" x14ac:dyDescent="0.25">
      <c r="A189" s="41" t="s">
        <v>1409</v>
      </c>
      <c r="B189" s="41" t="s">
        <v>1178</v>
      </c>
      <c r="C189" s="41" t="s">
        <v>1566</v>
      </c>
      <c r="D189" s="42" t="s">
        <v>1567</v>
      </c>
      <c r="E189" s="41" t="s">
        <v>1544</v>
      </c>
      <c r="F189" s="42" t="s">
        <v>1115</v>
      </c>
      <c r="G189" s="42" t="s">
        <v>1219</v>
      </c>
      <c r="H189" s="43">
        <v>1559.1</v>
      </c>
      <c r="I189" s="41" t="s">
        <v>1568</v>
      </c>
      <c r="J189" s="41" t="s">
        <v>1569</v>
      </c>
    </row>
    <row r="190" spans="1:10" ht="15" x14ac:dyDescent="0.25">
      <c r="A190" s="45" t="s">
        <v>1403</v>
      </c>
      <c r="B190" s="45" t="s">
        <v>1178</v>
      </c>
      <c r="C190" s="45" t="s">
        <v>1187</v>
      </c>
      <c r="D190" s="46" t="s">
        <v>1188</v>
      </c>
      <c r="E190" s="45" t="s">
        <v>1570</v>
      </c>
      <c r="F190" s="46" t="s">
        <v>1118</v>
      </c>
      <c r="G190" s="46" t="s">
        <v>1193</v>
      </c>
      <c r="H190" s="47">
        <v>72.8</v>
      </c>
      <c r="I190" s="45" t="s">
        <v>1571</v>
      </c>
      <c r="J190" s="45" t="s">
        <v>1572</v>
      </c>
    </row>
    <row r="191" spans="1:10" ht="15" x14ac:dyDescent="0.25">
      <c r="A191" s="41" t="s">
        <v>1403</v>
      </c>
      <c r="B191" s="41" t="s">
        <v>1178</v>
      </c>
      <c r="C191" s="41" t="s">
        <v>1433</v>
      </c>
      <c r="D191" s="42" t="s">
        <v>1434</v>
      </c>
      <c r="E191" s="41" t="s">
        <v>1573</v>
      </c>
      <c r="F191" s="42" t="s">
        <v>1574</v>
      </c>
      <c r="G191" s="42" t="s">
        <v>1183</v>
      </c>
      <c r="H191" s="43">
        <v>107.56</v>
      </c>
      <c r="I191" s="41" t="s">
        <v>1575</v>
      </c>
      <c r="J191" s="41" t="s">
        <v>1576</v>
      </c>
    </row>
    <row r="192" spans="1:10" ht="15" x14ac:dyDescent="0.25">
      <c r="A192" s="41" t="s">
        <v>1403</v>
      </c>
      <c r="B192" s="41" t="s">
        <v>1178</v>
      </c>
      <c r="C192" s="41" t="s">
        <v>1433</v>
      </c>
      <c r="D192" s="42" t="s">
        <v>1434</v>
      </c>
      <c r="E192" s="41" t="s">
        <v>1573</v>
      </c>
      <c r="F192" s="42" t="s">
        <v>1574</v>
      </c>
      <c r="G192" s="42" t="s">
        <v>1341</v>
      </c>
      <c r="H192" s="43">
        <v>2.35</v>
      </c>
      <c r="I192" s="41" t="s">
        <v>1577</v>
      </c>
      <c r="J192" s="41" t="s">
        <v>1578</v>
      </c>
    </row>
    <row r="193" spans="1:10" ht="15" x14ac:dyDescent="0.25">
      <c r="A193" s="45" t="s">
        <v>1579</v>
      </c>
      <c r="B193" s="45" t="s">
        <v>1178</v>
      </c>
      <c r="C193" s="45" t="s">
        <v>1272</v>
      </c>
      <c r="D193" s="46" t="s">
        <v>1273</v>
      </c>
      <c r="E193" s="45" t="s">
        <v>1580</v>
      </c>
      <c r="F193" s="46" t="s">
        <v>1581</v>
      </c>
      <c r="G193" s="46" t="s">
        <v>1351</v>
      </c>
      <c r="H193" s="47">
        <v>-90</v>
      </c>
      <c r="I193" s="45" t="s">
        <v>1582</v>
      </c>
      <c r="J193" s="45" t="s">
        <v>1583</v>
      </c>
    </row>
    <row r="194" spans="1:10" ht="15" x14ac:dyDescent="0.25">
      <c r="A194" s="45" t="s">
        <v>1579</v>
      </c>
      <c r="B194" s="45" t="s">
        <v>1178</v>
      </c>
      <c r="C194" s="45" t="s">
        <v>1272</v>
      </c>
      <c r="D194" s="46" t="s">
        <v>1273</v>
      </c>
      <c r="E194" s="45" t="s">
        <v>1580</v>
      </c>
      <c r="F194" s="46" t="s">
        <v>1581</v>
      </c>
      <c r="G194" s="46" t="s">
        <v>1554</v>
      </c>
      <c r="H194" s="47">
        <v>112</v>
      </c>
      <c r="I194" s="45" t="s">
        <v>1584</v>
      </c>
      <c r="J194" s="45" t="s">
        <v>1585</v>
      </c>
    </row>
    <row r="195" spans="1:10" ht="15" x14ac:dyDescent="0.25">
      <c r="A195" s="45" t="s">
        <v>1579</v>
      </c>
      <c r="B195" s="45" t="s">
        <v>1178</v>
      </c>
      <c r="C195" s="45" t="s">
        <v>1272</v>
      </c>
      <c r="D195" s="46" t="s">
        <v>1273</v>
      </c>
      <c r="E195" s="45" t="s">
        <v>1580</v>
      </c>
      <c r="F195" s="46" t="s">
        <v>1581</v>
      </c>
      <c r="G195" s="46" t="s">
        <v>1183</v>
      </c>
      <c r="H195" s="47">
        <v>132</v>
      </c>
      <c r="I195" s="45" t="s">
        <v>1584</v>
      </c>
      <c r="J195" s="45" t="s">
        <v>1586</v>
      </c>
    </row>
    <row r="196" spans="1:10" ht="15" x14ac:dyDescent="0.25">
      <c r="A196" s="45" t="s">
        <v>1579</v>
      </c>
      <c r="B196" s="45" t="s">
        <v>1178</v>
      </c>
      <c r="C196" s="45" t="s">
        <v>1272</v>
      </c>
      <c r="D196" s="46" t="s">
        <v>1273</v>
      </c>
      <c r="E196" s="45" t="s">
        <v>1580</v>
      </c>
      <c r="F196" s="46" t="s">
        <v>1581</v>
      </c>
      <c r="G196" s="46" t="s">
        <v>1183</v>
      </c>
      <c r="H196" s="47">
        <v>50.7</v>
      </c>
      <c r="I196" s="45" t="s">
        <v>1584</v>
      </c>
      <c r="J196" s="45" t="s">
        <v>1587</v>
      </c>
    </row>
    <row r="197" spans="1:10" ht="15" x14ac:dyDescent="0.25">
      <c r="A197" s="45" t="s">
        <v>1579</v>
      </c>
      <c r="B197" s="45" t="s">
        <v>1178</v>
      </c>
      <c r="C197" s="45" t="s">
        <v>1272</v>
      </c>
      <c r="D197" s="46" t="s">
        <v>1273</v>
      </c>
      <c r="E197" s="45" t="s">
        <v>1580</v>
      </c>
      <c r="F197" s="46" t="s">
        <v>1581</v>
      </c>
      <c r="G197" s="46" t="s">
        <v>1183</v>
      </c>
      <c r="H197" s="47">
        <v>35.25</v>
      </c>
      <c r="I197" s="45" t="s">
        <v>1588</v>
      </c>
      <c r="J197" s="45" t="s">
        <v>1386</v>
      </c>
    </row>
    <row r="198" spans="1:10" ht="15" x14ac:dyDescent="0.25">
      <c r="A198" s="45" t="s">
        <v>1579</v>
      </c>
      <c r="B198" s="45" t="s">
        <v>1178</v>
      </c>
      <c r="C198" s="45" t="s">
        <v>1272</v>
      </c>
      <c r="D198" s="46" t="s">
        <v>1273</v>
      </c>
      <c r="E198" s="45" t="s">
        <v>1580</v>
      </c>
      <c r="F198" s="46" t="s">
        <v>1581</v>
      </c>
      <c r="G198" s="46" t="s">
        <v>1183</v>
      </c>
      <c r="H198" s="47">
        <v>11</v>
      </c>
      <c r="I198" s="45" t="s">
        <v>1584</v>
      </c>
      <c r="J198" s="45" t="s">
        <v>1586</v>
      </c>
    </row>
    <row r="199" spans="1:10" ht="15" x14ac:dyDescent="0.25">
      <c r="A199" s="45" t="s">
        <v>1579</v>
      </c>
      <c r="B199" s="45" t="s">
        <v>1178</v>
      </c>
      <c r="C199" s="45" t="s">
        <v>1187</v>
      </c>
      <c r="D199" s="46" t="s">
        <v>1188</v>
      </c>
      <c r="E199" s="45" t="s">
        <v>1580</v>
      </c>
      <c r="F199" s="46" t="s">
        <v>1581</v>
      </c>
      <c r="G199" s="46" t="s">
        <v>1239</v>
      </c>
      <c r="H199" s="47">
        <v>10.97</v>
      </c>
      <c r="I199" s="45" t="s">
        <v>1589</v>
      </c>
      <c r="J199" s="45" t="s">
        <v>1539</v>
      </c>
    </row>
    <row r="200" spans="1:10" ht="15" x14ac:dyDescent="0.25">
      <c r="A200" s="45" t="s">
        <v>1579</v>
      </c>
      <c r="B200" s="45" t="s">
        <v>1178</v>
      </c>
      <c r="C200" s="45" t="s">
        <v>1187</v>
      </c>
      <c r="D200" s="46" t="s">
        <v>1188</v>
      </c>
      <c r="E200" s="45" t="s">
        <v>1580</v>
      </c>
      <c r="F200" s="46" t="s">
        <v>1581</v>
      </c>
      <c r="G200" s="46" t="s">
        <v>1239</v>
      </c>
      <c r="H200" s="47">
        <v>327.38</v>
      </c>
      <c r="I200" s="45" t="s">
        <v>1590</v>
      </c>
      <c r="J200" s="45" t="s">
        <v>1531</v>
      </c>
    </row>
    <row r="201" spans="1:10" ht="15" x14ac:dyDescent="0.25">
      <c r="A201" s="45" t="s">
        <v>1579</v>
      </c>
      <c r="B201" s="45" t="s">
        <v>1178</v>
      </c>
      <c r="C201" s="45" t="s">
        <v>1222</v>
      </c>
      <c r="D201" s="46" t="s">
        <v>1223</v>
      </c>
      <c r="E201" s="45" t="s">
        <v>1580</v>
      </c>
      <c r="F201" s="46" t="s">
        <v>1581</v>
      </c>
      <c r="G201" s="46" t="s">
        <v>1239</v>
      </c>
      <c r="H201" s="47">
        <v>7.96</v>
      </c>
      <c r="I201" s="45" t="s">
        <v>1591</v>
      </c>
      <c r="J201" s="45" t="s">
        <v>1539</v>
      </c>
    </row>
    <row r="202" spans="1:10" ht="15" x14ac:dyDescent="0.25">
      <c r="A202" s="45" t="s">
        <v>1579</v>
      </c>
      <c r="B202" s="45" t="s">
        <v>1178</v>
      </c>
      <c r="C202" s="45" t="s">
        <v>1222</v>
      </c>
      <c r="D202" s="46" t="s">
        <v>1223</v>
      </c>
      <c r="E202" s="45" t="s">
        <v>1580</v>
      </c>
      <c r="F202" s="46" t="s">
        <v>1581</v>
      </c>
      <c r="G202" s="46" t="s">
        <v>1239</v>
      </c>
      <c r="H202" s="47">
        <v>13.72</v>
      </c>
      <c r="I202" s="45" t="s">
        <v>1592</v>
      </c>
      <c r="J202" s="45" t="s">
        <v>1531</v>
      </c>
    </row>
    <row r="203" spans="1:10" ht="15" x14ac:dyDescent="0.25">
      <c r="A203" s="41" t="s">
        <v>1593</v>
      </c>
      <c r="B203" s="41" t="s">
        <v>1594</v>
      </c>
      <c r="C203" s="41" t="s">
        <v>1187</v>
      </c>
      <c r="D203" s="42" t="s">
        <v>1188</v>
      </c>
      <c r="E203" s="41" t="s">
        <v>1595</v>
      </c>
      <c r="F203" s="42" t="s">
        <v>1129</v>
      </c>
      <c r="G203" s="42" t="s">
        <v>1226</v>
      </c>
      <c r="H203" s="43">
        <v>5.99</v>
      </c>
      <c r="I203" s="41" t="s">
        <v>1596</v>
      </c>
      <c r="J203" s="41" t="s">
        <v>1245</v>
      </c>
    </row>
    <row r="204" spans="1:10" ht="15" x14ac:dyDescent="0.25">
      <c r="A204" s="41" t="s">
        <v>1593</v>
      </c>
      <c r="B204" s="41" t="s">
        <v>1594</v>
      </c>
      <c r="C204" s="41" t="s">
        <v>1187</v>
      </c>
      <c r="D204" s="52" t="s">
        <v>1188</v>
      </c>
      <c r="E204" s="41" t="s">
        <v>1595</v>
      </c>
      <c r="F204" s="42" t="s">
        <v>1129</v>
      </c>
      <c r="G204" s="42" t="s">
        <v>1226</v>
      </c>
      <c r="H204" s="43">
        <v>75.75</v>
      </c>
      <c r="I204" s="41" t="s">
        <v>1597</v>
      </c>
      <c r="J204" s="41" t="s">
        <v>1245</v>
      </c>
    </row>
    <row r="205" spans="1:10" ht="15" x14ac:dyDescent="0.25">
      <c r="A205" s="41" t="s">
        <v>1265</v>
      </c>
      <c r="B205" s="41" t="s">
        <v>1594</v>
      </c>
      <c r="C205" s="41" t="s">
        <v>1598</v>
      </c>
      <c r="D205" s="42" t="s">
        <v>1599</v>
      </c>
      <c r="E205" s="41" t="s">
        <v>1595</v>
      </c>
      <c r="F205" s="42" t="s">
        <v>1129</v>
      </c>
      <c r="G205" s="42" t="s">
        <v>1219</v>
      </c>
      <c r="H205" s="43">
        <v>134.08000000000001</v>
      </c>
      <c r="I205" s="41" t="s">
        <v>1598</v>
      </c>
      <c r="J205" s="41" t="s">
        <v>1600</v>
      </c>
    </row>
    <row r="206" spans="1:10" ht="15" x14ac:dyDescent="0.25">
      <c r="A206" s="41" t="s">
        <v>1593</v>
      </c>
      <c r="B206" s="41" t="s">
        <v>1594</v>
      </c>
      <c r="C206" s="41" t="s">
        <v>1598</v>
      </c>
      <c r="D206" s="42" t="s">
        <v>1599</v>
      </c>
      <c r="E206" s="41" t="s">
        <v>1595</v>
      </c>
      <c r="F206" s="42" t="s">
        <v>1129</v>
      </c>
      <c r="G206" s="42" t="s">
        <v>1249</v>
      </c>
      <c r="H206" s="43">
        <v>38.880000000000003</v>
      </c>
      <c r="I206" s="41" t="s">
        <v>1598</v>
      </c>
      <c r="J206" s="41" t="s">
        <v>1314</v>
      </c>
    </row>
    <row r="207" spans="1:10" ht="15" x14ac:dyDescent="0.25">
      <c r="A207" s="41" t="s">
        <v>1601</v>
      </c>
      <c r="B207" s="41" t="s">
        <v>1594</v>
      </c>
      <c r="C207" s="41" t="s">
        <v>1598</v>
      </c>
      <c r="D207" s="42" t="s">
        <v>1599</v>
      </c>
      <c r="E207" s="41" t="s">
        <v>1595</v>
      </c>
      <c r="F207" s="42" t="s">
        <v>1129</v>
      </c>
      <c r="G207" s="42" t="s">
        <v>1243</v>
      </c>
      <c r="H207" s="43">
        <v>300.99</v>
      </c>
      <c r="I207" s="41" t="s">
        <v>1598</v>
      </c>
      <c r="J207" s="41" t="s">
        <v>1228</v>
      </c>
    </row>
    <row r="208" spans="1:10" ht="15" x14ac:dyDescent="0.25">
      <c r="A208" s="41" t="s">
        <v>1601</v>
      </c>
      <c r="B208" s="41" t="s">
        <v>1594</v>
      </c>
      <c r="C208" s="41" t="s">
        <v>1598</v>
      </c>
      <c r="D208" s="42" t="s">
        <v>1599</v>
      </c>
      <c r="E208" s="41" t="s">
        <v>1595</v>
      </c>
      <c r="F208" s="42" t="s">
        <v>1129</v>
      </c>
      <c r="G208" s="42" t="s">
        <v>1243</v>
      </c>
      <c r="H208" s="43">
        <v>1164.99</v>
      </c>
      <c r="I208" s="41" t="s">
        <v>1598</v>
      </c>
      <c r="J208" s="41" t="s">
        <v>1228</v>
      </c>
    </row>
    <row r="209" spans="1:10" ht="15" x14ac:dyDescent="0.25">
      <c r="A209" s="45" t="s">
        <v>1602</v>
      </c>
      <c r="B209" s="45" t="s">
        <v>1602</v>
      </c>
      <c r="C209" s="45" t="s">
        <v>1179</v>
      </c>
      <c r="D209" s="46" t="s">
        <v>1180</v>
      </c>
      <c r="E209" s="45" t="s">
        <v>1603</v>
      </c>
      <c r="F209" s="46" t="s">
        <v>1139</v>
      </c>
      <c r="G209" s="46" t="s">
        <v>1229</v>
      </c>
      <c r="H209" s="47">
        <v>145.07</v>
      </c>
      <c r="I209" s="45" t="s">
        <v>1604</v>
      </c>
      <c r="J209" s="45" t="s">
        <v>1217</v>
      </c>
    </row>
    <row r="210" spans="1:10" ht="15" x14ac:dyDescent="0.25">
      <c r="A210" s="45" t="s">
        <v>1602</v>
      </c>
      <c r="B210" s="45" t="s">
        <v>1602</v>
      </c>
      <c r="C210" s="45" t="s">
        <v>1187</v>
      </c>
      <c r="D210" s="46" t="s">
        <v>1188</v>
      </c>
      <c r="E210" s="45" t="s">
        <v>1603</v>
      </c>
      <c r="F210" s="46" t="s">
        <v>1139</v>
      </c>
      <c r="G210" s="46" t="s">
        <v>1226</v>
      </c>
      <c r="H210" s="47">
        <v>73.400000000000006</v>
      </c>
      <c r="I210" s="45" t="s">
        <v>1605</v>
      </c>
      <c r="J210" s="45" t="s">
        <v>1507</v>
      </c>
    </row>
    <row r="211" spans="1:10" ht="15" x14ac:dyDescent="0.25">
      <c r="A211" s="45" t="s">
        <v>1602</v>
      </c>
      <c r="B211" s="45" t="s">
        <v>1602</v>
      </c>
      <c r="C211" s="45" t="s">
        <v>1187</v>
      </c>
      <c r="D211" s="46" t="s">
        <v>1188</v>
      </c>
      <c r="E211" s="45" t="s">
        <v>1603</v>
      </c>
      <c r="F211" s="46" t="s">
        <v>1139</v>
      </c>
      <c r="G211" s="46" t="s">
        <v>1226</v>
      </c>
      <c r="H211" s="47">
        <v>44.98</v>
      </c>
      <c r="I211" s="45" t="s">
        <v>1605</v>
      </c>
      <c r="J211" s="45" t="s">
        <v>1507</v>
      </c>
    </row>
    <row r="212" spans="1:10" ht="15" x14ac:dyDescent="0.25">
      <c r="A212" s="41" t="s">
        <v>1409</v>
      </c>
      <c r="B212" s="41" t="s">
        <v>1606</v>
      </c>
      <c r="C212" s="41" t="s">
        <v>1433</v>
      </c>
      <c r="D212" s="42" t="s">
        <v>1434</v>
      </c>
      <c r="E212" s="41" t="s">
        <v>1544</v>
      </c>
      <c r="F212" s="42" t="s">
        <v>1115</v>
      </c>
      <c r="G212" s="42" t="s">
        <v>1554</v>
      </c>
      <c r="H212" s="43">
        <v>18293.810000000001</v>
      </c>
      <c r="I212" s="41" t="s">
        <v>1607</v>
      </c>
      <c r="J212" s="41" t="s">
        <v>1608</v>
      </c>
    </row>
    <row r="213" spans="1:10" ht="15" x14ac:dyDescent="0.25">
      <c r="A213" s="41" t="s">
        <v>1409</v>
      </c>
      <c r="B213" s="41" t="s">
        <v>1606</v>
      </c>
      <c r="C213" s="41" t="s">
        <v>1609</v>
      </c>
      <c r="D213" s="42" t="s">
        <v>1610</v>
      </c>
      <c r="E213" s="41" t="s">
        <v>1544</v>
      </c>
      <c r="F213" s="42" t="s">
        <v>1115</v>
      </c>
      <c r="G213" s="42" t="s">
        <v>1354</v>
      </c>
      <c r="H213" s="43">
        <v>1027.3499999999999</v>
      </c>
      <c r="I213" s="41" t="s">
        <v>1611</v>
      </c>
      <c r="J213" s="41" t="s">
        <v>1612</v>
      </c>
    </row>
    <row r="214" spans="1:10" ht="15" x14ac:dyDescent="0.25">
      <c r="A214" s="41" t="s">
        <v>1409</v>
      </c>
      <c r="B214" s="41" t="s">
        <v>1606</v>
      </c>
      <c r="C214" s="41" t="s">
        <v>1521</v>
      </c>
      <c r="D214" s="42" t="s">
        <v>1522</v>
      </c>
      <c r="E214" s="41" t="s">
        <v>1544</v>
      </c>
      <c r="F214" s="42" t="s">
        <v>1115</v>
      </c>
      <c r="G214" s="42" t="s">
        <v>1276</v>
      </c>
      <c r="H214" s="43">
        <v>585</v>
      </c>
      <c r="I214" s="41" t="s">
        <v>1613</v>
      </c>
      <c r="J214" s="41" t="s">
        <v>1614</v>
      </c>
    </row>
    <row r="215" spans="1:10" ht="15" x14ac:dyDescent="0.25">
      <c r="A215" s="41" t="s">
        <v>1409</v>
      </c>
      <c r="B215" s="41" t="s">
        <v>1606</v>
      </c>
      <c r="C215" s="41" t="s">
        <v>1615</v>
      </c>
      <c r="D215" s="42" t="s">
        <v>1616</v>
      </c>
      <c r="E215" s="41" t="s">
        <v>1544</v>
      </c>
      <c r="F215" s="42" t="s">
        <v>1115</v>
      </c>
      <c r="G215" s="42" t="s">
        <v>1276</v>
      </c>
      <c r="H215" s="43">
        <v>769.86</v>
      </c>
      <c r="I215" s="41" t="s">
        <v>1617</v>
      </c>
      <c r="J215" s="41" t="s">
        <v>1618</v>
      </c>
    </row>
    <row r="216" spans="1:10" ht="15" x14ac:dyDescent="0.25">
      <c r="A216" s="41" t="s">
        <v>1265</v>
      </c>
      <c r="B216" s="41" t="s">
        <v>1606</v>
      </c>
      <c r="C216" s="41" t="s">
        <v>1615</v>
      </c>
      <c r="D216" s="42" t="s">
        <v>1616</v>
      </c>
      <c r="E216" s="41" t="s">
        <v>1544</v>
      </c>
      <c r="F216" s="42" t="s">
        <v>1115</v>
      </c>
      <c r="G216" s="42" t="s">
        <v>1219</v>
      </c>
      <c r="H216" s="43">
        <v>917.16</v>
      </c>
      <c r="I216" s="41" t="s">
        <v>1619</v>
      </c>
      <c r="J216" s="41" t="s">
        <v>1620</v>
      </c>
    </row>
    <row r="217" spans="1:10" ht="15" x14ac:dyDescent="0.25">
      <c r="A217" s="41" t="s">
        <v>1409</v>
      </c>
      <c r="B217" s="41" t="s">
        <v>1606</v>
      </c>
      <c r="C217" s="41" t="s">
        <v>1615</v>
      </c>
      <c r="D217" s="42" t="s">
        <v>1616</v>
      </c>
      <c r="E217" s="41" t="s">
        <v>1544</v>
      </c>
      <c r="F217" s="42" t="s">
        <v>1115</v>
      </c>
      <c r="G217" s="42" t="s">
        <v>1249</v>
      </c>
      <c r="H217" s="43">
        <v>191</v>
      </c>
      <c r="I217" s="41" t="s">
        <v>1621</v>
      </c>
      <c r="J217" s="41" t="s">
        <v>1622</v>
      </c>
    </row>
    <row r="218" spans="1:10" ht="15" x14ac:dyDescent="0.25">
      <c r="A218" s="41" t="s">
        <v>1409</v>
      </c>
      <c r="B218" s="41" t="s">
        <v>1606</v>
      </c>
      <c r="C218" s="41" t="s">
        <v>1615</v>
      </c>
      <c r="D218" s="42" t="s">
        <v>1616</v>
      </c>
      <c r="E218" s="41" t="s">
        <v>1544</v>
      </c>
      <c r="F218" s="42" t="s">
        <v>1115</v>
      </c>
      <c r="G218" s="42" t="s">
        <v>1239</v>
      </c>
      <c r="H218" s="43">
        <v>613</v>
      </c>
      <c r="I218" s="41" t="s">
        <v>1623</v>
      </c>
      <c r="J218" s="41" t="s">
        <v>1624</v>
      </c>
    </row>
    <row r="219" spans="1:10" ht="15" x14ac:dyDescent="0.25">
      <c r="A219" s="41" t="s">
        <v>1409</v>
      </c>
      <c r="B219" s="41" t="s">
        <v>1606</v>
      </c>
      <c r="C219" s="41" t="s">
        <v>1615</v>
      </c>
      <c r="D219" s="42" t="s">
        <v>1616</v>
      </c>
      <c r="E219" s="41" t="s">
        <v>1544</v>
      </c>
      <c r="F219" s="42" t="s">
        <v>1115</v>
      </c>
      <c r="G219" s="42" t="s">
        <v>1239</v>
      </c>
      <c r="H219" s="43">
        <v>305</v>
      </c>
      <c r="I219" s="41" t="s">
        <v>1625</v>
      </c>
      <c r="J219" s="41" t="s">
        <v>1626</v>
      </c>
    </row>
    <row r="220" spans="1:10" ht="15" x14ac:dyDescent="0.25">
      <c r="A220" s="41" t="s">
        <v>1510</v>
      </c>
      <c r="B220" s="41" t="s">
        <v>1627</v>
      </c>
      <c r="C220" s="41" t="s">
        <v>1628</v>
      </c>
      <c r="D220" s="42" t="s">
        <v>1629</v>
      </c>
      <c r="E220" s="41" t="s">
        <v>1630</v>
      </c>
      <c r="F220" s="42" t="s">
        <v>1170</v>
      </c>
      <c r="G220" s="42" t="s">
        <v>1276</v>
      </c>
      <c r="H220" s="43">
        <v>116.2</v>
      </c>
      <c r="I220" s="41" t="s">
        <v>1631</v>
      </c>
      <c r="J220" s="41" t="s">
        <v>1632</v>
      </c>
    </row>
    <row r="221" spans="1:10" ht="15" x14ac:dyDescent="0.25">
      <c r="A221" s="41" t="s">
        <v>1510</v>
      </c>
      <c r="B221" s="41" t="s">
        <v>1627</v>
      </c>
      <c r="C221" s="41" t="s">
        <v>1628</v>
      </c>
      <c r="D221" s="42" t="s">
        <v>1629</v>
      </c>
      <c r="E221" s="41" t="s">
        <v>1630</v>
      </c>
      <c r="F221" s="42" t="s">
        <v>1170</v>
      </c>
      <c r="G221" s="42" t="s">
        <v>1219</v>
      </c>
      <c r="H221" s="43">
        <v>999.71</v>
      </c>
      <c r="I221" s="41" t="s">
        <v>1631</v>
      </c>
      <c r="J221" s="41" t="s">
        <v>1633</v>
      </c>
    </row>
    <row r="222" spans="1:10" ht="15" x14ac:dyDescent="0.25">
      <c r="A222" s="45" t="s">
        <v>1291</v>
      </c>
      <c r="B222" s="45" t="s">
        <v>1627</v>
      </c>
      <c r="C222" s="45" t="s">
        <v>1266</v>
      </c>
      <c r="D222" s="46" t="s">
        <v>1267</v>
      </c>
      <c r="E222" s="45" t="s">
        <v>1634</v>
      </c>
      <c r="F222" s="46" t="s">
        <v>1174</v>
      </c>
      <c r="G222" s="46" t="s">
        <v>1249</v>
      </c>
      <c r="H222" s="47">
        <v>45.95</v>
      </c>
      <c r="I222" s="45" t="s">
        <v>1635</v>
      </c>
      <c r="J222" s="45" t="s">
        <v>1199</v>
      </c>
    </row>
    <row r="223" spans="1:10" ht="15" x14ac:dyDescent="0.25">
      <c r="A223" s="45" t="s">
        <v>1291</v>
      </c>
      <c r="B223" s="45" t="s">
        <v>1627</v>
      </c>
      <c r="C223" s="45" t="s">
        <v>1266</v>
      </c>
      <c r="D223" s="46" t="s">
        <v>1267</v>
      </c>
      <c r="E223" s="45" t="s">
        <v>1634</v>
      </c>
      <c r="F223" s="46" t="s">
        <v>1174</v>
      </c>
      <c r="G223" s="46" t="s">
        <v>1249</v>
      </c>
      <c r="H223" s="47">
        <v>559.01</v>
      </c>
      <c r="I223" s="45" t="s">
        <v>1635</v>
      </c>
      <c r="J223" s="45" t="s">
        <v>1199</v>
      </c>
    </row>
    <row r="224" spans="1:10" ht="15" x14ac:dyDescent="0.25">
      <c r="A224" s="45" t="s">
        <v>1381</v>
      </c>
      <c r="B224" s="45" t="s">
        <v>1627</v>
      </c>
      <c r="C224" s="45" t="s">
        <v>1266</v>
      </c>
      <c r="D224" s="46" t="s">
        <v>1267</v>
      </c>
      <c r="E224" s="45" t="s">
        <v>1634</v>
      </c>
      <c r="F224" s="46" t="s">
        <v>1174</v>
      </c>
      <c r="G224" s="46" t="s">
        <v>1226</v>
      </c>
      <c r="H224" s="47">
        <v>5048</v>
      </c>
      <c r="I224" s="45" t="s">
        <v>1636</v>
      </c>
      <c r="J224" s="45" t="s">
        <v>1637</v>
      </c>
    </row>
    <row r="225" spans="1:10" ht="15" x14ac:dyDescent="0.25">
      <c r="A225" s="45" t="s">
        <v>1638</v>
      </c>
      <c r="B225" s="45" t="s">
        <v>1627</v>
      </c>
      <c r="C225" s="45" t="s">
        <v>1294</v>
      </c>
      <c r="D225" s="46" t="s">
        <v>1295</v>
      </c>
      <c r="E225" s="45" t="s">
        <v>1634</v>
      </c>
      <c r="F225" s="46" t="s">
        <v>1174</v>
      </c>
      <c r="G225" s="46" t="s">
        <v>1239</v>
      </c>
      <c r="H225" s="47">
        <v>15.55</v>
      </c>
      <c r="I225" s="45" t="s">
        <v>1639</v>
      </c>
      <c r="J225" s="45" t="s">
        <v>1640</v>
      </c>
    </row>
    <row r="226" spans="1:10" ht="15" x14ac:dyDescent="0.25">
      <c r="A226" s="45" t="s">
        <v>1265</v>
      </c>
      <c r="B226" s="45" t="s">
        <v>1627</v>
      </c>
      <c r="C226" s="45" t="s">
        <v>1294</v>
      </c>
      <c r="D226" s="46" t="s">
        <v>1295</v>
      </c>
      <c r="E226" s="45" t="s">
        <v>1634</v>
      </c>
      <c r="F226" s="46" t="s">
        <v>1174</v>
      </c>
      <c r="G226" s="46" t="s">
        <v>1321</v>
      </c>
      <c r="H226" s="47">
        <v>570</v>
      </c>
      <c r="I226" s="45" t="s">
        <v>1641</v>
      </c>
      <c r="J226" s="45" t="s">
        <v>1642</v>
      </c>
    </row>
    <row r="227" spans="1:10" ht="15" x14ac:dyDescent="0.25">
      <c r="A227" s="39"/>
      <c r="B227" s="39"/>
      <c r="C227" s="39"/>
      <c r="D227" s="39"/>
      <c r="E227" s="39"/>
      <c r="F227" s="39"/>
      <c r="G227" s="39"/>
      <c r="H227" s="44">
        <v>95162.180000000022</v>
      </c>
      <c r="I227" s="48" t="s">
        <v>1654</v>
      </c>
      <c r="J227" s="39"/>
    </row>
  </sheetData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Pivot Table</vt:lpstr>
      <vt:lpstr>Pivot Table - Duplicate checks</vt:lpstr>
      <vt:lpstr>Data</vt:lpstr>
      <vt:lpstr>Peak to Peak - AP Pivot Table</vt:lpstr>
      <vt:lpstr>Peak to Peak - AP January 2017</vt:lpstr>
      <vt:lpstr>Peak to Peak - PCard pivot tab</vt:lpstr>
      <vt:lpstr>Peak to Peak - PCard Jan 2017</vt:lpstr>
    </vt:vector>
  </TitlesOfParts>
  <Company>Investintech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ckowalski</cp:lastModifiedBy>
  <dcterms:created xsi:type="dcterms:W3CDTF">2018-03-05T00:25:25Z</dcterms:created>
  <dcterms:modified xsi:type="dcterms:W3CDTF">2018-03-06T15:56:08Z</dcterms:modified>
</cp:coreProperties>
</file>