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<sst xmlns="http://schemas.openxmlformats.org/spreadsheetml/2006/main" count="162" uniqueCount="89">
  <si>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</si>
  <si>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</si>
  <si>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</si>
  <si>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</si>
  <si>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</si>
  <si>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</si>
  <si>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</si>
  <si>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</si>
  <si>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</si>
  <si>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</si>
  <si>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</si>
  <si>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</si>
  <si>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</si>
  <si>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</si>
  <si>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</si>
  <si>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</si>
  <si>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</si>
  <si>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</si>
  <si>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</si>
  <si>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</si>
  <si>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</si>
  <si>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</si>
  <si>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</si>
  <si>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</si>
  <si>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</si>
  <si>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</si>
  <si>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</si>
  <si>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</si>
  <si>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</si>
  <si>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</si>
  <si>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</si>
  <si>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</si>
  <si>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</si>
  <si>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</si>
  <si>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</si>
  <si>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</si>
  <si>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</si>
  <si>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</si>
  <si>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</si>
  <si>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</si>
  <si>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</si>
  <si>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</si>
  <si>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</si>
  <si>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</si>
  <si>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</si>
  <si>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</si>
  <si>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</si>
  <si>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</si>
  <si>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</si>
  <si>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</si>
  <si>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</si>
  <si>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</si>
  <si>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</si>
  <si>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</si>
  <si>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</si>
  <si>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</si>
  <si>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</si>
  <si>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</si>
  <si>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</si>
  <si>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</si>
  <si>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</si>
  <si>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</si>
  <si>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</si>
  <si>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</si>
  <si>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</si>
  <si>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</si>
  <si>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</si>
  <si>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</si>
  <si>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</si>
  <si>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</si>
  <si>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</si>
  <si>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</si>
  <si>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</si>
  <si>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</si>
  <si>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</si>
  <si>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</si>
  <si>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</si>
  <si>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</si>
  <si>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</si>
  <si>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</si>
  <si>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</si>
  <si>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</si>
  <si>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</si>
  <si>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</si>
  <si>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</si>
  <si>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</si>
  <si>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</si>
  <si>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COATETELCO, MORELOS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</si>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</sst>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41129620.78</v>
      </c>
      <c r="E10" s="14">
        <f t="shared" si="0"/>
        <v>2520014.68</v>
      </c>
      <c r="F10" s="14">
        <f t="shared" si="0"/>
        <v>43649635.46000001</v>
      </c>
      <c r="G10" s="14">
        <f t="shared" si="0"/>
        <v>13351566.509999998</v>
      </c>
      <c r="H10" s="14">
        <f t="shared" si="0"/>
        <v>13351566.509999998</v>
      </c>
      <c r="I10" s="14">
        <f t="shared" si="0"/>
        <v>30298068.950000003</v>
      </c>
    </row>
    <row r="11" spans="2:9" ht="12.75">
      <c r="B11" s="3" t="s">
        <v>12</v>
      </c>
      <c r="C11" s="9"/>
      <c r="D11" s="15">
        <f aca="true" t="shared" si="1" ref="D11:I11">SUM(D12:D18)</f>
        <v>21852779.26</v>
      </c>
      <c r="E11" s="15">
        <f t="shared" si="1"/>
        <v>0</v>
      </c>
      <c r="F11" s="15">
        <f t="shared" si="1"/>
        <v>21852779.26</v>
      </c>
      <c r="G11" s="15">
        <f t="shared" si="1"/>
        <v>7566743</v>
      </c>
      <c r="H11" s="15">
        <f t="shared" si="1"/>
        <v>7566743</v>
      </c>
      <c r="I11" s="15">
        <f t="shared" si="1"/>
        <v>14286036.260000002</v>
      </c>
    </row>
    <row r="12" spans="2:9" ht="12.75">
      <c r="B12" s="13" t="s">
        <v>13</v>
      </c>
      <c r="C12" s="11"/>
      <c r="D12" s="15">
        <v>17826392.26</v>
      </c>
      <c r="E12" s="16">
        <v>71451.66</v>
      </c>
      <c r="F12" s="16">
        <f>D12+E12</f>
        <v>17897843.92</v>
      </c>
      <c r="G12" s="16">
        <v>7524666.89</v>
      </c>
      <c r="H12" s="16">
        <v>7524666.89</v>
      </c>
      <c r="I12" s="16">
        <f>F12-G12</f>
        <v>10373177.030000001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4026387</v>
      </c>
      <c r="E14" s="16">
        <v>-71451.66</v>
      </c>
      <c r="F14" s="16">
        <f t="shared" si="2"/>
        <v>3954935.34</v>
      </c>
      <c r="G14" s="16">
        <v>42076.11</v>
      </c>
      <c r="H14" s="16">
        <v>42076.11</v>
      </c>
      <c r="I14" s="16">
        <f t="shared" si="3"/>
        <v>3912859.23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2:9" ht="12.7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3522368</v>
      </c>
      <c r="E19" s="15">
        <f t="shared" si="4"/>
        <v>884106.6399999999</v>
      </c>
      <c r="F19" s="15">
        <f t="shared" si="4"/>
        <v>4406474.640000001</v>
      </c>
      <c r="G19" s="15">
        <f t="shared" si="4"/>
        <v>860300.1799999999</v>
      </c>
      <c r="H19" s="15">
        <f t="shared" si="4"/>
        <v>860300.1799999999</v>
      </c>
      <c r="I19" s="15">
        <f t="shared" si="4"/>
        <v>3546174.4599999995</v>
      </c>
    </row>
    <row r="20" spans="2:9" ht="12.75">
      <c r="B20" s="13" t="s">
        <v>21</v>
      </c>
      <c r="C20" s="11"/>
      <c r="D20" s="15">
        <v>1426125</v>
      </c>
      <c r="E20" s="16">
        <v>594865.96</v>
      </c>
      <c r="F20" s="15">
        <f aca="true" t="shared" si="5" ref="F20:F28">D20+E20</f>
        <v>2020990.96</v>
      </c>
      <c r="G20" s="16">
        <v>262025.61</v>
      </c>
      <c r="H20" s="16">
        <v>262025.61</v>
      </c>
      <c r="I20" s="16">
        <f>F20-G20</f>
        <v>1758965.35</v>
      </c>
    </row>
    <row r="21" spans="2:9" ht="12.75">
      <c r="B21" s="13" t="s">
        <v>22</v>
      </c>
      <c r="C21" s="11"/>
      <c r="D21" s="15">
        <v>393169</v>
      </c>
      <c r="E21" s="16">
        <v>13192.1</v>
      </c>
      <c r="F21" s="15">
        <f t="shared" si="5"/>
        <v>406361.1</v>
      </c>
      <c r="G21" s="16">
        <v>24918.4</v>
      </c>
      <c r="H21" s="16">
        <v>24918.4</v>
      </c>
      <c r="I21" s="16">
        <f aca="true" t="shared" si="6" ref="I21:I83">F21-G21</f>
        <v>381442.69999999995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299474</v>
      </c>
      <c r="E23" s="16">
        <v>167831.39</v>
      </c>
      <c r="F23" s="15">
        <f t="shared" si="5"/>
        <v>467305.39</v>
      </c>
      <c r="G23" s="16">
        <v>202634.58</v>
      </c>
      <c r="H23" s="16">
        <v>202634.58</v>
      </c>
      <c r="I23" s="16">
        <f t="shared" si="6"/>
        <v>264670.81000000006</v>
      </c>
    </row>
    <row r="24" spans="2:9" ht="12.75">
      <c r="B24" s="13" t="s">
        <v>25</v>
      </c>
      <c r="C24" s="11"/>
      <c r="D24" s="15">
        <v>212000</v>
      </c>
      <c r="E24" s="16">
        <v>-9744.5</v>
      </c>
      <c r="F24" s="15">
        <f t="shared" si="5"/>
        <v>202255.5</v>
      </c>
      <c r="G24" s="16">
        <v>30630.04</v>
      </c>
      <c r="H24" s="16">
        <v>30630.04</v>
      </c>
      <c r="I24" s="16">
        <f t="shared" si="6"/>
        <v>171625.46</v>
      </c>
    </row>
    <row r="25" spans="2:9" ht="12.75">
      <c r="B25" s="13" t="s">
        <v>26</v>
      </c>
      <c r="C25" s="11"/>
      <c r="D25" s="15">
        <v>777600</v>
      </c>
      <c r="E25" s="16">
        <v>18740.85</v>
      </c>
      <c r="F25" s="15">
        <f t="shared" si="5"/>
        <v>796340.85</v>
      </c>
      <c r="G25" s="16">
        <v>191157.54</v>
      </c>
      <c r="H25" s="16">
        <v>191157.54</v>
      </c>
      <c r="I25" s="16">
        <f t="shared" si="6"/>
        <v>605183.3099999999</v>
      </c>
    </row>
    <row r="26" spans="2:9" ht="12.75">
      <c r="B26" s="13" t="s">
        <v>27</v>
      </c>
      <c r="C26" s="11"/>
      <c r="D26" s="15">
        <v>116000</v>
      </c>
      <c r="E26" s="16">
        <v>30096.6</v>
      </c>
      <c r="F26" s="15">
        <f t="shared" si="5"/>
        <v>146096.6</v>
      </c>
      <c r="G26" s="16">
        <v>35301.8</v>
      </c>
      <c r="H26" s="16">
        <v>35301.8</v>
      </c>
      <c r="I26" s="16">
        <f t="shared" si="6"/>
        <v>110794.8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298000</v>
      </c>
      <c r="E28" s="16">
        <v>69124.24</v>
      </c>
      <c r="F28" s="15">
        <f t="shared" si="5"/>
        <v>367124.24</v>
      </c>
      <c r="G28" s="16">
        <v>113632.21</v>
      </c>
      <c r="H28" s="16">
        <v>113632.21</v>
      </c>
      <c r="I28" s="16">
        <f t="shared" si="6"/>
        <v>253492.02999999997</v>
      </c>
    </row>
    <row r="29" spans="2:9" ht="12.75">
      <c r="B29" s="3" t="s">
        <v>30</v>
      </c>
      <c r="C29" s="9"/>
      <c r="D29" s="15">
        <f aca="true" t="shared" si="7" ref="D29:I29">SUM(D30:D38)</f>
        <v>7923019.13</v>
      </c>
      <c r="E29" s="15">
        <f t="shared" si="7"/>
        <v>1744472.48</v>
      </c>
      <c r="F29" s="15">
        <f t="shared" si="7"/>
        <v>9667491.61</v>
      </c>
      <c r="G29" s="15">
        <f t="shared" si="7"/>
        <v>3413130.5599999996</v>
      </c>
      <c r="H29" s="15">
        <f t="shared" si="7"/>
        <v>3413130.5599999996</v>
      </c>
      <c r="I29" s="15">
        <f t="shared" si="7"/>
        <v>6254361.05</v>
      </c>
    </row>
    <row r="30" spans="2:9" ht="12.75">
      <c r="B30" s="13" t="s">
        <v>31</v>
      </c>
      <c r="C30" s="11"/>
      <c r="D30" s="15">
        <v>1615908</v>
      </c>
      <c r="E30" s="16">
        <v>595597.19</v>
      </c>
      <c r="F30" s="15">
        <f aca="true" t="shared" si="8" ref="F30:F38">D30+E30</f>
        <v>2211505.19</v>
      </c>
      <c r="G30" s="16">
        <v>1363412.6</v>
      </c>
      <c r="H30" s="16">
        <v>1363412.6</v>
      </c>
      <c r="I30" s="16">
        <f t="shared" si="6"/>
        <v>848092.5899999999</v>
      </c>
    </row>
    <row r="31" spans="2:9" ht="12.75">
      <c r="B31" s="13" t="s">
        <v>32</v>
      </c>
      <c r="C31" s="11"/>
      <c r="D31" s="15">
        <v>319000</v>
      </c>
      <c r="E31" s="16">
        <v>834801</v>
      </c>
      <c r="F31" s="15">
        <f t="shared" si="8"/>
        <v>1153801</v>
      </c>
      <c r="G31" s="16">
        <v>911537</v>
      </c>
      <c r="H31" s="16">
        <v>911537</v>
      </c>
      <c r="I31" s="16">
        <f t="shared" si="6"/>
        <v>242264</v>
      </c>
    </row>
    <row r="32" spans="2:9" ht="12.75">
      <c r="B32" s="13" t="s">
        <v>33</v>
      </c>
      <c r="C32" s="11"/>
      <c r="D32" s="15">
        <v>103000</v>
      </c>
      <c r="E32" s="16">
        <v>97523.4</v>
      </c>
      <c r="F32" s="15">
        <f t="shared" si="8"/>
        <v>200523.4</v>
      </c>
      <c r="G32" s="16">
        <v>14729.8</v>
      </c>
      <c r="H32" s="16">
        <v>14729.8</v>
      </c>
      <c r="I32" s="16">
        <f t="shared" si="6"/>
        <v>185793.6</v>
      </c>
    </row>
    <row r="33" spans="2:9" ht="12.75">
      <c r="B33" s="13" t="s">
        <v>34</v>
      </c>
      <c r="C33" s="11"/>
      <c r="D33" s="15">
        <v>132200</v>
      </c>
      <c r="E33" s="16">
        <v>90498.08</v>
      </c>
      <c r="F33" s="15">
        <f t="shared" si="8"/>
        <v>222698.08000000002</v>
      </c>
      <c r="G33" s="16">
        <v>49695.53</v>
      </c>
      <c r="H33" s="16">
        <v>49695.53</v>
      </c>
      <c r="I33" s="16">
        <f t="shared" si="6"/>
        <v>173002.55000000002</v>
      </c>
    </row>
    <row r="34" spans="2:9" ht="12.75">
      <c r="B34" s="13" t="s">
        <v>35</v>
      </c>
      <c r="C34" s="11"/>
      <c r="D34" s="15">
        <v>3241500</v>
      </c>
      <c r="E34" s="16">
        <v>-880512.31</v>
      </c>
      <c r="F34" s="15">
        <f t="shared" si="8"/>
        <v>2360987.69</v>
      </c>
      <c r="G34" s="16">
        <v>354490.27</v>
      </c>
      <c r="H34" s="16">
        <v>354490.27</v>
      </c>
      <c r="I34" s="16">
        <f t="shared" si="6"/>
        <v>2006497.42</v>
      </c>
    </row>
    <row r="35" spans="2:9" ht="12.75">
      <c r="B35" s="13" t="s">
        <v>36</v>
      </c>
      <c r="C35" s="11"/>
      <c r="D35" s="15">
        <v>134000</v>
      </c>
      <c r="E35" s="16">
        <v>199386.47</v>
      </c>
      <c r="F35" s="15">
        <f t="shared" si="8"/>
        <v>333386.47</v>
      </c>
      <c r="G35" s="16">
        <v>16778.21</v>
      </c>
      <c r="H35" s="16">
        <v>16778.21</v>
      </c>
      <c r="I35" s="16">
        <f t="shared" si="6"/>
        <v>316608.25999999995</v>
      </c>
    </row>
    <row r="36" spans="2:9" ht="12.75">
      <c r="B36" s="13" t="s">
        <v>37</v>
      </c>
      <c r="C36" s="11"/>
      <c r="D36" s="15">
        <v>358500</v>
      </c>
      <c r="E36" s="16">
        <v>-27654.25</v>
      </c>
      <c r="F36" s="15">
        <f t="shared" si="8"/>
        <v>330845.75</v>
      </c>
      <c r="G36" s="16">
        <v>34367.29</v>
      </c>
      <c r="H36" s="16">
        <v>34367.29</v>
      </c>
      <c r="I36" s="16">
        <f t="shared" si="6"/>
        <v>296478.46</v>
      </c>
    </row>
    <row r="37" spans="2:9" ht="12.75">
      <c r="B37" s="13" t="s">
        <v>38</v>
      </c>
      <c r="C37" s="11"/>
      <c r="D37" s="15">
        <v>1489426</v>
      </c>
      <c r="E37" s="16">
        <v>-15359.1</v>
      </c>
      <c r="F37" s="15">
        <f t="shared" si="8"/>
        <v>1474066.9</v>
      </c>
      <c r="G37" s="16">
        <v>490848.86</v>
      </c>
      <c r="H37" s="16">
        <v>490848.86</v>
      </c>
      <c r="I37" s="16">
        <f t="shared" si="6"/>
        <v>983218.0399999999</v>
      </c>
    </row>
    <row r="38" spans="2:9" ht="12.75">
      <c r="B38" s="13" t="s">
        <v>39</v>
      </c>
      <c r="C38" s="11"/>
      <c r="D38" s="15">
        <v>529485.13</v>
      </c>
      <c r="E38" s="16">
        <v>850192</v>
      </c>
      <c r="F38" s="15">
        <f t="shared" si="8"/>
        <v>1379677.13</v>
      </c>
      <c r="G38" s="16">
        <v>177271</v>
      </c>
      <c r="H38" s="16">
        <v>177271</v>
      </c>
      <c r="I38" s="16">
        <f t="shared" si="6"/>
        <v>1202406.13</v>
      </c>
    </row>
    <row r="39" spans="2:9" ht="25.5" customHeight="1">
      <c r="B39" s="37" t="s">
        <v>40</v>
      </c>
      <c r="C39" s="38"/>
      <c r="D39" s="15">
        <f aca="true" t="shared" si="9" ref="D39:I39">SUM(D40:D48)</f>
        <v>4223549.640000001</v>
      </c>
      <c r="E39" s="15">
        <f t="shared" si="9"/>
        <v>130438</v>
      </c>
      <c r="F39" s="15">
        <f>SUM(F40:F48)</f>
        <v>4353987.640000001</v>
      </c>
      <c r="G39" s="15">
        <f t="shared" si="9"/>
        <v>383158.76999999996</v>
      </c>
      <c r="H39" s="15">
        <f t="shared" si="9"/>
        <v>383158.76999999996</v>
      </c>
      <c r="I39" s="15">
        <f t="shared" si="9"/>
        <v>3970828.87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1055000</v>
      </c>
      <c r="E42" s="16">
        <v>0</v>
      </c>
      <c r="F42" s="15">
        <f t="shared" si="10"/>
        <v>1055000</v>
      </c>
      <c r="G42" s="16">
        <v>21774.05</v>
      </c>
      <c r="H42" s="16">
        <v>21774.05</v>
      </c>
      <c r="I42" s="16">
        <f t="shared" si="6"/>
        <v>1033225.95</v>
      </c>
    </row>
    <row r="43" spans="2:9" ht="12.75">
      <c r="B43" s="13" t="s">
        <v>44</v>
      </c>
      <c r="C43" s="11"/>
      <c r="D43" s="15">
        <v>3168549.64</v>
      </c>
      <c r="E43" s="16">
        <v>130438</v>
      </c>
      <c r="F43" s="15">
        <f t="shared" si="10"/>
        <v>3298987.64</v>
      </c>
      <c r="G43" s="16">
        <v>361384.72</v>
      </c>
      <c r="H43" s="16">
        <v>361384.72</v>
      </c>
      <c r="I43" s="16">
        <f t="shared" si="6"/>
        <v>2937602.92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2459769</v>
      </c>
      <c r="E49" s="15">
        <f t="shared" si="11"/>
        <v>-232271.43999999997</v>
      </c>
      <c r="F49" s="15">
        <f t="shared" si="11"/>
        <v>2227497.56</v>
      </c>
      <c r="G49" s="15">
        <f t="shared" si="11"/>
        <v>454608</v>
      </c>
      <c r="H49" s="15">
        <f t="shared" si="11"/>
        <v>454608</v>
      </c>
      <c r="I49" s="15">
        <f t="shared" si="11"/>
        <v>1772889.5599999998</v>
      </c>
    </row>
    <row r="50" spans="2:9" ht="12.75">
      <c r="B50" s="13" t="s">
        <v>51</v>
      </c>
      <c r="C50" s="11"/>
      <c r="D50" s="15">
        <v>846327</v>
      </c>
      <c r="E50" s="16">
        <v>36006.44</v>
      </c>
      <c r="F50" s="15">
        <f t="shared" si="10"/>
        <v>882333.44</v>
      </c>
      <c r="G50" s="16">
        <v>195989</v>
      </c>
      <c r="H50" s="16">
        <v>195989</v>
      </c>
      <c r="I50" s="16">
        <f t="shared" si="6"/>
        <v>686344.44</v>
      </c>
    </row>
    <row r="51" spans="2:9" ht="12.75">
      <c r="B51" s="13" t="s">
        <v>52</v>
      </c>
      <c r="C51" s="11"/>
      <c r="D51" s="15">
        <v>42182</v>
      </c>
      <c r="E51" s="16">
        <v>-11339</v>
      </c>
      <c r="F51" s="15">
        <f t="shared" si="10"/>
        <v>30843</v>
      </c>
      <c r="G51" s="16">
        <v>0</v>
      </c>
      <c r="H51" s="16">
        <v>0</v>
      </c>
      <c r="I51" s="16">
        <f t="shared" si="6"/>
        <v>30843</v>
      </c>
    </row>
    <row r="52" spans="2:9" ht="12.75">
      <c r="B52" s="13" t="s">
        <v>53</v>
      </c>
      <c r="C52" s="11"/>
      <c r="D52" s="15">
        <v>8700</v>
      </c>
      <c r="E52" s="16">
        <v>0</v>
      </c>
      <c r="F52" s="15">
        <f t="shared" si="10"/>
        <v>8700</v>
      </c>
      <c r="G52" s="16">
        <v>0</v>
      </c>
      <c r="H52" s="16">
        <v>0</v>
      </c>
      <c r="I52" s="16">
        <f t="shared" si="6"/>
        <v>8700</v>
      </c>
    </row>
    <row r="53" spans="2:9" ht="12.75">
      <c r="B53" s="13" t="s">
        <v>54</v>
      </c>
      <c r="C53" s="11"/>
      <c r="D53" s="15">
        <v>1180000</v>
      </c>
      <c r="E53" s="16">
        <v>-246685.08</v>
      </c>
      <c r="F53" s="15">
        <f t="shared" si="10"/>
        <v>933314.92</v>
      </c>
      <c r="G53" s="16">
        <v>242900</v>
      </c>
      <c r="H53" s="16">
        <v>242900</v>
      </c>
      <c r="I53" s="16">
        <f t="shared" si="6"/>
        <v>690414.92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349560</v>
      </c>
      <c r="E55" s="16">
        <v>-10253.8</v>
      </c>
      <c r="F55" s="15">
        <f t="shared" si="10"/>
        <v>339306.2</v>
      </c>
      <c r="G55" s="16">
        <v>15719</v>
      </c>
      <c r="H55" s="16">
        <v>15719</v>
      </c>
      <c r="I55" s="16">
        <f t="shared" si="6"/>
        <v>323587.2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33000</v>
      </c>
      <c r="E58" s="16">
        <v>0</v>
      </c>
      <c r="F58" s="15">
        <f t="shared" si="10"/>
        <v>33000</v>
      </c>
      <c r="G58" s="16">
        <v>0</v>
      </c>
      <c r="H58" s="16">
        <v>0</v>
      </c>
      <c r="I58" s="16">
        <f t="shared" si="6"/>
        <v>33000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>
        <v>0</v>
      </c>
      <c r="E60" s="16">
        <v>0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>
        <v>0</v>
      </c>
      <c r="E73" s="16">
        <v>0</v>
      </c>
      <c r="F73" s="15">
        <f t="shared" si="10"/>
        <v>0</v>
      </c>
      <c r="G73" s="16">
        <v>0</v>
      </c>
      <c r="H73" s="16">
        <v>0</v>
      </c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1148135.75</v>
      </c>
      <c r="E76" s="15">
        <f>SUM(E77:E83)</f>
        <v>-6731</v>
      </c>
      <c r="F76" s="15">
        <f>SUM(F77:F83)</f>
        <v>1141404.75</v>
      </c>
      <c r="G76" s="15">
        <f>SUM(G77:G83)</f>
        <v>673626</v>
      </c>
      <c r="H76" s="15">
        <f>SUM(H77:H83)</f>
        <v>673626</v>
      </c>
      <c r="I76" s="16">
        <f t="shared" si="6"/>
        <v>467778.75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1148135.75</v>
      </c>
      <c r="E83" s="16">
        <v>-6731</v>
      </c>
      <c r="F83" s="15">
        <f t="shared" si="10"/>
        <v>1141404.75</v>
      </c>
      <c r="G83" s="16">
        <v>673626</v>
      </c>
      <c r="H83" s="16">
        <v>673626</v>
      </c>
      <c r="I83" s="16">
        <f t="shared" si="6"/>
        <v>467778.75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29271215</v>
      </c>
      <c r="E85" s="21">
        <f>E86+E104+E94+E114+E124+E134+E138+E147+E151</f>
        <v>2362973.48</v>
      </c>
      <c r="F85" s="21">
        <f t="shared" si="12"/>
        <v>31634188.48</v>
      </c>
      <c r="G85" s="21">
        <f>G86+G104+G94+G114+G124+G134+G138+G147+G151</f>
        <v>8398098.32</v>
      </c>
      <c r="H85" s="21">
        <f>H86+H104+H94+H114+H124+H134+H138+H147+H151</f>
        <v>8398098.32</v>
      </c>
      <c r="I85" s="21">
        <f t="shared" si="12"/>
        <v>23236090.16</v>
      </c>
    </row>
    <row r="86" spans="2:9" ht="12.75">
      <c r="B86" s="3" t="s">
        <v>12</v>
      </c>
      <c r="C86" s="9"/>
      <c r="D86" s="15">
        <f>SUM(D87:D93)</f>
        <v>3222184.21</v>
      </c>
      <c r="E86" s="15">
        <f>SUM(E87:E93)</f>
        <v>0</v>
      </c>
      <c r="F86" s="15">
        <f>SUM(F87:F93)</f>
        <v>3222184.21</v>
      </c>
      <c r="G86" s="15">
        <f>SUM(G87:G93)</f>
        <v>374298.91000000003</v>
      </c>
      <c r="H86" s="15">
        <f>SUM(H87:H93)</f>
        <v>374298.91000000003</v>
      </c>
      <c r="I86" s="16">
        <f aca="true" t="shared" si="13" ref="I86:I149">F86-G86</f>
        <v>2847885.3</v>
      </c>
    </row>
    <row r="87" spans="2:9" ht="12.75">
      <c r="B87" s="13" t="s">
        <v>13</v>
      </c>
      <c r="C87" s="11"/>
      <c r="D87" s="15">
        <v>2509453.76</v>
      </c>
      <c r="E87" s="16">
        <v>0</v>
      </c>
      <c r="F87" s="15">
        <f aca="true" t="shared" si="14" ref="F87:F103">D87+E87</f>
        <v>2509453.76</v>
      </c>
      <c r="G87" s="16">
        <v>363181.45</v>
      </c>
      <c r="H87" s="16">
        <v>363181.45</v>
      </c>
      <c r="I87" s="16">
        <f t="shared" si="13"/>
        <v>2146272.3099999996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712730.45</v>
      </c>
      <c r="E89" s="16">
        <v>0</v>
      </c>
      <c r="F89" s="15">
        <f t="shared" si="14"/>
        <v>712730.45</v>
      </c>
      <c r="G89" s="16">
        <v>11117.46</v>
      </c>
      <c r="H89" s="16">
        <v>11117.46</v>
      </c>
      <c r="I89" s="16">
        <f t="shared" si="13"/>
        <v>701612.99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0</v>
      </c>
      <c r="E93" s="16">
        <v>0</v>
      </c>
      <c r="F93" s="15">
        <f t="shared" si="14"/>
        <v>0</v>
      </c>
      <c r="G93" s="16">
        <v>0</v>
      </c>
      <c r="H93" s="16">
        <v>0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995024.52</v>
      </c>
      <c r="E94" s="15">
        <f>SUM(E95:E103)</f>
        <v>32759.76</v>
      </c>
      <c r="F94" s="15">
        <f>SUM(F95:F103)</f>
        <v>1027784.28</v>
      </c>
      <c r="G94" s="15">
        <f>SUM(G95:G103)</f>
        <v>382442.45</v>
      </c>
      <c r="H94" s="15">
        <f>SUM(H95:H103)</f>
        <v>382442.45</v>
      </c>
      <c r="I94" s="16">
        <f t="shared" si="13"/>
        <v>645341.8300000001</v>
      </c>
    </row>
    <row r="95" spans="2:9" ht="12.75">
      <c r="B95" s="13" t="s">
        <v>21</v>
      </c>
      <c r="C95" s="11"/>
      <c r="D95" s="15">
        <v>246124.52</v>
      </c>
      <c r="E95" s="16">
        <v>-4710</v>
      </c>
      <c r="F95" s="15">
        <f t="shared" si="14"/>
        <v>241414.52</v>
      </c>
      <c r="G95" s="16">
        <v>8900</v>
      </c>
      <c r="H95" s="16">
        <v>8900</v>
      </c>
      <c r="I95" s="16">
        <f t="shared" si="13"/>
        <v>232514.52</v>
      </c>
    </row>
    <row r="96" spans="2:9" ht="12.75">
      <c r="B96" s="13" t="s">
        <v>22</v>
      </c>
      <c r="C96" s="11"/>
      <c r="D96" s="15">
        <v>2000</v>
      </c>
      <c r="E96" s="16">
        <v>910</v>
      </c>
      <c r="F96" s="15">
        <f t="shared" si="14"/>
        <v>2910</v>
      </c>
      <c r="G96" s="16">
        <v>910</v>
      </c>
      <c r="H96" s="16">
        <v>910</v>
      </c>
      <c r="I96" s="16">
        <f t="shared" si="13"/>
        <v>2000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6000</v>
      </c>
      <c r="E98" s="16">
        <v>13348</v>
      </c>
      <c r="F98" s="15">
        <f t="shared" si="14"/>
        <v>19348</v>
      </c>
      <c r="G98" s="16">
        <v>13752.49</v>
      </c>
      <c r="H98" s="16">
        <v>13752.49</v>
      </c>
      <c r="I98" s="16">
        <f t="shared" si="13"/>
        <v>5595.51</v>
      </c>
    </row>
    <row r="99" spans="2:9" ht="12.75">
      <c r="B99" s="13" t="s">
        <v>25</v>
      </c>
      <c r="C99" s="11"/>
      <c r="D99" s="15">
        <v>32000</v>
      </c>
      <c r="E99" s="16">
        <v>-13348</v>
      </c>
      <c r="F99" s="15">
        <f t="shared" si="14"/>
        <v>18652</v>
      </c>
      <c r="G99" s="16">
        <v>5807.19</v>
      </c>
      <c r="H99" s="16">
        <v>5807.19</v>
      </c>
      <c r="I99" s="16">
        <f t="shared" si="13"/>
        <v>12844.810000000001</v>
      </c>
    </row>
    <row r="100" spans="2:9" ht="12.75">
      <c r="B100" s="13" t="s">
        <v>26</v>
      </c>
      <c r="C100" s="11"/>
      <c r="D100" s="15">
        <v>506000</v>
      </c>
      <c r="E100" s="16">
        <v>0</v>
      </c>
      <c r="F100" s="15">
        <f t="shared" si="14"/>
        <v>506000</v>
      </c>
      <c r="G100" s="16">
        <v>205528</v>
      </c>
      <c r="H100" s="16">
        <v>205528</v>
      </c>
      <c r="I100" s="16">
        <f t="shared" si="13"/>
        <v>300472</v>
      </c>
    </row>
    <row r="101" spans="2:9" ht="12.75">
      <c r="B101" s="13" t="s">
        <v>27</v>
      </c>
      <c r="C101" s="11"/>
      <c r="D101" s="15">
        <v>165900</v>
      </c>
      <c r="E101" s="16">
        <v>17740</v>
      </c>
      <c r="F101" s="15">
        <f t="shared" si="14"/>
        <v>183640</v>
      </c>
      <c r="G101" s="16">
        <v>118005</v>
      </c>
      <c r="H101" s="16">
        <v>118005</v>
      </c>
      <c r="I101" s="16">
        <f t="shared" si="13"/>
        <v>65635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37000</v>
      </c>
      <c r="E103" s="16">
        <v>18819.76</v>
      </c>
      <c r="F103" s="15">
        <f t="shared" si="14"/>
        <v>55819.759999999995</v>
      </c>
      <c r="G103" s="16">
        <v>29539.77</v>
      </c>
      <c r="H103" s="16">
        <v>29539.77</v>
      </c>
      <c r="I103" s="16">
        <f t="shared" si="13"/>
        <v>26279.989999999994</v>
      </c>
    </row>
    <row r="104" spans="2:9" ht="12.75">
      <c r="B104" s="3" t="s">
        <v>30</v>
      </c>
      <c r="C104" s="9"/>
      <c r="D104" s="15">
        <f>SUM(D105:D113)</f>
        <v>2649078.79</v>
      </c>
      <c r="E104" s="15">
        <f>SUM(E105:E113)</f>
        <v>24663.719999999998</v>
      </c>
      <c r="F104" s="15">
        <f>SUM(F105:F113)</f>
        <v>2673742.51</v>
      </c>
      <c r="G104" s="15">
        <f>SUM(G105:G113)</f>
        <v>464453.80000000005</v>
      </c>
      <c r="H104" s="15">
        <f>SUM(H105:H113)</f>
        <v>464453.80000000005</v>
      </c>
      <c r="I104" s="16">
        <f t="shared" si="13"/>
        <v>2209288.71</v>
      </c>
    </row>
    <row r="105" spans="2:9" ht="12.75">
      <c r="B105" s="13" t="s">
        <v>31</v>
      </c>
      <c r="C105" s="11"/>
      <c r="D105" s="15">
        <v>1860000</v>
      </c>
      <c r="E105" s="16">
        <v>0</v>
      </c>
      <c r="F105" s="16">
        <f>D105+E105</f>
        <v>1860000</v>
      </c>
      <c r="G105" s="16">
        <v>211645</v>
      </c>
      <c r="H105" s="16">
        <v>211645</v>
      </c>
      <c r="I105" s="16">
        <f t="shared" si="13"/>
        <v>1648355</v>
      </c>
    </row>
    <row r="106" spans="2:9" ht="12.75">
      <c r="B106" s="13" t="s">
        <v>32</v>
      </c>
      <c r="C106" s="11"/>
      <c r="D106" s="15">
        <v>14000</v>
      </c>
      <c r="E106" s="16">
        <v>30276</v>
      </c>
      <c r="F106" s="16">
        <f aca="true" t="shared" si="15" ref="F106:F113">D106+E106</f>
        <v>44276</v>
      </c>
      <c r="G106" s="16">
        <v>30276</v>
      </c>
      <c r="H106" s="16">
        <v>30276</v>
      </c>
      <c r="I106" s="16">
        <f t="shared" si="13"/>
        <v>14000</v>
      </c>
    </row>
    <row r="107" spans="2:9" ht="12.75">
      <c r="B107" s="13" t="s">
        <v>33</v>
      </c>
      <c r="C107" s="11"/>
      <c r="D107" s="15">
        <v>142000</v>
      </c>
      <c r="E107" s="16">
        <v>-46185.08</v>
      </c>
      <c r="F107" s="16">
        <f t="shared" si="15"/>
        <v>95814.92</v>
      </c>
      <c r="G107" s="16">
        <v>0</v>
      </c>
      <c r="H107" s="16">
        <v>0</v>
      </c>
      <c r="I107" s="16">
        <f t="shared" si="13"/>
        <v>95814.92</v>
      </c>
    </row>
    <row r="108" spans="2:9" ht="12.75">
      <c r="B108" s="13" t="s">
        <v>34</v>
      </c>
      <c r="C108" s="11"/>
      <c r="D108" s="15">
        <v>131012.8</v>
      </c>
      <c r="E108" s="16">
        <v>72688.56</v>
      </c>
      <c r="F108" s="16">
        <f t="shared" si="15"/>
        <v>203701.36</v>
      </c>
      <c r="G108" s="16">
        <v>135780.7</v>
      </c>
      <c r="H108" s="16">
        <v>135780.7</v>
      </c>
      <c r="I108" s="16">
        <f t="shared" si="13"/>
        <v>67920.65999999997</v>
      </c>
    </row>
    <row r="109" spans="2:9" ht="12.75">
      <c r="B109" s="13" t="s">
        <v>35</v>
      </c>
      <c r="C109" s="11"/>
      <c r="D109" s="15">
        <v>421565.99</v>
      </c>
      <c r="E109" s="16">
        <v>-32115.76</v>
      </c>
      <c r="F109" s="16">
        <f t="shared" si="15"/>
        <v>389450.23</v>
      </c>
      <c r="G109" s="16">
        <v>72812.1</v>
      </c>
      <c r="H109" s="16">
        <v>72812.1</v>
      </c>
      <c r="I109" s="16">
        <f t="shared" si="13"/>
        <v>316638.13</v>
      </c>
    </row>
    <row r="110" spans="2:9" ht="12.75">
      <c r="B110" s="13" t="s">
        <v>36</v>
      </c>
      <c r="C110" s="11"/>
      <c r="D110" s="15">
        <v>3500</v>
      </c>
      <c r="E110" s="16">
        <v>0</v>
      </c>
      <c r="F110" s="16">
        <f t="shared" si="15"/>
        <v>3500</v>
      </c>
      <c r="G110" s="16">
        <v>0</v>
      </c>
      <c r="H110" s="16">
        <v>0</v>
      </c>
      <c r="I110" s="16">
        <f t="shared" si="13"/>
        <v>3500</v>
      </c>
    </row>
    <row r="111" spans="2:9" ht="12.75">
      <c r="B111" s="13" t="s">
        <v>37</v>
      </c>
      <c r="C111" s="11"/>
      <c r="D111" s="15">
        <v>37000</v>
      </c>
      <c r="E111" s="16">
        <v>0</v>
      </c>
      <c r="F111" s="16">
        <f t="shared" si="15"/>
        <v>37000</v>
      </c>
      <c r="G111" s="16">
        <v>36</v>
      </c>
      <c r="H111" s="16">
        <v>36</v>
      </c>
      <c r="I111" s="16">
        <f t="shared" si="13"/>
        <v>36964</v>
      </c>
    </row>
    <row r="112" spans="2:9" ht="12.75">
      <c r="B112" s="13" t="s">
        <v>38</v>
      </c>
      <c r="C112" s="11"/>
      <c r="D112" s="15">
        <v>0</v>
      </c>
      <c r="E112" s="16">
        <v>0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>
      <c r="B113" s="13" t="s">
        <v>39</v>
      </c>
      <c r="C113" s="11"/>
      <c r="D113" s="15">
        <v>40000</v>
      </c>
      <c r="E113" s="16">
        <v>0</v>
      </c>
      <c r="F113" s="16">
        <f t="shared" si="15"/>
        <v>40000</v>
      </c>
      <c r="G113" s="16">
        <v>13904</v>
      </c>
      <c r="H113" s="16">
        <v>13904</v>
      </c>
      <c r="I113" s="16">
        <f t="shared" si="13"/>
        <v>26096</v>
      </c>
    </row>
    <row r="114" spans="2:9" ht="25.5" customHeight="1">
      <c r="B114" s="37" t="s">
        <v>40</v>
      </c>
      <c r="C114" s="38"/>
      <c r="D114" s="15">
        <f>SUM(D115:D123)</f>
        <v>2887993</v>
      </c>
      <c r="E114" s="15">
        <f>SUM(E115:E123)</f>
        <v>2301750</v>
      </c>
      <c r="F114" s="15">
        <f>SUM(F115:F123)</f>
        <v>5189743</v>
      </c>
      <c r="G114" s="15">
        <f>SUM(G115:G123)</f>
        <v>4603500</v>
      </c>
      <c r="H114" s="15">
        <f>SUM(H115:H123)</f>
        <v>4603500</v>
      </c>
      <c r="I114" s="16">
        <f t="shared" si="13"/>
        <v>586243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>
        <v>2887993</v>
      </c>
      <c r="E117" s="16">
        <v>2301750</v>
      </c>
      <c r="F117" s="16">
        <f t="shared" si="16"/>
        <v>5189743</v>
      </c>
      <c r="G117" s="16">
        <v>4603500</v>
      </c>
      <c r="H117" s="16">
        <v>4603500</v>
      </c>
      <c r="I117" s="16">
        <f t="shared" si="13"/>
        <v>586243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1737000</v>
      </c>
      <c r="E124" s="15">
        <f>SUM(E125:E133)</f>
        <v>3800</v>
      </c>
      <c r="F124" s="15">
        <f>SUM(F125:F133)</f>
        <v>1740800</v>
      </c>
      <c r="G124" s="15">
        <f>SUM(G125:G133)</f>
        <v>1380237.4</v>
      </c>
      <c r="H124" s="15">
        <f>SUM(H125:H133)</f>
        <v>1380237.4</v>
      </c>
      <c r="I124" s="16">
        <f t="shared" si="13"/>
        <v>360562.6000000001</v>
      </c>
    </row>
    <row r="125" spans="2:9" ht="12.75">
      <c r="B125" s="13" t="s">
        <v>51</v>
      </c>
      <c r="C125" s="11"/>
      <c r="D125" s="15">
        <v>46000</v>
      </c>
      <c r="E125" s="16">
        <v>0</v>
      </c>
      <c r="F125" s="16">
        <f>D125+E125</f>
        <v>46000</v>
      </c>
      <c r="G125" s="16">
        <v>0</v>
      </c>
      <c r="H125" s="16">
        <v>0</v>
      </c>
      <c r="I125" s="16">
        <f t="shared" si="13"/>
        <v>46000</v>
      </c>
    </row>
    <row r="126" spans="2:9" ht="12.75">
      <c r="B126" s="13" t="s">
        <v>52</v>
      </c>
      <c r="C126" s="11"/>
      <c r="D126" s="15">
        <v>6000</v>
      </c>
      <c r="E126" s="16">
        <v>0</v>
      </c>
      <c r="F126" s="16">
        <f aca="true" t="shared" si="17" ref="F126:F133">D126+E126</f>
        <v>6000</v>
      </c>
      <c r="G126" s="16">
        <v>0</v>
      </c>
      <c r="H126" s="16">
        <v>0</v>
      </c>
      <c r="I126" s="16">
        <f t="shared" si="13"/>
        <v>6000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1560000</v>
      </c>
      <c r="E128" s="16">
        <v>0</v>
      </c>
      <c r="F128" s="16">
        <f t="shared" si="17"/>
        <v>1560000</v>
      </c>
      <c r="G128" s="16">
        <v>1376437.4</v>
      </c>
      <c r="H128" s="16">
        <v>1376437.4</v>
      </c>
      <c r="I128" s="16">
        <f t="shared" si="13"/>
        <v>183562.6000000001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25000</v>
      </c>
      <c r="E130" s="16">
        <v>3800</v>
      </c>
      <c r="F130" s="16">
        <f t="shared" si="17"/>
        <v>28800</v>
      </c>
      <c r="G130" s="16">
        <v>3800</v>
      </c>
      <c r="H130" s="16">
        <v>3800</v>
      </c>
      <c r="I130" s="16">
        <f t="shared" si="13"/>
        <v>25000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100000</v>
      </c>
      <c r="E133" s="16">
        <v>0</v>
      </c>
      <c r="F133" s="16">
        <f t="shared" si="17"/>
        <v>100000</v>
      </c>
      <c r="G133" s="16">
        <v>0</v>
      </c>
      <c r="H133" s="16">
        <v>0</v>
      </c>
      <c r="I133" s="16">
        <f t="shared" si="13"/>
        <v>100000</v>
      </c>
    </row>
    <row r="134" spans="2:9" ht="12.75">
      <c r="B134" s="3" t="s">
        <v>60</v>
      </c>
      <c r="C134" s="9"/>
      <c r="D134" s="15">
        <f>SUM(D135:D137)</f>
        <v>17779934.48</v>
      </c>
      <c r="E134" s="15">
        <f>SUM(E135:E137)</f>
        <v>0</v>
      </c>
      <c r="F134" s="15">
        <f>SUM(F135:F137)</f>
        <v>17779934.48</v>
      </c>
      <c r="G134" s="15">
        <f>SUM(G135:G137)</f>
        <v>1193165.76</v>
      </c>
      <c r="H134" s="15">
        <f>SUM(H135:H137)</f>
        <v>1193165.76</v>
      </c>
      <c r="I134" s="16">
        <f t="shared" si="13"/>
        <v>16586768.72</v>
      </c>
    </row>
    <row r="135" spans="2:9" ht="12.75">
      <c r="B135" s="13" t="s">
        <v>61</v>
      </c>
      <c r="C135" s="11"/>
      <c r="D135" s="15">
        <v>12344680.51</v>
      </c>
      <c r="E135" s="16">
        <v>0</v>
      </c>
      <c r="F135" s="16">
        <f>D135+E135</f>
        <v>12344680.51</v>
      </c>
      <c r="G135" s="16">
        <v>596995.65</v>
      </c>
      <c r="H135" s="16">
        <v>596995.65</v>
      </c>
      <c r="I135" s="16">
        <f t="shared" si="13"/>
        <v>11747684.86</v>
      </c>
    </row>
    <row r="136" spans="2:9" ht="12.75">
      <c r="B136" s="13" t="s">
        <v>62</v>
      </c>
      <c r="C136" s="11"/>
      <c r="D136" s="15">
        <v>5435253.97</v>
      </c>
      <c r="E136" s="16">
        <v>0</v>
      </c>
      <c r="F136" s="16">
        <f>D136+E136</f>
        <v>5435253.97</v>
      </c>
      <c r="G136" s="16">
        <v>596170.11</v>
      </c>
      <c r="H136" s="16">
        <v>596170.11</v>
      </c>
      <c r="I136" s="16">
        <f t="shared" si="13"/>
        <v>4839083.859999999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70400835.78</v>
      </c>
      <c r="E160" s="14">
        <f t="shared" si="21"/>
        <v>4882988.16</v>
      </c>
      <c r="F160" s="14">
        <f t="shared" si="21"/>
        <v>75283823.94000001</v>
      </c>
      <c r="G160" s="14">
        <f t="shared" si="21"/>
        <v>21749664.83</v>
      </c>
      <c r="H160" s="14">
        <f t="shared" si="21"/>
        <v>21749664.83</v>
      </c>
      <c r="I160" s="14">
        <f t="shared" si="21"/>
        <v>53534159.11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2016-12-20T19:53:14Z</cp:lastPrinted>
  <dcterms:created xsi:type="dcterms:W3CDTF">2016-10-11T20:25:15Z</dcterms:created>
  <dcterms:modified xsi:type="dcterms:W3CDTF">2023-02-13T22:08:11Z</dcterms:modified>
  <cp:category/>
  <cp:version/>
  <cp:contentType/>
  <cp:contentStatus/>
</cp:coreProperties>
</file>