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munity Fund\Grants\2022\"/>
    </mc:Choice>
  </mc:AlternateContent>
  <xr:revisionPtr revIDLastSave="0" documentId="13_ncr:1_{33270A49-7050-429E-9D10-43DBD8CD2F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0" i="1" l="1"/>
  <c r="Y50" i="1"/>
  <c r="W50" i="1"/>
  <c r="V50" i="1"/>
  <c r="U50" i="1" l="1"/>
  <c r="Z16" i="1"/>
  <c r="AA16" i="1" s="1"/>
  <c r="Z7" i="1"/>
  <c r="AA7" i="1" s="1"/>
  <c r="Z27" i="1" l="1"/>
  <c r="AA27" i="1" s="1"/>
  <c r="Z45" i="1" l="1"/>
  <c r="AA45" i="1" s="1"/>
  <c r="Z34" i="1"/>
  <c r="AA34" i="1" s="1"/>
  <c r="Z35" i="1"/>
  <c r="AA35" i="1" s="1"/>
  <c r="Z19" i="1"/>
  <c r="AA19" i="1" s="1"/>
  <c r="Z5" i="1" l="1"/>
  <c r="AA5" i="1" s="1"/>
  <c r="Z6" i="1"/>
  <c r="AA6" i="1" s="1"/>
  <c r="Z8" i="1"/>
  <c r="AA8" i="1" s="1"/>
  <c r="Z28" i="1"/>
  <c r="AA28" i="1" s="1"/>
  <c r="Z9" i="1"/>
  <c r="AA9" i="1" s="1"/>
  <c r="Z10" i="1"/>
  <c r="AA10" i="1" s="1"/>
  <c r="Z11" i="1"/>
  <c r="AA11" i="1" s="1"/>
  <c r="Z14" i="1"/>
  <c r="AA14" i="1" s="1"/>
  <c r="Z15" i="1"/>
  <c r="AA15" i="1" s="1"/>
  <c r="Z41" i="1"/>
  <c r="AA41" i="1" s="1"/>
  <c r="Z20" i="1"/>
  <c r="AA20" i="1" s="1"/>
  <c r="Z21" i="1"/>
  <c r="AA21" i="1" s="1"/>
  <c r="Z22" i="1"/>
  <c r="AA22" i="1" s="1"/>
  <c r="Z23" i="1"/>
  <c r="AA23" i="1" s="1"/>
  <c r="Z24" i="1"/>
  <c r="AA24" i="1" s="1"/>
  <c r="Z29" i="1"/>
  <c r="AA29" i="1" s="1"/>
  <c r="Z30" i="1"/>
  <c r="AA30" i="1" s="1"/>
  <c r="Z31" i="1"/>
  <c r="AA31" i="1" s="1"/>
  <c r="Z36" i="1"/>
  <c r="AA36" i="1" s="1"/>
  <c r="Z37" i="1"/>
  <c r="AA37" i="1" s="1"/>
  <c r="Z38" i="1"/>
  <c r="AA38" i="1" s="1"/>
  <c r="Z39" i="1"/>
  <c r="AA39" i="1" s="1"/>
  <c r="Z40" i="1"/>
  <c r="AA40" i="1" s="1"/>
  <c r="Z46" i="1"/>
  <c r="AA46" i="1" s="1"/>
  <c r="Z47" i="1"/>
  <c r="AA47" i="1" s="1"/>
  <c r="Z48" i="1"/>
  <c r="AA48" i="1" s="1"/>
  <c r="Z49" i="1"/>
  <c r="Z52" i="1"/>
  <c r="AA52" i="1" s="1"/>
  <c r="Q50" i="1"/>
  <c r="R50" i="1"/>
  <c r="T50" i="1"/>
  <c r="AB16" i="1" l="1"/>
  <c r="AA50" i="1"/>
  <c r="AB41" i="1"/>
  <c r="AB48" i="1"/>
  <c r="A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K53" i="1"/>
  <c r="L53" i="1"/>
  <c r="N53" i="1"/>
  <c r="P53" i="1"/>
  <c r="Z50" i="1" l="1"/>
  <c r="AB49" i="1"/>
  <c r="AB24" i="1"/>
  <c r="AB31" i="1"/>
  <c r="AB11" i="1"/>
  <c r="AB50" i="1" l="1"/>
</calcChain>
</file>

<file path=xl/sharedStrings.xml><?xml version="1.0" encoding="utf-8"?>
<sst xmlns="http://schemas.openxmlformats.org/spreadsheetml/2006/main" count="95" uniqueCount="51">
  <si>
    <t>Hornby Island Festival</t>
  </si>
  <si>
    <t>Hornby Island Arts Council</t>
  </si>
  <si>
    <t>Hornby Island Radio Society</t>
  </si>
  <si>
    <t>Hornby Island Cats Society</t>
  </si>
  <si>
    <t>Natural History</t>
  </si>
  <si>
    <t>Hornby Island Clinic</t>
  </si>
  <si>
    <t>Island Secure Housing Association</t>
  </si>
  <si>
    <t>Economic Enhancement Corporation</t>
  </si>
  <si>
    <t>Island Growers</t>
  </si>
  <si>
    <t>Conservancy Hornby Island</t>
  </si>
  <si>
    <t>Hornby Island Hall Committee</t>
  </si>
  <si>
    <t>Hornby Island Athletic Associaition</t>
  </si>
  <si>
    <t>Hornby Island Blues Society</t>
  </si>
  <si>
    <t>Wild Indigo Theater</t>
  </si>
  <si>
    <t>Hornby Denman Health Care Society</t>
  </si>
  <si>
    <t>Hornby Island Emergency Preparedness</t>
  </si>
  <si>
    <t>Total Distributed</t>
  </si>
  <si>
    <t>Hornby Island Recycling Committee</t>
  </si>
  <si>
    <t>Bruce Fairbairn</t>
  </si>
  <si>
    <t>New Horizons</t>
  </si>
  <si>
    <t xml:space="preserve">Groundwater Institute </t>
  </si>
  <si>
    <t>Total per Group</t>
  </si>
  <si>
    <t>Arts &amp; Culture</t>
  </si>
  <si>
    <t>Education</t>
  </si>
  <si>
    <t>Health &amp; Wellbeing</t>
  </si>
  <si>
    <t>Environment</t>
  </si>
  <si>
    <t>Economic &amp; Social Justice</t>
  </si>
  <si>
    <t>Recreation</t>
  </si>
  <si>
    <t>Available to Distribute</t>
  </si>
  <si>
    <t>Focus Area and Groups</t>
  </si>
  <si>
    <t>First Edition</t>
  </si>
  <si>
    <t>Hornby Island Tennis Association</t>
  </si>
  <si>
    <t>HIRRA Broom Eradication Project</t>
  </si>
  <si>
    <t>2012(1)</t>
  </si>
  <si>
    <t>2012(2)</t>
  </si>
  <si>
    <t>Hornby Daycare Society</t>
  </si>
  <si>
    <t>Faris Farmland Trust</t>
  </si>
  <si>
    <t>No Horses Music Society</t>
  </si>
  <si>
    <t>Total Category</t>
  </si>
  <si>
    <t>Total $</t>
  </si>
  <si>
    <t>Hornby Island Fire Rescue</t>
  </si>
  <si>
    <t>Hornby Recreation</t>
  </si>
  <si>
    <t>The Spark</t>
  </si>
  <si>
    <t>Tribune Bay Outdoor Education Centre</t>
  </si>
  <si>
    <t>Heron Rocks Friendship Centre</t>
  </si>
  <si>
    <t>Hornby Island Quilters</t>
  </si>
  <si>
    <t>Hornby Island Education Society</t>
  </si>
  <si>
    <t>Hornby Island ( former Elder) Housing Society</t>
  </si>
  <si>
    <t>Top Up from the Comox Valley Foundation</t>
  </si>
  <si>
    <t>Incl. Book Sale money</t>
  </si>
  <si>
    <t>Carry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</si>
</sst>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56"/>
  <sheetViews>
    <sheetView tabSelected="1" view="pageLayout" topLeftCell="N40" zoomScaleNormal="100" workbookViewId="0">
      <selection activeCell="W55" sqref="W55"/>
    </sheetView>
  </sheetViews>
  <sheetFormatPr defaultRowHeight="14.5" x14ac:dyDescent="0.35"/>
  <cols>
    <col min="1" max="1" width="30.453125" customWidth="1"/>
    <col min="2" max="2" width="5.1796875" style="2" customWidth="1"/>
    <col min="3" max="4" width="5" style="2" customWidth="1"/>
    <col min="5" max="5" width="5.453125" style="2" customWidth="1"/>
    <col min="6" max="6" width="5" style="2" customWidth="1"/>
    <col min="7" max="7" width="6" style="2" customWidth="1"/>
    <col min="8" max="8" width="5" style="2" customWidth="1"/>
    <col min="9" max="9" width="5.453125" style="2" customWidth="1"/>
    <col min="10" max="10" width="4.81640625" style="2" customWidth="1"/>
    <col min="11" max="11" width="5.1796875" style="2" customWidth="1"/>
    <col min="12" max="13" width="5.81640625" style="2" customWidth="1"/>
    <col min="14" max="14" width="6.26953125" style="2" customWidth="1"/>
    <col min="15" max="16" width="6.1796875" style="2" customWidth="1"/>
    <col min="17" max="17" width="6.26953125" customWidth="1"/>
    <col min="18" max="18" width="7.1796875" customWidth="1"/>
    <col min="19" max="19" width="30.453125" customWidth="1"/>
    <col min="20" max="20" width="8.453125" customWidth="1"/>
    <col min="21" max="21" width="6.7265625" customWidth="1"/>
    <col min="22" max="23" width="7.1796875" customWidth="1"/>
    <col min="24" max="24" width="6.453125" customWidth="1"/>
    <col min="25" max="25" width="6.54296875" customWidth="1"/>
    <col min="26" max="26" width="8.54296875" style="1" customWidth="1"/>
  </cols>
  <sheetData>
    <row r="2" spans="1:28" s="1" customFormat="1" x14ac:dyDescent="0.35">
      <c r="A2" s="3" t="s">
        <v>29</v>
      </c>
      <c r="B2" s="4">
        <v>2002</v>
      </c>
      <c r="C2" s="4">
        <v>2003</v>
      </c>
      <c r="D2" s="4">
        <v>2004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4">
        <v>2010</v>
      </c>
      <c r="K2" s="4">
        <v>2011</v>
      </c>
      <c r="L2" s="4" t="s">
        <v>33</v>
      </c>
      <c r="M2" s="4" t="s">
        <v>34</v>
      </c>
      <c r="N2" s="4">
        <v>2013</v>
      </c>
      <c r="O2" s="4">
        <v>2014</v>
      </c>
      <c r="P2" s="4">
        <v>2015</v>
      </c>
      <c r="Q2" s="3">
        <v>2016</v>
      </c>
      <c r="R2" s="3">
        <v>2017</v>
      </c>
      <c r="S2" s="3" t="s">
        <v>29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  <c r="Y2" s="3"/>
      <c r="Z2" s="5" t="s">
        <v>21</v>
      </c>
      <c r="AA2" s="1" t="s">
        <v>39</v>
      </c>
      <c r="AB2" s="1" t="s">
        <v>38</v>
      </c>
    </row>
    <row r="3" spans="1:28" ht="3.7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3"/>
    </row>
    <row r="4" spans="1:28" x14ac:dyDescent="0.35">
      <c r="A4" s="3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3" t="s">
        <v>22</v>
      </c>
      <c r="T4" s="6"/>
      <c r="U4" s="6"/>
      <c r="V4" s="6"/>
      <c r="W4" s="6"/>
      <c r="X4" s="6"/>
      <c r="Y4" s="6"/>
      <c r="Z4" s="3"/>
    </row>
    <row r="5" spans="1:28" x14ac:dyDescent="0.35">
      <c r="A5" s="6" t="s">
        <v>0</v>
      </c>
      <c r="B5" s="7"/>
      <c r="C5" s="7"/>
      <c r="D5" s="7">
        <v>350</v>
      </c>
      <c r="E5" s="7"/>
      <c r="F5" s="7"/>
      <c r="G5" s="7">
        <v>1000</v>
      </c>
      <c r="H5" s="7">
        <v>500</v>
      </c>
      <c r="I5" s="7">
        <v>400</v>
      </c>
      <c r="J5" s="7">
        <v>800</v>
      </c>
      <c r="K5" s="7">
        <v>1000</v>
      </c>
      <c r="L5" s="7">
        <v>750</v>
      </c>
      <c r="M5" s="7"/>
      <c r="N5" s="7">
        <v>500</v>
      </c>
      <c r="O5" s="7">
        <v>1000</v>
      </c>
      <c r="P5" s="7">
        <v>1287</v>
      </c>
      <c r="R5" s="6"/>
      <c r="S5" s="6" t="s">
        <v>0</v>
      </c>
      <c r="T5" s="6">
        <v>2003</v>
      </c>
      <c r="U5" s="6">
        <v>2800</v>
      </c>
      <c r="V5" s="6"/>
      <c r="W5" s="6"/>
      <c r="X5" s="6"/>
      <c r="Y5" s="6"/>
      <c r="Z5" s="3">
        <f>SUM(B5:Y5)</f>
        <v>12390</v>
      </c>
      <c r="AA5">
        <f t="shared" ref="AA5:AA11" si="0">SUM(Z5:Z5)</f>
        <v>12390</v>
      </c>
    </row>
    <row r="6" spans="1:28" x14ac:dyDescent="0.35">
      <c r="A6" s="6" t="s">
        <v>1</v>
      </c>
      <c r="B6" s="7">
        <v>500</v>
      </c>
      <c r="C6" s="7"/>
      <c r="D6" s="7"/>
      <c r="E6" s="7"/>
      <c r="F6" s="7">
        <v>1000</v>
      </c>
      <c r="G6" s="7">
        <v>1000</v>
      </c>
      <c r="H6" s="7">
        <v>500</v>
      </c>
      <c r="I6" s="7">
        <v>350</v>
      </c>
      <c r="J6" s="7"/>
      <c r="K6" s="7"/>
      <c r="L6" s="7">
        <v>1250</v>
      </c>
      <c r="M6" s="7">
        <v>500</v>
      </c>
      <c r="N6" s="7">
        <v>1500</v>
      </c>
      <c r="O6" s="7">
        <v>800</v>
      </c>
      <c r="P6" s="7">
        <v>2900</v>
      </c>
      <c r="R6" s="6"/>
      <c r="S6" s="6" t="s">
        <v>1</v>
      </c>
      <c r="T6" s="6">
        <v>2500</v>
      </c>
      <c r="U6" s="6">
        <v>1500</v>
      </c>
      <c r="V6" s="6"/>
      <c r="W6" s="6"/>
      <c r="X6" s="6"/>
      <c r="Y6" s="6"/>
      <c r="Z6" s="3">
        <f t="shared" ref="Z6:Z48" si="1">SUM(B6:Y6)</f>
        <v>14300</v>
      </c>
      <c r="AA6">
        <f t="shared" si="0"/>
        <v>14300</v>
      </c>
    </row>
    <row r="7" spans="1:28" x14ac:dyDescent="0.35">
      <c r="A7" s="6" t="s">
        <v>45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6"/>
      <c r="S7" s="6" t="s">
        <v>45</v>
      </c>
      <c r="T7" s="6"/>
      <c r="U7" s="6">
        <v>1000</v>
      </c>
      <c r="V7" s="6"/>
      <c r="W7" s="6"/>
      <c r="X7" s="6"/>
      <c r="Y7" s="6"/>
      <c r="Z7" s="3">
        <f t="shared" si="1"/>
        <v>1000</v>
      </c>
      <c r="AA7">
        <f t="shared" si="0"/>
        <v>1000</v>
      </c>
    </row>
    <row r="8" spans="1:28" x14ac:dyDescent="0.35">
      <c r="A8" s="6" t="s">
        <v>2</v>
      </c>
      <c r="B8" s="7"/>
      <c r="C8" s="7"/>
      <c r="D8" s="7"/>
      <c r="E8" s="7">
        <v>1300</v>
      </c>
      <c r="F8" s="7">
        <v>500</v>
      </c>
      <c r="G8" s="7"/>
      <c r="H8" s="7"/>
      <c r="I8" s="7"/>
      <c r="J8" s="7"/>
      <c r="K8" s="7">
        <v>800</v>
      </c>
      <c r="L8" s="7">
        <v>1250</v>
      </c>
      <c r="M8" s="7"/>
      <c r="N8" s="7">
        <v>1500</v>
      </c>
      <c r="O8" s="7"/>
      <c r="P8" s="7"/>
      <c r="Q8">
        <v>1500</v>
      </c>
      <c r="R8" s="6"/>
      <c r="S8" s="6" t="s">
        <v>2</v>
      </c>
      <c r="T8" s="6"/>
      <c r="U8" s="6"/>
      <c r="V8" s="6"/>
      <c r="W8" s="6"/>
      <c r="X8" s="6"/>
      <c r="Y8" s="6"/>
      <c r="Z8" s="3">
        <f t="shared" si="1"/>
        <v>6850</v>
      </c>
      <c r="AA8">
        <f t="shared" si="0"/>
        <v>6850</v>
      </c>
    </row>
    <row r="9" spans="1:28" x14ac:dyDescent="0.35">
      <c r="A9" s="6" t="s">
        <v>12</v>
      </c>
      <c r="B9" s="7"/>
      <c r="C9" s="7"/>
      <c r="D9" s="7">
        <v>350</v>
      </c>
      <c r="E9" s="7"/>
      <c r="F9" s="7"/>
      <c r="G9" s="7"/>
      <c r="H9" s="7">
        <v>500</v>
      </c>
      <c r="I9" s="7"/>
      <c r="J9" s="7"/>
      <c r="K9" s="7"/>
      <c r="L9" s="7"/>
      <c r="M9" s="7"/>
      <c r="N9" s="7">
        <v>1000</v>
      </c>
      <c r="O9" s="7"/>
      <c r="P9" s="7"/>
      <c r="Q9">
        <v>1800</v>
      </c>
      <c r="R9" s="6"/>
      <c r="S9" s="6" t="s">
        <v>12</v>
      </c>
      <c r="T9" s="6"/>
      <c r="U9" s="6"/>
      <c r="V9" s="6"/>
      <c r="W9" s="6"/>
      <c r="X9" s="6"/>
      <c r="Y9" s="6"/>
      <c r="Z9" s="3">
        <f t="shared" si="1"/>
        <v>3650</v>
      </c>
      <c r="AA9">
        <f t="shared" si="0"/>
        <v>3650</v>
      </c>
    </row>
    <row r="10" spans="1:28" x14ac:dyDescent="0.35">
      <c r="A10" s="6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>
        <v>800</v>
      </c>
      <c r="R10" s="6"/>
      <c r="S10" s="6" t="s">
        <v>37</v>
      </c>
      <c r="T10" s="6">
        <v>500</v>
      </c>
      <c r="U10" s="6"/>
      <c r="V10" s="6"/>
      <c r="W10" s="6"/>
      <c r="X10" s="6"/>
      <c r="Y10" s="6"/>
      <c r="Z10" s="3">
        <f t="shared" si="1"/>
        <v>1300</v>
      </c>
      <c r="AA10">
        <f t="shared" si="0"/>
        <v>1300</v>
      </c>
    </row>
    <row r="11" spans="1:28" x14ac:dyDescent="0.35">
      <c r="A11" s="6" t="s">
        <v>13</v>
      </c>
      <c r="B11" s="7"/>
      <c r="C11" s="7"/>
      <c r="D11" s="7">
        <v>350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6"/>
      <c r="S11" s="6" t="s">
        <v>13</v>
      </c>
      <c r="T11" s="6"/>
      <c r="U11" s="6"/>
      <c r="V11" s="6"/>
      <c r="W11" s="6"/>
      <c r="X11" s="6"/>
      <c r="Y11" s="6"/>
      <c r="Z11" s="3">
        <f t="shared" si="1"/>
        <v>350</v>
      </c>
      <c r="AA11">
        <f t="shared" si="0"/>
        <v>350</v>
      </c>
      <c r="AB11">
        <f>SUM(AA5:AA11)</f>
        <v>39840</v>
      </c>
    </row>
    <row r="12" spans="1:28" ht="6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R12" s="6"/>
      <c r="S12" s="6"/>
      <c r="T12" s="6"/>
      <c r="U12" s="6"/>
      <c r="V12" s="6"/>
      <c r="W12" s="6"/>
      <c r="X12" s="6"/>
      <c r="Y12" s="6"/>
      <c r="Z12" s="3"/>
    </row>
    <row r="13" spans="1:28" x14ac:dyDescent="0.35">
      <c r="A13" s="3" t="s">
        <v>23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R13" s="6"/>
      <c r="S13" s="3" t="s">
        <v>23</v>
      </c>
      <c r="T13" s="6"/>
      <c r="U13" s="6"/>
      <c r="V13" s="6"/>
      <c r="W13" s="6"/>
      <c r="X13" s="6"/>
      <c r="Y13" s="6"/>
      <c r="Z13" s="3"/>
    </row>
    <row r="14" spans="1:28" x14ac:dyDescent="0.35">
      <c r="A14" s="6" t="s">
        <v>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>
        <v>2500</v>
      </c>
      <c r="R14" s="6">
        <v>750</v>
      </c>
      <c r="S14" s="6" t="s">
        <v>35</v>
      </c>
      <c r="T14" s="6"/>
      <c r="U14" s="6">
        <v>3000</v>
      </c>
      <c r="V14" s="6">
        <v>1120</v>
      </c>
      <c r="W14" s="6"/>
      <c r="X14" s="6"/>
      <c r="Y14" s="6"/>
      <c r="Z14" s="3">
        <f t="shared" si="1"/>
        <v>7370</v>
      </c>
      <c r="AA14">
        <f>SUM(Z14:Z14)</f>
        <v>7370</v>
      </c>
    </row>
    <row r="15" spans="1:28" x14ac:dyDescent="0.35">
      <c r="A15" s="6" t="s">
        <v>4</v>
      </c>
      <c r="B15" s="7"/>
      <c r="C15" s="7"/>
      <c r="D15" s="7"/>
      <c r="E15" s="7">
        <v>1000</v>
      </c>
      <c r="F15" s="7"/>
      <c r="G15" s="7"/>
      <c r="H15" s="7">
        <v>500</v>
      </c>
      <c r="I15" s="7">
        <v>400</v>
      </c>
      <c r="J15" s="7"/>
      <c r="K15" s="7"/>
      <c r="L15" s="7">
        <v>1200</v>
      </c>
      <c r="M15" s="7"/>
      <c r="N15" s="7"/>
      <c r="O15" s="7">
        <v>1600</v>
      </c>
      <c r="P15" s="7">
        <v>1500</v>
      </c>
      <c r="Q15">
        <v>300</v>
      </c>
      <c r="R15" s="6">
        <v>750</v>
      </c>
      <c r="S15" s="6" t="s">
        <v>4</v>
      </c>
      <c r="T15" s="6">
        <v>1000</v>
      </c>
      <c r="U15" s="6">
        <v>1350</v>
      </c>
      <c r="V15" s="6">
        <v>1200</v>
      </c>
      <c r="W15" s="6"/>
      <c r="X15" s="6">
        <v>2500</v>
      </c>
      <c r="Y15" s="6"/>
      <c r="Z15" s="3">
        <f t="shared" si="1"/>
        <v>13300</v>
      </c>
      <c r="AA15">
        <f>SUM(Z15:Z15)</f>
        <v>13300</v>
      </c>
    </row>
    <row r="16" spans="1:28" x14ac:dyDescent="0.35">
      <c r="A16" s="6" t="s">
        <v>46</v>
      </c>
      <c r="S16" s="6" t="s">
        <v>46</v>
      </c>
      <c r="U16">
        <v>6370</v>
      </c>
      <c r="V16">
        <v>11000</v>
      </c>
      <c r="X16">
        <v>2500</v>
      </c>
      <c r="Z16" s="3">
        <f t="shared" ref="Z16" si="2">SUM(B16:Y16)</f>
        <v>19870</v>
      </c>
      <c r="AA16">
        <f>SUM(Z16:Z16)</f>
        <v>19870</v>
      </c>
      <c r="AB16">
        <f>SUM(AA14:AA16)</f>
        <v>40540</v>
      </c>
    </row>
    <row r="17" spans="1:28" ht="9" customHeight="1" x14ac:dyDescent="0.3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R17" s="6"/>
      <c r="S17" s="6"/>
      <c r="T17" s="6"/>
      <c r="U17" s="6"/>
      <c r="V17" s="6"/>
      <c r="W17" s="6"/>
      <c r="X17" s="6"/>
      <c r="Y17" s="6"/>
      <c r="Z17" s="3"/>
    </row>
    <row r="18" spans="1:28" x14ac:dyDescent="0.35">
      <c r="A18" s="3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6"/>
      <c r="S18" s="3" t="s">
        <v>24</v>
      </c>
      <c r="T18" s="6"/>
      <c r="U18" s="6"/>
      <c r="V18" s="6"/>
      <c r="W18" s="6"/>
      <c r="X18" s="6"/>
      <c r="Y18" s="6"/>
      <c r="Z18" s="3"/>
    </row>
    <row r="19" spans="1:28" x14ac:dyDescent="0.35">
      <c r="A19" s="6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R19" s="6">
        <v>1400</v>
      </c>
      <c r="S19" s="6" t="s">
        <v>40</v>
      </c>
      <c r="T19" s="6"/>
      <c r="U19" s="6"/>
      <c r="V19" s="6"/>
      <c r="W19" s="6"/>
      <c r="X19" s="6"/>
      <c r="Y19" s="6"/>
      <c r="Z19" s="3">
        <f t="shared" si="1"/>
        <v>1400</v>
      </c>
      <c r="AA19">
        <f t="shared" ref="AA19:AA24" si="3">SUM(Z19:Z19)</f>
        <v>1400</v>
      </c>
    </row>
    <row r="20" spans="1:28" x14ac:dyDescent="0.35">
      <c r="A20" s="6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>
        <v>500</v>
      </c>
      <c r="L20" s="7">
        <v>2680</v>
      </c>
      <c r="M20" s="7"/>
      <c r="N20" s="7">
        <v>1000</v>
      </c>
      <c r="O20" s="7">
        <v>1800</v>
      </c>
      <c r="P20" s="7">
        <v>2500</v>
      </c>
      <c r="Q20">
        <v>650</v>
      </c>
      <c r="R20" s="6">
        <v>1500</v>
      </c>
      <c r="S20" s="6" t="s">
        <v>47</v>
      </c>
      <c r="T20" s="6">
        <v>2000</v>
      </c>
      <c r="U20" s="6">
        <v>1000</v>
      </c>
      <c r="V20" s="6">
        <v>2046</v>
      </c>
      <c r="W20" s="6"/>
      <c r="X20" s="6"/>
      <c r="Y20" s="6"/>
      <c r="Z20" s="3">
        <f t="shared" si="1"/>
        <v>15676</v>
      </c>
      <c r="AA20">
        <f t="shared" si="3"/>
        <v>15676</v>
      </c>
    </row>
    <row r="21" spans="1:28" x14ac:dyDescent="0.35">
      <c r="A21" s="6" t="s">
        <v>5</v>
      </c>
      <c r="B21" s="7"/>
      <c r="C21" s="7"/>
      <c r="D21" s="7"/>
      <c r="E21" s="7"/>
      <c r="F21" s="7"/>
      <c r="G21" s="7"/>
      <c r="H21" s="7"/>
      <c r="I21" s="7">
        <v>2000</v>
      </c>
      <c r="J21" s="7"/>
      <c r="K21" s="7"/>
      <c r="L21" s="7"/>
      <c r="M21" s="7"/>
      <c r="N21" s="7"/>
      <c r="O21" s="7"/>
      <c r="P21" s="7"/>
      <c r="R21" s="6"/>
      <c r="S21" s="6" t="s">
        <v>5</v>
      </c>
      <c r="T21" s="6"/>
      <c r="U21" s="6"/>
      <c r="V21" s="6"/>
      <c r="W21" s="6"/>
      <c r="X21" s="6"/>
      <c r="Y21" s="6"/>
      <c r="Z21" s="3">
        <f t="shared" si="1"/>
        <v>2000</v>
      </c>
      <c r="AA21">
        <f t="shared" si="3"/>
        <v>2000</v>
      </c>
    </row>
    <row r="22" spans="1:28" x14ac:dyDescent="0.35">
      <c r="A22" s="6" t="s">
        <v>3</v>
      </c>
      <c r="B22" s="7"/>
      <c r="C22" s="7"/>
      <c r="D22" s="7"/>
      <c r="E22" s="7"/>
      <c r="F22" s="7"/>
      <c r="G22" s="7">
        <v>300</v>
      </c>
      <c r="H22" s="7">
        <v>100</v>
      </c>
      <c r="I22" s="7">
        <v>100</v>
      </c>
      <c r="J22" s="7">
        <v>150</v>
      </c>
      <c r="K22" s="7"/>
      <c r="L22" s="7"/>
      <c r="M22" s="7"/>
      <c r="N22" s="7"/>
      <c r="O22" s="7"/>
      <c r="P22" s="7"/>
      <c r="R22" s="6"/>
      <c r="S22" s="6" t="s">
        <v>3</v>
      </c>
      <c r="T22" s="6"/>
      <c r="U22" s="6"/>
      <c r="V22" s="6"/>
      <c r="W22" s="6"/>
      <c r="X22" s="6"/>
      <c r="Y22" s="6"/>
      <c r="Z22" s="3">
        <f t="shared" si="1"/>
        <v>650</v>
      </c>
      <c r="AA22">
        <f t="shared" si="3"/>
        <v>650</v>
      </c>
    </row>
    <row r="23" spans="1:28" x14ac:dyDescent="0.35">
      <c r="A23" s="6" t="s">
        <v>14</v>
      </c>
      <c r="B23" s="7"/>
      <c r="C23" s="7"/>
      <c r="D23" s="7">
        <v>350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R23" s="6"/>
      <c r="S23" s="6" t="s">
        <v>14</v>
      </c>
      <c r="T23" s="6"/>
      <c r="U23" s="6"/>
      <c r="V23" s="6"/>
      <c r="W23" s="6"/>
      <c r="X23" s="6">
        <v>3000</v>
      </c>
      <c r="Y23" s="6"/>
      <c r="Z23" s="3">
        <f t="shared" si="1"/>
        <v>3350</v>
      </c>
      <c r="AA23">
        <f t="shared" si="3"/>
        <v>3350</v>
      </c>
    </row>
    <row r="24" spans="1:28" x14ac:dyDescent="0.35">
      <c r="A24" s="6" t="s">
        <v>15</v>
      </c>
      <c r="B24" s="7"/>
      <c r="C24" s="7"/>
      <c r="D24" s="7">
        <v>700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R24" s="6"/>
      <c r="S24" s="6" t="s">
        <v>15</v>
      </c>
      <c r="T24" s="6"/>
      <c r="U24" s="6">
        <v>2900</v>
      </c>
      <c r="V24" s="6"/>
      <c r="W24" s="6"/>
      <c r="X24" s="6">
        <v>1500</v>
      </c>
      <c r="Y24" s="6"/>
      <c r="Z24" s="3">
        <f t="shared" si="1"/>
        <v>5100</v>
      </c>
      <c r="AA24">
        <f t="shared" si="3"/>
        <v>5100</v>
      </c>
      <c r="AB24">
        <f>SUM(AA18:AA24)</f>
        <v>28176</v>
      </c>
    </row>
    <row r="25" spans="1:28" ht="6" customHeight="1" x14ac:dyDescent="0.3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R25" s="6"/>
      <c r="S25" s="6"/>
      <c r="T25" s="6"/>
      <c r="U25" s="6"/>
      <c r="V25" s="6"/>
      <c r="W25" s="6"/>
      <c r="X25" s="6"/>
      <c r="Y25" s="6"/>
      <c r="Z25" s="3"/>
    </row>
    <row r="26" spans="1:28" x14ac:dyDescent="0.35">
      <c r="A26" s="3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R26" s="6"/>
      <c r="S26" s="3" t="s">
        <v>25</v>
      </c>
      <c r="T26" s="6"/>
      <c r="U26" s="6"/>
      <c r="V26" s="6"/>
      <c r="W26" s="6"/>
      <c r="X26" s="6"/>
      <c r="Y26" s="6"/>
      <c r="Z26" s="3"/>
    </row>
    <row r="27" spans="1:28" x14ac:dyDescent="0.35">
      <c r="A27" s="6" t="s">
        <v>44</v>
      </c>
      <c r="B27" s="7"/>
      <c r="C27" s="7">
        <v>500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6">
        <v>1500</v>
      </c>
      <c r="S27" s="6" t="s">
        <v>44</v>
      </c>
      <c r="T27" s="6">
        <v>1800</v>
      </c>
      <c r="U27" s="6"/>
      <c r="V27" s="6"/>
      <c r="W27" s="6">
        <v>1250</v>
      </c>
      <c r="X27" s="6">
        <v>2500</v>
      </c>
      <c r="Y27" s="6"/>
      <c r="Z27" s="3">
        <f>SUM(B27:Y27)</f>
        <v>7550</v>
      </c>
      <c r="AA27">
        <f t="shared" ref="AA27:AA31" si="4">SUM(Z27:Z27)</f>
        <v>7550</v>
      </c>
    </row>
    <row r="28" spans="1:28" x14ac:dyDescent="0.35">
      <c r="A28" s="6" t="s">
        <v>20</v>
      </c>
      <c r="B28" s="7"/>
      <c r="C28" s="7"/>
      <c r="D28" s="7"/>
      <c r="E28" s="7"/>
      <c r="F28" s="7"/>
      <c r="G28" s="7">
        <v>500</v>
      </c>
      <c r="H28" s="7"/>
      <c r="I28" s="7"/>
      <c r="J28" s="7"/>
      <c r="K28" s="7"/>
      <c r="L28" s="7"/>
      <c r="M28" s="7"/>
      <c r="N28" s="7"/>
      <c r="O28" s="7"/>
      <c r="P28" s="7"/>
      <c r="R28" s="6"/>
      <c r="S28" s="6" t="s">
        <v>20</v>
      </c>
      <c r="T28" s="6"/>
      <c r="U28" s="6"/>
      <c r="V28" s="6"/>
      <c r="W28" s="6"/>
      <c r="X28" s="6"/>
      <c r="Y28" s="6"/>
      <c r="Z28" s="3">
        <f>SUM(B28:Y28)</f>
        <v>500</v>
      </c>
      <c r="AA28">
        <f t="shared" si="4"/>
        <v>500</v>
      </c>
    </row>
    <row r="29" spans="1:28" x14ac:dyDescent="0.35">
      <c r="A29" s="6" t="s">
        <v>9</v>
      </c>
      <c r="B29" s="7">
        <v>500</v>
      </c>
      <c r="C29" s="7"/>
      <c r="D29" s="7"/>
      <c r="E29" s="7"/>
      <c r="F29" s="7"/>
      <c r="G29" s="7"/>
      <c r="H29" s="7"/>
      <c r="I29" s="7"/>
      <c r="J29" s="7">
        <v>800</v>
      </c>
      <c r="K29" s="7"/>
      <c r="L29" s="7"/>
      <c r="M29" s="7">
        <v>750</v>
      </c>
      <c r="N29" s="7"/>
      <c r="O29" s="7"/>
      <c r="P29" s="7">
        <v>1500</v>
      </c>
      <c r="Q29">
        <v>500</v>
      </c>
      <c r="R29" s="6">
        <v>500</v>
      </c>
      <c r="S29" s="6" t="s">
        <v>9</v>
      </c>
      <c r="T29" s="6">
        <v>500</v>
      </c>
      <c r="U29" s="6">
        <v>9000</v>
      </c>
      <c r="V29" s="6"/>
      <c r="W29" s="6"/>
      <c r="X29" s="6"/>
      <c r="Y29" s="6"/>
      <c r="Z29" s="3">
        <f t="shared" si="1"/>
        <v>14050</v>
      </c>
      <c r="AA29">
        <f t="shared" si="4"/>
        <v>14050</v>
      </c>
    </row>
    <row r="30" spans="1:28" x14ac:dyDescent="0.35">
      <c r="A30" s="6" t="s">
        <v>17</v>
      </c>
      <c r="B30" s="7"/>
      <c r="C30" s="7"/>
      <c r="D30" s="7"/>
      <c r="E30" s="7">
        <v>1000</v>
      </c>
      <c r="F30" s="7"/>
      <c r="G30" s="7"/>
      <c r="H30" s="7"/>
      <c r="I30" s="7"/>
      <c r="J30" s="7"/>
      <c r="K30" s="7">
        <v>450</v>
      </c>
      <c r="L30" s="7"/>
      <c r="M30" s="7"/>
      <c r="N30" s="7"/>
      <c r="O30" s="7"/>
      <c r="P30" s="7"/>
      <c r="Q30">
        <v>800</v>
      </c>
      <c r="R30" s="6"/>
      <c r="S30" s="6" t="s">
        <v>17</v>
      </c>
      <c r="T30" s="6"/>
      <c r="U30" s="6"/>
      <c r="V30" s="6"/>
      <c r="W30" s="6"/>
      <c r="X30" s="6"/>
      <c r="Y30" s="6"/>
      <c r="Z30" s="3">
        <f t="shared" si="1"/>
        <v>2250</v>
      </c>
      <c r="AA30">
        <f t="shared" si="4"/>
        <v>2250</v>
      </c>
    </row>
    <row r="31" spans="1:28" x14ac:dyDescent="0.35">
      <c r="A31" s="6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v>750</v>
      </c>
      <c r="N31" s="7"/>
      <c r="O31" s="7"/>
      <c r="P31" s="7"/>
      <c r="R31" s="6"/>
      <c r="S31" s="6" t="s">
        <v>32</v>
      </c>
      <c r="T31" s="6"/>
      <c r="U31" s="6"/>
      <c r="V31" s="6"/>
      <c r="W31" s="6"/>
      <c r="X31" s="6"/>
      <c r="Y31" s="6"/>
      <c r="Z31" s="3">
        <f t="shared" si="1"/>
        <v>750</v>
      </c>
      <c r="AA31">
        <f t="shared" si="4"/>
        <v>750</v>
      </c>
      <c r="AB31">
        <f>SUM(AA26:AA31)</f>
        <v>25100</v>
      </c>
    </row>
    <row r="32" spans="1:28" ht="6" customHeight="1" x14ac:dyDescent="0.3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6"/>
      <c r="S32" s="6"/>
      <c r="T32" s="6"/>
      <c r="U32" s="6"/>
      <c r="V32" s="6"/>
      <c r="W32" s="6"/>
      <c r="X32" s="6"/>
      <c r="Y32" s="6"/>
      <c r="Z32" s="3"/>
    </row>
    <row r="33" spans="1:28" x14ac:dyDescent="0.35">
      <c r="A33" s="3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6"/>
      <c r="S33" s="3" t="s">
        <v>26</v>
      </c>
      <c r="T33" s="6"/>
      <c r="U33" s="6"/>
      <c r="V33" s="6"/>
      <c r="W33" s="6"/>
      <c r="X33" s="6"/>
      <c r="Y33" s="6"/>
      <c r="Z33" s="3"/>
    </row>
    <row r="34" spans="1:28" x14ac:dyDescent="0.35">
      <c r="A34" s="6" t="s">
        <v>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6">
        <v>3000</v>
      </c>
      <c r="S34" s="6" t="s">
        <v>43</v>
      </c>
      <c r="T34" s="6"/>
      <c r="U34" s="6">
        <v>1000</v>
      </c>
      <c r="V34" s="6"/>
      <c r="W34" s="6"/>
      <c r="X34" s="6"/>
      <c r="Y34" s="6"/>
      <c r="Z34" s="3">
        <f t="shared" ref="Z34:Z35" si="5">SUM(B34:Y34)</f>
        <v>4000</v>
      </c>
      <c r="AA34">
        <f t="shared" ref="AA34:AA40" si="6">SUM(Z34:Z34)</f>
        <v>4000</v>
      </c>
    </row>
    <row r="35" spans="1:28" x14ac:dyDescent="0.35">
      <c r="A35" s="6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6">
        <v>2000</v>
      </c>
      <c r="S35" s="6" t="s">
        <v>42</v>
      </c>
      <c r="T35" s="6"/>
      <c r="U35" s="6">
        <v>3000</v>
      </c>
      <c r="V35" s="6"/>
      <c r="W35" s="6"/>
      <c r="X35" s="6"/>
      <c r="Y35" s="6"/>
      <c r="Z35" s="3">
        <f t="shared" si="5"/>
        <v>5000</v>
      </c>
      <c r="AA35">
        <f t="shared" si="6"/>
        <v>5000</v>
      </c>
    </row>
    <row r="36" spans="1:28" x14ac:dyDescent="0.35">
      <c r="A36" s="6" t="s">
        <v>7</v>
      </c>
      <c r="B36" s="7">
        <v>500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R36" s="6"/>
      <c r="S36" s="6" t="s">
        <v>7</v>
      </c>
      <c r="T36" s="6"/>
      <c r="U36" s="6"/>
      <c r="V36" s="6"/>
      <c r="W36" s="6"/>
      <c r="X36" s="6"/>
      <c r="Y36" s="6"/>
      <c r="Z36" s="3">
        <f t="shared" si="1"/>
        <v>500</v>
      </c>
      <c r="AA36">
        <f t="shared" si="6"/>
        <v>500</v>
      </c>
    </row>
    <row r="37" spans="1:28" x14ac:dyDescent="0.35">
      <c r="A37" s="6" t="s">
        <v>30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v>500</v>
      </c>
      <c r="M37" s="7"/>
      <c r="N37" s="7"/>
      <c r="O37" s="7"/>
      <c r="P37" s="7"/>
      <c r="R37" s="6"/>
      <c r="S37" s="6" t="s">
        <v>30</v>
      </c>
      <c r="T37" s="6"/>
      <c r="U37" s="6"/>
      <c r="V37" s="6"/>
      <c r="W37" s="6"/>
      <c r="X37" s="6"/>
      <c r="Y37" s="6"/>
      <c r="Z37" s="3">
        <f t="shared" si="1"/>
        <v>500</v>
      </c>
      <c r="AA37">
        <f t="shared" si="6"/>
        <v>500</v>
      </c>
    </row>
    <row r="38" spans="1:28" x14ac:dyDescent="0.35">
      <c r="A38" s="6" t="s">
        <v>8</v>
      </c>
      <c r="B38" s="7"/>
      <c r="C38" s="7"/>
      <c r="D38" s="7"/>
      <c r="E38" s="7"/>
      <c r="F38" s="7"/>
      <c r="G38" s="7"/>
      <c r="H38" s="7"/>
      <c r="I38" s="7"/>
      <c r="J38" s="7"/>
      <c r="K38" s="7">
        <v>400</v>
      </c>
      <c r="L38" s="7">
        <v>400</v>
      </c>
      <c r="M38" s="7"/>
      <c r="N38" s="7"/>
      <c r="O38" s="7"/>
      <c r="P38" s="7"/>
      <c r="R38" s="6"/>
      <c r="S38" s="6" t="s">
        <v>8</v>
      </c>
      <c r="T38" s="6"/>
      <c r="U38" s="6"/>
      <c r="V38" s="6"/>
      <c r="W38" s="6"/>
      <c r="X38" s="6"/>
      <c r="Y38" s="6"/>
      <c r="Z38" s="3">
        <f t="shared" si="1"/>
        <v>800</v>
      </c>
      <c r="AA38">
        <f t="shared" si="6"/>
        <v>800</v>
      </c>
    </row>
    <row r="39" spans="1:28" x14ac:dyDescent="0.35">
      <c r="A39" s="6" t="s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>
        <v>1000</v>
      </c>
      <c r="R39" s="6">
        <v>1500</v>
      </c>
      <c r="S39" s="6" t="s">
        <v>36</v>
      </c>
      <c r="T39" s="6">
        <v>1000</v>
      </c>
      <c r="U39" s="6">
        <v>5000</v>
      </c>
      <c r="V39" s="6"/>
      <c r="W39" s="6"/>
      <c r="X39" s="6">
        <v>5000</v>
      </c>
      <c r="Y39" s="6"/>
      <c r="Z39" s="3">
        <f t="shared" si="1"/>
        <v>13500</v>
      </c>
      <c r="AA39">
        <f t="shared" si="6"/>
        <v>13500</v>
      </c>
    </row>
    <row r="40" spans="1:28" ht="15.75" customHeight="1" x14ac:dyDescent="0.35">
      <c r="A40" s="6" t="s">
        <v>6</v>
      </c>
      <c r="B40" s="7"/>
      <c r="C40" s="7"/>
      <c r="D40" s="7"/>
      <c r="E40" s="7"/>
      <c r="F40" s="7">
        <v>1500</v>
      </c>
      <c r="G40" s="7"/>
      <c r="H40" s="7">
        <v>2200</v>
      </c>
      <c r="I40" s="7">
        <v>1700</v>
      </c>
      <c r="J40" s="7">
        <v>2700</v>
      </c>
      <c r="K40" s="7">
        <v>1250</v>
      </c>
      <c r="L40" s="7"/>
      <c r="M40" s="7"/>
      <c r="N40" s="7"/>
      <c r="O40" s="7">
        <v>3000</v>
      </c>
      <c r="P40" s="7">
        <v>10022</v>
      </c>
      <c r="Q40">
        <v>2000</v>
      </c>
      <c r="R40" s="6"/>
      <c r="S40" s="6" t="s">
        <v>6</v>
      </c>
      <c r="T40" s="6"/>
      <c r="U40" s="6"/>
      <c r="V40" s="6"/>
      <c r="W40" s="6"/>
      <c r="X40" s="6"/>
      <c r="Y40" s="6"/>
      <c r="Z40" s="3">
        <f t="shared" si="1"/>
        <v>24372</v>
      </c>
      <c r="AA40">
        <f t="shared" si="6"/>
        <v>24372</v>
      </c>
    </row>
    <row r="41" spans="1:28" x14ac:dyDescent="0.35">
      <c r="A41" s="6" t="s">
        <v>19</v>
      </c>
      <c r="B41" s="7"/>
      <c r="C41" s="7"/>
      <c r="D41" s="7"/>
      <c r="E41" s="7"/>
      <c r="F41" s="7"/>
      <c r="G41" s="7">
        <v>1000</v>
      </c>
      <c r="H41" s="7"/>
      <c r="I41" s="7"/>
      <c r="J41" s="7"/>
      <c r="K41" s="7"/>
      <c r="L41" s="7"/>
      <c r="M41" s="7"/>
      <c r="N41" s="7"/>
      <c r="O41" s="7"/>
      <c r="P41" s="7"/>
      <c r="R41" s="6"/>
      <c r="S41" s="6" t="s">
        <v>19</v>
      </c>
      <c r="T41" s="6"/>
      <c r="U41" s="6"/>
      <c r="V41" s="6"/>
      <c r="W41" s="6"/>
      <c r="X41" s="6"/>
      <c r="Y41" s="6"/>
      <c r="Z41" s="3">
        <f>SUM(B41:Y41)</f>
        <v>1000</v>
      </c>
      <c r="AA41">
        <f>SUM(Z41:Z41)</f>
        <v>1000</v>
      </c>
      <c r="AB41">
        <f>SUM(AA33:AA41)</f>
        <v>49672</v>
      </c>
    </row>
    <row r="42" spans="1:28" ht="15.75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R42" s="6"/>
      <c r="S42" s="6"/>
      <c r="T42" s="6"/>
      <c r="U42" s="6"/>
      <c r="V42" s="6"/>
      <c r="W42" s="6"/>
      <c r="X42" s="6"/>
      <c r="Y42" s="6"/>
      <c r="Z42" s="3"/>
    </row>
    <row r="43" spans="1:28" ht="6" customHeight="1" x14ac:dyDescent="0.3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R43" s="6"/>
      <c r="S43" s="6"/>
      <c r="T43" s="6"/>
      <c r="U43" s="6"/>
      <c r="V43" s="6"/>
      <c r="W43" s="6"/>
      <c r="X43" s="6"/>
      <c r="Y43" s="6"/>
      <c r="Z43" s="3"/>
    </row>
    <row r="44" spans="1:28" ht="15.75" customHeight="1" x14ac:dyDescent="0.35">
      <c r="A44" s="3" t="s">
        <v>27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R44" s="6"/>
      <c r="S44" s="3" t="s">
        <v>27</v>
      </c>
      <c r="T44" s="6"/>
      <c r="U44" s="6"/>
      <c r="V44" s="6"/>
      <c r="W44" s="6"/>
      <c r="X44" s="6"/>
      <c r="Y44" s="6"/>
      <c r="Z44" s="3"/>
    </row>
    <row r="45" spans="1:28" ht="15.75" customHeight="1" x14ac:dyDescent="0.35">
      <c r="A45" s="6" t="s">
        <v>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R45" s="6">
        <v>250</v>
      </c>
      <c r="S45" s="6" t="s">
        <v>41</v>
      </c>
      <c r="T45" s="6"/>
      <c r="U45" s="6"/>
      <c r="V45" s="6"/>
      <c r="W45" s="6"/>
      <c r="X45" s="6"/>
      <c r="Y45" s="6"/>
      <c r="Z45" s="3">
        <f t="shared" ref="Z45" si="7">SUM(B45:Y45)</f>
        <v>250</v>
      </c>
      <c r="AA45">
        <f t="shared" ref="AA45:AA49" si="8">SUM(Z45:Z45)</f>
        <v>250</v>
      </c>
    </row>
    <row r="46" spans="1:28" x14ac:dyDescent="0.35">
      <c r="A46" s="6" t="s">
        <v>10</v>
      </c>
      <c r="B46" s="7"/>
      <c r="C46" s="7">
        <v>500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R46" s="6"/>
      <c r="S46" s="6" t="s">
        <v>10</v>
      </c>
      <c r="T46" s="6"/>
      <c r="U46" s="6"/>
      <c r="V46" s="6"/>
      <c r="W46" s="6"/>
      <c r="X46" s="6"/>
      <c r="Y46" s="6"/>
      <c r="Z46" s="3">
        <f t="shared" si="1"/>
        <v>500</v>
      </c>
      <c r="AA46">
        <f t="shared" si="8"/>
        <v>500</v>
      </c>
    </row>
    <row r="47" spans="1:28" x14ac:dyDescent="0.35">
      <c r="A47" s="6" t="s">
        <v>11</v>
      </c>
      <c r="B47" s="7"/>
      <c r="C47" s="7">
        <v>500</v>
      </c>
      <c r="D47" s="7">
        <v>350</v>
      </c>
      <c r="E47" s="7"/>
      <c r="F47" s="7">
        <v>1000</v>
      </c>
      <c r="G47" s="7">
        <v>1000</v>
      </c>
      <c r="H47" s="7">
        <v>500</v>
      </c>
      <c r="I47" s="7"/>
      <c r="J47" s="7"/>
      <c r="K47" s="7"/>
      <c r="L47" s="7"/>
      <c r="M47" s="7"/>
      <c r="N47" s="7"/>
      <c r="O47" s="7">
        <v>2000</v>
      </c>
      <c r="P47" s="7"/>
      <c r="R47" s="6"/>
      <c r="S47" s="6" t="s">
        <v>11</v>
      </c>
      <c r="T47" s="6"/>
      <c r="U47" s="6"/>
      <c r="V47" s="6">
        <v>8000</v>
      </c>
      <c r="W47" s="6"/>
      <c r="X47" s="6"/>
      <c r="Y47" s="6"/>
      <c r="Z47" s="3">
        <f t="shared" si="1"/>
        <v>13350</v>
      </c>
      <c r="AA47">
        <f t="shared" si="8"/>
        <v>13350</v>
      </c>
    </row>
    <row r="48" spans="1:28" x14ac:dyDescent="0.35">
      <c r="A48" s="6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>
        <v>500</v>
      </c>
      <c r="N48" s="7">
        <v>500</v>
      </c>
      <c r="O48" s="7">
        <v>450</v>
      </c>
      <c r="P48" s="7">
        <v>150</v>
      </c>
      <c r="Q48">
        <v>500</v>
      </c>
      <c r="R48" s="6"/>
      <c r="S48" s="6" t="s">
        <v>31</v>
      </c>
      <c r="T48" s="6">
        <v>203</v>
      </c>
      <c r="U48" s="6"/>
      <c r="V48" s="6"/>
      <c r="W48" s="6"/>
      <c r="X48" s="6"/>
      <c r="Y48" s="6"/>
      <c r="Z48" s="3">
        <f t="shared" si="1"/>
        <v>2303</v>
      </c>
      <c r="AA48">
        <f t="shared" si="8"/>
        <v>2303</v>
      </c>
      <c r="AB48">
        <f>SUM(AA45:AA48)</f>
        <v>16403</v>
      </c>
    </row>
    <row r="49" spans="1:28" ht="2.25" customHeight="1" x14ac:dyDescent="0.3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"/>
      <c r="R49" s="6"/>
      <c r="S49" s="6"/>
      <c r="T49" s="6"/>
      <c r="U49" s="6"/>
      <c r="V49" s="6"/>
      <c r="W49" s="6"/>
      <c r="X49" s="6"/>
      <c r="Y49" s="6"/>
      <c r="Z49" s="3">
        <f t="shared" ref="Z49" si="9">SUM(B49:P49)</f>
        <v>0</v>
      </c>
      <c r="AA49">
        <f t="shared" si="8"/>
        <v>0</v>
      </c>
      <c r="AB49">
        <f>SUM(AA44:AA49)</f>
        <v>16403</v>
      </c>
    </row>
    <row r="50" spans="1:28" s="1" customFormat="1" x14ac:dyDescent="0.35">
      <c r="A50" s="3" t="s">
        <v>16</v>
      </c>
      <c r="B50" s="4">
        <f t="shared" ref="B50:Y50" si="10">SUM(B3:B49)</f>
        <v>1500</v>
      </c>
      <c r="C50" s="4">
        <f t="shared" si="10"/>
        <v>1500</v>
      </c>
      <c r="D50" s="4">
        <f t="shared" si="10"/>
        <v>2450</v>
      </c>
      <c r="E50" s="4">
        <f t="shared" si="10"/>
        <v>3300</v>
      </c>
      <c r="F50" s="4">
        <f t="shared" si="10"/>
        <v>4000</v>
      </c>
      <c r="G50" s="4">
        <f t="shared" si="10"/>
        <v>4800</v>
      </c>
      <c r="H50" s="4">
        <f t="shared" si="10"/>
        <v>4800</v>
      </c>
      <c r="I50" s="4">
        <f t="shared" si="10"/>
        <v>4950</v>
      </c>
      <c r="J50" s="4">
        <f t="shared" si="10"/>
        <v>4450</v>
      </c>
      <c r="K50" s="4">
        <f t="shared" si="10"/>
        <v>4400</v>
      </c>
      <c r="L50" s="4">
        <f t="shared" si="10"/>
        <v>8030</v>
      </c>
      <c r="M50" s="4">
        <f t="shared" si="10"/>
        <v>2500</v>
      </c>
      <c r="N50" s="4">
        <f t="shared" si="10"/>
        <v>6000</v>
      </c>
      <c r="O50" s="4">
        <f t="shared" si="10"/>
        <v>10650</v>
      </c>
      <c r="P50" s="4">
        <f t="shared" si="10"/>
        <v>19859</v>
      </c>
      <c r="Q50" s="4">
        <f t="shared" si="10"/>
        <v>12350</v>
      </c>
      <c r="R50" s="4">
        <f t="shared" si="10"/>
        <v>13150</v>
      </c>
      <c r="S50" s="3" t="s">
        <v>16</v>
      </c>
      <c r="T50" s="4">
        <f t="shared" si="10"/>
        <v>11506</v>
      </c>
      <c r="U50" s="4">
        <f t="shared" si="10"/>
        <v>37920</v>
      </c>
      <c r="V50" s="4">
        <f t="shared" si="10"/>
        <v>23366</v>
      </c>
      <c r="W50" s="4">
        <f t="shared" si="10"/>
        <v>1250</v>
      </c>
      <c r="X50" s="4">
        <f t="shared" si="10"/>
        <v>17000</v>
      </c>
      <c r="Y50" s="4">
        <f t="shared" si="10"/>
        <v>0</v>
      </c>
      <c r="Z50" s="6">
        <f>SUM(B50:Y50)</f>
        <v>199731</v>
      </c>
      <c r="AA50">
        <f>SUM(AA5:AA48)</f>
        <v>199731</v>
      </c>
      <c r="AB50">
        <f>SUM(AB11:AB48)</f>
        <v>199731</v>
      </c>
    </row>
    <row r="51" spans="1:28" s="1" customFormat="1" ht="6" customHeight="1" x14ac:dyDescent="0.3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4"/>
      <c r="U51" s="4"/>
      <c r="V51" s="4"/>
      <c r="W51" s="4"/>
      <c r="X51" s="4"/>
      <c r="Y51" s="4"/>
      <c r="Z51" s="3"/>
      <c r="AA51"/>
      <c r="AB51"/>
    </row>
    <row r="52" spans="1:28" x14ac:dyDescent="0.35">
      <c r="A52" s="6" t="s">
        <v>18</v>
      </c>
      <c r="B52" s="7"/>
      <c r="C52" s="7"/>
      <c r="D52" s="7"/>
      <c r="E52" s="7"/>
      <c r="F52" s="7">
        <v>500</v>
      </c>
      <c r="G52" s="7">
        <v>500</v>
      </c>
      <c r="H52" s="7">
        <v>500</v>
      </c>
      <c r="I52" s="7">
        <v>500</v>
      </c>
      <c r="J52" s="7">
        <v>500</v>
      </c>
      <c r="K52" s="7">
        <v>500</v>
      </c>
      <c r="L52" s="7">
        <v>500</v>
      </c>
      <c r="M52" s="7">
        <v>500</v>
      </c>
      <c r="N52" s="7">
        <v>500</v>
      </c>
      <c r="O52" s="7">
        <v>0</v>
      </c>
      <c r="P52" s="7">
        <v>1000</v>
      </c>
      <c r="Q52" s="7"/>
      <c r="R52" s="7">
        <v>0</v>
      </c>
      <c r="S52" s="6" t="s">
        <v>18</v>
      </c>
      <c r="T52" s="7">
        <v>800</v>
      </c>
      <c r="U52" s="7"/>
      <c r="V52" s="13"/>
      <c r="W52" s="13"/>
      <c r="X52" s="13"/>
      <c r="Y52" s="7"/>
      <c r="Z52" s="3">
        <f>SUM(B52:Y52)</f>
        <v>6300</v>
      </c>
      <c r="AA52">
        <f>SUM(Z52:Z52)</f>
        <v>6300</v>
      </c>
    </row>
    <row r="53" spans="1:28" x14ac:dyDescent="0.35">
      <c r="A53" s="8" t="s">
        <v>28</v>
      </c>
      <c r="B53" s="9">
        <v>1500</v>
      </c>
      <c r="C53" s="9">
        <v>1500</v>
      </c>
      <c r="D53" s="9">
        <v>2559</v>
      </c>
      <c r="E53" s="9">
        <v>3329</v>
      </c>
      <c r="F53" s="9">
        <v>4297</v>
      </c>
      <c r="G53" s="9">
        <v>5323</v>
      </c>
      <c r="H53" s="9">
        <v>5398</v>
      </c>
      <c r="I53" s="9">
        <v>5562</v>
      </c>
      <c r="J53" s="9">
        <v>4482</v>
      </c>
      <c r="K53" s="9">
        <f>SUM(2203+2700)</f>
        <v>4903</v>
      </c>
      <c r="L53" s="14">
        <f>SUM(4599+5944)+2090</f>
        <v>12633</v>
      </c>
      <c r="M53" s="14"/>
      <c r="N53" s="9">
        <f>SUM(6045+1562+4353)+9+3360+1183-10000+175</f>
        <v>6687</v>
      </c>
      <c r="O53" s="9">
        <v>10657</v>
      </c>
      <c r="P53" s="9">
        <f>SUM(5321+6502+1097+6022)+917</f>
        <v>19859</v>
      </c>
      <c r="Q53" s="9"/>
      <c r="R53" s="9"/>
      <c r="S53" s="8" t="s">
        <v>28</v>
      </c>
      <c r="T53" s="9">
        <v>21591</v>
      </c>
      <c r="U53" s="9">
        <v>23650</v>
      </c>
      <c r="V53" s="9">
        <v>12066</v>
      </c>
      <c r="W53" s="9"/>
      <c r="X53" s="15">
        <v>33861</v>
      </c>
      <c r="Y53" s="9"/>
      <c r="Z53" s="3"/>
    </row>
    <row r="54" spans="1:28" x14ac:dyDescent="0.35">
      <c r="A54" s="10" t="s">
        <v>48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2"/>
      <c r="P54" s="12"/>
      <c r="Q54" s="10"/>
      <c r="R54" s="10"/>
      <c r="S54" s="10" t="s">
        <v>48</v>
      </c>
      <c r="T54" s="10"/>
      <c r="U54" s="10"/>
      <c r="V54" s="10">
        <v>11300</v>
      </c>
      <c r="W54" s="10"/>
      <c r="X54" s="10"/>
      <c r="Y54" s="10"/>
      <c r="Z54" s="3"/>
    </row>
    <row r="55" spans="1:28" x14ac:dyDescent="0.35">
      <c r="A55" s="10" t="s">
        <v>50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2"/>
      <c r="P55" s="12"/>
      <c r="Q55" s="10"/>
      <c r="R55" s="10"/>
      <c r="S55" s="10"/>
      <c r="T55" s="10"/>
      <c r="U55" s="10"/>
      <c r="V55" s="10"/>
      <c r="W55" s="10"/>
      <c r="X55" s="10">
        <v>16861</v>
      </c>
      <c r="Y55" s="10"/>
      <c r="Z55" s="3"/>
    </row>
    <row r="56" spans="1:28" x14ac:dyDescent="0.35">
      <c r="A56" s="10" t="s">
        <v>49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10"/>
      <c r="V56" s="10"/>
      <c r="W56" s="10"/>
      <c r="X56" s="10">
        <v>7200</v>
      </c>
      <c r="Y56" s="10"/>
      <c r="Z56" s="8"/>
    </row>
  </sheetData>
  <mergeCells count="1">
    <mergeCell ref="L53:M53"/>
  </mergeCells>
  <phoneticPr fontId="0" type="noConversion"/>
  <printOptions gridLines="1"/>
  <pageMargins left="0.23622047244094491" right="0.23622047244094491" top="0.51181102362204722" bottom="0.39370078740157483" header="0.11811023622047245" footer="0"/>
  <pageSetup orientation="landscape" horizontalDpi="4294967293" verticalDpi="4294967293" r:id="rId1"/>
  <headerFooter>
    <oddHeader>&amp;C&amp;"-,Bold"HICF Summary of Grant Distribution - 2002 to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Karen</cp:lastModifiedBy>
  <cp:lastPrinted>2023-03-22T01:24:13Z</cp:lastPrinted>
  <dcterms:created xsi:type="dcterms:W3CDTF">2012-08-27T16:48:47Z</dcterms:created>
  <dcterms:modified xsi:type="dcterms:W3CDTF">2023-03-22T01:26:44Z</dcterms:modified>
</cp:coreProperties>
</file>