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50" windowWidth="19020" windowHeight="7440"/>
  </bookViews>
  <sheets>
    <sheet name="Score Card" sheetId="2" r:id="rId1"/>
  </sheets>
  <calcPr calcId="144525"/>
</workbook>
</file>

<file path=xl/calcChain.xml><?xml version="1.0" encoding="utf-8"?>
<calcChain xmlns="http://schemas.openxmlformats.org/spreadsheetml/2006/main">
  <c r="I52" i="2" l="1"/>
  <c r="H52" i="2"/>
  <c r="G52" i="2"/>
  <c r="F52" i="2"/>
  <c r="F51" i="2"/>
  <c r="I48" i="2"/>
  <c r="H48" i="2"/>
  <c r="G48" i="2"/>
  <c r="F48" i="2"/>
  <c r="I40" i="2"/>
  <c r="H40" i="2"/>
  <c r="G40" i="2"/>
  <c r="F40" i="2"/>
  <c r="I34" i="2"/>
  <c r="H34" i="2"/>
  <c r="G34" i="2"/>
  <c r="F34" i="2"/>
  <c r="I28" i="2"/>
  <c r="H28" i="2"/>
  <c r="G28" i="2"/>
  <c r="B35" i="2" l="1"/>
  <c r="B42" i="2" l="1"/>
  <c r="B29" i="2" l="1"/>
  <c r="F28" i="2" l="1"/>
  <c r="I15" i="2" l="1"/>
  <c r="I51" i="2" s="1"/>
  <c r="H15" i="2"/>
  <c r="H51" i="2" s="1"/>
  <c r="G15" i="2"/>
  <c r="G51" i="2" s="1"/>
  <c r="F15" i="2"/>
  <c r="B16" i="2"/>
  <c r="B6" i="2"/>
  <c r="B50" i="2" l="1"/>
</calcChain>
</file>

<file path=xl/sharedStrings.xml><?xml version="1.0" encoding="utf-8"?>
<sst xmlns="http://schemas.openxmlformats.org/spreadsheetml/2006/main" count="127" uniqueCount="117">
  <si>
    <t>Solder Paste Score Card - Rank Order for Each Solder Paste Characteristic</t>
  </si>
  <si>
    <t>Category</t>
  </si>
  <si>
    <t>Paste A</t>
  </si>
  <si>
    <t>Paste B</t>
  </si>
  <si>
    <t>Paste C</t>
  </si>
  <si>
    <t>Paste D</t>
  </si>
  <si>
    <t>Criteria</t>
  </si>
  <si>
    <t>Comments</t>
  </si>
  <si>
    <t>Wetting</t>
  </si>
  <si>
    <t>OVERALL WEIGHTED TOTAL:</t>
  </si>
  <si>
    <t>Wipe frequency requirements</t>
  </si>
  <si>
    <t>Recovery from Abandon Time</t>
  </si>
  <si>
    <t>Compare Cpks before and after abandon</t>
  </si>
  <si>
    <t>Compare Cpks before and after wipe</t>
  </si>
  <si>
    <t>Reclaim Services</t>
  </si>
  <si>
    <t>Distribution/ Supply Chain</t>
  </si>
  <si>
    <t>Technical Support</t>
  </si>
  <si>
    <t>Lead version available same flux vehicle</t>
  </si>
  <si>
    <t xml:space="preserve"> Weighted Category Results</t>
  </si>
  <si>
    <t>Normalized on 1-4 scale (4=best)</t>
  </si>
  <si>
    <t>Total points</t>
  </si>
  <si>
    <t>Compaitibility w/ under stencil chemistry</t>
  </si>
  <si>
    <t>Lead and lead-free have same flux vehicle</t>
  </si>
  <si>
    <t>Transfer Efficiency and Variation - Cpk</t>
  </si>
  <si>
    <t>Cold Slump</t>
  </si>
  <si>
    <t>Hot Slump</t>
  </si>
  <si>
    <t>Stencil Life</t>
  </si>
  <si>
    <t>Tack</t>
  </si>
  <si>
    <t>Print Definition (peaking or dog ears)</t>
  </si>
  <si>
    <t xml:space="preserve">8 prints before wipe; 2 (or 12) prints after </t>
  </si>
  <si>
    <t xml:space="preserve">Heights on QFN I/Os at comparable Transfer Efficiencies or Visual Scale if no SPI  </t>
  </si>
  <si>
    <t>IPC or alternate patterns</t>
  </si>
  <si>
    <t>Visual or SPI 20 minutes after printing (ambient)</t>
  </si>
  <si>
    <t>Visual or SPI 20 minutes after printing (182 C)</t>
  </si>
  <si>
    <t>Cpk before and after 2 hour shear down</t>
  </si>
  <si>
    <t>REFLOW</t>
  </si>
  <si>
    <t>Spread</t>
  </si>
  <si>
    <t>Coalescence/graping</t>
  </si>
  <si>
    <t>Random solder balls</t>
  </si>
  <si>
    <t xml:space="preserve">Voiding </t>
  </si>
  <si>
    <t>Head-In-Pillow</t>
  </si>
  <si>
    <t>Tombstones/skews/positional errors</t>
  </si>
  <si>
    <t>Joint Appearance</t>
  </si>
  <si>
    <t>Flux Residue Appearance</t>
  </si>
  <si>
    <t>Compatiblity with current AOI</t>
  </si>
  <si>
    <t># of false calls</t>
  </si>
  <si>
    <t>Spread test on copper traces</t>
  </si>
  <si>
    <t>Wetting and spread are different</t>
  </si>
  <si>
    <t>A component can wet but not spread, however, it will not spread if it doesn't wet</t>
  </si>
  <si>
    <t>Assessment of joint surface, solder ball test</t>
  </si>
  <si>
    <t>Smaller features more likely to grape, larger overprints less likely to coalesce</t>
  </si>
  <si>
    <t>Solder beads or mid-chip solder balls</t>
  </si>
  <si>
    <t>Total quantity violating solder ball criteria</t>
  </si>
  <si>
    <t>IPC - not large enough to bridge the smallest I/O conductor gap on the PCB</t>
  </si>
  <si>
    <t># of defects found at X-Ray</t>
  </si>
  <si>
    <t>Multi-chip packages show non-traditional warpage and HiP locations</t>
  </si>
  <si>
    <t>IPC Class 1, 2 or 3 defects or alternate criteria</t>
  </si>
  <si>
    <t>Product dependent</t>
  </si>
  <si>
    <t>Wetting angle, reflectivity, ease of inspectability</t>
  </si>
  <si>
    <t>Amber or clear, brittle or sticky, spread</t>
  </si>
  <si>
    <t>Subjective but example photos are very important</t>
  </si>
  <si>
    <t>Very subjective based on inspectors' eyes, example photos are important</t>
  </si>
  <si>
    <t>Too many false calls can require tweaking parameters for all production programs</t>
  </si>
  <si>
    <t>Usually, more smaller voids are preferable to fewer larger voids for any overall %</t>
  </si>
  <si>
    <t>TESTABILITY</t>
  </si>
  <si>
    <t>Visual or tactile; flying probe if available</t>
  </si>
  <si>
    <t>Residues should comply but not shatter</t>
  </si>
  <si>
    <t>Post-reflow pin probe time window</t>
  </si>
  <si>
    <t>Residue probe-ability</t>
  </si>
  <si>
    <t>Number of days before false fails occur</t>
  </si>
  <si>
    <t>Contact resistance</t>
  </si>
  <si>
    <t xml:space="preserve">Resistance measurements </t>
  </si>
  <si>
    <t>Initial, and track increase over days after reflow</t>
  </si>
  <si>
    <t>Test Fixture Maintenance</t>
  </si>
  <si>
    <t>Test Engineering analysis or assessment</t>
  </si>
  <si>
    <t>Can be subjective</t>
  </si>
  <si>
    <t>RELIABILITY</t>
  </si>
  <si>
    <t>Surface Insulation Resistance</t>
  </si>
  <si>
    <t>3rd party verification in SIR chamber</t>
  </si>
  <si>
    <t>&gt;10^8 Ohms per J-STD-004B</t>
  </si>
  <si>
    <t>Complete removal of residues</t>
  </si>
  <si>
    <t>ROSE, &lt;6 ug NaCl equiv/sq in, or Ion Chromatography</t>
  </si>
  <si>
    <t xml:space="preserve">ROSE tests overall wash process; IC tests in specific areas </t>
  </si>
  <si>
    <t>Residue removal under low-standoff</t>
  </si>
  <si>
    <t>Ion Chromatography</t>
  </si>
  <si>
    <t>Post-assembly materials compatiblity</t>
  </si>
  <si>
    <t>Specific to post-assembly process</t>
  </si>
  <si>
    <t>Underfill, conformal coating, potting</t>
  </si>
  <si>
    <t>SUPPLIER RATING AND VALUE PROPOSITION</t>
  </si>
  <si>
    <t>2 different lots always available</t>
  </si>
  <si>
    <t>Shelf Life/ Storage Conditions</t>
  </si>
  <si>
    <t>Assmembler sets criteria</t>
  </si>
  <si>
    <t>If using both alloys, both pastes would have similar print properties</t>
  </si>
  <si>
    <t>IPA is not compatible with all NC lead-free pastes</t>
  </si>
  <si>
    <t>Very important if wave soldering</t>
  </si>
  <si>
    <t>Weight</t>
  </si>
  <si>
    <t>Flux dissolves in current chemistry for under wipe</t>
  </si>
  <si>
    <t>Cpk - goal is &gt;2.0; &gt;1.66 is also acceptable</t>
  </si>
  <si>
    <t>Volumes of 8-12 mil features (AR 0.50 to 0.75)</t>
  </si>
  <si>
    <t>Average heights or visual scale</t>
  </si>
  <si>
    <r>
      <t xml:space="preserve">Cpk post-abandon </t>
    </r>
    <r>
      <rPr>
        <i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number of prints required to return to steady state</t>
    </r>
  </si>
  <si>
    <t>Cpk post-shear, also visual assessment of print definition</t>
  </si>
  <si>
    <t>Part locations on board held prior to placement</t>
  </si>
  <si>
    <t>Needed for XY movement and transport of PCBs, pre-reflow AOI is helpful</t>
  </si>
  <si>
    <t>Wetting test on copper pad or wetting to components</t>
  </si>
  <si>
    <t>Local distribution channels to maintain inventory</t>
  </si>
  <si>
    <t>Tech support: responsiveness, accessability and resources</t>
  </si>
  <si>
    <t>Reclaim availability</t>
  </si>
  <si>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alternate criteria set by assembler or OEM</t>
    </r>
  </si>
  <si>
    <t>Void % (typically &lt;30%) and total number of voids</t>
  </si>
  <si>
    <t>Depends on paste, heat exposure, reflow environment, ambient environment</t>
  </si>
  <si>
    <t>Upper limits vary by product and test method</t>
  </si>
  <si>
    <t>Support during trials indicates capabilities</t>
  </si>
  <si>
    <t>WS shorter shelf life than NC.  Some need refrigeration and others don't.</t>
  </si>
  <si>
    <t>PRINTABILITY/PRODUCTION WORTHINESS</t>
  </si>
  <si>
    <r>
      <rPr>
        <b/>
        <i/>
        <u/>
        <sz val="11"/>
        <color theme="1"/>
        <rFont val="Calibri"/>
        <family val="2"/>
        <scheme val="minor"/>
      </rPr>
      <t xml:space="preserve">Weighting key: </t>
    </r>
    <r>
      <rPr>
        <sz val="11"/>
        <color theme="1"/>
        <rFont val="Calibri"/>
        <family val="2"/>
        <scheme val="minor"/>
      </rPr>
      <t xml:space="preserve">
10- Critical
7.5-Very Important
5-Important
2.5-Less Critical/ Important
1-Not Critical</t>
    </r>
  </si>
  <si>
    <t>Red fonts indicate user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</si>
</sst>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0" fillId="3" borderId="5" xfId="0" applyFill="1" applyBorder="1"/>
    <xf numFmtId="0" fontId="0" fillId="3" borderId="22" xfId="0" applyFill="1" applyBorder="1"/>
    <xf numFmtId="0" fontId="0" fillId="3" borderId="11" xfId="0" applyFill="1" applyBorder="1"/>
    <xf numFmtId="0" fontId="0" fillId="3" borderId="23" xfId="0" applyFill="1" applyBorder="1"/>
    <xf numFmtId="0" fontId="0" fillId="3" borderId="16" xfId="0" applyFill="1" applyBorder="1"/>
    <xf numFmtId="0" fontId="0" fillId="3" borderId="25" xfId="0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6" xfId="0" applyFill="1" applyBorder="1"/>
    <xf numFmtId="0" fontId="0" fillId="3" borderId="20" xfId="0" applyFill="1" applyBorder="1"/>
    <xf numFmtId="1" fontId="9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2" fillId="0" borderId="0" xfId="0" applyFont="1"/>
    <xf numFmtId="0" fontId="11" fillId="3" borderId="5" xfId="0" applyFont="1" applyFill="1" applyBorder="1"/>
    <xf numFmtId="0" fontId="11" fillId="3" borderId="11" xfId="0" applyFont="1" applyFill="1" applyBorder="1"/>
    <xf numFmtId="1" fontId="9" fillId="0" borderId="5" xfId="0" applyNumberFormat="1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0" fillId="3" borderId="19" xfId="0" applyFill="1" applyBorder="1"/>
    <xf numFmtId="0" fontId="0" fillId="3" borderId="19" xfId="0" applyFill="1" applyBorder="1" applyAlignment="1"/>
    <xf numFmtId="0" fontId="0" fillId="3" borderId="22" xfId="0" applyFill="1" applyBorder="1" applyAlignment="1"/>
    <xf numFmtId="0" fontId="0" fillId="3" borderId="20" xfId="0" applyFill="1" applyBorder="1" applyAlignment="1"/>
    <xf numFmtId="0" fontId="0" fillId="3" borderId="23" xfId="0" applyFill="1" applyBorder="1" applyAlignment="1"/>
    <xf numFmtId="0" fontId="14" fillId="4" borderId="12" xfId="0" applyFont="1" applyFill="1" applyBorder="1"/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/>
    <xf numFmtId="0" fontId="0" fillId="5" borderId="0" xfId="0" applyFill="1" applyBorder="1"/>
    <xf numFmtId="0" fontId="8" fillId="5" borderId="0" xfId="0" applyFont="1" applyFill="1" applyBorder="1"/>
    <xf numFmtId="0" fontId="0" fillId="5" borderId="6" xfId="0" applyFill="1" applyBorder="1"/>
    <xf numFmtId="0" fontId="8" fillId="5" borderId="3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24" xfId="0" applyFill="1" applyBorder="1"/>
    <xf numFmtId="0" fontId="3" fillId="5" borderId="3" xfId="0" applyFont="1" applyFill="1" applyBorder="1"/>
    <xf numFmtId="0" fontId="0" fillId="5" borderId="9" xfId="0" applyFill="1" applyBorder="1"/>
    <xf numFmtId="0" fontId="15" fillId="3" borderId="11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16" xfId="0" applyFont="1" applyFill="1" applyBorder="1"/>
    <xf numFmtId="0" fontId="13" fillId="3" borderId="11" xfId="0" applyFont="1" applyFill="1" applyBorder="1"/>
    <xf numFmtId="0" fontId="12" fillId="3" borderId="5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5" borderId="9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7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3429000</xdr:colOff>
      <xdr:row>1</xdr:row>
      <xdr:rowOff>0</xdr:rowOff>
    </xdr:from>
    <xdr:to>
      <xdr:col>11</xdr:col>
      <xdr:colOff>1466</xdr:colOff>
      <xdr:row>2</xdr:row>
      <xdr:rowOff>14288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44475" y="0"/>
          <a:ext cx="1320678" cy="1471613"/>
        </a:xfrm>
        <a:prstGeom prst="rect">
          <a:avLst/>
        </a:prstGeom>
      </xdr:spPr>
    </xdr:pic>
    <xdr:clientData/>
  </xdr:twoCellAnchor>
  <xdr:twoCellAnchor editAs="oneCell">
    <xdr:from>
      <xdr:col>6</xdr:col>
      <xdr:colOff>535780</xdr:colOff>
      <xdr:row>1</xdr:row>
      <xdr:rowOff>172640</xdr:rowOff>
    </xdr:from>
    <xdr:to>
      <xdr:col>9</xdr:col>
      <xdr:colOff>2815825</xdr:colOff>
      <xdr:row>1</xdr:row>
      <xdr:rowOff>977167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7780" y="357188"/>
          <a:ext cx="4119561" cy="804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MTA">
      <a:dk1>
        <a:srgbClr val="000000"/>
      </a:dk1>
      <a:lt1>
        <a:srgbClr val="FFFFFF"/>
      </a:lt1>
      <a:dk2>
        <a:srgbClr val="000000"/>
      </a:dk2>
      <a:lt2>
        <a:srgbClr val="040450"/>
      </a:lt2>
      <a:accent1>
        <a:srgbClr val="8990D7"/>
      </a:accent1>
      <a:accent2>
        <a:srgbClr val="009999"/>
      </a:accent2>
      <a:accent3>
        <a:srgbClr val="B7FFFF"/>
      </a:accent3>
      <a:accent4>
        <a:srgbClr val="006666"/>
      </a:accent4>
      <a:accent5>
        <a:srgbClr val="B6C3FC"/>
      </a:accent5>
      <a:accent6>
        <a:srgbClr val="040450"/>
      </a:accent6>
      <a:hlink>
        <a:srgbClr val="040450"/>
      </a:hlink>
      <a:folHlink>
        <a:srgbClr val="F2F2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2"/>
  <sheetViews>
    <sheetView showGridLines="0" tabSelected="1" zoomScale="80" zoomScaleNormal="80" workbookViewId="0">
      <pane xSplit="5" ySplit="5" topLeftCell="F6" activePane="bottomRight" state="frozen"/>
      <selection pane="topRight" activeCell="F1" sqref="F1"/>
      <selection pane="bottomLeft" activeCell="A5" sqref="A5"/>
      <selection pane="bottomRight"/>
    </sheetView>
  </sheetViews>
  <sheetFormatPr defaultRowHeight="14.5" x14ac:dyDescent="0.35"/>
  <cols>
    <col min="1" max="1" width="4.36328125" customWidth="1"/>
    <col min="3" max="3" width="5.08984375" customWidth="1"/>
    <col min="4" max="4" width="4.6328125" customWidth="1"/>
    <col min="5" max="5" width="32.08984375" bestFit="1" customWidth="1"/>
    <col min="6" max="9" width="8.6328125" customWidth="1"/>
    <col min="10" max="10" width="44.08984375" customWidth="1"/>
    <col min="11" max="11" width="65.6328125" bestFit="1" customWidth="1"/>
  </cols>
  <sheetData>
    <row r="1" spans="2:11" ht="14.75" thickBot="1" x14ac:dyDescent="0.6"/>
    <row r="2" spans="2:11" ht="114.65" customHeight="1" thickBot="1" x14ac:dyDescent="0.5">
      <c r="B2" s="60" t="s">
        <v>115</v>
      </c>
      <c r="C2" s="61"/>
    </row>
    <row r="3" spans="2:11" ht="21" x14ac:dyDescent="0.65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4.75" thickBot="1" x14ac:dyDescent="0.6">
      <c r="B4" s="23" t="s">
        <v>116</v>
      </c>
    </row>
    <row r="5" spans="2:11" s="1" customFormat="1" ht="16.149999999999999" thickBot="1" x14ac:dyDescent="0.55000000000000004">
      <c r="B5" s="68" t="s">
        <v>95</v>
      </c>
      <c r="C5" s="69"/>
      <c r="D5" s="38" t="s">
        <v>1</v>
      </c>
      <c r="E5" s="38"/>
      <c r="F5" s="39" t="s">
        <v>2</v>
      </c>
      <c r="G5" s="39" t="s">
        <v>3</v>
      </c>
      <c r="H5" s="39" t="s">
        <v>4</v>
      </c>
      <c r="I5" s="39" t="s">
        <v>5</v>
      </c>
      <c r="J5" s="38" t="s">
        <v>6</v>
      </c>
      <c r="K5" s="40" t="s">
        <v>7</v>
      </c>
    </row>
    <row r="6" spans="2:11" x14ac:dyDescent="0.35">
      <c r="B6" s="63">
        <f>SUM(C7:C14)</f>
        <v>1</v>
      </c>
      <c r="C6" s="41"/>
      <c r="D6" s="42" t="s">
        <v>114</v>
      </c>
      <c r="E6" s="41"/>
      <c r="F6" s="41"/>
      <c r="G6" s="41"/>
      <c r="H6" s="41"/>
      <c r="I6" s="41"/>
      <c r="J6" s="41"/>
      <c r="K6" s="43"/>
    </row>
    <row r="7" spans="2:11" x14ac:dyDescent="0.35">
      <c r="B7" s="63"/>
      <c r="C7" s="51"/>
      <c r="D7" s="15" t="s">
        <v>23</v>
      </c>
      <c r="E7" s="15"/>
      <c r="F7" s="53"/>
      <c r="G7" s="53"/>
      <c r="H7" s="53"/>
      <c r="I7" s="53"/>
      <c r="J7" s="9" t="s">
        <v>97</v>
      </c>
      <c r="K7" s="10" t="s">
        <v>98</v>
      </c>
    </row>
    <row r="8" spans="2:11" x14ac:dyDescent="0.35">
      <c r="B8" s="63"/>
      <c r="C8" s="51"/>
      <c r="D8" s="15" t="s">
        <v>10</v>
      </c>
      <c r="E8" s="15"/>
      <c r="F8" s="53"/>
      <c r="G8" s="53"/>
      <c r="H8" s="53"/>
      <c r="I8" s="53"/>
      <c r="J8" s="9" t="s">
        <v>13</v>
      </c>
      <c r="K8" s="10" t="s">
        <v>29</v>
      </c>
    </row>
    <row r="9" spans="2:11" x14ac:dyDescent="0.35">
      <c r="B9" s="63"/>
      <c r="C9" s="51"/>
      <c r="D9" s="15" t="s">
        <v>11</v>
      </c>
      <c r="E9" s="15"/>
      <c r="F9" s="53"/>
      <c r="G9" s="53"/>
      <c r="H9" s="53"/>
      <c r="I9" s="53"/>
      <c r="J9" s="9" t="s">
        <v>12</v>
      </c>
      <c r="K9" s="10" t="s">
        <v>100</v>
      </c>
    </row>
    <row r="10" spans="2:11" x14ac:dyDescent="0.35">
      <c r="B10" s="63"/>
      <c r="C10" s="51"/>
      <c r="D10" s="15" t="s">
        <v>28</v>
      </c>
      <c r="E10" s="15"/>
      <c r="F10" s="53"/>
      <c r="G10" s="53"/>
      <c r="H10" s="53"/>
      <c r="I10" s="53"/>
      <c r="J10" s="9" t="s">
        <v>99</v>
      </c>
      <c r="K10" s="10" t="s">
        <v>30</v>
      </c>
    </row>
    <row r="11" spans="2:11" x14ac:dyDescent="0.35">
      <c r="B11" s="63"/>
      <c r="C11" s="51">
        <v>1</v>
      </c>
      <c r="D11" s="15" t="s">
        <v>24</v>
      </c>
      <c r="E11" s="15"/>
      <c r="F11" s="53"/>
      <c r="G11" s="53"/>
      <c r="H11" s="53"/>
      <c r="I11" s="53"/>
      <c r="J11" s="9" t="s">
        <v>31</v>
      </c>
      <c r="K11" s="10" t="s">
        <v>32</v>
      </c>
    </row>
    <row r="12" spans="2:11" x14ac:dyDescent="0.35">
      <c r="B12" s="63"/>
      <c r="C12" s="51"/>
      <c r="D12" s="15" t="s">
        <v>25</v>
      </c>
      <c r="E12" s="15"/>
      <c r="F12" s="53"/>
      <c r="G12" s="53"/>
      <c r="H12" s="53"/>
      <c r="I12" s="53"/>
      <c r="J12" s="9" t="s">
        <v>31</v>
      </c>
      <c r="K12" s="10" t="s">
        <v>33</v>
      </c>
    </row>
    <row r="13" spans="2:11" x14ac:dyDescent="0.35">
      <c r="B13" s="63"/>
      <c r="C13" s="52"/>
      <c r="D13" s="16" t="s">
        <v>26</v>
      </c>
      <c r="E13" s="16"/>
      <c r="F13" s="54"/>
      <c r="G13" s="54"/>
      <c r="H13" s="54"/>
      <c r="I13" s="54"/>
      <c r="J13" s="13" t="s">
        <v>34</v>
      </c>
      <c r="K13" s="14" t="s">
        <v>101</v>
      </c>
    </row>
    <row r="14" spans="2:11" ht="15" thickBot="1" x14ac:dyDescent="0.4">
      <c r="B14" s="64"/>
      <c r="C14" s="50"/>
      <c r="D14" s="18" t="s">
        <v>27</v>
      </c>
      <c r="E14" s="17"/>
      <c r="F14" s="25"/>
      <c r="G14" s="25"/>
      <c r="H14" s="25"/>
      <c r="I14" s="25"/>
      <c r="J14" s="11" t="s">
        <v>102</v>
      </c>
      <c r="K14" s="12" t="s">
        <v>103</v>
      </c>
    </row>
    <row r="15" spans="2:11" s="3" customFormat="1" ht="17.149999999999999" customHeight="1" thickBot="1" x14ac:dyDescent="0.5">
      <c r="E15" s="4" t="s">
        <v>18</v>
      </c>
      <c r="F15" s="6">
        <f>$C$7*F7+$C$8*F8+$C$9*F9+$C$12*F12+$C$14*F14</f>
        <v>0</v>
      </c>
      <c r="G15" s="6">
        <f>$C$7*G7+$C$8*G8+$C$9*G9+$C$12*G12+$C$14*G14</f>
        <v>0</v>
      </c>
      <c r="H15" s="6">
        <f>$C$7*H7+$C$8*H8+$C$9*H9+$C$12*H12+$C$14*H14</f>
        <v>0</v>
      </c>
      <c r="I15" s="6">
        <f>$C$7*I7+$C$8*I8+$C$9*I9+$C$12*I12+$C$14*I14</f>
        <v>0</v>
      </c>
    </row>
    <row r="16" spans="2:11" ht="14.5" customHeight="1" x14ac:dyDescent="0.35">
      <c r="B16" s="62">
        <f>SUM(C17:C27)</f>
        <v>0</v>
      </c>
      <c r="C16" s="45"/>
      <c r="D16" s="44" t="s">
        <v>35</v>
      </c>
      <c r="E16" s="45"/>
      <c r="F16" s="45"/>
      <c r="G16" s="45"/>
      <c r="H16" s="45"/>
      <c r="I16" s="45"/>
      <c r="J16" s="45"/>
      <c r="K16" s="46"/>
    </row>
    <row r="17" spans="2:11" ht="14.5" customHeight="1" x14ac:dyDescent="0.35">
      <c r="B17" s="63"/>
      <c r="C17" s="51"/>
      <c r="D17" s="9" t="s">
        <v>8</v>
      </c>
      <c r="E17" s="9"/>
      <c r="F17" s="53"/>
      <c r="G17" s="53"/>
      <c r="H17" s="53"/>
      <c r="I17" s="24"/>
      <c r="J17" s="9" t="s">
        <v>104</v>
      </c>
      <c r="K17" s="10" t="s">
        <v>47</v>
      </c>
    </row>
    <row r="18" spans="2:11" ht="14.5" customHeight="1" x14ac:dyDescent="0.35">
      <c r="B18" s="63"/>
      <c r="C18" s="51"/>
      <c r="D18" s="9" t="s">
        <v>36</v>
      </c>
      <c r="E18" s="9"/>
      <c r="F18" s="53"/>
      <c r="G18" s="53"/>
      <c r="H18" s="53"/>
      <c r="I18" s="24"/>
      <c r="J18" s="9" t="s">
        <v>46</v>
      </c>
      <c r="K18" s="10" t="s">
        <v>48</v>
      </c>
    </row>
    <row r="19" spans="2:11" ht="14.5" customHeight="1" x14ac:dyDescent="0.35">
      <c r="B19" s="63"/>
      <c r="C19" s="51"/>
      <c r="D19" s="9" t="s">
        <v>37</v>
      </c>
      <c r="E19" s="9"/>
      <c r="F19" s="53"/>
      <c r="G19" s="53"/>
      <c r="H19" s="53"/>
      <c r="I19" s="24"/>
      <c r="J19" s="9" t="s">
        <v>49</v>
      </c>
      <c r="K19" s="10" t="s">
        <v>50</v>
      </c>
    </row>
    <row r="20" spans="2:11" ht="14.15" customHeight="1" x14ac:dyDescent="0.35">
      <c r="B20" s="63"/>
      <c r="C20" s="51"/>
      <c r="D20" s="9" t="s">
        <v>38</v>
      </c>
      <c r="E20" s="9"/>
      <c r="F20" s="53"/>
      <c r="G20" s="53"/>
      <c r="H20" s="53"/>
      <c r="I20" s="24"/>
      <c r="J20" s="9" t="s">
        <v>52</v>
      </c>
      <c r="K20" s="10" t="s">
        <v>53</v>
      </c>
    </row>
    <row r="21" spans="2:11" ht="14.15" customHeight="1" x14ac:dyDescent="0.35">
      <c r="B21" s="63"/>
      <c r="C21" s="51"/>
      <c r="D21" s="9" t="s">
        <v>51</v>
      </c>
      <c r="E21" s="9"/>
      <c r="F21" s="53"/>
      <c r="G21" s="53"/>
      <c r="H21" s="53"/>
      <c r="I21" s="24"/>
      <c r="J21" s="9" t="s">
        <v>52</v>
      </c>
      <c r="K21" s="10" t="s">
        <v>108</v>
      </c>
    </row>
    <row r="22" spans="2:11" ht="14.15" customHeight="1" x14ac:dyDescent="0.35">
      <c r="B22" s="63"/>
      <c r="C22" s="51"/>
      <c r="D22" s="9" t="s">
        <v>39</v>
      </c>
      <c r="E22" s="9"/>
      <c r="F22" s="53"/>
      <c r="G22" s="53"/>
      <c r="H22" s="53"/>
      <c r="I22" s="24"/>
      <c r="J22" s="9" t="s">
        <v>109</v>
      </c>
      <c r="K22" s="10" t="s">
        <v>63</v>
      </c>
    </row>
    <row r="23" spans="2:11" ht="14.15" customHeight="1" x14ac:dyDescent="0.35">
      <c r="B23" s="63"/>
      <c r="C23" s="51"/>
      <c r="D23" s="9" t="s">
        <v>40</v>
      </c>
      <c r="E23" s="9"/>
      <c r="F23" s="53"/>
      <c r="G23" s="53"/>
      <c r="H23" s="53"/>
      <c r="I23" s="24"/>
      <c r="J23" s="9" t="s">
        <v>54</v>
      </c>
      <c r="K23" s="10" t="s">
        <v>55</v>
      </c>
    </row>
    <row r="24" spans="2:11" ht="14.15" customHeight="1" x14ac:dyDescent="0.35">
      <c r="B24" s="63"/>
      <c r="C24" s="51"/>
      <c r="D24" s="9" t="s">
        <v>41</v>
      </c>
      <c r="E24" s="9"/>
      <c r="F24" s="53"/>
      <c r="G24" s="53"/>
      <c r="H24" s="53"/>
      <c r="I24" s="24"/>
      <c r="J24" s="9" t="s">
        <v>56</v>
      </c>
      <c r="K24" s="10" t="s">
        <v>57</v>
      </c>
    </row>
    <row r="25" spans="2:11" ht="14.15" customHeight="1" x14ac:dyDescent="0.35">
      <c r="B25" s="63"/>
      <c r="C25" s="51"/>
      <c r="D25" s="9" t="s">
        <v>42</v>
      </c>
      <c r="E25" s="9"/>
      <c r="F25" s="53"/>
      <c r="G25" s="53"/>
      <c r="H25" s="53"/>
      <c r="I25" s="24"/>
      <c r="J25" s="9" t="s">
        <v>58</v>
      </c>
      <c r="K25" s="10" t="s">
        <v>61</v>
      </c>
    </row>
    <row r="26" spans="2:11" ht="14.5" customHeight="1" x14ac:dyDescent="0.35">
      <c r="B26" s="63"/>
      <c r="C26" s="51"/>
      <c r="D26" s="9" t="s">
        <v>43</v>
      </c>
      <c r="E26" s="9"/>
      <c r="F26" s="24"/>
      <c r="G26" s="24"/>
      <c r="H26" s="24"/>
      <c r="I26" s="24"/>
      <c r="J26" s="9" t="s">
        <v>59</v>
      </c>
      <c r="K26" s="10" t="s">
        <v>60</v>
      </c>
    </row>
    <row r="27" spans="2:11" ht="14.75" customHeight="1" thickBot="1" x14ac:dyDescent="0.4">
      <c r="B27" s="64"/>
      <c r="C27" s="22"/>
      <c r="D27" s="11" t="s">
        <v>44</v>
      </c>
      <c r="E27" s="11"/>
      <c r="F27" s="25"/>
      <c r="G27" s="25"/>
      <c r="H27" s="25"/>
      <c r="I27" s="25"/>
      <c r="J27" s="11" t="s">
        <v>45</v>
      </c>
      <c r="K27" s="12" t="s">
        <v>62</v>
      </c>
    </row>
    <row r="28" spans="2:11" s="5" customFormat="1" ht="17.149999999999999" customHeight="1" thickBot="1" x14ac:dyDescent="0.5">
      <c r="E28" s="4" t="s">
        <v>18</v>
      </c>
      <c r="F28" s="7">
        <f>$C$17*F17+$C$18*F18+$C$19*F19+$C$20*F20+$C$26*F26+$C$27*F27</f>
        <v>0</v>
      </c>
      <c r="G28" s="7">
        <f>$C$17*G17+$C$18*G18+$C$19*G19+$C$20*G20+$C$26*G26+$C$27*G27</f>
        <v>0</v>
      </c>
      <c r="H28" s="7">
        <f>$C$17*H17+$C$18*H18+$C$19*H19+$C$20*H20+$C$26*H26+$C$27*H27</f>
        <v>0</v>
      </c>
      <c r="I28" s="7">
        <f>$C$17*I17+$C$18*I18+$C$19*I19+$C$20*I20+$C$26*I26+$C$27*I27</f>
        <v>0</v>
      </c>
    </row>
    <row r="29" spans="2:11" x14ac:dyDescent="0.35">
      <c r="B29" s="62">
        <f>SUM(C30:C34)</f>
        <v>0</v>
      </c>
      <c r="C29" s="47"/>
      <c r="D29" s="70" t="s">
        <v>64</v>
      </c>
      <c r="E29" s="70"/>
      <c r="F29" s="70"/>
      <c r="G29" s="70"/>
      <c r="H29" s="70"/>
      <c r="I29" s="70"/>
      <c r="J29" s="70"/>
      <c r="K29" s="71"/>
    </row>
    <row r="30" spans="2:11" x14ac:dyDescent="0.35">
      <c r="B30" s="63"/>
      <c r="C30" s="53"/>
      <c r="D30" s="9" t="s">
        <v>68</v>
      </c>
      <c r="E30" s="9"/>
      <c r="F30" s="56"/>
      <c r="G30" s="56"/>
      <c r="H30" s="56"/>
      <c r="I30" s="56"/>
      <c r="J30" s="9" t="s">
        <v>65</v>
      </c>
      <c r="K30" s="10" t="s">
        <v>66</v>
      </c>
    </row>
    <row r="31" spans="2:11" x14ac:dyDescent="0.35">
      <c r="B31" s="63"/>
      <c r="C31" s="53"/>
      <c r="D31" s="9" t="s">
        <v>67</v>
      </c>
      <c r="E31" s="9"/>
      <c r="F31" s="56"/>
      <c r="G31" s="56"/>
      <c r="H31" s="56"/>
      <c r="I31" s="56"/>
      <c r="J31" s="9" t="s">
        <v>69</v>
      </c>
      <c r="K31" s="10" t="s">
        <v>110</v>
      </c>
    </row>
    <row r="32" spans="2:11" x14ac:dyDescent="0.35">
      <c r="B32" s="63"/>
      <c r="C32" s="53"/>
      <c r="D32" s="9" t="s">
        <v>70</v>
      </c>
      <c r="E32" s="9"/>
      <c r="F32" s="56"/>
      <c r="G32" s="56"/>
      <c r="H32" s="56"/>
      <c r="I32" s="56"/>
      <c r="J32" s="9" t="s">
        <v>71</v>
      </c>
      <c r="K32" s="10" t="s">
        <v>72</v>
      </c>
    </row>
    <row r="33" spans="2:11" ht="15" thickBot="1" x14ac:dyDescent="0.4">
      <c r="B33" s="64"/>
      <c r="C33" s="55"/>
      <c r="D33" s="11" t="s">
        <v>73</v>
      </c>
      <c r="E33" s="11"/>
      <c r="F33" s="57"/>
      <c r="G33" s="57"/>
      <c r="H33" s="57"/>
      <c r="I33" s="57"/>
      <c r="J33" s="11" t="s">
        <v>74</v>
      </c>
      <c r="K33" s="12" t="s">
        <v>75</v>
      </c>
    </row>
    <row r="34" spans="2:11" ht="17.149999999999999" customHeight="1" thickBot="1" x14ac:dyDescent="0.5">
      <c r="E34" s="4" t="s">
        <v>18</v>
      </c>
      <c r="F34" s="7">
        <f>$C$30*F30+$C$31*F31+$C$32*F32+$C$33*F33</f>
        <v>0</v>
      </c>
      <c r="G34" s="7">
        <f t="shared" ref="G34:I34" si="0">$C$30*G30+$C$31*G31+$C$32*G32+$C$33*G33</f>
        <v>0</v>
      </c>
      <c r="H34" s="7">
        <f t="shared" si="0"/>
        <v>0</v>
      </c>
      <c r="I34" s="7">
        <f t="shared" si="0"/>
        <v>0</v>
      </c>
    </row>
    <row r="35" spans="2:11" x14ac:dyDescent="0.35">
      <c r="B35" s="62">
        <f>C36+C37+C38+C39</f>
        <v>0</v>
      </c>
      <c r="C35" s="48"/>
      <c r="D35" s="72" t="s">
        <v>76</v>
      </c>
      <c r="E35" s="72"/>
      <c r="F35" s="72"/>
      <c r="G35" s="72"/>
      <c r="H35" s="72"/>
      <c r="I35" s="72"/>
      <c r="J35" s="72"/>
      <c r="K35" s="73"/>
    </row>
    <row r="36" spans="2:11" x14ac:dyDescent="0.35">
      <c r="B36" s="63"/>
      <c r="C36" s="51"/>
      <c r="D36" s="9" t="s">
        <v>77</v>
      </c>
      <c r="E36" s="9"/>
      <c r="F36" s="53"/>
      <c r="G36" s="53"/>
      <c r="H36" s="53"/>
      <c r="I36" s="53"/>
      <c r="J36" s="9" t="s">
        <v>79</v>
      </c>
      <c r="K36" s="10" t="s">
        <v>78</v>
      </c>
    </row>
    <row r="37" spans="2:11" x14ac:dyDescent="0.35">
      <c r="B37" s="63"/>
      <c r="C37" s="52"/>
      <c r="D37" s="13" t="s">
        <v>80</v>
      </c>
      <c r="E37" s="13"/>
      <c r="F37" s="54"/>
      <c r="G37" s="54"/>
      <c r="H37" s="54"/>
      <c r="I37" s="54"/>
      <c r="J37" s="13" t="s">
        <v>81</v>
      </c>
      <c r="K37" s="14" t="s">
        <v>82</v>
      </c>
    </row>
    <row r="38" spans="2:11" x14ac:dyDescent="0.35">
      <c r="B38" s="63"/>
      <c r="C38" s="52"/>
      <c r="D38" s="13" t="s">
        <v>83</v>
      </c>
      <c r="E38" s="13"/>
      <c r="F38" s="54"/>
      <c r="G38" s="54"/>
      <c r="H38" s="54"/>
      <c r="I38" s="54"/>
      <c r="J38" s="13" t="s">
        <v>84</v>
      </c>
      <c r="K38" s="14" t="s">
        <v>111</v>
      </c>
    </row>
    <row r="39" spans="2:11" ht="15" thickBot="1" x14ac:dyDescent="0.4">
      <c r="B39" s="64"/>
      <c r="C39" s="58"/>
      <c r="D39" s="11" t="s">
        <v>85</v>
      </c>
      <c r="E39" s="11"/>
      <c r="F39" s="58"/>
      <c r="G39" s="58"/>
      <c r="H39" s="58"/>
      <c r="I39" s="58"/>
      <c r="J39" s="11" t="s">
        <v>86</v>
      </c>
      <c r="K39" s="12" t="s">
        <v>87</v>
      </c>
    </row>
    <row r="40" spans="2:11" s="5" customFormat="1" ht="17.149999999999999" customHeight="1" thickBot="1" x14ac:dyDescent="0.4">
      <c r="E40" s="4" t="s">
        <v>18</v>
      </c>
      <c r="F40" s="7">
        <f>$C$36*F36+$C$37*F37+$C$38*F38+$C$39*F39</f>
        <v>0</v>
      </c>
      <c r="G40" s="7">
        <f t="shared" ref="G40:I40" si="1">$C$36*G36+$C$37*G37+$C$38*G38+$C$39*G39</f>
        <v>0</v>
      </c>
      <c r="H40" s="7">
        <f t="shared" si="1"/>
        <v>0</v>
      </c>
      <c r="I40" s="7">
        <f t="shared" si="1"/>
        <v>0</v>
      </c>
    </row>
    <row r="41" spans="2:11" x14ac:dyDescent="0.35">
      <c r="B41" s="49"/>
      <c r="C41" s="45"/>
      <c r="D41" s="72" t="s">
        <v>88</v>
      </c>
      <c r="E41" s="72"/>
      <c r="F41" s="72"/>
      <c r="G41" s="72"/>
      <c r="H41" s="72"/>
      <c r="I41" s="72"/>
      <c r="J41" s="72"/>
      <c r="K41" s="73"/>
    </row>
    <row r="42" spans="2:11" x14ac:dyDescent="0.35">
      <c r="B42" s="65">
        <f>SUM(C42:C47)</f>
        <v>0</v>
      </c>
      <c r="C42" s="21"/>
      <c r="D42" s="9" t="s">
        <v>15</v>
      </c>
      <c r="E42" s="9"/>
      <c r="F42" s="53"/>
      <c r="G42" s="53"/>
      <c r="H42" s="53"/>
      <c r="I42" s="53"/>
      <c r="J42" s="33" t="s">
        <v>105</v>
      </c>
      <c r="K42" s="10" t="s">
        <v>89</v>
      </c>
    </row>
    <row r="43" spans="2:11" x14ac:dyDescent="0.35">
      <c r="B43" s="65"/>
      <c r="C43" s="21"/>
      <c r="D43" s="9" t="s">
        <v>16</v>
      </c>
      <c r="E43" s="9"/>
      <c r="F43" s="53"/>
      <c r="G43" s="53"/>
      <c r="H43" s="53"/>
      <c r="I43" s="53"/>
      <c r="J43" s="33" t="s">
        <v>106</v>
      </c>
      <c r="K43" s="10" t="s">
        <v>112</v>
      </c>
    </row>
    <row r="44" spans="2:11" x14ac:dyDescent="0.35">
      <c r="B44" s="65"/>
      <c r="C44" s="21"/>
      <c r="D44" s="9" t="s">
        <v>90</v>
      </c>
      <c r="E44" s="9"/>
      <c r="F44" s="53"/>
      <c r="G44" s="53"/>
      <c r="H44" s="53"/>
      <c r="I44" s="53"/>
      <c r="J44" s="34" t="s">
        <v>91</v>
      </c>
      <c r="K44" s="35" t="s">
        <v>113</v>
      </c>
    </row>
    <row r="45" spans="2:11" x14ac:dyDescent="0.35">
      <c r="B45" s="65"/>
      <c r="C45" s="21"/>
      <c r="D45" s="9" t="s">
        <v>14</v>
      </c>
      <c r="E45" s="9"/>
      <c r="F45" s="53"/>
      <c r="G45" s="53"/>
      <c r="H45" s="53"/>
      <c r="I45" s="53"/>
      <c r="J45" s="34" t="s">
        <v>107</v>
      </c>
      <c r="K45" s="35" t="s">
        <v>94</v>
      </c>
    </row>
    <row r="46" spans="2:11" x14ac:dyDescent="0.35">
      <c r="B46" s="65"/>
      <c r="C46" s="21"/>
      <c r="D46" s="9" t="s">
        <v>21</v>
      </c>
      <c r="E46" s="9"/>
      <c r="F46" s="53"/>
      <c r="G46" s="53"/>
      <c r="H46" s="53"/>
      <c r="I46" s="53"/>
      <c r="J46" s="33" t="s">
        <v>96</v>
      </c>
      <c r="K46" s="10" t="s">
        <v>93</v>
      </c>
    </row>
    <row r="47" spans="2:11" ht="15" thickBot="1" x14ac:dyDescent="0.4">
      <c r="B47" s="66"/>
      <c r="C47" s="22"/>
      <c r="D47" s="11" t="s">
        <v>17</v>
      </c>
      <c r="E47" s="11"/>
      <c r="F47" s="55"/>
      <c r="G47" s="55"/>
      <c r="H47" s="55"/>
      <c r="I47" s="55"/>
      <c r="J47" s="36" t="s">
        <v>22</v>
      </c>
      <c r="K47" s="37" t="s">
        <v>92</v>
      </c>
    </row>
    <row r="48" spans="2:11" ht="17.149999999999999" customHeight="1" thickBot="1" x14ac:dyDescent="0.4">
      <c r="E48" s="4" t="s">
        <v>18</v>
      </c>
      <c r="F48" s="7">
        <f>$C$42*F42+$C$43*F43+$C$44*F44+$C$45*F45+$C$46*F46+$C$47*F47</f>
        <v>0</v>
      </c>
      <c r="G48" s="7">
        <f t="shared" ref="G48:I48" si="2">$C$42*G42+$C$43*G43+$C$44*G44+$C$45*G45+$C$46*G46+$C$47*G47</f>
        <v>0</v>
      </c>
      <c r="H48" s="7">
        <f t="shared" si="2"/>
        <v>0</v>
      </c>
      <c r="I48" s="7">
        <f t="shared" si="2"/>
        <v>0</v>
      </c>
    </row>
    <row r="49" spans="2:9" ht="15" thickBot="1" x14ac:dyDescent="0.4">
      <c r="B49" s="8" t="s">
        <v>20</v>
      </c>
    </row>
    <row r="50" spans="2:9" ht="19" thickBot="1" x14ac:dyDescent="0.4">
      <c r="B50" s="59">
        <f>SUM(B6:B47)</f>
        <v>1</v>
      </c>
      <c r="F50" s="27" t="s">
        <v>2</v>
      </c>
      <c r="G50" s="28" t="s">
        <v>3</v>
      </c>
      <c r="H50" s="28" t="s">
        <v>4</v>
      </c>
      <c r="I50" s="29" t="s">
        <v>5</v>
      </c>
    </row>
    <row r="51" spans="2:9" ht="15.5" x14ac:dyDescent="0.35">
      <c r="E51" s="2" t="s">
        <v>9</v>
      </c>
      <c r="F51" s="30">
        <f>F15+F28+F34+F40+F48</f>
        <v>0</v>
      </c>
      <c r="G51" s="26">
        <f t="shared" ref="G51:I51" si="3">G15++G28+G34+G40+G48</f>
        <v>0</v>
      </c>
      <c r="H51" s="26">
        <f t="shared" si="3"/>
        <v>0</v>
      </c>
      <c r="I51" s="19">
        <f t="shared" si="3"/>
        <v>0</v>
      </c>
    </row>
    <row r="52" spans="2:9" ht="16" thickBot="1" x14ac:dyDescent="0.4">
      <c r="E52" s="2" t="s">
        <v>19</v>
      </c>
      <c r="F52" s="31">
        <f>F51/$B$50</f>
        <v>0</v>
      </c>
      <c r="G52" s="32">
        <f>G51/$B$50</f>
        <v>0</v>
      </c>
      <c r="H52" s="32">
        <f>H51/$B$50</f>
        <v>0</v>
      </c>
      <c r="I52" s="20">
        <f>I51/$B$50</f>
        <v>0</v>
      </c>
    </row>
  </sheetData>
  <mergeCells count="11">
    <mergeCell ref="B2:C2"/>
    <mergeCell ref="B16:B27"/>
    <mergeCell ref="B29:B33"/>
    <mergeCell ref="B35:B39"/>
    <mergeCell ref="B42:B47"/>
    <mergeCell ref="B3:K3"/>
    <mergeCell ref="B6:B14"/>
    <mergeCell ref="B5:C5"/>
    <mergeCell ref="D29:K29"/>
    <mergeCell ref="D35:K35"/>
    <mergeCell ref="D41:K41"/>
  </mergeCells>
  <pageMargins left="0.7" right="0.7" top="0.75" bottom="0.75" header="0.3" footer="0.3"/>
  <pageSetup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 Shea</dc:creator>
  <cp:lastModifiedBy>Chrys Shea</cp:lastModifiedBy>
  <cp:lastPrinted>2018-10-10T16:59:56Z</cp:lastPrinted>
  <dcterms:created xsi:type="dcterms:W3CDTF">2017-09-13T13:34:03Z</dcterms:created>
  <dcterms:modified xsi:type="dcterms:W3CDTF">2020-02-16T23:17:51Z</dcterms:modified>
</cp:coreProperties>
</file>