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cuments\IVC Docs\Financial\Budget Meeting Docs\"/>
    </mc:Choice>
  </mc:AlternateContent>
  <xr:revisionPtr revIDLastSave="0" documentId="13_ncr:1_{F3C79031-8C3E-4070-88AA-864413B4996C}" xr6:coauthVersionLast="47" xr6:coauthVersionMax="47" xr10:uidLastSave="{00000000-0000-0000-0000-000000000000}"/>
  <bookViews>
    <workbookView xWindow="1356" yWindow="1416" windowWidth="21684" windowHeight="11544" xr2:uid="{5E8BBF35-7A11-4E1C-BD9F-9B4850A79609}"/>
  </bookViews>
  <sheets>
    <sheet name="Sheet1" sheetId="1" r:id="rId1"/>
  </sheets>
  <definedNames>
    <definedName name="now">Sheet1!$A$3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0" i="1"/>
  <c r="F9" i="1"/>
  <c r="F8" i="1"/>
  <c r="G8" i="1" s="1"/>
  <c r="D11" i="1"/>
  <c r="G11" i="1" s="1"/>
  <c r="D10" i="1"/>
  <c r="G10" i="1" s="1"/>
  <c r="D9" i="1"/>
  <c r="G9" i="1" s="1"/>
  <c r="D8" i="1"/>
  <c r="H8" i="1" l="1"/>
  <c r="G13" i="1"/>
  <c r="H9" i="1" s="1"/>
  <c r="H11" i="1" l="1"/>
  <c r="H10" i="1"/>
</calcChain>
</file>

<file path=xl/sharedStrings.xml><?xml version="1.0" encoding="utf-8"?>
<sst xmlns="http://schemas.openxmlformats.org/spreadsheetml/2006/main" count="24" uniqueCount="21">
  <si>
    <t>RESERVE ITEM</t>
  </si>
  <si>
    <t>Replacement</t>
  </si>
  <si>
    <t>Years</t>
  </si>
  <si>
    <t>Year</t>
  </si>
  <si>
    <t>Roof</t>
  </si>
  <si>
    <t>Current Year</t>
  </si>
  <si>
    <t>Current</t>
  </si>
  <si>
    <t>Funds</t>
  </si>
  <si>
    <t>Parking pavement</t>
  </si>
  <si>
    <t>Paint Building</t>
  </si>
  <si>
    <t>Cost</t>
  </si>
  <si>
    <t>Start</t>
  </si>
  <si>
    <t>Projected</t>
  </si>
  <si>
    <t>Annualized</t>
  </si>
  <si>
    <t>Pooled</t>
  </si>
  <si>
    <t>Total</t>
  </si>
  <si>
    <t>Life</t>
  </si>
  <si>
    <t>Max</t>
  </si>
  <si>
    <t>Left</t>
  </si>
  <si>
    <t>Pool/Eqt System</t>
  </si>
  <si>
    <t>Estimated Pooled Reserve Status at End of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</si>
</sst>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">
    <xf numFmtId="0" fontId="0" fillId="0" borderId="0" xfId="0"/>
    <xf numFmtId="3" fontId="0" fillId="0" borderId="0" xfId="0" applyNumberFormat="1"/>
    <xf numFmtId="44" fontId="0" fillId="0" borderId="0" xfId="2" applyFont="1"/>
    <xf numFmtId="43" fontId="0" fillId="0" borderId="0" xfId="1" applyFont="1"/>
    <xf numFmtId="2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47515-D330-4134-BF11-A8283D251722}">
  <dimension ref="A1:H13"/>
  <sheetViews>
    <sheetView tabSelected="1" zoomScale="150" zoomScaleNormal="150" workbookViewId="0">
      <selection activeCell="A4" sqref="A4"/>
    </sheetView>
  </sheetViews>
  <sheetFormatPr defaultRowHeight="14.4" x14ac:dyDescent="0.3"/>
  <cols>
    <col min="1" max="1" width="16.109375" customWidth="1"/>
    <col min="2" max="2" width="6.44140625" customWidth="1"/>
    <col min="3" max="3" width="8" customWidth="1"/>
    <col min="4" max="4" width="6.77734375" customWidth="1"/>
    <col min="5" max="5" width="11.21875" customWidth="1"/>
    <col min="6" max="6" width="10.44140625" customWidth="1"/>
    <col min="7" max="7" width="8.77734375" customWidth="1"/>
    <col min="8" max="8" width="12.5546875" customWidth="1"/>
  </cols>
  <sheetData>
    <row r="1" spans="1:8" x14ac:dyDescent="0.3">
      <c r="B1" t="s">
        <v>20</v>
      </c>
    </row>
    <row r="2" spans="1:8" x14ac:dyDescent="0.3">
      <c r="A2" t="s">
        <v>5</v>
      </c>
    </row>
    <row r="3" spans="1:8" x14ac:dyDescent="0.3">
      <c r="A3">
        <v>2023</v>
      </c>
    </row>
    <row r="4" spans="1:8" x14ac:dyDescent="0.3">
      <c r="B4" t="s">
        <v>17</v>
      </c>
      <c r="C4" t="s">
        <v>11</v>
      </c>
      <c r="D4" t="s">
        <v>2</v>
      </c>
      <c r="E4" t="s">
        <v>1</v>
      </c>
      <c r="F4" t="s">
        <v>13</v>
      </c>
      <c r="G4" t="s">
        <v>12</v>
      </c>
      <c r="H4" t="s">
        <v>6</v>
      </c>
    </row>
    <row r="5" spans="1:8" x14ac:dyDescent="0.3">
      <c r="B5" t="s">
        <v>16</v>
      </c>
      <c r="C5" t="s">
        <v>3</v>
      </c>
      <c r="D5" t="s">
        <v>18</v>
      </c>
      <c r="E5" t="s">
        <v>10</v>
      </c>
      <c r="F5" t="s">
        <v>10</v>
      </c>
      <c r="G5" t="s">
        <v>7</v>
      </c>
      <c r="H5" t="s">
        <v>14</v>
      </c>
    </row>
    <row r="6" spans="1:8" x14ac:dyDescent="0.3">
      <c r="A6" t="s">
        <v>0</v>
      </c>
      <c r="B6" t="s">
        <v>2</v>
      </c>
      <c r="H6" t="s">
        <v>7</v>
      </c>
    </row>
    <row r="8" spans="1:8" x14ac:dyDescent="0.3">
      <c r="A8" t="s">
        <v>4</v>
      </c>
      <c r="B8">
        <v>35</v>
      </c>
      <c r="C8">
        <v>2008</v>
      </c>
      <c r="D8">
        <f>B8-(now-C8)</f>
        <v>20</v>
      </c>
      <c r="E8" s="1">
        <v>150000</v>
      </c>
      <c r="F8" s="2">
        <f>E8/B8</f>
        <v>4285.7142857142853</v>
      </c>
      <c r="G8" s="1">
        <f>F8*(B8-D8)</f>
        <v>64285.714285714283</v>
      </c>
      <c r="H8" s="2">
        <f>G8/(G8+G9+G10+G11)*H13</f>
        <v>63839.923294676279</v>
      </c>
    </row>
    <row r="9" spans="1:8" x14ac:dyDescent="0.3">
      <c r="A9" t="s">
        <v>8</v>
      </c>
      <c r="B9">
        <v>25</v>
      </c>
      <c r="C9">
        <v>2010</v>
      </c>
      <c r="D9">
        <f>B9-(now-C9)</f>
        <v>12</v>
      </c>
      <c r="E9">
        <v>50000</v>
      </c>
      <c r="F9" s="2">
        <f t="shared" ref="F9:F11" si="0">E9/B9</f>
        <v>2000</v>
      </c>
      <c r="G9">
        <f t="shared" ref="G9:G11" si="1">F9*(B9-D9)</f>
        <v>26000</v>
      </c>
      <c r="H9" s="2">
        <f>G9/G13*H13</f>
        <v>25819.702310291301</v>
      </c>
    </row>
    <row r="10" spans="1:8" x14ac:dyDescent="0.3">
      <c r="A10" t="s">
        <v>9</v>
      </c>
      <c r="B10">
        <v>8</v>
      </c>
      <c r="C10">
        <v>2020</v>
      </c>
      <c r="D10">
        <f>B10-(now-C10)</f>
        <v>5</v>
      </c>
      <c r="E10">
        <v>50000</v>
      </c>
      <c r="F10" s="2">
        <f t="shared" si="0"/>
        <v>6250</v>
      </c>
      <c r="G10">
        <f t="shared" si="1"/>
        <v>18750</v>
      </c>
      <c r="H10" s="2">
        <f>G10/G13*H13</f>
        <v>18619.977627613916</v>
      </c>
    </row>
    <row r="11" spans="1:8" x14ac:dyDescent="0.3">
      <c r="A11" t="s">
        <v>19</v>
      </c>
      <c r="B11">
        <v>15</v>
      </c>
      <c r="C11">
        <v>2015</v>
      </c>
      <c r="D11">
        <f>B11-(now-C11)</f>
        <v>7</v>
      </c>
      <c r="E11">
        <v>40000</v>
      </c>
      <c r="F11" s="2">
        <f t="shared" si="0"/>
        <v>2666.6666666666665</v>
      </c>
      <c r="G11" s="4">
        <f t="shared" si="1"/>
        <v>21333.333333333332</v>
      </c>
      <c r="H11" s="2">
        <f>G11/G13*H13</f>
        <v>21185.396767418497</v>
      </c>
    </row>
    <row r="13" spans="1:8" x14ac:dyDescent="0.3">
      <c r="F13" s="2" t="s">
        <v>15</v>
      </c>
      <c r="G13" s="1">
        <f>SUM(G8:G12)</f>
        <v>130369.04761904762</v>
      </c>
      <c r="H13" s="3">
        <v>129465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now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clay</dc:creator>
  <cp:lastModifiedBy>david clay</cp:lastModifiedBy>
  <cp:lastPrinted>2023-11-06T15:01:26Z</cp:lastPrinted>
  <dcterms:created xsi:type="dcterms:W3CDTF">2023-10-26T00:18:10Z</dcterms:created>
  <dcterms:modified xsi:type="dcterms:W3CDTF">2023-11-06T15:01:30Z</dcterms:modified>
</cp:coreProperties>
</file>