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uneese\Documents\Projects\Sales\"/>
    </mc:Choice>
  </mc:AlternateContent>
  <xr:revisionPtr revIDLastSave="0" documentId="13_ncr:1_{3841B62B-A9F0-4167-9FA6-A4984E0FF1BC}" xr6:coauthVersionLast="45" xr6:coauthVersionMax="45" xr10:uidLastSave="{00000000-0000-0000-0000-000000000000}"/>
  <bookViews>
    <workbookView xWindow="-28920" yWindow="-450" windowWidth="29040" windowHeight="15840" xr2:uid="{4F441D5E-2916-4DF6-9318-382B9D4ED9B6}"/>
  </bookViews>
  <sheets>
    <sheet name="Sales Data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B51" i="1" l="1"/>
  <c r="CC51" i="1" s="1"/>
  <c r="CA51" i="1"/>
  <c r="BY51" i="1"/>
  <c r="BW51" i="1"/>
  <c r="BU51" i="1"/>
  <c r="BS51" i="1"/>
  <c r="BZ50" i="1"/>
  <c r="CA50" i="1" s="1"/>
  <c r="BX50" i="1"/>
  <c r="BY50" i="1" s="1"/>
  <c r="BV50" i="1"/>
  <c r="BW50" i="1" s="1"/>
  <c r="BU50" i="1"/>
  <c r="BT50" i="1"/>
  <c r="BR50" i="1"/>
  <c r="CB50" i="1" s="1"/>
  <c r="CC50" i="1" s="1"/>
  <c r="BZ49" i="1"/>
  <c r="CA49" i="1" s="1"/>
  <c r="BY49" i="1"/>
  <c r="BX49" i="1"/>
  <c r="BV49" i="1"/>
  <c r="BW49" i="1" s="1"/>
  <c r="BT49" i="1"/>
  <c r="BU49" i="1" s="1"/>
  <c r="BR49" i="1"/>
  <c r="CB49" i="1" s="1"/>
  <c r="CC49" i="1" s="1"/>
  <c r="BZ48" i="1"/>
  <c r="CA48" i="1" s="1"/>
  <c r="BX48" i="1"/>
  <c r="CB48" i="1" s="1"/>
  <c r="CC48" i="1" s="1"/>
  <c r="BW48" i="1"/>
  <c r="BU48" i="1"/>
  <c r="BS48" i="1"/>
  <c r="CA47" i="1"/>
  <c r="BZ47" i="1"/>
  <c r="BY47" i="1"/>
  <c r="BX47" i="1"/>
  <c r="BV47" i="1"/>
  <c r="BW47" i="1" s="1"/>
  <c r="BU47" i="1"/>
  <c r="BT47" i="1"/>
  <c r="BR47" i="1"/>
  <c r="CB47" i="1" s="1"/>
  <c r="CC47" i="1" s="1"/>
  <c r="CC46" i="1"/>
  <c r="CB46" i="1"/>
  <c r="CA46" i="1"/>
  <c r="BY46" i="1"/>
  <c r="BW46" i="1"/>
  <c r="BU46" i="1"/>
  <c r="BS46" i="1"/>
  <c r="BZ45" i="1"/>
  <c r="CB45" i="1" s="1"/>
  <c r="CC45" i="1" s="1"/>
  <c r="BY45" i="1"/>
  <c r="BW45" i="1"/>
  <c r="BU45" i="1"/>
  <c r="BS45" i="1"/>
  <c r="BZ44" i="1"/>
  <c r="CA44" i="1" s="1"/>
  <c r="BY44" i="1"/>
  <c r="BX44" i="1"/>
  <c r="BV44" i="1"/>
  <c r="BW44" i="1" s="1"/>
  <c r="BT44" i="1"/>
  <c r="BU44" i="1" s="1"/>
  <c r="BR44" i="1"/>
  <c r="CB44" i="1" s="1"/>
  <c r="CC44" i="1" s="1"/>
  <c r="BZ43" i="1"/>
  <c r="CA43" i="1" s="1"/>
  <c r="BX43" i="1"/>
  <c r="BY43" i="1" s="1"/>
  <c r="BV43" i="1"/>
  <c r="BW43" i="1" s="1"/>
  <c r="BU43" i="1"/>
  <c r="BT43" i="1"/>
  <c r="BR43" i="1"/>
  <c r="CB43" i="1" s="1"/>
  <c r="CC43" i="1" s="1"/>
  <c r="CB42" i="1"/>
  <c r="CC42" i="1" s="1"/>
  <c r="CA42" i="1"/>
  <c r="BY42" i="1"/>
  <c r="BW42" i="1"/>
  <c r="BU42" i="1"/>
  <c r="BS42" i="1"/>
  <c r="CA41" i="1"/>
  <c r="BZ41" i="1"/>
  <c r="BX41" i="1"/>
  <c r="BY41" i="1" s="1"/>
  <c r="BW41" i="1"/>
  <c r="BV41" i="1"/>
  <c r="BU41" i="1"/>
  <c r="BT41" i="1"/>
  <c r="BS41" i="1"/>
  <c r="BR41" i="1"/>
  <c r="CB41" i="1" s="1"/>
  <c r="CC41" i="1" s="1"/>
  <c r="CB40" i="1"/>
  <c r="CC40" i="1" s="1"/>
  <c r="CA40" i="1"/>
  <c r="BZ40" i="1"/>
  <c r="BY40" i="1"/>
  <c r="BW40" i="1"/>
  <c r="BU40" i="1"/>
  <c r="BS40" i="1"/>
  <c r="CA39" i="1"/>
  <c r="BZ39" i="1"/>
  <c r="BX39" i="1"/>
  <c r="BY39" i="1" s="1"/>
  <c r="BW39" i="1"/>
  <c r="BV39" i="1"/>
  <c r="BT39" i="1"/>
  <c r="CB39" i="1" s="1"/>
  <c r="CC39" i="1" s="1"/>
  <c r="BS39" i="1"/>
  <c r="BR39" i="1"/>
  <c r="CB38" i="1"/>
  <c r="CC38" i="1" s="1"/>
  <c r="CA38" i="1"/>
  <c r="BY38" i="1"/>
  <c r="BW38" i="1"/>
  <c r="BU38" i="1"/>
  <c r="BS38" i="1"/>
  <c r="CB37" i="1"/>
  <c r="CC37" i="1" s="1"/>
  <c r="CA37" i="1"/>
  <c r="BY37" i="1"/>
  <c r="BW37" i="1"/>
  <c r="BU37" i="1"/>
  <c r="BS37" i="1"/>
  <c r="BZ36" i="1"/>
  <c r="CA36" i="1" s="1"/>
  <c r="BX36" i="1"/>
  <c r="BY36" i="1" s="1"/>
  <c r="BV36" i="1"/>
  <c r="BW36" i="1" s="1"/>
  <c r="BU36" i="1"/>
  <c r="BT36" i="1"/>
  <c r="BR36" i="1"/>
  <c r="CB36" i="1" s="1"/>
  <c r="CC36" i="1" s="1"/>
  <c r="BZ35" i="1"/>
  <c r="CB35" i="1" s="1"/>
  <c r="CC35" i="1" s="1"/>
  <c r="BY35" i="1"/>
  <c r="BW35" i="1"/>
  <c r="BU35" i="1"/>
  <c r="BS35" i="1"/>
  <c r="BZ34" i="1"/>
  <c r="CA34" i="1" s="1"/>
  <c r="BX34" i="1"/>
  <c r="BY34" i="1" s="1"/>
  <c r="BV34" i="1"/>
  <c r="BW34" i="1" s="1"/>
  <c r="BT34" i="1"/>
  <c r="BU34" i="1" s="1"/>
  <c r="BR34" i="1"/>
  <c r="CB34" i="1" s="1"/>
  <c r="CC34" i="1" s="1"/>
  <c r="BZ33" i="1"/>
  <c r="CB33" i="1" s="1"/>
  <c r="CC33" i="1" s="1"/>
  <c r="BY33" i="1"/>
  <c r="BW33" i="1"/>
  <c r="BU33" i="1"/>
  <c r="BS33" i="1"/>
  <c r="BZ32" i="1"/>
  <c r="CB32" i="1" s="1"/>
  <c r="CC32" i="1" s="1"/>
  <c r="BY32" i="1"/>
  <c r="BW32" i="1"/>
  <c r="BU32" i="1"/>
  <c r="BS32" i="1"/>
  <c r="BZ31" i="1"/>
  <c r="CA31" i="1" s="1"/>
  <c r="BX31" i="1"/>
  <c r="BY31" i="1" s="1"/>
  <c r="BV31" i="1"/>
  <c r="BW31" i="1" s="1"/>
  <c r="BT31" i="1"/>
  <c r="BU31" i="1" s="1"/>
  <c r="BR31" i="1"/>
  <c r="CB31" i="1" s="1"/>
  <c r="CC31" i="1" s="1"/>
  <c r="CB30" i="1"/>
  <c r="CC30" i="1" s="1"/>
  <c r="CA30" i="1"/>
  <c r="BY30" i="1"/>
  <c r="BW30" i="1"/>
  <c r="BU30" i="1"/>
  <c r="BS30" i="1"/>
  <c r="CC29" i="1"/>
  <c r="CB29" i="1"/>
  <c r="CA29" i="1"/>
  <c r="BY29" i="1"/>
  <c r="BW29" i="1"/>
  <c r="BU29" i="1"/>
  <c r="BS29" i="1"/>
  <c r="CB28" i="1"/>
  <c r="CC28" i="1" s="1"/>
  <c r="CA28" i="1"/>
  <c r="BY28" i="1"/>
  <c r="BW28" i="1"/>
  <c r="BU28" i="1"/>
  <c r="BS28" i="1"/>
  <c r="CC27" i="1"/>
  <c r="CB27" i="1"/>
  <c r="CA27" i="1"/>
  <c r="BY27" i="1"/>
  <c r="BW27" i="1"/>
  <c r="BU27" i="1"/>
  <c r="BS27" i="1"/>
  <c r="BZ26" i="1"/>
  <c r="CA26" i="1" s="1"/>
  <c r="BX26" i="1"/>
  <c r="BY26" i="1" s="1"/>
  <c r="BV26" i="1"/>
  <c r="BW26" i="1" s="1"/>
  <c r="BT26" i="1"/>
  <c r="BU26" i="1" s="1"/>
  <c r="BR26" i="1"/>
  <c r="CB26" i="1" s="1"/>
  <c r="CC26" i="1" s="1"/>
  <c r="BZ25" i="1"/>
  <c r="CA25" i="1" s="1"/>
  <c r="BX25" i="1"/>
  <c r="BY25" i="1" s="1"/>
  <c r="BV25" i="1"/>
  <c r="BW25" i="1" s="1"/>
  <c r="BU25" i="1"/>
  <c r="BS25" i="1"/>
  <c r="CB24" i="1"/>
  <c r="CC24" i="1" s="1"/>
  <c r="BZ24" i="1"/>
  <c r="CA24" i="1" s="1"/>
  <c r="BX24" i="1"/>
  <c r="BY24" i="1" s="1"/>
  <c r="BV24" i="1"/>
  <c r="BW24" i="1" s="1"/>
  <c r="BU24" i="1"/>
  <c r="BS24" i="1"/>
  <c r="BZ23" i="1"/>
  <c r="CA23" i="1" s="1"/>
  <c r="BX23" i="1"/>
  <c r="BY23" i="1" s="1"/>
  <c r="BV23" i="1"/>
  <c r="BW23" i="1" s="1"/>
  <c r="BT23" i="1"/>
  <c r="BU23" i="1" s="1"/>
  <c r="BR23" i="1"/>
  <c r="CB23" i="1" s="1"/>
  <c r="CC23" i="1" s="1"/>
  <c r="BZ22" i="1"/>
  <c r="CB22" i="1" s="1"/>
  <c r="CC22" i="1" s="1"/>
  <c r="BY22" i="1"/>
  <c r="BW22" i="1"/>
  <c r="BU22" i="1"/>
  <c r="BS22" i="1"/>
  <c r="BZ21" i="1"/>
  <c r="CA21" i="1" s="1"/>
  <c r="BX21" i="1"/>
  <c r="BY21" i="1" s="1"/>
  <c r="BV21" i="1"/>
  <c r="BW21" i="1" s="1"/>
  <c r="BT21" i="1"/>
  <c r="BU21" i="1" s="1"/>
  <c r="BR21" i="1"/>
  <c r="CB21" i="1" s="1"/>
  <c r="CC21" i="1" s="1"/>
  <c r="BZ20" i="1"/>
  <c r="CB20" i="1" s="1"/>
  <c r="CC20" i="1" s="1"/>
  <c r="BY20" i="1"/>
  <c r="BW20" i="1"/>
  <c r="BU20" i="1"/>
  <c r="BS20" i="1"/>
  <c r="BZ19" i="1"/>
  <c r="CA19" i="1" s="1"/>
  <c r="BX19" i="1"/>
  <c r="BY19" i="1" s="1"/>
  <c r="BV19" i="1"/>
  <c r="BW19" i="1" s="1"/>
  <c r="BT19" i="1"/>
  <c r="BU19" i="1" s="1"/>
  <c r="BS19" i="1"/>
  <c r="CA18" i="1"/>
  <c r="BZ18" i="1"/>
  <c r="BY18" i="1"/>
  <c r="BX18" i="1"/>
  <c r="BW18" i="1"/>
  <c r="BV18" i="1"/>
  <c r="BU18" i="1"/>
  <c r="BT18" i="1"/>
  <c r="BS18" i="1"/>
  <c r="BR18" i="1"/>
  <c r="CB18" i="1" s="1"/>
  <c r="CC18" i="1" s="1"/>
  <c r="CA17" i="1"/>
  <c r="BZ17" i="1"/>
  <c r="CB17" i="1" s="1"/>
  <c r="CC17" i="1" s="1"/>
  <c r="BY17" i="1"/>
  <c r="BW17" i="1"/>
  <c r="BU17" i="1"/>
  <c r="BS17" i="1"/>
  <c r="CA16" i="1"/>
  <c r="BY16" i="1"/>
  <c r="BW16" i="1"/>
  <c r="BT16" i="1"/>
  <c r="BU16" i="1" s="1"/>
  <c r="BR16" i="1"/>
  <c r="CB16" i="1" s="1"/>
  <c r="CC16" i="1" s="1"/>
  <c r="BZ15" i="1"/>
  <c r="CA15" i="1" s="1"/>
  <c r="BX15" i="1"/>
  <c r="BY15" i="1" s="1"/>
  <c r="BV15" i="1"/>
  <c r="BW15" i="1" s="1"/>
  <c r="BT15" i="1"/>
  <c r="BU15" i="1" s="1"/>
  <c r="BR15" i="1"/>
  <c r="CB15" i="1" s="1"/>
  <c r="CC15" i="1" s="1"/>
  <c r="BZ14" i="1"/>
  <c r="CA14" i="1" s="1"/>
  <c r="BX14" i="1"/>
  <c r="BY14" i="1" s="1"/>
  <c r="BV14" i="1"/>
  <c r="BW14" i="1" s="1"/>
  <c r="BT14" i="1"/>
  <c r="BU14" i="1" s="1"/>
  <c r="BR14" i="1"/>
  <c r="CB14" i="1" s="1"/>
  <c r="CC14" i="1" s="1"/>
  <c r="CB13" i="1"/>
  <c r="CC13" i="1" s="1"/>
  <c r="CA13" i="1"/>
  <c r="BY13" i="1"/>
  <c r="BW13" i="1"/>
  <c r="BU13" i="1"/>
  <c r="BS13" i="1"/>
  <c r="CA12" i="1"/>
  <c r="BZ12" i="1"/>
  <c r="BY12" i="1"/>
  <c r="BX12" i="1"/>
  <c r="CB12" i="1" s="1"/>
  <c r="CC12" i="1" s="1"/>
  <c r="BW12" i="1"/>
  <c r="BU12" i="1"/>
  <c r="BS12" i="1"/>
  <c r="BZ11" i="1"/>
  <c r="CA11" i="1" s="1"/>
  <c r="BX11" i="1"/>
  <c r="BY11" i="1" s="1"/>
  <c r="BW11" i="1"/>
  <c r="BV11" i="1"/>
  <c r="BT11" i="1"/>
  <c r="BU11" i="1" s="1"/>
  <c r="BR11" i="1"/>
  <c r="CB11" i="1" s="1"/>
  <c r="CC11" i="1" s="1"/>
  <c r="BZ10" i="1"/>
  <c r="CA10" i="1" s="1"/>
  <c r="BX10" i="1"/>
  <c r="BY10" i="1" s="1"/>
  <c r="BV10" i="1"/>
  <c r="BW10" i="1" s="1"/>
  <c r="BT10" i="1"/>
  <c r="BU10" i="1" s="1"/>
  <c r="BR10" i="1"/>
  <c r="BS10" i="1" s="1"/>
  <c r="BZ9" i="1"/>
  <c r="CA9" i="1" s="1"/>
  <c r="BX9" i="1"/>
  <c r="BY9" i="1" s="1"/>
  <c r="BV9" i="1"/>
  <c r="BW9" i="1" s="1"/>
  <c r="BT9" i="1"/>
  <c r="BU9" i="1" s="1"/>
  <c r="BR9" i="1"/>
  <c r="CB9" i="1" s="1"/>
  <c r="CC9" i="1" s="1"/>
  <c r="BZ8" i="1"/>
  <c r="CA8" i="1" s="1"/>
  <c r="BX8" i="1"/>
  <c r="BY8" i="1" s="1"/>
  <c r="BV8" i="1"/>
  <c r="BW8" i="1" s="1"/>
  <c r="BT8" i="1"/>
  <c r="BU8" i="1" s="1"/>
  <c r="BR8" i="1"/>
  <c r="CB8" i="1" s="1"/>
  <c r="CC8" i="1" s="1"/>
  <c r="CB7" i="1"/>
  <c r="CC7" i="1" s="1"/>
  <c r="BZ7" i="1"/>
  <c r="CA7" i="1" s="1"/>
  <c r="BY7" i="1"/>
  <c r="BW7" i="1"/>
  <c r="BU7" i="1"/>
  <c r="BS7" i="1"/>
  <c r="BZ6" i="1"/>
  <c r="CB6" i="1" s="1"/>
  <c r="CC6" i="1" s="1"/>
  <c r="BX6" i="1"/>
  <c r="BY6" i="1" s="1"/>
  <c r="BW6" i="1"/>
  <c r="BU6" i="1"/>
  <c r="BS6" i="1"/>
  <c r="CA5" i="1"/>
  <c r="BZ5" i="1"/>
  <c r="BX5" i="1"/>
  <c r="BY5" i="1" s="1"/>
  <c r="BW5" i="1"/>
  <c r="BV5" i="1"/>
  <c r="BU5" i="1"/>
  <c r="BT5" i="1"/>
  <c r="BS5" i="1"/>
  <c r="BR5" i="1"/>
  <c r="CB5" i="1" s="1"/>
  <c r="CC5" i="1" s="1"/>
  <c r="CB4" i="1"/>
  <c r="CC4" i="1" s="1"/>
  <c r="CA4" i="1"/>
  <c r="BZ4" i="1"/>
  <c r="BY4" i="1"/>
  <c r="BX4" i="1"/>
  <c r="BW4" i="1"/>
  <c r="BV4" i="1"/>
  <c r="BU4" i="1"/>
  <c r="BS4" i="1"/>
  <c r="CA3" i="1"/>
  <c r="BZ3" i="1"/>
  <c r="BY3" i="1"/>
  <c r="BX3" i="1"/>
  <c r="BV3" i="1"/>
  <c r="BW3" i="1" s="1"/>
  <c r="BU3" i="1"/>
  <c r="BT3" i="1"/>
  <c r="CB3" i="1" s="1"/>
  <c r="CC3" i="1" s="1"/>
  <c r="BS3" i="1"/>
  <c r="CA2" i="1"/>
  <c r="BZ2" i="1"/>
  <c r="BX2" i="1"/>
  <c r="BY2" i="1" s="1"/>
  <c r="BV2" i="1"/>
  <c r="BW2" i="1" s="1"/>
  <c r="BT2" i="1"/>
  <c r="BU2" i="1" s="1"/>
  <c r="BS2" i="1"/>
  <c r="BR2" i="1"/>
  <c r="BS14" i="1" l="1"/>
  <c r="BS16" i="1"/>
  <c r="BS21" i="1"/>
  <c r="CA22" i="1"/>
  <c r="BS34" i="1"/>
  <c r="CA35" i="1"/>
  <c r="BU39" i="1"/>
  <c r="BS8" i="1"/>
  <c r="CB10" i="1"/>
  <c r="CC10" i="1" s="1"/>
  <c r="CB25" i="1"/>
  <c r="CC25" i="1" s="1"/>
  <c r="BS44" i="1"/>
  <c r="CA45" i="1"/>
  <c r="BS49" i="1"/>
  <c r="CB2" i="1"/>
  <c r="CC2" i="1" s="1"/>
  <c r="BY48" i="1"/>
  <c r="CA6" i="1"/>
  <c r="BS9" i="1"/>
  <c r="BS11" i="1"/>
  <c r="BS15" i="1"/>
  <c r="CA20" i="1"/>
  <c r="BS23" i="1"/>
  <c r="BS26" i="1"/>
  <c r="BS31" i="1"/>
  <c r="CA32" i="1"/>
  <c r="CA33" i="1"/>
  <c r="BS36" i="1"/>
  <c r="BS47" i="1"/>
  <c r="CB19" i="1"/>
  <c r="CC19" i="1" s="1"/>
  <c r="BS43" i="1"/>
  <c r="BS50" i="1"/>
  <c r="C14" i="1" l="1"/>
  <c r="I61" i="1" l="1"/>
  <c r="G61" i="1"/>
  <c r="E61" i="1"/>
  <c r="I60" i="1"/>
  <c r="G60" i="1"/>
  <c r="E60" i="1"/>
  <c r="I59" i="1"/>
  <c r="G59" i="1"/>
  <c r="E59" i="1"/>
  <c r="I58" i="1"/>
  <c r="G58" i="1"/>
  <c r="E58" i="1"/>
  <c r="I57" i="1"/>
  <c r="G57" i="1"/>
  <c r="E57" i="1"/>
  <c r="I56" i="1"/>
  <c r="G56" i="1"/>
  <c r="E56" i="1"/>
  <c r="I55" i="1"/>
  <c r="G55" i="1"/>
  <c r="E55" i="1"/>
  <c r="I54" i="1"/>
  <c r="G54" i="1"/>
  <c r="E54" i="1"/>
  <c r="I53" i="1"/>
  <c r="G53" i="1"/>
  <c r="E53" i="1"/>
  <c r="I52" i="1"/>
  <c r="G52" i="1"/>
  <c r="E52" i="1"/>
  <c r="I51" i="1"/>
  <c r="G51" i="1"/>
  <c r="E51" i="1"/>
  <c r="I50" i="1"/>
  <c r="G50" i="1"/>
  <c r="E50" i="1"/>
  <c r="I49" i="1"/>
  <c r="G49" i="1"/>
  <c r="E49" i="1"/>
  <c r="I48" i="1"/>
  <c r="G48" i="1"/>
  <c r="E48" i="1"/>
  <c r="I47" i="1"/>
  <c r="G47" i="1"/>
  <c r="E47" i="1"/>
  <c r="I46" i="1"/>
  <c r="G46" i="1"/>
  <c r="E46" i="1"/>
  <c r="I45" i="1"/>
  <c r="G45" i="1"/>
  <c r="E45" i="1"/>
  <c r="I44" i="1"/>
  <c r="G44" i="1"/>
  <c r="E44" i="1"/>
  <c r="I43" i="1"/>
  <c r="G43" i="1"/>
  <c r="E43" i="1"/>
  <c r="I42" i="1"/>
  <c r="G42" i="1"/>
  <c r="E42" i="1"/>
  <c r="I41" i="1"/>
  <c r="G41" i="1"/>
  <c r="E41" i="1"/>
  <c r="I40" i="1"/>
  <c r="G40" i="1"/>
  <c r="E40" i="1"/>
  <c r="I39" i="1"/>
  <c r="G39" i="1"/>
  <c r="E39" i="1"/>
  <c r="I38" i="1"/>
  <c r="G38" i="1"/>
  <c r="E38" i="1"/>
  <c r="I37" i="1"/>
  <c r="G37" i="1"/>
  <c r="E37" i="1"/>
  <c r="I36" i="1"/>
  <c r="G36" i="1"/>
  <c r="E36" i="1"/>
  <c r="I35" i="1"/>
  <c r="G35" i="1"/>
  <c r="E35" i="1"/>
  <c r="I34" i="1"/>
  <c r="G34" i="1"/>
  <c r="E34" i="1"/>
  <c r="I33" i="1"/>
  <c r="G33" i="1"/>
  <c r="E33" i="1"/>
  <c r="I32" i="1"/>
  <c r="G32" i="1"/>
  <c r="E32" i="1"/>
  <c r="I31" i="1"/>
  <c r="G31" i="1"/>
  <c r="E31" i="1"/>
  <c r="I30" i="1"/>
  <c r="G30" i="1"/>
  <c r="E30" i="1"/>
  <c r="I29" i="1"/>
  <c r="G29" i="1"/>
  <c r="E29" i="1"/>
  <c r="I28" i="1"/>
  <c r="G28" i="1"/>
  <c r="E28" i="1"/>
  <c r="I27" i="1"/>
  <c r="G27" i="1"/>
  <c r="E27" i="1"/>
  <c r="I26" i="1"/>
  <c r="G26" i="1"/>
  <c r="E26" i="1"/>
  <c r="I25" i="1"/>
  <c r="G25" i="1"/>
  <c r="E25" i="1"/>
  <c r="I24" i="1"/>
  <c r="G24" i="1"/>
  <c r="E24" i="1"/>
  <c r="I23" i="1"/>
  <c r="G23" i="1"/>
  <c r="E23" i="1"/>
  <c r="I22" i="1"/>
  <c r="G22" i="1"/>
  <c r="E22" i="1"/>
  <c r="I21" i="1"/>
  <c r="G21" i="1"/>
  <c r="E21" i="1"/>
  <c r="I20" i="1"/>
  <c r="G20" i="1"/>
  <c r="E20" i="1"/>
  <c r="I19" i="1"/>
  <c r="G19" i="1"/>
  <c r="E19" i="1"/>
  <c r="I18" i="1"/>
  <c r="G18" i="1"/>
  <c r="E18" i="1"/>
  <c r="I17" i="1"/>
  <c r="G17" i="1"/>
  <c r="E17" i="1"/>
  <c r="I16" i="1"/>
  <c r="G16" i="1"/>
  <c r="E16" i="1"/>
  <c r="I15" i="1"/>
  <c r="G15" i="1"/>
  <c r="E15" i="1"/>
  <c r="H14" i="1"/>
  <c r="F14" i="1"/>
  <c r="D14" i="1"/>
  <c r="H13" i="1"/>
  <c r="F13" i="1"/>
  <c r="D13" i="1"/>
  <c r="C13" i="1"/>
  <c r="H12" i="1"/>
  <c r="F12" i="1"/>
  <c r="D12" i="1"/>
  <c r="C12" i="1"/>
  <c r="H11" i="1"/>
  <c r="F11" i="1"/>
  <c r="D11" i="1"/>
  <c r="C11" i="1"/>
  <c r="H10" i="1"/>
  <c r="F10" i="1"/>
  <c r="D10" i="1"/>
  <c r="C10" i="1"/>
  <c r="H9" i="1"/>
  <c r="F9" i="1"/>
  <c r="D9" i="1"/>
  <c r="C9" i="1"/>
  <c r="H8" i="1"/>
  <c r="F8" i="1"/>
  <c r="D8" i="1"/>
  <c r="C8" i="1"/>
  <c r="H7" i="1"/>
  <c r="F7" i="1"/>
  <c r="D7" i="1"/>
  <c r="C7" i="1"/>
  <c r="H6" i="1"/>
  <c r="F6" i="1"/>
  <c r="D6" i="1"/>
  <c r="C6" i="1"/>
  <c r="H5" i="1"/>
  <c r="F5" i="1"/>
  <c r="D5" i="1"/>
  <c r="C5" i="1"/>
  <c r="H4" i="1"/>
  <c r="F4" i="1"/>
  <c r="D4" i="1"/>
  <c r="C4" i="1"/>
  <c r="H3" i="1"/>
  <c r="F3" i="1"/>
  <c r="D3" i="1"/>
  <c r="C3" i="1"/>
  <c r="H2" i="1"/>
  <c r="F2" i="1"/>
  <c r="D2" i="1"/>
  <c r="C2" i="1"/>
  <c r="I8" i="1" l="1"/>
  <c r="E11" i="1"/>
  <c r="I11" i="1"/>
  <c r="I13" i="1"/>
  <c r="I10" i="1"/>
  <c r="I12" i="1"/>
  <c r="G3" i="1"/>
  <c r="E5" i="1"/>
  <c r="G7" i="1"/>
  <c r="I7" i="1"/>
  <c r="G9" i="1"/>
  <c r="I5" i="1"/>
  <c r="E6" i="1"/>
  <c r="G8" i="1"/>
  <c r="G10" i="1"/>
  <c r="E4" i="1"/>
  <c r="I2" i="1"/>
  <c r="E8" i="1"/>
  <c r="E14" i="1"/>
  <c r="G11" i="1"/>
  <c r="G14" i="1"/>
  <c r="I4" i="1"/>
  <c r="I9" i="1"/>
  <c r="E13" i="1"/>
  <c r="I14" i="1"/>
  <c r="G6" i="1"/>
  <c r="E3" i="1"/>
  <c r="I6" i="1"/>
  <c r="I3" i="1"/>
  <c r="G12" i="1"/>
  <c r="G2" i="1"/>
  <c r="E7" i="1"/>
  <c r="G4" i="1"/>
  <c r="E12" i="1"/>
  <c r="E2" i="1"/>
  <c r="E10" i="1"/>
  <c r="G5" i="1"/>
  <c r="G13" i="1"/>
  <c r="E9" i="1"/>
</calcChain>
</file>

<file path=xl/sharedStrings.xml><?xml version="1.0" encoding="utf-8"?>
<sst xmlns="http://schemas.openxmlformats.org/spreadsheetml/2006/main" count="191" uniqueCount="93">
  <si>
    <t>Sales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</si>
  <si>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</si>
  <si>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</si>
  <si>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</si>
  <si>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</si>
  <si>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</si>
  <si>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</si>
  <si>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</si>
  <si>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</si>
  <si>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</si>
  <si>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</si>
  <si>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</si>
  <si>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</si>
  <si>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Year</t>
  </si>
  <si>
    <t>Month</t>
  </si>
  <si>
    <t>Num_Items_Sold</t>
  </si>
  <si>
    <t>Dollar_Per_Item</t>
  </si>
  <si>
    <t>Num_Clients_Selling</t>
  </si>
  <si>
    <t>Dollar_Per_Client</t>
  </si>
  <si>
    <t>Total_Clients</t>
  </si>
  <si>
    <t>Percent_Clients_Selling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</si>
  <si>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</si>
  <si>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</si>
  <si>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</si>
  <si>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</si>
  <si>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</si>
  <si>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</si>
  <si>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</si>
  <si>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</si>
  <si>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</si>
  <si>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</si>
  <si>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</si>
  <si>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</si>
  <si>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</si>
  <si>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</si>
  <si>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</si>
  <si>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</si>
  <si>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</si>
  <si>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</si>
  <si>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</si>
  <si>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</si>
  <si>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</si>
  <si>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</si>
  <si>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</si>
  <si>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</si>
  <si>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</si>
  <si>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</si>
  <si>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</si>
  <si>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</si>
  <si>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</si>
  <si>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</si>
  <si>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</si>
  <si>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</si>
  <si>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</si>
  <si>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</si>
  <si>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</si>
  <si>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</si>
  <si>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</si>
  <si>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</si>
  <si>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</si>
  <si>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</si>
  <si>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</si>
  <si>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</si>
  <si>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</si>
  <si>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</si>
  <si>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</si>
  <si>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</si>
  <si>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</si>
  <si>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</si>
  <si>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</si>
  <si>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</si>
  <si>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Buyer Registrations</t>
  </si>
  <si>
    <t>Registrations Activated</t>
  </si>
  <si>
    <t>% Activated</t>
  </si>
  <si>
    <t>Default</t>
  </si>
  <si>
    <t>Default as a % of sales</t>
  </si>
  <si>
    <t>Buyer Contacts</t>
  </si>
  <si>
    <t>Client Contacts</t>
  </si>
  <si>
    <t>State</t>
  </si>
  <si>
    <t>Division</t>
  </si>
  <si>
    <t>Sales 2014</t>
  </si>
  <si>
    <t>Sales Profit 2014</t>
  </si>
  <si>
    <t>Sales 2015</t>
  </si>
  <si>
    <t>Sales Profit 2015</t>
  </si>
  <si>
    <t>Sales 2016</t>
  </si>
  <si>
    <t>Sales Profit 2016</t>
  </si>
  <si>
    <t>Sales 2017</t>
  </si>
  <si>
    <t>Sales Profit 2017</t>
  </si>
  <si>
    <t>Sales 2018</t>
  </si>
  <si>
    <t>Sales Profit 2018</t>
  </si>
  <si>
    <t>Total Sales</t>
  </si>
  <si>
    <t>Total Sales Profit</t>
  </si>
  <si>
    <t>1,00,000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</si>
</sst>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F800]dddd\,\ mmmm\ dd\,\ yyyy"/>
    <numFmt numFmtId="165" formatCode="_(&quot;$&quot;* #,##0_);_(&quot;$&quot;* \(#,##0\);_(&quot;$&quot;* &quot;-&quot;??_);_(@_)"/>
    <numFmt numFmtId="166" formatCode="0.0"/>
    <numFmt numFmtId="167" formatCode="0.0%"/>
    <numFmt numFmtId="168" formatCode="_(* #,##0_);_(* \(#,##0\);_(* &quot;-&quot;??_);_(@_)"/>
    <numFmt numFmtId="171" formatCode="&quot;$&quot;#,##0.00"/>
    <numFmt numFmtId="173" formatCode="&quot;$&quot;#,##0"/>
  </numFmts>
  <fonts count="6" x14ac:knownFonts="1">
    <font>
      <sz val="12"/>
      <color theme="1"/>
      <name val="Times New Roman"/>
      <family val="2"/>
    </font>
    <font>
      <sz val="12"/>
      <color theme="1"/>
      <name val="Times New Roman"/>
      <family val="2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2"/>
      <color rgb="FF333333"/>
      <name val="Times New Roman"/>
      <family val="1"/>
    </font>
    <font>
      <b/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8">
    <xf numFmtId="0" fontId="0" fillId="0" borderId="0" xfId="0"/>
    <xf numFmtId="164" fontId="0" fillId="0" borderId="0" xfId="0" applyNumberFormat="1"/>
    <xf numFmtId="165" fontId="2" fillId="0" borderId="0" xfId="1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165" fontId="2" fillId="0" borderId="0" xfId="1" applyNumberFormat="1" applyFont="1"/>
    <xf numFmtId="9" fontId="2" fillId="0" borderId="0" xfId="0" applyNumberFormat="1" applyFont="1"/>
    <xf numFmtId="9" fontId="0" fillId="0" borderId="0" xfId="0" applyNumberFormat="1"/>
    <xf numFmtId="165" fontId="0" fillId="0" borderId="0" xfId="1" applyNumberFormat="1" applyFont="1"/>
    <xf numFmtId="9" fontId="3" fillId="0" borderId="0" xfId="0" applyNumberFormat="1" applyFont="1"/>
    <xf numFmtId="0" fontId="4" fillId="0" borderId="0" xfId="0" applyFont="1" applyAlignment="1">
      <alignment vertical="center" wrapText="1"/>
    </xf>
    <xf numFmtId="0" fontId="5" fillId="0" borderId="0" xfId="1" applyNumberFormat="1" applyFont="1" applyAlignment="1">
      <alignment vertical="center" wrapText="1"/>
    </xf>
    <xf numFmtId="0" fontId="5" fillId="0" borderId="0" xfId="0" applyFont="1" applyAlignment="1">
      <alignment vertical="center" wrapText="1"/>
    </xf>
    <xf numFmtId="49" fontId="5" fillId="0" borderId="0" xfId="0" applyNumberFormat="1" applyFont="1" applyAlignment="1">
      <alignment horizontal="center" vertical="center" wrapText="1"/>
    </xf>
    <xf numFmtId="9" fontId="5" fillId="0" borderId="0" xfId="3" applyFont="1" applyAlignment="1">
      <alignment vertical="center" wrapText="1"/>
    </xf>
    <xf numFmtId="166" fontId="5" fillId="0" borderId="0" xfId="0" applyNumberFormat="1" applyFont="1" applyAlignment="1">
      <alignment vertical="center" wrapText="1"/>
    </xf>
    <xf numFmtId="167" fontId="5" fillId="0" borderId="0" xfId="3" applyNumberFormat="1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3" fontId="0" fillId="0" borderId="0" xfId="0" applyNumberFormat="1"/>
    <xf numFmtId="49" fontId="0" fillId="0" borderId="0" xfId="3" applyNumberFormat="1" applyFont="1" applyAlignment="1">
      <alignment horizontal="center"/>
    </xf>
    <xf numFmtId="9" fontId="0" fillId="0" borderId="0" xfId="3" applyFont="1"/>
    <xf numFmtId="166" fontId="0" fillId="0" borderId="0" xfId="0" applyNumberFormat="1"/>
    <xf numFmtId="167" fontId="0" fillId="0" borderId="0" xfId="3" applyNumberFormat="1" applyFont="1"/>
    <xf numFmtId="168" fontId="0" fillId="0" borderId="0" xfId="2" applyNumberFormat="1" applyFont="1"/>
    <xf numFmtId="0" fontId="5" fillId="0" borderId="0" xfId="0" applyFont="1"/>
    <xf numFmtId="171" fontId="0" fillId="0" borderId="0" xfId="0" applyNumberFormat="1"/>
    <xf numFmtId="173" fontId="0" fillId="0" borderId="0" xfId="0" applyNumberFormat="1"/>
    <xf numFmtId="165" fontId="0" fillId="0" borderId="0" xfId="0" applyNumberFormat="1"/>
  </cellXfs>
  <cellStyles count="4">
    <cellStyle name="Comma" xfId="2" builtinId="3"/>
    <cellStyle name="Currency" xfId="1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al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>
        <row r="3">
          <cell r="AA3">
            <v>9683117</v>
          </cell>
          <cell r="AB3">
            <v>9320</v>
          </cell>
          <cell r="AD3">
            <v>919</v>
          </cell>
          <cell r="AF3">
            <v>4036</v>
          </cell>
        </row>
        <row r="4">
          <cell r="AA4">
            <v>11943025</v>
          </cell>
          <cell r="AB4">
            <v>10853</v>
          </cell>
          <cell r="AD4">
            <v>1072</v>
          </cell>
          <cell r="AF4">
            <v>4117</v>
          </cell>
        </row>
        <row r="5">
          <cell r="AA5">
            <v>13304480</v>
          </cell>
          <cell r="AB5">
            <v>11225</v>
          </cell>
          <cell r="AD5">
            <v>1122</v>
          </cell>
          <cell r="AF5">
            <v>4188</v>
          </cell>
        </row>
        <row r="6">
          <cell r="AA6">
            <v>15379253</v>
          </cell>
          <cell r="AB6">
            <v>10927</v>
          </cell>
          <cell r="AD6">
            <v>1199</v>
          </cell>
          <cell r="AF6">
            <v>4293</v>
          </cell>
        </row>
        <row r="7">
          <cell r="AA7">
            <v>16194897</v>
          </cell>
          <cell r="AB7">
            <v>12867</v>
          </cell>
          <cell r="AD7">
            <v>1224</v>
          </cell>
          <cell r="AF7">
            <v>4382</v>
          </cell>
        </row>
        <row r="8">
          <cell r="AA8">
            <v>12304433</v>
          </cell>
          <cell r="AB8">
            <v>10817</v>
          </cell>
          <cell r="AD8">
            <v>1062</v>
          </cell>
          <cell r="AF8">
            <v>4462</v>
          </cell>
        </row>
        <row r="9">
          <cell r="AA9">
            <v>14147557</v>
          </cell>
          <cell r="AB9">
            <v>11663</v>
          </cell>
          <cell r="AD9">
            <v>1121</v>
          </cell>
          <cell r="AF9">
            <v>4542</v>
          </cell>
        </row>
        <row r="10">
          <cell r="AA10">
            <v>14755554</v>
          </cell>
          <cell r="AB10">
            <v>11845</v>
          </cell>
          <cell r="AD10">
            <v>1131</v>
          </cell>
          <cell r="AF10">
            <v>4610</v>
          </cell>
        </row>
        <row r="11">
          <cell r="AA11">
            <v>12291531</v>
          </cell>
          <cell r="AB11">
            <v>11087</v>
          </cell>
          <cell r="AD11">
            <v>1145</v>
          </cell>
          <cell r="AF11">
            <v>4712</v>
          </cell>
        </row>
        <row r="12">
          <cell r="AA12">
            <v>13229485</v>
          </cell>
          <cell r="AB12">
            <v>11976</v>
          </cell>
          <cell r="AD12">
            <v>1248</v>
          </cell>
          <cell r="AF12">
            <v>4800</v>
          </cell>
        </row>
        <row r="13">
          <cell r="AA13">
            <v>12591768</v>
          </cell>
          <cell r="AB13">
            <v>10729</v>
          </cell>
          <cell r="AD13">
            <v>1142</v>
          </cell>
          <cell r="AF13">
            <v>4871</v>
          </cell>
        </row>
        <row r="14">
          <cell r="AA14">
            <v>10717974</v>
          </cell>
          <cell r="AB14">
            <v>8875</v>
          </cell>
          <cell r="AD14">
            <v>983</v>
          </cell>
          <cell r="AF14">
            <v>4931</v>
          </cell>
        </row>
        <row r="15">
          <cell r="AA15">
            <v>11403382</v>
          </cell>
          <cell r="AB15">
            <v>9283</v>
          </cell>
          <cell r="AD15">
            <v>949</v>
          </cell>
          <cell r="AF15">
            <v>5000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636EFF-2E99-42C1-A943-27F84CEC1C40}">
  <dimension ref="A1:CC65"/>
  <sheetViews>
    <sheetView tabSelected="1" zoomScaleNormal="100" workbookViewId="0">
      <selection sqref="A1:C61"/>
    </sheetView>
  </sheetViews>
  <sheetFormatPr defaultRowHeight="15.75" x14ac:dyDescent="0.25"/>
  <cols>
    <col min="2" max="2" width="33.625" customWidth="1"/>
    <col min="3" max="3" width="13.75" customWidth="1"/>
    <col min="4" max="4" width="8.5" customWidth="1"/>
    <col min="8" max="8" width="11.875" customWidth="1"/>
    <col min="9" max="9" width="13.75" style="7" customWidth="1"/>
    <col min="11" max="12" width="9.5" bestFit="1" customWidth="1"/>
    <col min="13" max="13" width="7.875" bestFit="1" customWidth="1"/>
    <col min="15" max="15" width="10.125" bestFit="1" customWidth="1"/>
    <col min="16" max="16" width="9.375" bestFit="1" customWidth="1"/>
    <col min="17" max="17" width="11.625" bestFit="1" customWidth="1"/>
    <col min="18" max="20" width="9.5" bestFit="1" customWidth="1"/>
    <col min="21" max="21" width="7.875" bestFit="1" customWidth="1"/>
    <col min="22" max="22" width="5.875" bestFit="1" customWidth="1"/>
    <col min="23" max="26" width="7.875" bestFit="1" customWidth="1"/>
    <col min="27" max="27" width="9.5" bestFit="1" customWidth="1"/>
    <col min="28" max="28" width="9.625" customWidth="1"/>
    <col min="29" max="29" width="7.875" bestFit="1" customWidth="1"/>
    <col min="30" max="30" width="9.5" bestFit="1" customWidth="1"/>
    <col min="31" max="31" width="12.75" bestFit="1" customWidth="1"/>
    <col min="32" max="32" width="9.5" bestFit="1" customWidth="1"/>
    <col min="33" max="33" width="10.25" bestFit="1" customWidth="1"/>
    <col min="34" max="34" width="11.25" bestFit="1" customWidth="1"/>
    <col min="35" max="35" width="9.5" bestFit="1" customWidth="1"/>
    <col min="36" max="36" width="8.75" bestFit="1" customWidth="1"/>
    <col min="37" max="37" width="9.25" bestFit="1" customWidth="1"/>
    <col min="38" max="38" width="7.375" bestFit="1" customWidth="1"/>
    <col min="39" max="39" width="10.75" bestFit="1" customWidth="1"/>
    <col min="40" max="40" width="8.5" bestFit="1" customWidth="1"/>
    <col min="41" max="41" width="7.5" bestFit="1" customWidth="1"/>
    <col min="42" max="42" width="8.5" bestFit="1" customWidth="1"/>
    <col min="43" max="43" width="9.5" bestFit="1" customWidth="1"/>
    <col min="44" max="44" width="7.25" bestFit="1" customWidth="1"/>
    <col min="45" max="45" width="9.5" bestFit="1" customWidth="1"/>
    <col min="46" max="46" width="10" bestFit="1" customWidth="1"/>
    <col min="47" max="47" width="7.625" bestFit="1" customWidth="1"/>
    <col min="48" max="48" width="12.5" bestFit="1" customWidth="1"/>
    <col min="49" max="49" width="6.625" bestFit="1" customWidth="1"/>
    <col min="50" max="50" width="9.5" bestFit="1" customWidth="1"/>
    <col min="51" max="51" width="7.25" bestFit="1" customWidth="1"/>
    <col min="52" max="52" width="9.875" bestFit="1" customWidth="1"/>
    <col min="53" max="54" width="8.5" bestFit="1" customWidth="1"/>
    <col min="55" max="55" width="8.75" bestFit="1" customWidth="1"/>
    <col min="56" max="56" width="9.5" bestFit="1" customWidth="1"/>
    <col min="57" max="57" width="11.5" customWidth="1"/>
    <col min="58" max="58" width="9.5" bestFit="1" customWidth="1"/>
    <col min="59" max="59" width="10.125" bestFit="1" customWidth="1"/>
    <col min="60" max="60" width="8.75" bestFit="1" customWidth="1"/>
    <col min="61" max="61" width="13" bestFit="1" customWidth="1"/>
    <col min="62" max="62" width="13" style="19" bestFit="1" customWidth="1"/>
    <col min="63" max="63" width="9.375" style="20" bestFit="1" customWidth="1"/>
    <col min="64" max="64" width="7.375" style="21" bestFit="1" customWidth="1"/>
    <col min="65" max="65" width="7.375" style="22" bestFit="1" customWidth="1"/>
    <col min="66" max="66" width="8.75" bestFit="1" customWidth="1"/>
    <col min="67" max="67" width="8.25" bestFit="1" customWidth="1"/>
    <col min="68" max="68" width="14" bestFit="1" customWidth="1"/>
    <col min="69" max="69" width="8.5" bestFit="1" customWidth="1"/>
    <col min="70" max="70" width="10.5" bestFit="1" customWidth="1"/>
    <col min="71" max="71" width="10.5" customWidth="1"/>
    <col min="72" max="72" width="10.875" bestFit="1" customWidth="1"/>
    <col min="73" max="73" width="10.875" customWidth="1"/>
    <col min="74" max="74" width="10.875" bestFit="1" customWidth="1"/>
    <col min="75" max="75" width="10.875" customWidth="1"/>
    <col min="76" max="76" width="10.875" bestFit="1" customWidth="1"/>
    <col min="77" max="77" width="10.875" customWidth="1"/>
    <col min="78" max="78" width="10.875" bestFit="1" customWidth="1"/>
    <col min="79" max="79" width="10.875" customWidth="1"/>
    <col min="80" max="80" width="11.625" bestFit="1" customWidth="1"/>
    <col min="81" max="81" width="11.625" customWidth="1"/>
  </cols>
  <sheetData>
    <row r="1" spans="1:81" ht="47.25" x14ac:dyDescent="0.25">
      <c r="A1" t="s">
        <v>13</v>
      </c>
      <c r="B1" s="1" t="s">
        <v>14</v>
      </c>
      <c r="C1" s="2" t="s">
        <v>0</v>
      </c>
      <c r="D1" s="3" t="s">
        <v>15</v>
      </c>
      <c r="E1" s="2" t="s">
        <v>16</v>
      </c>
      <c r="F1" s="4" t="s">
        <v>17</v>
      </c>
      <c r="G1" s="5" t="s">
        <v>18</v>
      </c>
      <c r="H1" s="4" t="s">
        <v>19</v>
      </c>
      <c r="I1" s="6" t="s">
        <v>20</v>
      </c>
      <c r="J1" s="3"/>
      <c r="K1" s="10" t="s">
        <v>21</v>
      </c>
      <c r="L1" s="10" t="s">
        <v>22</v>
      </c>
      <c r="M1" s="10" t="s">
        <v>23</v>
      </c>
      <c r="N1" s="10" t="s">
        <v>24</v>
      </c>
      <c r="O1" s="10" t="s">
        <v>25</v>
      </c>
      <c r="P1" s="11" t="s">
        <v>26</v>
      </c>
      <c r="Q1" s="10" t="s">
        <v>27</v>
      </c>
      <c r="R1" s="10" t="s">
        <v>28</v>
      </c>
      <c r="S1" s="10" t="s">
        <v>29</v>
      </c>
      <c r="T1" s="10" t="s">
        <v>30</v>
      </c>
      <c r="U1" s="10" t="s">
        <v>31</v>
      </c>
      <c r="V1" s="10" t="s">
        <v>32</v>
      </c>
      <c r="W1" s="10" t="s">
        <v>33</v>
      </c>
      <c r="X1" s="10" t="s">
        <v>34</v>
      </c>
      <c r="Y1" s="10" t="s">
        <v>35</v>
      </c>
      <c r="Z1" s="10" t="s">
        <v>36</v>
      </c>
      <c r="AA1" s="10" t="s">
        <v>37</v>
      </c>
      <c r="AB1" s="10" t="s">
        <v>38</v>
      </c>
      <c r="AC1" s="10" t="s">
        <v>39</v>
      </c>
      <c r="AD1" s="10" t="s">
        <v>40</v>
      </c>
      <c r="AE1" s="10" t="s">
        <v>41</v>
      </c>
      <c r="AF1" s="10" t="s">
        <v>42</v>
      </c>
      <c r="AG1" s="10" t="s">
        <v>43</v>
      </c>
      <c r="AH1" s="10" t="s">
        <v>44</v>
      </c>
      <c r="AI1" s="10" t="s">
        <v>45</v>
      </c>
      <c r="AJ1" s="10" t="s">
        <v>46</v>
      </c>
      <c r="AK1" s="10" t="s">
        <v>47</v>
      </c>
      <c r="AL1" s="10" t="s">
        <v>48</v>
      </c>
      <c r="AM1" s="10" t="s">
        <v>49</v>
      </c>
      <c r="AN1" s="10" t="s">
        <v>50</v>
      </c>
      <c r="AO1" s="10" t="s">
        <v>51</v>
      </c>
      <c r="AP1" s="10" t="s">
        <v>52</v>
      </c>
      <c r="AQ1" s="10" t="s">
        <v>53</v>
      </c>
      <c r="AR1" s="10" t="s">
        <v>54</v>
      </c>
      <c r="AS1" s="10" t="s">
        <v>55</v>
      </c>
      <c r="AT1" s="10" t="s">
        <v>56</v>
      </c>
      <c r="AU1" s="10" t="s">
        <v>57</v>
      </c>
      <c r="AV1" s="10" t="s">
        <v>58</v>
      </c>
      <c r="AW1" s="10" t="s">
        <v>59</v>
      </c>
      <c r="AX1" s="10" t="s">
        <v>60</v>
      </c>
      <c r="AY1" s="10" t="s">
        <v>61</v>
      </c>
      <c r="AZ1" s="10" t="s">
        <v>62</v>
      </c>
      <c r="BA1" s="10" t="s">
        <v>63</v>
      </c>
      <c r="BB1" s="10" t="s">
        <v>64</v>
      </c>
      <c r="BC1" s="10" t="s">
        <v>65</v>
      </c>
      <c r="BD1" s="10" t="s">
        <v>66</v>
      </c>
      <c r="BE1" s="10" t="s">
        <v>67</v>
      </c>
      <c r="BF1" s="10" t="s">
        <v>68</v>
      </c>
      <c r="BG1" s="10" t="s">
        <v>69</v>
      </c>
      <c r="BH1" s="10" t="s">
        <v>70</v>
      </c>
      <c r="BI1" s="12" t="s">
        <v>71</v>
      </c>
      <c r="BJ1" s="13" t="s">
        <v>72</v>
      </c>
      <c r="BK1" s="14" t="s">
        <v>73</v>
      </c>
      <c r="BL1" s="15" t="s">
        <v>74</v>
      </c>
      <c r="BM1" s="16" t="s">
        <v>75</v>
      </c>
      <c r="BN1" s="12" t="s">
        <v>76</v>
      </c>
      <c r="BO1" s="17" t="s">
        <v>77</v>
      </c>
      <c r="BP1" s="17" t="s">
        <v>78</v>
      </c>
      <c r="BQ1" s="17" t="s">
        <v>79</v>
      </c>
      <c r="BR1" s="17" t="s">
        <v>80</v>
      </c>
      <c r="BS1" s="17" t="s">
        <v>81</v>
      </c>
      <c r="BT1" s="17" t="s">
        <v>82</v>
      </c>
      <c r="BU1" s="17" t="s">
        <v>83</v>
      </c>
      <c r="BV1" s="17" t="s">
        <v>84</v>
      </c>
      <c r="BW1" s="17" t="s">
        <v>85</v>
      </c>
      <c r="BX1" s="17" t="s">
        <v>86</v>
      </c>
      <c r="BY1" s="17" t="s">
        <v>87</v>
      </c>
      <c r="BZ1" s="17" t="s">
        <v>88</v>
      </c>
      <c r="CA1" s="17" t="s">
        <v>89</v>
      </c>
      <c r="CB1" s="17" t="s">
        <v>90</v>
      </c>
      <c r="CC1" s="17" t="s">
        <v>91</v>
      </c>
    </row>
    <row r="2" spans="1:81" x14ac:dyDescent="0.25">
      <c r="A2">
        <v>2014</v>
      </c>
      <c r="B2" s="1" t="s">
        <v>1</v>
      </c>
      <c r="C2" s="2">
        <f>[1]Sheet1!AA3</f>
        <v>9683117</v>
      </c>
      <c r="D2" s="4">
        <f>[1]Sheet1!AB3</f>
        <v>9320</v>
      </c>
      <c r="E2" s="5">
        <f>C2/D2</f>
        <v>1038.9610515021459</v>
      </c>
      <c r="F2" s="4">
        <f>[1]Sheet1!AD3</f>
        <v>919</v>
      </c>
      <c r="G2" s="5">
        <f>C2/F2</f>
        <v>10536.579978237214</v>
      </c>
      <c r="H2" s="4">
        <f>[1]Sheet1!AF3</f>
        <v>4036</v>
      </c>
      <c r="I2" s="7">
        <f>F2/H2</f>
        <v>0.22770069375619426</v>
      </c>
      <c r="K2" s="18">
        <v>1200000</v>
      </c>
      <c r="L2">
        <v>0</v>
      </c>
      <c r="M2" s="18">
        <v>0</v>
      </c>
      <c r="N2" s="18">
        <v>90000</v>
      </c>
      <c r="O2">
        <v>0</v>
      </c>
      <c r="P2">
        <v>0</v>
      </c>
      <c r="Q2">
        <v>0</v>
      </c>
      <c r="R2">
        <v>0</v>
      </c>
      <c r="S2" s="18">
        <v>1300000</v>
      </c>
      <c r="T2" s="18">
        <v>700000</v>
      </c>
      <c r="U2">
        <v>0</v>
      </c>
      <c r="V2">
        <v>0</v>
      </c>
      <c r="W2" s="18">
        <v>65000</v>
      </c>
      <c r="X2" s="18">
        <v>70000</v>
      </c>
      <c r="Y2" s="18">
        <v>80000</v>
      </c>
      <c r="Z2">
        <v>0</v>
      </c>
      <c r="AA2" s="18">
        <v>1500000</v>
      </c>
      <c r="AB2" s="18">
        <v>0</v>
      </c>
      <c r="AC2">
        <v>0</v>
      </c>
      <c r="AD2" s="18">
        <v>90000</v>
      </c>
      <c r="AE2">
        <v>0</v>
      </c>
      <c r="AF2">
        <v>50000</v>
      </c>
      <c r="AG2">
        <v>0</v>
      </c>
      <c r="AH2">
        <v>0</v>
      </c>
      <c r="AI2" s="18">
        <v>900000</v>
      </c>
      <c r="AJ2">
        <v>0</v>
      </c>
      <c r="AK2">
        <v>0</v>
      </c>
      <c r="AL2">
        <v>0</v>
      </c>
      <c r="AM2">
        <v>0</v>
      </c>
      <c r="AN2">
        <v>320000</v>
      </c>
      <c r="AO2">
        <v>0</v>
      </c>
      <c r="AP2">
        <v>0</v>
      </c>
      <c r="AQ2" s="18">
        <v>1113117</v>
      </c>
      <c r="AR2">
        <v>0</v>
      </c>
      <c r="AS2" s="18">
        <v>800000</v>
      </c>
      <c r="AT2">
        <v>0</v>
      </c>
      <c r="AU2">
        <v>0</v>
      </c>
      <c r="AV2" s="18">
        <v>225000</v>
      </c>
      <c r="AW2">
        <v>0</v>
      </c>
      <c r="AX2" s="18">
        <v>110000</v>
      </c>
      <c r="AY2">
        <v>0</v>
      </c>
      <c r="AZ2" s="18">
        <v>900000</v>
      </c>
      <c r="BA2">
        <v>0</v>
      </c>
      <c r="BB2">
        <v>0</v>
      </c>
      <c r="BC2">
        <v>0</v>
      </c>
      <c r="BD2" s="18">
        <v>90000</v>
      </c>
      <c r="BE2">
        <v>0</v>
      </c>
      <c r="BF2" s="18">
        <v>80000</v>
      </c>
      <c r="BG2">
        <v>0</v>
      </c>
      <c r="BH2">
        <v>0</v>
      </c>
      <c r="BI2">
        <v>5048</v>
      </c>
      <c r="BJ2" s="19">
        <v>0.66</v>
      </c>
      <c r="BK2" s="20">
        <v>0.66</v>
      </c>
      <c r="BL2" s="21">
        <v>3.9</v>
      </c>
      <c r="BM2" s="22">
        <v>3.9E-2</v>
      </c>
      <c r="BN2">
        <v>2670</v>
      </c>
      <c r="BO2">
        <v>77</v>
      </c>
      <c r="BP2" t="s">
        <v>21</v>
      </c>
      <c r="BQ2">
        <v>4</v>
      </c>
      <c r="BR2" s="18">
        <f>SUM(K2:K13)</f>
        <v>13156231</v>
      </c>
      <c r="BS2" s="18">
        <f>BR2*0.1</f>
        <v>1315623.1000000001</v>
      </c>
      <c r="BT2" s="18">
        <f>SUM(K14:K25)</f>
        <v>24545698</v>
      </c>
      <c r="BU2" s="18">
        <f>BT2*0.1</f>
        <v>2454569.8000000003</v>
      </c>
      <c r="BV2" s="18">
        <f>SUM(K26:K37)</f>
        <v>18200000</v>
      </c>
      <c r="BW2" s="18">
        <f>BV2*0.1</f>
        <v>1820000</v>
      </c>
      <c r="BX2" s="18">
        <f>SUM(K38:K49)</f>
        <v>20100000</v>
      </c>
      <c r="BY2" s="18">
        <f>BX2*0.1</f>
        <v>2010000</v>
      </c>
      <c r="BZ2" s="18">
        <f>SUM(K50:K61)</f>
        <v>20770754</v>
      </c>
      <c r="CA2" s="18">
        <f>BZ2*0.1</f>
        <v>2077075.4000000001</v>
      </c>
      <c r="CB2" s="18">
        <f>BR2+BT2+BV2+BX2+BZ2</f>
        <v>96772683</v>
      </c>
      <c r="CC2" s="18">
        <f>CB2*0.1</f>
        <v>9677268.3000000007</v>
      </c>
    </row>
    <row r="3" spans="1:81" x14ac:dyDescent="0.25">
      <c r="A3">
        <v>2014</v>
      </c>
      <c r="B3" s="1" t="s">
        <v>2</v>
      </c>
      <c r="C3" s="8">
        <f>[1]Sheet1!AA4</f>
        <v>11943025</v>
      </c>
      <c r="D3">
        <f>[1]Sheet1!AB4</f>
        <v>10853</v>
      </c>
      <c r="E3" s="5">
        <f t="shared" ref="E3:E61" si="0">C3/D3</f>
        <v>1100.4353634939648</v>
      </c>
      <c r="F3">
        <f>[1]Sheet1!AD4</f>
        <v>1072</v>
      </c>
      <c r="G3" s="5">
        <f t="shared" ref="G3:G61" si="1">C3/F3</f>
        <v>11140.881529850747</v>
      </c>
      <c r="H3">
        <f>[1]Sheet1!AF4</f>
        <v>4117</v>
      </c>
      <c r="I3" s="7">
        <f t="shared" ref="I3:I61" si="2">F3/H3</f>
        <v>0.26038377459315037</v>
      </c>
      <c r="K3" s="18">
        <v>1000000</v>
      </c>
      <c r="L3">
        <v>0</v>
      </c>
      <c r="M3" s="18">
        <v>0</v>
      </c>
      <c r="N3" s="18">
        <v>120000</v>
      </c>
      <c r="O3">
        <v>0</v>
      </c>
      <c r="P3">
        <v>0</v>
      </c>
      <c r="Q3">
        <v>0</v>
      </c>
      <c r="R3">
        <v>0</v>
      </c>
      <c r="S3" s="18">
        <v>1200000</v>
      </c>
      <c r="T3" s="18">
        <v>80000</v>
      </c>
      <c r="U3">
        <v>0</v>
      </c>
      <c r="V3">
        <v>0</v>
      </c>
      <c r="W3" s="18">
        <v>80000</v>
      </c>
      <c r="X3" s="18">
        <v>65000</v>
      </c>
      <c r="Y3" s="18">
        <v>100000</v>
      </c>
      <c r="Z3">
        <v>0</v>
      </c>
      <c r="AA3" s="18">
        <v>1900000</v>
      </c>
      <c r="AB3" s="18">
        <v>0</v>
      </c>
      <c r="AC3">
        <v>0</v>
      </c>
      <c r="AD3" s="18">
        <v>100000</v>
      </c>
      <c r="AE3">
        <v>0</v>
      </c>
      <c r="AF3">
        <v>65000</v>
      </c>
      <c r="AG3">
        <v>0</v>
      </c>
      <c r="AH3">
        <v>0</v>
      </c>
      <c r="AI3" s="18">
        <v>900000</v>
      </c>
      <c r="AJ3">
        <v>0</v>
      </c>
      <c r="AK3">
        <v>0</v>
      </c>
      <c r="AL3">
        <v>0</v>
      </c>
      <c r="AM3">
        <v>0</v>
      </c>
      <c r="AN3">
        <v>858264</v>
      </c>
      <c r="AO3">
        <v>0</v>
      </c>
      <c r="AP3">
        <v>0</v>
      </c>
      <c r="AQ3" s="18">
        <v>1200000</v>
      </c>
      <c r="AR3">
        <v>0</v>
      </c>
      <c r="AS3" s="18">
        <v>1000000</v>
      </c>
      <c r="AT3">
        <v>0</v>
      </c>
      <c r="AU3">
        <v>0</v>
      </c>
      <c r="AV3" s="18">
        <v>150000</v>
      </c>
      <c r="AW3">
        <v>0</v>
      </c>
      <c r="AX3" s="18">
        <v>300000</v>
      </c>
      <c r="AY3">
        <v>0</v>
      </c>
      <c r="AZ3" s="18">
        <v>800000</v>
      </c>
      <c r="BA3">
        <v>1714761</v>
      </c>
      <c r="BB3">
        <v>0</v>
      </c>
      <c r="BC3">
        <v>0</v>
      </c>
      <c r="BD3" s="18">
        <v>110000</v>
      </c>
      <c r="BE3">
        <v>0</v>
      </c>
      <c r="BF3" s="18">
        <v>200000</v>
      </c>
      <c r="BG3">
        <v>0</v>
      </c>
      <c r="BH3">
        <v>0</v>
      </c>
      <c r="BI3">
        <v>4828</v>
      </c>
      <c r="BJ3" s="19">
        <v>0.67</v>
      </c>
      <c r="BK3" s="20">
        <v>0.67</v>
      </c>
      <c r="BL3" s="21">
        <v>3.8</v>
      </c>
      <c r="BM3" s="22">
        <v>3.7999999999999999E-2</v>
      </c>
      <c r="BN3">
        <v>3200</v>
      </c>
      <c r="BO3">
        <v>69</v>
      </c>
      <c r="BP3" t="s">
        <v>22</v>
      </c>
      <c r="BQ3">
        <v>5</v>
      </c>
      <c r="BR3" s="23">
        <v>0</v>
      </c>
      <c r="BS3" s="18">
        <f t="shared" ref="BS3:BS51" si="3">BR3*0.1</f>
        <v>0</v>
      </c>
      <c r="BT3" s="23">
        <f>SUM(L14:L25)</f>
        <v>1800234</v>
      </c>
      <c r="BU3" s="18">
        <f t="shared" ref="BU3:BU51" si="4">BT3*0.1</f>
        <v>180023.40000000002</v>
      </c>
      <c r="BV3" s="23">
        <f>SUM(L26:L37)</f>
        <v>3900000</v>
      </c>
      <c r="BW3" s="18">
        <f t="shared" ref="BW3:BW51" si="5">BV3*0.1</f>
        <v>390000</v>
      </c>
      <c r="BX3" s="23">
        <f>SUM(L38:L49)</f>
        <v>3300000</v>
      </c>
      <c r="BY3" s="18">
        <f t="shared" ref="BY3:BY51" si="6">BX3*0.1</f>
        <v>330000</v>
      </c>
      <c r="BZ3" s="23">
        <f>SUM(L50:L61)</f>
        <v>4800000</v>
      </c>
      <c r="CA3" s="18">
        <f t="shared" ref="CA3:CA51" si="7">BZ3*0.1</f>
        <v>480000</v>
      </c>
      <c r="CB3" s="18">
        <f t="shared" ref="CB3:CB51" si="8">BR3+BT3+BV3+BX3+BZ3</f>
        <v>13800234</v>
      </c>
      <c r="CC3" s="18">
        <f t="shared" ref="CC3:CC51" si="9">CB3*0.1</f>
        <v>1380023.4000000001</v>
      </c>
    </row>
    <row r="4" spans="1:81" x14ac:dyDescent="0.25">
      <c r="A4">
        <v>2014</v>
      </c>
      <c r="B4" s="1" t="s">
        <v>3</v>
      </c>
      <c r="C4" s="8">
        <f>[1]Sheet1!AA5</f>
        <v>13304480</v>
      </c>
      <c r="D4">
        <f>[1]Sheet1!AB5</f>
        <v>11225</v>
      </c>
      <c r="E4" s="5">
        <f t="shared" si="0"/>
        <v>1185.2543429844097</v>
      </c>
      <c r="F4">
        <f>[1]Sheet1!AD5</f>
        <v>1122</v>
      </c>
      <c r="G4" s="5">
        <f t="shared" si="1"/>
        <v>11857.825311942959</v>
      </c>
      <c r="H4">
        <f>[1]Sheet1!AF5</f>
        <v>4188</v>
      </c>
      <c r="I4" s="7">
        <f t="shared" si="2"/>
        <v>0.26790830945558741</v>
      </c>
      <c r="K4" s="18">
        <v>1200000</v>
      </c>
      <c r="L4">
        <v>0</v>
      </c>
      <c r="M4" s="18">
        <v>0</v>
      </c>
      <c r="N4" s="18">
        <v>70000</v>
      </c>
      <c r="O4">
        <v>0</v>
      </c>
      <c r="P4">
        <v>0</v>
      </c>
      <c r="Q4">
        <v>0</v>
      </c>
      <c r="R4">
        <v>0</v>
      </c>
      <c r="S4" s="18">
        <v>1100000</v>
      </c>
      <c r="T4" s="18">
        <v>800000</v>
      </c>
      <c r="U4">
        <v>0</v>
      </c>
      <c r="V4">
        <v>0</v>
      </c>
      <c r="W4" s="18">
        <v>50000</v>
      </c>
      <c r="X4" s="18">
        <v>60000</v>
      </c>
      <c r="Y4" s="18">
        <v>90000</v>
      </c>
      <c r="Z4">
        <v>0</v>
      </c>
      <c r="AA4" s="18">
        <v>1400000</v>
      </c>
      <c r="AB4" s="18">
        <v>0</v>
      </c>
      <c r="AC4">
        <v>0</v>
      </c>
      <c r="AD4" s="18">
        <v>65000</v>
      </c>
      <c r="AE4">
        <v>0</v>
      </c>
      <c r="AF4">
        <v>120000</v>
      </c>
      <c r="AG4">
        <v>0</v>
      </c>
      <c r="AH4">
        <v>0</v>
      </c>
      <c r="AI4" s="18">
        <v>1200000</v>
      </c>
      <c r="AJ4">
        <v>0</v>
      </c>
      <c r="AK4">
        <v>0</v>
      </c>
      <c r="AL4">
        <v>0</v>
      </c>
      <c r="AM4">
        <v>0</v>
      </c>
      <c r="AN4">
        <v>587000</v>
      </c>
      <c r="AO4">
        <v>0</v>
      </c>
      <c r="AP4">
        <v>0</v>
      </c>
      <c r="AQ4" s="18">
        <v>1206593</v>
      </c>
      <c r="AR4">
        <v>0</v>
      </c>
      <c r="AS4" s="18">
        <v>1300265</v>
      </c>
      <c r="AT4">
        <v>0</v>
      </c>
      <c r="AU4">
        <v>0</v>
      </c>
      <c r="AV4" s="18">
        <v>121000</v>
      </c>
      <c r="AW4">
        <v>0</v>
      </c>
      <c r="AX4" s="18">
        <v>236498</v>
      </c>
      <c r="AY4">
        <v>0</v>
      </c>
      <c r="AZ4" s="18">
        <v>1165419</v>
      </c>
      <c r="BA4">
        <v>2032480</v>
      </c>
      <c r="BB4">
        <v>0</v>
      </c>
      <c r="BC4">
        <v>0</v>
      </c>
      <c r="BD4" s="18">
        <v>300225</v>
      </c>
      <c r="BE4">
        <v>0</v>
      </c>
      <c r="BF4" s="18">
        <v>200000</v>
      </c>
      <c r="BG4">
        <v>0</v>
      </c>
      <c r="BH4">
        <v>0</v>
      </c>
      <c r="BI4">
        <v>5527</v>
      </c>
      <c r="BJ4" s="19">
        <v>0.69</v>
      </c>
      <c r="BK4" s="20">
        <v>0.69</v>
      </c>
      <c r="BL4" s="21">
        <v>3.9</v>
      </c>
      <c r="BM4" s="22">
        <v>3.9E-2</v>
      </c>
      <c r="BN4">
        <v>3189</v>
      </c>
      <c r="BO4" s="24">
        <v>96</v>
      </c>
      <c r="BP4" t="s">
        <v>23</v>
      </c>
      <c r="BQ4">
        <v>6</v>
      </c>
      <c r="BR4">
        <v>0</v>
      </c>
      <c r="BS4" s="18">
        <f t="shared" si="3"/>
        <v>0</v>
      </c>
      <c r="BT4">
        <v>0</v>
      </c>
      <c r="BU4" s="18">
        <f t="shared" si="4"/>
        <v>0</v>
      </c>
      <c r="BV4" s="18">
        <f>SUM(M26:M37)</f>
        <v>1400000</v>
      </c>
      <c r="BW4" s="18">
        <f t="shared" si="5"/>
        <v>140000</v>
      </c>
      <c r="BX4" s="18">
        <f>SUM(M38:M49)</f>
        <v>1475000</v>
      </c>
      <c r="BY4" s="18">
        <f t="shared" si="6"/>
        <v>147500</v>
      </c>
      <c r="BZ4" s="18">
        <f>SUM(M50:M61)</f>
        <v>1400000</v>
      </c>
      <c r="CA4" s="18">
        <f t="shared" si="7"/>
        <v>140000</v>
      </c>
      <c r="CB4" s="18">
        <f t="shared" si="8"/>
        <v>4275000</v>
      </c>
      <c r="CC4" s="18">
        <f t="shared" si="9"/>
        <v>427500</v>
      </c>
    </row>
    <row r="5" spans="1:81" x14ac:dyDescent="0.25">
      <c r="A5">
        <v>2014</v>
      </c>
      <c r="B5" s="1" t="s">
        <v>4</v>
      </c>
      <c r="C5" s="8">
        <f>[1]Sheet1!AA6</f>
        <v>15379253</v>
      </c>
      <c r="D5">
        <f>[1]Sheet1!AB6</f>
        <v>10927</v>
      </c>
      <c r="E5" s="5">
        <f t="shared" si="0"/>
        <v>1407.4542875446143</v>
      </c>
      <c r="F5">
        <f>[1]Sheet1!AD6</f>
        <v>1199</v>
      </c>
      <c r="G5" s="5">
        <f t="shared" si="1"/>
        <v>12826.733110925772</v>
      </c>
      <c r="H5">
        <f>[1]Sheet1!AF6</f>
        <v>4293</v>
      </c>
      <c r="I5" s="7">
        <f t="shared" si="2"/>
        <v>0.27929187048683907</v>
      </c>
      <c r="K5" s="18">
        <v>900000</v>
      </c>
      <c r="L5">
        <v>0</v>
      </c>
      <c r="M5" s="18">
        <v>0</v>
      </c>
      <c r="N5" s="18">
        <v>350000</v>
      </c>
      <c r="O5">
        <v>0</v>
      </c>
      <c r="P5">
        <v>0</v>
      </c>
      <c r="Q5">
        <v>0</v>
      </c>
      <c r="R5">
        <v>0</v>
      </c>
      <c r="S5" s="18">
        <v>519841</v>
      </c>
      <c r="T5" s="18">
        <v>1400000</v>
      </c>
      <c r="U5">
        <v>0</v>
      </c>
      <c r="V5">
        <v>0</v>
      </c>
      <c r="W5" s="18">
        <v>300000</v>
      </c>
      <c r="X5" s="18">
        <v>425000</v>
      </c>
      <c r="Y5" s="18">
        <v>250000</v>
      </c>
      <c r="Z5">
        <v>0</v>
      </c>
      <c r="AA5" s="18">
        <v>2500000</v>
      </c>
      <c r="AB5" s="18">
        <v>0</v>
      </c>
      <c r="AC5">
        <v>0</v>
      </c>
      <c r="AD5" s="18">
        <v>400000</v>
      </c>
      <c r="AE5">
        <v>0</v>
      </c>
      <c r="AF5">
        <v>160000</v>
      </c>
      <c r="AG5">
        <v>0</v>
      </c>
      <c r="AH5">
        <v>0</v>
      </c>
      <c r="AI5" s="18">
        <v>1365231</v>
      </c>
      <c r="AJ5">
        <v>0</v>
      </c>
      <c r="AK5">
        <v>0</v>
      </c>
      <c r="AL5">
        <v>0</v>
      </c>
      <c r="AM5">
        <v>0</v>
      </c>
      <c r="AN5">
        <v>762000</v>
      </c>
      <c r="AO5">
        <v>0</v>
      </c>
      <c r="AP5">
        <v>0</v>
      </c>
      <c r="AQ5" s="18">
        <v>1222145</v>
      </c>
      <c r="AR5">
        <v>0</v>
      </c>
      <c r="AS5" s="18">
        <v>965412</v>
      </c>
      <c r="AT5">
        <v>0</v>
      </c>
      <c r="AU5">
        <v>0</v>
      </c>
      <c r="AV5" s="18">
        <v>221000</v>
      </c>
      <c r="AW5">
        <v>0</v>
      </c>
      <c r="AX5" s="18">
        <v>340251</v>
      </c>
      <c r="AY5">
        <v>0</v>
      </c>
      <c r="AZ5" s="18">
        <v>1215468</v>
      </c>
      <c r="BA5">
        <v>1005782</v>
      </c>
      <c r="BB5">
        <v>0</v>
      </c>
      <c r="BC5">
        <v>0</v>
      </c>
      <c r="BD5" s="18">
        <v>254123</v>
      </c>
      <c r="BE5">
        <v>0</v>
      </c>
      <c r="BF5" s="18">
        <v>323000</v>
      </c>
      <c r="BG5" s="18">
        <v>500000</v>
      </c>
      <c r="BH5">
        <v>0</v>
      </c>
      <c r="BI5">
        <v>5634</v>
      </c>
      <c r="BJ5" s="19">
        <v>0.71</v>
      </c>
      <c r="BK5" s="20">
        <v>0.71</v>
      </c>
      <c r="BL5" s="21">
        <v>2.5</v>
      </c>
      <c r="BM5" s="22">
        <v>2.5000000000000001E-2</v>
      </c>
      <c r="BN5">
        <v>2706</v>
      </c>
      <c r="BO5">
        <v>56</v>
      </c>
      <c r="BP5" t="s">
        <v>24</v>
      </c>
      <c r="BQ5">
        <v>4</v>
      </c>
      <c r="BR5" s="18">
        <f>SUM(N2:N13)</f>
        <v>1711087</v>
      </c>
      <c r="BS5" s="18">
        <f t="shared" si="3"/>
        <v>171108.7</v>
      </c>
      <c r="BT5" s="18">
        <f>SUM(N14:N25)</f>
        <v>3508904</v>
      </c>
      <c r="BU5" s="18">
        <f t="shared" si="4"/>
        <v>350890.4</v>
      </c>
      <c r="BV5" s="18">
        <f>SUM(N26:N37)</f>
        <v>1500000</v>
      </c>
      <c r="BW5" s="18">
        <f t="shared" si="5"/>
        <v>150000</v>
      </c>
      <c r="BX5" s="18">
        <f>SUM(N38:N49)</f>
        <v>2235000</v>
      </c>
      <c r="BY5" s="18">
        <f t="shared" si="6"/>
        <v>223500</v>
      </c>
      <c r="BZ5" s="18">
        <f>SUM(N50:N61)</f>
        <v>2415000</v>
      </c>
      <c r="CA5" s="18">
        <f t="shared" si="7"/>
        <v>241500</v>
      </c>
      <c r="CB5" s="18">
        <f t="shared" si="8"/>
        <v>11369991</v>
      </c>
      <c r="CC5" s="18">
        <f t="shared" si="9"/>
        <v>1136999.1000000001</v>
      </c>
    </row>
    <row r="6" spans="1:81" x14ac:dyDescent="0.25">
      <c r="A6">
        <v>2014</v>
      </c>
      <c r="B6" s="1" t="s">
        <v>5</v>
      </c>
      <c r="C6" s="8">
        <f>[1]Sheet1!AA7</f>
        <v>16194897</v>
      </c>
      <c r="D6">
        <f>[1]Sheet1!AB7</f>
        <v>12867</v>
      </c>
      <c r="E6" s="5">
        <f t="shared" si="0"/>
        <v>1258.6381440895314</v>
      </c>
      <c r="F6">
        <f>[1]Sheet1!AD7</f>
        <v>1224</v>
      </c>
      <c r="G6" s="5">
        <f t="shared" si="1"/>
        <v>13231.125</v>
      </c>
      <c r="H6">
        <f>[1]Sheet1!AF7</f>
        <v>4382</v>
      </c>
      <c r="I6" s="7">
        <f t="shared" si="2"/>
        <v>0.27932450935645825</v>
      </c>
      <c r="K6" s="18">
        <v>1100000</v>
      </c>
      <c r="L6">
        <v>0</v>
      </c>
      <c r="M6" s="18">
        <v>0</v>
      </c>
      <c r="N6" s="18">
        <v>75000</v>
      </c>
      <c r="O6">
        <v>0</v>
      </c>
      <c r="P6">
        <v>0</v>
      </c>
      <c r="Q6">
        <v>0</v>
      </c>
      <c r="R6">
        <v>0</v>
      </c>
      <c r="S6" s="18">
        <v>718841</v>
      </c>
      <c r="T6" s="18">
        <v>427000</v>
      </c>
      <c r="U6">
        <v>0</v>
      </c>
      <c r="V6">
        <v>0</v>
      </c>
      <c r="W6" s="18">
        <v>74000</v>
      </c>
      <c r="X6" s="18">
        <v>523124</v>
      </c>
      <c r="Y6" s="18">
        <v>220322</v>
      </c>
      <c r="Z6">
        <v>0</v>
      </c>
      <c r="AA6" s="18">
        <v>123000</v>
      </c>
      <c r="AB6" s="18">
        <v>0</v>
      </c>
      <c r="AC6">
        <v>0</v>
      </c>
      <c r="AD6" s="18">
        <v>77235</v>
      </c>
      <c r="AE6">
        <v>0</v>
      </c>
      <c r="AF6">
        <v>893000</v>
      </c>
      <c r="AG6">
        <v>0</v>
      </c>
      <c r="AH6">
        <v>0</v>
      </c>
      <c r="AI6" s="18">
        <v>1465231</v>
      </c>
      <c r="AJ6">
        <v>0</v>
      </c>
      <c r="AK6">
        <v>0</v>
      </c>
      <c r="AL6">
        <v>0</v>
      </c>
      <c r="AM6">
        <v>0</v>
      </c>
      <c r="AN6">
        <v>699523</v>
      </c>
      <c r="AO6">
        <v>0</v>
      </c>
      <c r="AP6">
        <v>0</v>
      </c>
      <c r="AQ6" s="18">
        <v>1894231</v>
      </c>
      <c r="AR6">
        <v>0</v>
      </c>
      <c r="AS6" s="18">
        <v>1462311</v>
      </c>
      <c r="AT6">
        <v>0</v>
      </c>
      <c r="AU6">
        <v>0</v>
      </c>
      <c r="AV6" s="18">
        <v>167000</v>
      </c>
      <c r="AW6">
        <v>0</v>
      </c>
      <c r="AX6" s="18">
        <v>770000</v>
      </c>
      <c r="AY6">
        <v>0</v>
      </c>
      <c r="AZ6" s="18">
        <v>2245612</v>
      </c>
      <c r="BA6">
        <v>2955467</v>
      </c>
      <c r="BB6">
        <v>0</v>
      </c>
      <c r="BC6">
        <v>0</v>
      </c>
      <c r="BD6" s="18">
        <v>156000</v>
      </c>
      <c r="BE6">
        <v>0</v>
      </c>
      <c r="BF6" s="18">
        <v>148000</v>
      </c>
      <c r="BG6">
        <v>0</v>
      </c>
      <c r="BH6">
        <v>0</v>
      </c>
      <c r="BI6">
        <v>4744</v>
      </c>
      <c r="BJ6" s="19">
        <v>0.69</v>
      </c>
      <c r="BK6" s="20">
        <v>0.69</v>
      </c>
      <c r="BL6" s="21">
        <v>4</v>
      </c>
      <c r="BM6" s="22">
        <v>0.04</v>
      </c>
      <c r="BN6">
        <v>2904</v>
      </c>
      <c r="BO6">
        <v>85</v>
      </c>
      <c r="BP6" t="s">
        <v>25</v>
      </c>
      <c r="BQ6">
        <v>6</v>
      </c>
      <c r="BR6">
        <v>0</v>
      </c>
      <c r="BS6" s="18">
        <f t="shared" si="3"/>
        <v>0</v>
      </c>
      <c r="BT6">
        <v>0</v>
      </c>
      <c r="BU6" s="18">
        <f t="shared" si="4"/>
        <v>0</v>
      </c>
      <c r="BV6">
        <v>0</v>
      </c>
      <c r="BW6" s="18">
        <f t="shared" si="5"/>
        <v>0</v>
      </c>
      <c r="BX6" s="18">
        <f>SUM(O38:O49)</f>
        <v>14400000</v>
      </c>
      <c r="BY6" s="18">
        <f t="shared" si="6"/>
        <v>1440000</v>
      </c>
      <c r="BZ6" s="18">
        <f>SUM(O50:O61)</f>
        <v>17276056</v>
      </c>
      <c r="CA6" s="18">
        <f t="shared" si="7"/>
        <v>1727605.6</v>
      </c>
      <c r="CB6" s="18">
        <f t="shared" si="8"/>
        <v>31676056</v>
      </c>
      <c r="CC6" s="18">
        <f t="shared" si="9"/>
        <v>3167605.6</v>
      </c>
    </row>
    <row r="7" spans="1:81" x14ac:dyDescent="0.25">
      <c r="A7">
        <v>2014</v>
      </c>
      <c r="B7" s="1" t="s">
        <v>6</v>
      </c>
      <c r="C7" s="8">
        <f>[1]Sheet1!AA8</f>
        <v>12304433</v>
      </c>
      <c r="D7">
        <f>[1]Sheet1!AB8</f>
        <v>10817</v>
      </c>
      <c r="E7" s="5">
        <f t="shared" si="0"/>
        <v>1137.5088286955718</v>
      </c>
      <c r="F7">
        <f>[1]Sheet1!AD8</f>
        <v>1062</v>
      </c>
      <c r="G7" s="5">
        <f t="shared" si="1"/>
        <v>11586.095103578155</v>
      </c>
      <c r="H7">
        <f>[1]Sheet1!AF8</f>
        <v>4462</v>
      </c>
      <c r="I7" s="7">
        <f t="shared" si="2"/>
        <v>0.23800986104885702</v>
      </c>
      <c r="K7" s="18">
        <v>1300000</v>
      </c>
      <c r="L7">
        <v>0</v>
      </c>
      <c r="M7" s="18">
        <v>0</v>
      </c>
      <c r="N7" s="18">
        <v>100000</v>
      </c>
      <c r="O7">
        <v>0</v>
      </c>
      <c r="P7">
        <v>0</v>
      </c>
      <c r="Q7">
        <v>0</v>
      </c>
      <c r="R7">
        <v>0</v>
      </c>
      <c r="S7" s="18">
        <v>1300000</v>
      </c>
      <c r="T7" s="18">
        <v>900000</v>
      </c>
      <c r="U7">
        <v>0</v>
      </c>
      <c r="V7">
        <v>0</v>
      </c>
      <c r="W7" s="18">
        <v>75000</v>
      </c>
      <c r="X7" s="18">
        <v>65000</v>
      </c>
      <c r="Y7" s="18">
        <v>125000</v>
      </c>
      <c r="Z7">
        <v>0</v>
      </c>
      <c r="AA7" s="18">
        <v>1500000</v>
      </c>
      <c r="AB7" s="18">
        <v>0</v>
      </c>
      <c r="AC7">
        <v>0</v>
      </c>
      <c r="AD7" s="18">
        <v>100000</v>
      </c>
      <c r="AE7">
        <v>0</v>
      </c>
      <c r="AF7">
        <v>100000</v>
      </c>
      <c r="AG7">
        <v>0</v>
      </c>
      <c r="AH7">
        <v>0</v>
      </c>
      <c r="AI7" s="18">
        <v>1200000</v>
      </c>
      <c r="AJ7">
        <v>0</v>
      </c>
      <c r="AK7">
        <v>0</v>
      </c>
      <c r="AL7">
        <v>0</v>
      </c>
      <c r="AM7">
        <v>0</v>
      </c>
      <c r="AN7">
        <v>587000</v>
      </c>
      <c r="AO7">
        <v>0</v>
      </c>
      <c r="AP7">
        <v>0</v>
      </c>
      <c r="AQ7" s="18">
        <v>1100000</v>
      </c>
      <c r="AR7">
        <v>0</v>
      </c>
      <c r="AS7" s="18">
        <v>1000000</v>
      </c>
      <c r="AT7">
        <v>0</v>
      </c>
      <c r="AU7">
        <v>0</v>
      </c>
      <c r="AV7" s="18">
        <v>90000</v>
      </c>
      <c r="AW7">
        <v>0</v>
      </c>
      <c r="AX7" s="18">
        <v>130000</v>
      </c>
      <c r="AY7">
        <v>0</v>
      </c>
      <c r="AZ7" s="18">
        <v>1200000</v>
      </c>
      <c r="BA7">
        <v>1212433</v>
      </c>
      <c r="BB7">
        <v>0</v>
      </c>
      <c r="BC7">
        <v>0</v>
      </c>
      <c r="BD7" s="18">
        <v>120000</v>
      </c>
      <c r="BE7">
        <v>0</v>
      </c>
      <c r="BF7" s="18">
        <v>100000</v>
      </c>
      <c r="BG7">
        <v>0</v>
      </c>
      <c r="BH7">
        <v>0</v>
      </c>
      <c r="BI7">
        <v>4766</v>
      </c>
      <c r="BJ7" s="19">
        <v>0.69</v>
      </c>
      <c r="BK7" s="20">
        <v>0.69</v>
      </c>
      <c r="BL7" s="21">
        <v>3.5</v>
      </c>
      <c r="BM7" s="22">
        <v>3.5000000000000003E-2</v>
      </c>
      <c r="BN7">
        <v>2998</v>
      </c>
      <c r="BO7">
        <v>92</v>
      </c>
      <c r="BP7" t="s">
        <v>26</v>
      </c>
      <c r="BQ7">
        <v>6</v>
      </c>
      <c r="BR7">
        <v>0</v>
      </c>
      <c r="BS7" s="18">
        <f t="shared" si="3"/>
        <v>0</v>
      </c>
      <c r="BT7">
        <v>0</v>
      </c>
      <c r="BU7" s="18">
        <f t="shared" si="4"/>
        <v>0</v>
      </c>
      <c r="BV7">
        <v>0</v>
      </c>
      <c r="BW7" s="18">
        <f t="shared" si="5"/>
        <v>0</v>
      </c>
      <c r="BX7">
        <v>0</v>
      </c>
      <c r="BY7" s="18">
        <f t="shared" si="6"/>
        <v>0</v>
      </c>
      <c r="BZ7" s="18">
        <f>SUM(P50:P61)</f>
        <v>1400000</v>
      </c>
      <c r="CA7" s="18">
        <f t="shared" si="7"/>
        <v>140000</v>
      </c>
      <c r="CB7" s="18">
        <f t="shared" si="8"/>
        <v>1400000</v>
      </c>
      <c r="CC7" s="18">
        <f t="shared" si="9"/>
        <v>140000</v>
      </c>
    </row>
    <row r="8" spans="1:81" x14ac:dyDescent="0.25">
      <c r="A8">
        <v>2014</v>
      </c>
      <c r="B8" s="1" t="s">
        <v>7</v>
      </c>
      <c r="C8" s="8">
        <f>[1]Sheet1!AA9</f>
        <v>14147557</v>
      </c>
      <c r="D8">
        <f>[1]Sheet1!AB9</f>
        <v>11663</v>
      </c>
      <c r="E8" s="5">
        <f t="shared" si="0"/>
        <v>1213.0289805367402</v>
      </c>
      <c r="F8">
        <f>[1]Sheet1!AD9</f>
        <v>1121</v>
      </c>
      <c r="G8" s="5">
        <f t="shared" si="1"/>
        <v>12620.479036574487</v>
      </c>
      <c r="H8">
        <f>[1]Sheet1!AF9</f>
        <v>4542</v>
      </c>
      <c r="I8" s="7">
        <f t="shared" si="2"/>
        <v>0.24680757375605461</v>
      </c>
      <c r="K8" s="18">
        <v>1400000</v>
      </c>
      <c r="L8">
        <v>0</v>
      </c>
      <c r="M8" s="18">
        <v>0</v>
      </c>
      <c r="N8" s="18">
        <v>65000</v>
      </c>
      <c r="O8">
        <v>0</v>
      </c>
      <c r="P8">
        <v>0</v>
      </c>
      <c r="Q8">
        <v>0</v>
      </c>
      <c r="R8">
        <v>0</v>
      </c>
      <c r="S8" s="18">
        <v>1300000</v>
      </c>
      <c r="T8" s="18">
        <v>1000000</v>
      </c>
      <c r="U8">
        <v>0</v>
      </c>
      <c r="V8">
        <v>0</v>
      </c>
      <c r="W8" s="18">
        <v>55000</v>
      </c>
      <c r="X8" s="18">
        <v>60000</v>
      </c>
      <c r="Y8" s="18">
        <v>130000</v>
      </c>
      <c r="Z8">
        <v>0</v>
      </c>
      <c r="AA8" s="18">
        <v>1800000</v>
      </c>
      <c r="AB8" s="18">
        <v>0</v>
      </c>
      <c r="AC8">
        <v>0</v>
      </c>
      <c r="AD8" s="18">
        <v>75000</v>
      </c>
      <c r="AE8">
        <v>0</v>
      </c>
      <c r="AF8">
        <v>130000</v>
      </c>
      <c r="AG8">
        <v>0</v>
      </c>
      <c r="AH8">
        <v>0</v>
      </c>
      <c r="AI8" s="18">
        <v>1400000</v>
      </c>
      <c r="AJ8">
        <v>0</v>
      </c>
      <c r="AK8">
        <v>0</v>
      </c>
      <c r="AL8">
        <v>0</v>
      </c>
      <c r="AM8">
        <v>0</v>
      </c>
      <c r="AN8">
        <v>698000</v>
      </c>
      <c r="AO8">
        <v>0</v>
      </c>
      <c r="AP8">
        <v>0</v>
      </c>
      <c r="AQ8" s="18">
        <v>900000</v>
      </c>
      <c r="AR8">
        <v>0</v>
      </c>
      <c r="AS8" s="18">
        <v>1100000</v>
      </c>
      <c r="AT8">
        <v>0</v>
      </c>
      <c r="AU8">
        <v>0</v>
      </c>
      <c r="AV8" s="18">
        <v>80000</v>
      </c>
      <c r="AW8">
        <v>0</v>
      </c>
      <c r="AX8" s="18">
        <v>120000</v>
      </c>
      <c r="AY8">
        <v>0</v>
      </c>
      <c r="AZ8" s="18">
        <v>1344274</v>
      </c>
      <c r="BA8">
        <v>1724032</v>
      </c>
      <c r="BB8">
        <v>0</v>
      </c>
      <c r="BC8">
        <v>0</v>
      </c>
      <c r="BD8" s="18">
        <v>420000</v>
      </c>
      <c r="BE8">
        <v>0</v>
      </c>
      <c r="BF8" s="18">
        <v>346251</v>
      </c>
      <c r="BG8">
        <v>0</v>
      </c>
      <c r="BH8">
        <v>0</v>
      </c>
      <c r="BI8">
        <v>4907</v>
      </c>
      <c r="BJ8" s="19">
        <v>0.68</v>
      </c>
      <c r="BK8" s="20">
        <v>0.68</v>
      </c>
      <c r="BL8" s="21">
        <v>3.8</v>
      </c>
      <c r="BM8" s="22">
        <v>3.7999999999999999E-2</v>
      </c>
      <c r="BN8">
        <v>2789</v>
      </c>
      <c r="BO8">
        <v>107</v>
      </c>
      <c r="BP8" t="s">
        <v>27</v>
      </c>
      <c r="BQ8">
        <v>1</v>
      </c>
      <c r="BR8">
        <f>SUM(Q8:Q19)</f>
        <v>0</v>
      </c>
      <c r="BS8" s="18">
        <f t="shared" si="3"/>
        <v>0</v>
      </c>
      <c r="BT8">
        <f>SUM(Q20:Q31)</f>
        <v>0</v>
      </c>
      <c r="BU8" s="18">
        <f t="shared" si="4"/>
        <v>0</v>
      </c>
      <c r="BV8">
        <f>SUM(Q32:Q43)</f>
        <v>425000</v>
      </c>
      <c r="BW8" s="18">
        <f t="shared" si="5"/>
        <v>42500</v>
      </c>
      <c r="BX8" s="18">
        <f>SUM(Q44:Q55)</f>
        <v>830000</v>
      </c>
      <c r="BY8" s="18">
        <f t="shared" si="6"/>
        <v>83000</v>
      </c>
      <c r="BZ8" s="18">
        <f>SUM(Q56:Q67)</f>
        <v>440000</v>
      </c>
      <c r="CA8" s="18">
        <f t="shared" si="7"/>
        <v>44000</v>
      </c>
      <c r="CB8" s="18">
        <f t="shared" si="8"/>
        <v>1695000</v>
      </c>
      <c r="CC8" s="18">
        <f t="shared" si="9"/>
        <v>169500</v>
      </c>
    </row>
    <row r="9" spans="1:81" x14ac:dyDescent="0.25">
      <c r="A9">
        <v>2014</v>
      </c>
      <c r="B9" s="1" t="s">
        <v>8</v>
      </c>
      <c r="C9" s="8">
        <f>[1]Sheet1!AA10</f>
        <v>14755554</v>
      </c>
      <c r="D9">
        <f>[1]Sheet1!AB10</f>
        <v>11845</v>
      </c>
      <c r="E9" s="5">
        <f t="shared" si="0"/>
        <v>1245.7200506542845</v>
      </c>
      <c r="F9">
        <f>[1]Sheet1!AD10</f>
        <v>1131</v>
      </c>
      <c r="G9" s="5">
        <f t="shared" si="1"/>
        <v>13046.466843501326</v>
      </c>
      <c r="H9">
        <f>[1]Sheet1!AF10</f>
        <v>4610</v>
      </c>
      <c r="I9" s="7">
        <f t="shared" si="2"/>
        <v>0.24533622559652929</v>
      </c>
      <c r="K9" s="18">
        <v>1600000</v>
      </c>
      <c r="L9">
        <v>0</v>
      </c>
      <c r="M9" s="18">
        <v>0</v>
      </c>
      <c r="N9" s="18">
        <v>301747</v>
      </c>
      <c r="O9">
        <v>0</v>
      </c>
      <c r="P9">
        <v>0</v>
      </c>
      <c r="Q9">
        <v>0</v>
      </c>
      <c r="R9">
        <v>0</v>
      </c>
      <c r="S9" s="18">
        <v>1500000</v>
      </c>
      <c r="T9" s="18">
        <v>1300000</v>
      </c>
      <c r="U9">
        <v>0</v>
      </c>
      <c r="V9">
        <v>0</v>
      </c>
      <c r="W9" s="18">
        <v>275000</v>
      </c>
      <c r="X9" s="18">
        <v>375990</v>
      </c>
      <c r="Y9" s="18">
        <v>220000</v>
      </c>
      <c r="Z9">
        <v>0</v>
      </c>
      <c r="AA9" s="18">
        <v>2200000</v>
      </c>
      <c r="AB9" s="18">
        <v>0</v>
      </c>
      <c r="AC9">
        <v>0</v>
      </c>
      <c r="AD9" s="18">
        <v>308023</v>
      </c>
      <c r="AE9">
        <v>0</v>
      </c>
      <c r="AF9">
        <v>119231</v>
      </c>
      <c r="AG9">
        <v>0</v>
      </c>
      <c r="AH9">
        <v>0</v>
      </c>
      <c r="AI9" s="18">
        <v>1127056</v>
      </c>
      <c r="AJ9">
        <v>0</v>
      </c>
      <c r="AK9">
        <v>0</v>
      </c>
      <c r="AL9">
        <v>0</v>
      </c>
      <c r="AM9">
        <v>0</v>
      </c>
      <c r="AN9">
        <v>433251</v>
      </c>
      <c r="AO9">
        <v>0</v>
      </c>
      <c r="AP9">
        <v>0</v>
      </c>
      <c r="AQ9" s="18">
        <v>1245678</v>
      </c>
      <c r="AR9">
        <v>0</v>
      </c>
      <c r="AS9" s="18">
        <v>785123</v>
      </c>
      <c r="AT9">
        <v>0</v>
      </c>
      <c r="AU9">
        <v>0</v>
      </c>
      <c r="AV9" s="18">
        <v>200000</v>
      </c>
      <c r="AW9">
        <v>0</v>
      </c>
      <c r="AX9" s="18">
        <v>234000</v>
      </c>
      <c r="AY9">
        <v>0</v>
      </c>
      <c r="AZ9" s="18">
        <v>926124</v>
      </c>
      <c r="BA9">
        <v>556321</v>
      </c>
      <c r="BB9">
        <v>0</v>
      </c>
      <c r="BC9">
        <v>0</v>
      </c>
      <c r="BD9" s="18">
        <v>250000</v>
      </c>
      <c r="BE9">
        <v>0</v>
      </c>
      <c r="BF9" s="18">
        <v>400000</v>
      </c>
      <c r="BG9" s="18">
        <v>398010</v>
      </c>
      <c r="BH9">
        <v>0</v>
      </c>
      <c r="BI9">
        <v>4596</v>
      </c>
      <c r="BJ9" s="19">
        <v>0.67</v>
      </c>
      <c r="BK9" s="20">
        <v>0.67</v>
      </c>
      <c r="BL9" s="21">
        <v>5.9</v>
      </c>
      <c r="BM9" s="22">
        <v>5.8999999999999997E-2</v>
      </c>
      <c r="BN9">
        <v>2690</v>
      </c>
      <c r="BO9">
        <v>100</v>
      </c>
      <c r="BP9" t="s">
        <v>28</v>
      </c>
      <c r="BQ9">
        <v>1</v>
      </c>
      <c r="BR9">
        <f>SUM(R8:R19)</f>
        <v>0</v>
      </c>
      <c r="BS9" s="18">
        <f t="shared" si="3"/>
        <v>0</v>
      </c>
      <c r="BT9">
        <f>SUM(R20:R31)</f>
        <v>0</v>
      </c>
      <c r="BU9" s="18">
        <f t="shared" si="4"/>
        <v>0</v>
      </c>
      <c r="BV9">
        <f>SUM(R32:R43)</f>
        <v>0</v>
      </c>
      <c r="BW9" s="18">
        <f t="shared" si="5"/>
        <v>0</v>
      </c>
      <c r="BX9">
        <f>SUM(R44:R55)</f>
        <v>0</v>
      </c>
      <c r="BY9" s="18">
        <f t="shared" si="6"/>
        <v>0</v>
      </c>
      <c r="BZ9">
        <f>SUM(R56:R67)</f>
        <v>0</v>
      </c>
      <c r="CA9" s="18">
        <f t="shared" si="7"/>
        <v>0</v>
      </c>
      <c r="CB9" s="18">
        <f t="shared" si="8"/>
        <v>0</v>
      </c>
      <c r="CC9" s="18">
        <f t="shared" si="9"/>
        <v>0</v>
      </c>
    </row>
    <row r="10" spans="1:81" x14ac:dyDescent="0.25">
      <c r="A10">
        <v>2014</v>
      </c>
      <c r="B10" s="1" t="s">
        <v>9</v>
      </c>
      <c r="C10" s="8">
        <f>[1]Sheet1!AA11</f>
        <v>12291531</v>
      </c>
      <c r="D10">
        <f>[1]Sheet1!AB11</f>
        <v>11087</v>
      </c>
      <c r="E10" s="5">
        <f t="shared" si="0"/>
        <v>1108.6435464958961</v>
      </c>
      <c r="F10">
        <f>[1]Sheet1!AD11</f>
        <v>1145</v>
      </c>
      <c r="G10" s="5">
        <f t="shared" si="1"/>
        <v>10734.961572052402</v>
      </c>
      <c r="H10">
        <f>[1]Sheet1!AF11</f>
        <v>4712</v>
      </c>
      <c r="I10" s="7">
        <f t="shared" si="2"/>
        <v>0.24299660441426146</v>
      </c>
      <c r="K10" s="18">
        <v>800000</v>
      </c>
      <c r="L10">
        <v>0</v>
      </c>
      <c r="M10" s="18">
        <v>0</v>
      </c>
      <c r="N10" s="18">
        <v>40000</v>
      </c>
      <c r="O10">
        <v>0</v>
      </c>
      <c r="P10">
        <v>0</v>
      </c>
      <c r="Q10">
        <v>0</v>
      </c>
      <c r="R10">
        <v>0</v>
      </c>
      <c r="S10" s="18">
        <v>1256452</v>
      </c>
      <c r="T10" s="18">
        <v>656231</v>
      </c>
      <c r="U10">
        <v>0</v>
      </c>
      <c r="V10">
        <v>0</v>
      </c>
      <c r="W10" s="18">
        <v>67000</v>
      </c>
      <c r="X10" s="18">
        <v>49000</v>
      </c>
      <c r="Y10" s="18">
        <v>66000</v>
      </c>
      <c r="Z10">
        <v>0</v>
      </c>
      <c r="AA10" s="18">
        <v>1564784</v>
      </c>
      <c r="AB10" s="18">
        <v>0</v>
      </c>
      <c r="AC10">
        <v>0</v>
      </c>
      <c r="AD10" s="18">
        <v>88000</v>
      </c>
      <c r="AE10">
        <v>0</v>
      </c>
      <c r="AF10">
        <v>147234</v>
      </c>
      <c r="AG10">
        <v>0</v>
      </c>
      <c r="AH10">
        <v>0</v>
      </c>
      <c r="AI10" s="18">
        <v>767231</v>
      </c>
      <c r="AJ10">
        <v>0</v>
      </c>
      <c r="AK10">
        <v>0</v>
      </c>
      <c r="AL10">
        <v>0</v>
      </c>
      <c r="AM10">
        <v>0</v>
      </c>
      <c r="AN10">
        <v>732156</v>
      </c>
      <c r="AO10">
        <v>0</v>
      </c>
      <c r="AP10">
        <v>0</v>
      </c>
      <c r="AQ10" s="18">
        <v>1414561</v>
      </c>
      <c r="AR10">
        <v>0</v>
      </c>
      <c r="AS10" s="18">
        <v>652314</v>
      </c>
      <c r="AT10">
        <v>0</v>
      </c>
      <c r="AU10">
        <v>0</v>
      </c>
      <c r="AV10" s="18">
        <v>198000</v>
      </c>
      <c r="AW10">
        <v>0</v>
      </c>
      <c r="AX10" s="18">
        <v>101234</v>
      </c>
      <c r="AY10">
        <v>0</v>
      </c>
      <c r="AZ10" s="18">
        <v>1249399</v>
      </c>
      <c r="BA10">
        <v>1564721</v>
      </c>
      <c r="BB10">
        <v>0</v>
      </c>
      <c r="BC10">
        <v>0</v>
      </c>
      <c r="BD10" s="18">
        <v>93214</v>
      </c>
      <c r="BE10">
        <v>0</v>
      </c>
      <c r="BF10" s="18">
        <v>784000</v>
      </c>
      <c r="BG10">
        <v>0</v>
      </c>
      <c r="BH10">
        <v>0</v>
      </c>
      <c r="BI10">
        <v>3965</v>
      </c>
      <c r="BJ10" s="19">
        <v>0.6</v>
      </c>
      <c r="BK10" s="20">
        <v>0.6</v>
      </c>
      <c r="BL10" s="21">
        <v>4.4000000000000004</v>
      </c>
      <c r="BM10" s="22">
        <v>4.3999999999999997E-2</v>
      </c>
      <c r="BN10">
        <v>3289</v>
      </c>
      <c r="BO10">
        <v>95</v>
      </c>
      <c r="BP10" t="s">
        <v>29</v>
      </c>
      <c r="BQ10">
        <v>2</v>
      </c>
      <c r="BR10" s="18">
        <f>SUM(S2:S13)</f>
        <v>13495134</v>
      </c>
      <c r="BS10" s="18">
        <f t="shared" si="3"/>
        <v>1349513.4000000001</v>
      </c>
      <c r="BT10" s="18">
        <f>SUM(S14:S25)</f>
        <v>20888510</v>
      </c>
      <c r="BU10" s="18">
        <f t="shared" si="4"/>
        <v>2088851</v>
      </c>
      <c r="BV10" s="18">
        <f>SUM(S26:S37)</f>
        <v>17900000</v>
      </c>
      <c r="BW10" s="18">
        <f t="shared" si="5"/>
        <v>1790000</v>
      </c>
      <c r="BX10" s="18">
        <f>SUM(S38:S49)</f>
        <v>19398031</v>
      </c>
      <c r="BY10" s="18">
        <f t="shared" si="6"/>
        <v>1939803.1</v>
      </c>
      <c r="BZ10" s="18">
        <f>SUM(S50:S61)</f>
        <v>19218531</v>
      </c>
      <c r="CA10" s="18">
        <f t="shared" si="7"/>
        <v>1921853.1</v>
      </c>
      <c r="CB10" s="18">
        <f t="shared" si="8"/>
        <v>90900206</v>
      </c>
      <c r="CC10" s="18">
        <f t="shared" si="9"/>
        <v>9090020.5999999996</v>
      </c>
    </row>
    <row r="11" spans="1:81" x14ac:dyDescent="0.25">
      <c r="A11">
        <v>2014</v>
      </c>
      <c r="B11" s="1" t="s">
        <v>10</v>
      </c>
      <c r="C11" s="8">
        <f>[1]Sheet1!AA12</f>
        <v>13229485</v>
      </c>
      <c r="D11">
        <f>[1]Sheet1!AB12</f>
        <v>11976</v>
      </c>
      <c r="E11" s="5">
        <f t="shared" si="0"/>
        <v>1104.6664161656647</v>
      </c>
      <c r="F11">
        <f>[1]Sheet1!AD12</f>
        <v>1248</v>
      </c>
      <c r="G11" s="5">
        <f t="shared" si="1"/>
        <v>10600.548878205129</v>
      </c>
      <c r="H11">
        <f>[1]Sheet1!AF12</f>
        <v>4800</v>
      </c>
      <c r="I11" s="7">
        <f t="shared" si="2"/>
        <v>0.26</v>
      </c>
      <c r="K11" s="18">
        <v>800000</v>
      </c>
      <c r="L11">
        <v>0</v>
      </c>
      <c r="M11" s="18">
        <v>0</v>
      </c>
      <c r="N11" s="18">
        <v>65000</v>
      </c>
      <c r="O11">
        <v>0</v>
      </c>
      <c r="P11">
        <v>0</v>
      </c>
      <c r="Q11">
        <v>0</v>
      </c>
      <c r="R11">
        <v>0</v>
      </c>
      <c r="S11" s="18">
        <v>900000</v>
      </c>
      <c r="T11" s="18">
        <v>500000</v>
      </c>
      <c r="U11">
        <v>0</v>
      </c>
      <c r="V11">
        <v>0</v>
      </c>
      <c r="W11" s="18">
        <v>65000</v>
      </c>
      <c r="X11" s="18">
        <v>70000</v>
      </c>
      <c r="Y11" s="18">
        <v>90000</v>
      </c>
      <c r="Z11">
        <v>0</v>
      </c>
      <c r="AA11" s="18">
        <v>700000</v>
      </c>
      <c r="AB11" s="18">
        <v>0</v>
      </c>
      <c r="AC11">
        <v>0</v>
      </c>
      <c r="AD11" s="18">
        <v>70000</v>
      </c>
      <c r="AE11">
        <v>0</v>
      </c>
      <c r="AF11">
        <v>87000</v>
      </c>
      <c r="AG11">
        <v>0</v>
      </c>
      <c r="AH11">
        <v>0</v>
      </c>
      <c r="AI11" s="18">
        <v>1700000</v>
      </c>
      <c r="AJ11">
        <v>0</v>
      </c>
      <c r="AK11">
        <v>0</v>
      </c>
      <c r="AL11">
        <v>0</v>
      </c>
      <c r="AM11">
        <v>0</v>
      </c>
      <c r="AN11">
        <v>923125</v>
      </c>
      <c r="AO11">
        <v>0</v>
      </c>
      <c r="AP11">
        <v>0</v>
      </c>
      <c r="AQ11" s="18">
        <v>1800000</v>
      </c>
      <c r="AR11">
        <v>0</v>
      </c>
      <c r="AS11" s="18">
        <v>1562314</v>
      </c>
      <c r="AT11">
        <v>0</v>
      </c>
      <c r="AU11">
        <v>0</v>
      </c>
      <c r="AV11" s="18">
        <v>160000</v>
      </c>
      <c r="AW11">
        <v>0</v>
      </c>
      <c r="AX11" s="18">
        <v>156021</v>
      </c>
      <c r="AY11">
        <v>0</v>
      </c>
      <c r="AZ11" s="18">
        <v>1700000</v>
      </c>
      <c r="BA11">
        <v>1651025</v>
      </c>
      <c r="BB11">
        <v>0</v>
      </c>
      <c r="BC11">
        <v>0</v>
      </c>
      <c r="BD11" s="18">
        <v>120000</v>
      </c>
      <c r="BE11">
        <v>0</v>
      </c>
      <c r="BF11" s="18">
        <v>110000</v>
      </c>
      <c r="BG11">
        <v>0</v>
      </c>
      <c r="BH11">
        <v>0</v>
      </c>
      <c r="BI11">
        <v>4420</v>
      </c>
      <c r="BJ11" s="19">
        <v>0.6</v>
      </c>
      <c r="BK11" s="20">
        <v>0.6</v>
      </c>
      <c r="BL11" s="21">
        <v>3.5</v>
      </c>
      <c r="BM11" s="22">
        <v>3.5000000000000003E-2</v>
      </c>
      <c r="BN11">
        <v>3674</v>
      </c>
      <c r="BO11">
        <v>95</v>
      </c>
      <c r="BP11" t="s">
        <v>30</v>
      </c>
      <c r="BQ11">
        <v>4</v>
      </c>
      <c r="BR11" s="18">
        <f>SUM(T2:T13)</f>
        <v>9663231</v>
      </c>
      <c r="BS11" s="18">
        <f t="shared" si="3"/>
        <v>966323.10000000009</v>
      </c>
      <c r="BT11" s="18">
        <f>SUM(T14:T25)</f>
        <v>9301338</v>
      </c>
      <c r="BU11" s="18">
        <f t="shared" si="4"/>
        <v>930133.8</v>
      </c>
      <c r="BV11" s="18">
        <f>SUM(T26:T37)</f>
        <v>6000000</v>
      </c>
      <c r="BW11" s="18">
        <f t="shared" si="5"/>
        <v>600000</v>
      </c>
      <c r="BX11" s="18">
        <f>SUM(T38:T49)</f>
        <v>7400000</v>
      </c>
      <c r="BY11" s="18">
        <f t="shared" si="6"/>
        <v>740000</v>
      </c>
      <c r="BZ11" s="18">
        <f>SUM(T50:T61)</f>
        <v>9816033</v>
      </c>
      <c r="CA11" s="18">
        <f t="shared" si="7"/>
        <v>981603.3</v>
      </c>
      <c r="CB11" s="18">
        <f t="shared" si="8"/>
        <v>42180602</v>
      </c>
      <c r="CC11" s="18">
        <f t="shared" si="9"/>
        <v>4218060.2</v>
      </c>
    </row>
    <row r="12" spans="1:81" x14ac:dyDescent="0.25">
      <c r="A12">
        <v>2014</v>
      </c>
      <c r="B12" s="1" t="s">
        <v>11</v>
      </c>
      <c r="C12" s="8">
        <f>[1]Sheet1!AA13</f>
        <v>12591768</v>
      </c>
      <c r="D12">
        <f>[1]Sheet1!AB13</f>
        <v>10729</v>
      </c>
      <c r="E12" s="5">
        <f t="shared" si="0"/>
        <v>1173.6199086587753</v>
      </c>
      <c r="F12">
        <f>[1]Sheet1!AD13</f>
        <v>1142</v>
      </c>
      <c r="G12" s="5">
        <f t="shared" si="1"/>
        <v>11026.066549912435</v>
      </c>
      <c r="H12">
        <f>[1]Sheet1!AF13</f>
        <v>4871</v>
      </c>
      <c r="I12" s="7">
        <f t="shared" si="2"/>
        <v>0.23444877848491069</v>
      </c>
      <c r="K12" s="18">
        <v>1000000</v>
      </c>
      <c r="L12">
        <v>0</v>
      </c>
      <c r="M12" s="18">
        <v>0</v>
      </c>
      <c r="N12" s="18">
        <v>60000</v>
      </c>
      <c r="O12">
        <v>0</v>
      </c>
      <c r="P12">
        <v>0</v>
      </c>
      <c r="Q12">
        <v>0</v>
      </c>
      <c r="R12">
        <v>0</v>
      </c>
      <c r="S12" s="18">
        <v>1000000</v>
      </c>
      <c r="T12" s="18">
        <v>700000</v>
      </c>
      <c r="U12">
        <v>0</v>
      </c>
      <c r="V12">
        <v>0</v>
      </c>
      <c r="W12" s="18">
        <v>65000</v>
      </c>
      <c r="X12" s="18">
        <v>80000</v>
      </c>
      <c r="Y12" s="18">
        <v>70000</v>
      </c>
      <c r="Z12">
        <v>0</v>
      </c>
      <c r="AA12" s="18">
        <v>1200000</v>
      </c>
      <c r="AB12" s="18">
        <v>0</v>
      </c>
      <c r="AC12">
        <v>0</v>
      </c>
      <c r="AD12" s="18">
        <v>60000</v>
      </c>
      <c r="AE12">
        <v>0</v>
      </c>
      <c r="AF12">
        <v>93000</v>
      </c>
      <c r="AG12">
        <v>0</v>
      </c>
      <c r="AH12">
        <v>0</v>
      </c>
      <c r="AI12" s="18">
        <v>1000000</v>
      </c>
      <c r="AJ12">
        <v>0</v>
      </c>
      <c r="AK12">
        <v>0</v>
      </c>
      <c r="AL12">
        <v>0</v>
      </c>
      <c r="AM12">
        <v>0</v>
      </c>
      <c r="AN12">
        <v>730000</v>
      </c>
      <c r="AO12">
        <v>0</v>
      </c>
      <c r="AP12">
        <v>0</v>
      </c>
      <c r="AQ12" s="18">
        <v>800000</v>
      </c>
      <c r="AR12">
        <v>0</v>
      </c>
      <c r="AS12" s="18">
        <v>1000000</v>
      </c>
      <c r="AT12">
        <v>0</v>
      </c>
      <c r="AU12">
        <v>0</v>
      </c>
      <c r="AV12" s="18">
        <v>50000</v>
      </c>
      <c r="AW12">
        <v>0</v>
      </c>
      <c r="AX12" s="18">
        <v>70000</v>
      </c>
      <c r="AY12">
        <v>0</v>
      </c>
      <c r="AZ12" s="18">
        <v>1100000</v>
      </c>
      <c r="BA12">
        <v>3353768</v>
      </c>
      <c r="BB12">
        <v>0</v>
      </c>
      <c r="BC12">
        <v>0</v>
      </c>
      <c r="BD12" s="18">
        <v>90000</v>
      </c>
      <c r="BE12">
        <v>0</v>
      </c>
      <c r="BF12" s="18">
        <v>70000</v>
      </c>
      <c r="BG12">
        <v>0</v>
      </c>
      <c r="BH12">
        <v>0</v>
      </c>
      <c r="BI12">
        <v>4284</v>
      </c>
      <c r="BJ12" s="19">
        <v>0.7</v>
      </c>
      <c r="BK12" s="20">
        <v>0.7</v>
      </c>
      <c r="BL12" s="21">
        <v>5.2</v>
      </c>
      <c r="BM12" s="22">
        <v>5.1999999999999998E-2</v>
      </c>
      <c r="BN12">
        <v>2960</v>
      </c>
      <c r="BO12">
        <v>93</v>
      </c>
      <c r="BP12" t="s">
        <v>31</v>
      </c>
      <c r="BQ12">
        <v>6</v>
      </c>
      <c r="BR12">
        <v>0</v>
      </c>
      <c r="BS12" s="18">
        <f t="shared" si="3"/>
        <v>0</v>
      </c>
      <c r="BT12">
        <v>0</v>
      </c>
      <c r="BU12" s="18">
        <f t="shared" si="4"/>
        <v>0</v>
      </c>
      <c r="BV12">
        <v>0</v>
      </c>
      <c r="BW12" s="18">
        <f t="shared" si="5"/>
        <v>0</v>
      </c>
      <c r="BX12" s="18">
        <f>SUM(U38:U49)</f>
        <v>565000</v>
      </c>
      <c r="BY12" s="18">
        <f t="shared" si="6"/>
        <v>56500</v>
      </c>
      <c r="BZ12" s="18">
        <f>SUM(U50:U61)</f>
        <v>720000</v>
      </c>
      <c r="CA12" s="18">
        <f t="shared" si="7"/>
        <v>72000</v>
      </c>
      <c r="CB12" s="18">
        <f t="shared" si="8"/>
        <v>1285000</v>
      </c>
      <c r="CC12" s="18">
        <f t="shared" si="9"/>
        <v>128500</v>
      </c>
    </row>
    <row r="13" spans="1:81" x14ac:dyDescent="0.25">
      <c r="A13">
        <v>2014</v>
      </c>
      <c r="B13" s="1" t="s">
        <v>12</v>
      </c>
      <c r="C13" s="8">
        <f>[1]Sheet1!AA14</f>
        <v>10717974</v>
      </c>
      <c r="D13">
        <f>[1]Sheet1!AB14</f>
        <v>8875</v>
      </c>
      <c r="E13" s="5">
        <f t="shared" si="0"/>
        <v>1207.6590422535212</v>
      </c>
      <c r="F13">
        <f>[1]Sheet1!AD14</f>
        <v>983</v>
      </c>
      <c r="G13" s="5">
        <f t="shared" si="1"/>
        <v>10903.330620549339</v>
      </c>
      <c r="H13">
        <f>[1]Sheet1!AF14</f>
        <v>4931</v>
      </c>
      <c r="I13" s="7">
        <f t="shared" si="2"/>
        <v>0.199351044412898</v>
      </c>
      <c r="K13" s="18">
        <v>856231</v>
      </c>
      <c r="L13">
        <v>0</v>
      </c>
      <c r="M13" s="18">
        <v>0</v>
      </c>
      <c r="N13" s="18">
        <v>374340</v>
      </c>
      <c r="O13">
        <v>0</v>
      </c>
      <c r="P13">
        <v>0</v>
      </c>
      <c r="Q13">
        <v>0</v>
      </c>
      <c r="R13">
        <v>0</v>
      </c>
      <c r="S13" s="18">
        <v>1400000</v>
      </c>
      <c r="T13" s="18">
        <v>1200000</v>
      </c>
      <c r="U13">
        <v>0</v>
      </c>
      <c r="V13">
        <v>0</v>
      </c>
      <c r="W13" s="18">
        <v>150000</v>
      </c>
      <c r="X13" s="18">
        <v>250000</v>
      </c>
      <c r="Y13" s="18">
        <v>190000</v>
      </c>
      <c r="Z13">
        <v>0</v>
      </c>
      <c r="AA13" s="18">
        <v>1146000</v>
      </c>
      <c r="AB13" s="18">
        <v>0</v>
      </c>
      <c r="AC13">
        <v>0</v>
      </c>
      <c r="AD13" s="18">
        <v>126000</v>
      </c>
      <c r="AE13">
        <v>0</v>
      </c>
      <c r="AF13">
        <v>54000</v>
      </c>
      <c r="AG13">
        <v>0</v>
      </c>
      <c r="AH13">
        <v>0</v>
      </c>
      <c r="AI13" s="18">
        <v>509000</v>
      </c>
      <c r="AJ13">
        <v>0</v>
      </c>
      <c r="AK13">
        <v>0</v>
      </c>
      <c r="AL13">
        <v>0</v>
      </c>
      <c r="AM13">
        <v>0</v>
      </c>
      <c r="AN13">
        <v>346521</v>
      </c>
      <c r="AO13">
        <v>0</v>
      </c>
      <c r="AP13">
        <v>0</v>
      </c>
      <c r="AQ13" s="18">
        <v>546231</v>
      </c>
      <c r="AR13">
        <v>0</v>
      </c>
      <c r="AS13" s="18">
        <v>854000</v>
      </c>
      <c r="AT13">
        <v>0</v>
      </c>
      <c r="AU13">
        <v>0</v>
      </c>
      <c r="AV13" s="18">
        <v>123000</v>
      </c>
      <c r="AW13">
        <v>0</v>
      </c>
      <c r="AX13" s="18">
        <v>124000</v>
      </c>
      <c r="AY13">
        <v>0</v>
      </c>
      <c r="AZ13" s="18">
        <v>824231</v>
      </c>
      <c r="BA13">
        <v>994420</v>
      </c>
      <c r="BB13">
        <v>0</v>
      </c>
      <c r="BC13">
        <v>0</v>
      </c>
      <c r="BD13" s="18">
        <v>200000</v>
      </c>
      <c r="BE13">
        <v>0</v>
      </c>
      <c r="BF13" s="18">
        <v>200000</v>
      </c>
      <c r="BG13" s="18">
        <v>250000</v>
      </c>
      <c r="BH13">
        <v>0</v>
      </c>
      <c r="BI13">
        <v>3353</v>
      </c>
      <c r="BJ13" s="19">
        <v>0.71</v>
      </c>
      <c r="BK13" s="20">
        <v>0.71</v>
      </c>
      <c r="BL13" s="21">
        <v>4.3</v>
      </c>
      <c r="BM13" s="22">
        <v>4.2999999999999997E-2</v>
      </c>
      <c r="BN13">
        <v>2750</v>
      </c>
      <c r="BO13">
        <v>89</v>
      </c>
      <c r="BP13" t="s">
        <v>32</v>
      </c>
      <c r="BQ13">
        <v>5</v>
      </c>
      <c r="BR13">
        <v>0</v>
      </c>
      <c r="BS13" s="18">
        <f t="shared" si="3"/>
        <v>0</v>
      </c>
      <c r="BT13">
        <v>0</v>
      </c>
      <c r="BU13" s="18">
        <f t="shared" si="4"/>
        <v>0</v>
      </c>
      <c r="BV13">
        <v>0</v>
      </c>
      <c r="BW13" s="18">
        <f t="shared" si="5"/>
        <v>0</v>
      </c>
      <c r="BX13">
        <v>0</v>
      </c>
      <c r="BY13" s="18">
        <f t="shared" si="6"/>
        <v>0</v>
      </c>
      <c r="BZ13">
        <v>0</v>
      </c>
      <c r="CA13" s="18">
        <f t="shared" si="7"/>
        <v>0</v>
      </c>
      <c r="CB13" s="18">
        <f t="shared" si="8"/>
        <v>0</v>
      </c>
      <c r="CC13" s="18">
        <f t="shared" si="9"/>
        <v>0</v>
      </c>
    </row>
    <row r="14" spans="1:81" x14ac:dyDescent="0.25">
      <c r="A14">
        <v>2015</v>
      </c>
      <c r="B14" s="1" t="s">
        <v>1</v>
      </c>
      <c r="C14" s="8">
        <f>[1]Sheet1!AA15</f>
        <v>11403382</v>
      </c>
      <c r="D14">
        <f>[1]Sheet1!AB15</f>
        <v>9283</v>
      </c>
      <c r="E14" s="5">
        <f t="shared" si="0"/>
        <v>1228.4155984056879</v>
      </c>
      <c r="F14">
        <f>[1]Sheet1!AD15</f>
        <v>949</v>
      </c>
      <c r="G14" s="5">
        <f t="shared" si="1"/>
        <v>12016.208640674395</v>
      </c>
      <c r="H14">
        <f>[1]Sheet1!AF15</f>
        <v>5000</v>
      </c>
      <c r="I14" s="7">
        <f t="shared" si="2"/>
        <v>0.1898</v>
      </c>
      <c r="K14" s="18">
        <v>1600000</v>
      </c>
      <c r="L14">
        <v>0</v>
      </c>
      <c r="M14" s="18">
        <v>0</v>
      </c>
      <c r="N14" s="18">
        <v>85000</v>
      </c>
      <c r="O14">
        <v>0</v>
      </c>
      <c r="P14">
        <v>0</v>
      </c>
      <c r="Q14">
        <v>0</v>
      </c>
      <c r="R14">
        <v>0</v>
      </c>
      <c r="S14" s="18">
        <v>1600000</v>
      </c>
      <c r="T14" s="18">
        <v>700000</v>
      </c>
      <c r="U14">
        <v>0</v>
      </c>
      <c r="V14">
        <v>0</v>
      </c>
      <c r="W14" s="18">
        <v>50000</v>
      </c>
      <c r="X14" s="18">
        <v>65000</v>
      </c>
      <c r="Y14" s="18">
        <v>70000</v>
      </c>
      <c r="Z14">
        <v>0</v>
      </c>
      <c r="AA14" s="18">
        <v>900000</v>
      </c>
      <c r="AB14" s="18">
        <v>65000</v>
      </c>
      <c r="AC14">
        <v>0</v>
      </c>
      <c r="AD14" s="18">
        <v>85000</v>
      </c>
      <c r="AE14">
        <v>0</v>
      </c>
      <c r="AF14">
        <v>62000</v>
      </c>
      <c r="AG14">
        <v>0</v>
      </c>
      <c r="AH14">
        <v>0</v>
      </c>
      <c r="AI14" s="18">
        <v>850000</v>
      </c>
      <c r="AJ14">
        <v>0</v>
      </c>
      <c r="AK14">
        <v>0</v>
      </c>
      <c r="AL14">
        <v>0</v>
      </c>
      <c r="AM14">
        <v>0</v>
      </c>
      <c r="AN14">
        <v>498000</v>
      </c>
      <c r="AO14">
        <v>0</v>
      </c>
      <c r="AP14">
        <v>0</v>
      </c>
      <c r="AQ14" s="18">
        <v>1200000</v>
      </c>
      <c r="AR14">
        <v>0</v>
      </c>
      <c r="AS14" s="18">
        <v>1000000</v>
      </c>
      <c r="AT14">
        <v>0</v>
      </c>
      <c r="AU14">
        <v>0</v>
      </c>
      <c r="AV14" s="18">
        <v>250000</v>
      </c>
      <c r="AW14">
        <v>0</v>
      </c>
      <c r="AX14" s="18">
        <v>160000</v>
      </c>
      <c r="AY14">
        <v>0</v>
      </c>
      <c r="AZ14" s="18">
        <v>900000</v>
      </c>
      <c r="BA14">
        <v>943382</v>
      </c>
      <c r="BB14">
        <v>0</v>
      </c>
      <c r="BC14">
        <v>0</v>
      </c>
      <c r="BD14" s="18">
        <v>170000</v>
      </c>
      <c r="BE14">
        <v>0</v>
      </c>
      <c r="BF14" s="18">
        <v>150000</v>
      </c>
      <c r="BG14">
        <v>0</v>
      </c>
      <c r="BH14">
        <v>0</v>
      </c>
      <c r="BI14">
        <v>4048</v>
      </c>
      <c r="BJ14" s="19">
        <v>0.72</v>
      </c>
      <c r="BK14" s="20">
        <v>0.72</v>
      </c>
      <c r="BL14" s="21">
        <v>2.2999999999999998</v>
      </c>
      <c r="BM14" s="22">
        <v>2.3E-2</v>
      </c>
      <c r="BN14">
        <v>2980</v>
      </c>
      <c r="BO14">
        <v>84</v>
      </c>
      <c r="BP14" t="s">
        <v>33</v>
      </c>
      <c r="BQ14">
        <v>3</v>
      </c>
      <c r="BR14" s="18">
        <f>SUM(W2:W13)</f>
        <v>1321000</v>
      </c>
      <c r="BS14" s="18">
        <f t="shared" si="3"/>
        <v>132100</v>
      </c>
      <c r="BT14" s="18">
        <f>SUM(W14:W25)</f>
        <v>1220000</v>
      </c>
      <c r="BU14" s="18">
        <f t="shared" si="4"/>
        <v>122000</v>
      </c>
      <c r="BV14" s="18">
        <f>SUM(W26:W37)</f>
        <v>1708336</v>
      </c>
      <c r="BW14" s="18">
        <f t="shared" si="5"/>
        <v>170833.6</v>
      </c>
      <c r="BX14" s="18">
        <f>SUM(W38:W49)</f>
        <v>1752180</v>
      </c>
      <c r="BY14" s="18">
        <f t="shared" si="6"/>
        <v>175218</v>
      </c>
      <c r="BZ14" s="18">
        <f>SUM(W50:W61)</f>
        <v>1370000</v>
      </c>
      <c r="CA14" s="18">
        <f t="shared" si="7"/>
        <v>137000</v>
      </c>
      <c r="CB14" s="18">
        <f t="shared" si="8"/>
        <v>7371516</v>
      </c>
      <c r="CC14" s="18">
        <f t="shared" si="9"/>
        <v>737151.60000000009</v>
      </c>
    </row>
    <row r="15" spans="1:81" x14ac:dyDescent="0.25">
      <c r="A15">
        <v>2015</v>
      </c>
      <c r="B15" s="1" t="s">
        <v>2</v>
      </c>
      <c r="C15" s="8">
        <v>11167592</v>
      </c>
      <c r="D15">
        <v>9167</v>
      </c>
      <c r="E15" s="5">
        <f t="shared" si="0"/>
        <v>1218.2384640558525</v>
      </c>
      <c r="F15">
        <v>997</v>
      </c>
      <c r="G15" s="5">
        <f t="shared" si="1"/>
        <v>11201.195586760281</v>
      </c>
      <c r="H15">
        <v>5067</v>
      </c>
      <c r="I15" s="7">
        <f t="shared" si="2"/>
        <v>0.1967633708308664</v>
      </c>
      <c r="K15" s="18">
        <v>1800000</v>
      </c>
      <c r="L15">
        <v>0</v>
      </c>
      <c r="M15" s="18">
        <v>0</v>
      </c>
      <c r="N15" s="18">
        <v>130000</v>
      </c>
      <c r="O15">
        <v>0</v>
      </c>
      <c r="P15">
        <v>0</v>
      </c>
      <c r="Q15">
        <v>0</v>
      </c>
      <c r="R15">
        <v>0</v>
      </c>
      <c r="S15" s="18">
        <v>1800000</v>
      </c>
      <c r="T15" s="18">
        <v>900000</v>
      </c>
      <c r="U15">
        <v>0</v>
      </c>
      <c r="V15">
        <v>0</v>
      </c>
      <c r="W15" s="18">
        <v>75000</v>
      </c>
      <c r="X15" s="18">
        <v>66000</v>
      </c>
      <c r="Y15" s="18">
        <v>77000</v>
      </c>
      <c r="Z15">
        <v>0</v>
      </c>
      <c r="AA15" s="18">
        <v>564231</v>
      </c>
      <c r="AB15" s="18">
        <v>65466</v>
      </c>
      <c r="AC15">
        <v>0</v>
      </c>
      <c r="AD15" s="18">
        <v>77650</v>
      </c>
      <c r="AE15">
        <v>0</v>
      </c>
      <c r="AF15">
        <v>73000</v>
      </c>
      <c r="AG15">
        <v>0</v>
      </c>
      <c r="AH15">
        <v>0</v>
      </c>
      <c r="AI15" s="18">
        <v>1100000</v>
      </c>
      <c r="AJ15">
        <v>0</v>
      </c>
      <c r="AK15">
        <v>0</v>
      </c>
      <c r="AL15">
        <v>0</v>
      </c>
      <c r="AM15">
        <v>0</v>
      </c>
      <c r="AN15">
        <v>1000236</v>
      </c>
      <c r="AO15">
        <v>0</v>
      </c>
      <c r="AP15">
        <v>0</v>
      </c>
      <c r="AQ15" s="18">
        <v>967896</v>
      </c>
      <c r="AR15">
        <v>0</v>
      </c>
      <c r="AS15" s="18">
        <v>768023</v>
      </c>
      <c r="AT15">
        <v>0</v>
      </c>
      <c r="AU15">
        <v>0</v>
      </c>
      <c r="AV15" s="18">
        <v>150000</v>
      </c>
      <c r="AW15">
        <v>0</v>
      </c>
      <c r="AX15" s="18">
        <v>387000</v>
      </c>
      <c r="AY15">
        <v>0</v>
      </c>
      <c r="AZ15" s="18">
        <v>749731</v>
      </c>
      <c r="BA15">
        <v>66359</v>
      </c>
      <c r="BB15">
        <v>0</v>
      </c>
      <c r="BC15">
        <v>0</v>
      </c>
      <c r="BD15" s="18">
        <v>225000</v>
      </c>
      <c r="BE15">
        <v>0</v>
      </c>
      <c r="BF15" s="18">
        <v>125000</v>
      </c>
      <c r="BG15">
        <v>0</v>
      </c>
      <c r="BH15">
        <v>0</v>
      </c>
      <c r="BI15">
        <v>4140</v>
      </c>
      <c r="BJ15" s="19">
        <v>0.74</v>
      </c>
      <c r="BK15" s="20">
        <v>0.74</v>
      </c>
      <c r="BL15" s="21">
        <v>3.6</v>
      </c>
      <c r="BM15" s="22">
        <v>3.5999999999999997E-2</v>
      </c>
      <c r="BN15">
        <v>3216</v>
      </c>
      <c r="BO15">
        <v>79</v>
      </c>
      <c r="BP15" t="s">
        <v>34</v>
      </c>
      <c r="BQ15">
        <v>3</v>
      </c>
      <c r="BR15" s="18">
        <f>SUM(X2:X13)</f>
        <v>2093114</v>
      </c>
      <c r="BS15" s="18">
        <f t="shared" si="3"/>
        <v>209311.40000000002</v>
      </c>
      <c r="BT15" s="18">
        <f>SUM(X14:X25)</f>
        <v>1841636</v>
      </c>
      <c r="BU15" s="18">
        <f t="shared" si="4"/>
        <v>184163.6</v>
      </c>
      <c r="BV15" s="18">
        <f>SUM(X26:X37)</f>
        <v>1930364</v>
      </c>
      <c r="BW15" s="18">
        <f t="shared" si="5"/>
        <v>193036.40000000002</v>
      </c>
      <c r="BX15" s="18">
        <f>SUM(X38:X49)</f>
        <v>3580200</v>
      </c>
      <c r="BY15" s="18">
        <f t="shared" si="6"/>
        <v>358020</v>
      </c>
      <c r="BZ15" s="18">
        <f>SUM(X50:X61)</f>
        <v>2835458</v>
      </c>
      <c r="CA15" s="18">
        <f t="shared" si="7"/>
        <v>283545.8</v>
      </c>
      <c r="CB15" s="18">
        <f t="shared" si="8"/>
        <v>12280772</v>
      </c>
      <c r="CC15" s="18">
        <f t="shared" si="9"/>
        <v>1228077.2</v>
      </c>
    </row>
    <row r="16" spans="1:81" x14ac:dyDescent="0.25">
      <c r="A16">
        <v>2015</v>
      </c>
      <c r="B16" s="1" t="s">
        <v>3</v>
      </c>
      <c r="C16" s="8">
        <v>15329337</v>
      </c>
      <c r="D16">
        <v>11084</v>
      </c>
      <c r="E16" s="5">
        <f t="shared" si="0"/>
        <v>1383.0148863226273</v>
      </c>
      <c r="F16">
        <v>1193</v>
      </c>
      <c r="G16" s="5">
        <f t="shared" si="1"/>
        <v>12849.402347024308</v>
      </c>
      <c r="H16">
        <v>5161</v>
      </c>
      <c r="I16" s="7">
        <f t="shared" si="2"/>
        <v>0.23115675256733192</v>
      </c>
      <c r="K16" s="18">
        <v>1300000</v>
      </c>
      <c r="L16">
        <v>0</v>
      </c>
      <c r="M16" s="18">
        <v>0</v>
      </c>
      <c r="N16" s="18">
        <v>75000</v>
      </c>
      <c r="O16">
        <v>0</v>
      </c>
      <c r="P16">
        <v>0</v>
      </c>
      <c r="Q16">
        <v>0</v>
      </c>
      <c r="R16">
        <v>0</v>
      </c>
      <c r="S16" s="18">
        <v>1400000</v>
      </c>
      <c r="T16" s="18">
        <v>500000</v>
      </c>
      <c r="U16">
        <v>0</v>
      </c>
      <c r="V16">
        <v>0</v>
      </c>
      <c r="W16" s="18">
        <v>55000</v>
      </c>
      <c r="X16" s="18">
        <v>80000</v>
      </c>
      <c r="Y16" s="18">
        <v>50000</v>
      </c>
      <c r="Z16">
        <v>0</v>
      </c>
      <c r="AA16" s="18">
        <v>250000</v>
      </c>
      <c r="AB16" s="18">
        <v>50000</v>
      </c>
      <c r="AC16">
        <v>0</v>
      </c>
      <c r="AD16" s="18">
        <v>70000</v>
      </c>
      <c r="AE16">
        <v>0</v>
      </c>
      <c r="AF16">
        <v>125000</v>
      </c>
      <c r="AG16">
        <v>0</v>
      </c>
      <c r="AH16">
        <v>0</v>
      </c>
      <c r="AI16" s="18">
        <v>1086748</v>
      </c>
      <c r="AJ16">
        <v>0</v>
      </c>
      <c r="AK16">
        <v>0</v>
      </c>
      <c r="AL16">
        <v>0</v>
      </c>
      <c r="AM16">
        <v>0</v>
      </c>
      <c r="AN16">
        <v>2216541</v>
      </c>
      <c r="AO16">
        <v>0</v>
      </c>
      <c r="AP16">
        <v>0</v>
      </c>
      <c r="AQ16" s="18">
        <v>1203621</v>
      </c>
      <c r="AR16">
        <v>0</v>
      </c>
      <c r="AS16" s="18">
        <v>1942651</v>
      </c>
      <c r="AT16">
        <v>0</v>
      </c>
      <c r="AU16">
        <v>0</v>
      </c>
      <c r="AV16" s="18">
        <v>702003</v>
      </c>
      <c r="AW16">
        <v>0</v>
      </c>
      <c r="AX16" s="18">
        <v>500000</v>
      </c>
      <c r="AY16">
        <v>0</v>
      </c>
      <c r="AZ16" s="18">
        <v>1666542</v>
      </c>
      <c r="BA16">
        <v>1546231</v>
      </c>
      <c r="BB16">
        <v>0</v>
      </c>
      <c r="BC16">
        <v>0</v>
      </c>
      <c r="BD16" s="18">
        <v>300000</v>
      </c>
      <c r="BE16">
        <v>0</v>
      </c>
      <c r="BF16" s="18">
        <v>210000</v>
      </c>
      <c r="BG16">
        <v>0</v>
      </c>
      <c r="BH16">
        <v>0</v>
      </c>
      <c r="BI16">
        <v>4728</v>
      </c>
      <c r="BJ16" s="19">
        <v>0.69</v>
      </c>
      <c r="BK16" s="20">
        <v>0.69</v>
      </c>
      <c r="BL16" s="21">
        <v>4.4000000000000004</v>
      </c>
      <c r="BM16" s="22">
        <v>4.3999999999999997E-2</v>
      </c>
      <c r="BN16">
        <v>3300</v>
      </c>
      <c r="BO16">
        <v>65</v>
      </c>
      <c r="BP16" t="s">
        <v>35</v>
      </c>
      <c r="BQ16">
        <v>3</v>
      </c>
      <c r="BR16" s="18">
        <f>SUM(Y2:Y13)</f>
        <v>1631322</v>
      </c>
      <c r="BS16" s="18">
        <f t="shared" si="3"/>
        <v>163132.20000000001</v>
      </c>
      <c r="BT16" s="18">
        <f>SUM(Y14:Y25)</f>
        <v>408231</v>
      </c>
      <c r="BU16" s="18">
        <f t="shared" si="4"/>
        <v>40823.100000000006</v>
      </c>
      <c r="BV16">
        <v>0</v>
      </c>
      <c r="BW16" s="18">
        <f t="shared" si="5"/>
        <v>0</v>
      </c>
      <c r="BX16">
        <v>0</v>
      </c>
      <c r="BY16" s="18">
        <f t="shared" si="6"/>
        <v>0</v>
      </c>
      <c r="BZ16">
        <v>0</v>
      </c>
      <c r="CA16" s="18">
        <f t="shared" si="7"/>
        <v>0</v>
      </c>
      <c r="CB16" s="18">
        <f t="shared" si="8"/>
        <v>2039553</v>
      </c>
      <c r="CC16" s="18">
        <f t="shared" si="9"/>
        <v>203955.30000000002</v>
      </c>
    </row>
    <row r="17" spans="1:81" x14ac:dyDescent="0.25">
      <c r="A17">
        <v>2015</v>
      </c>
      <c r="B17" s="1" t="s">
        <v>4</v>
      </c>
      <c r="C17" s="8">
        <v>17301754</v>
      </c>
      <c r="D17">
        <v>12879</v>
      </c>
      <c r="E17" s="5">
        <f t="shared" si="0"/>
        <v>1343.4081838652069</v>
      </c>
      <c r="F17">
        <v>1262</v>
      </c>
      <c r="G17" s="5">
        <f t="shared" si="1"/>
        <v>13709.789223454834</v>
      </c>
      <c r="H17">
        <v>5245</v>
      </c>
      <c r="I17" s="7">
        <f t="shared" si="2"/>
        <v>0.24061010486177312</v>
      </c>
      <c r="K17" s="18">
        <v>3400000</v>
      </c>
      <c r="L17">
        <v>0</v>
      </c>
      <c r="M17" s="18">
        <v>0</v>
      </c>
      <c r="N17" s="18">
        <v>250230</v>
      </c>
      <c r="O17">
        <v>0</v>
      </c>
      <c r="P17">
        <v>0</v>
      </c>
      <c r="Q17">
        <v>0</v>
      </c>
      <c r="R17">
        <v>0</v>
      </c>
      <c r="S17" s="18">
        <v>1489560</v>
      </c>
      <c r="T17" s="18">
        <v>800231</v>
      </c>
      <c r="U17">
        <v>0</v>
      </c>
      <c r="V17">
        <v>0</v>
      </c>
      <c r="W17" s="18">
        <v>275000</v>
      </c>
      <c r="X17" s="18">
        <v>225013</v>
      </c>
      <c r="Y17" s="18">
        <v>98231</v>
      </c>
      <c r="Z17">
        <v>0</v>
      </c>
      <c r="AA17" s="18">
        <v>489231</v>
      </c>
      <c r="AB17" s="18">
        <v>186012</v>
      </c>
      <c r="AC17">
        <v>0</v>
      </c>
      <c r="AD17" s="18">
        <v>326123</v>
      </c>
      <c r="AE17">
        <v>0</v>
      </c>
      <c r="AF17">
        <v>150000</v>
      </c>
      <c r="AG17">
        <v>0</v>
      </c>
      <c r="AH17">
        <v>0</v>
      </c>
      <c r="AI17" s="18">
        <v>1400231</v>
      </c>
      <c r="AJ17">
        <v>0</v>
      </c>
      <c r="AK17">
        <v>0</v>
      </c>
      <c r="AL17">
        <v>0</v>
      </c>
      <c r="AM17">
        <v>0</v>
      </c>
      <c r="AN17">
        <v>859321</v>
      </c>
      <c r="AO17">
        <v>0</v>
      </c>
      <c r="AP17">
        <v>0</v>
      </c>
      <c r="AQ17" s="18">
        <v>800321</v>
      </c>
      <c r="AR17">
        <v>0</v>
      </c>
      <c r="AS17" s="18">
        <v>1465231</v>
      </c>
      <c r="AT17">
        <v>0</v>
      </c>
      <c r="AU17">
        <v>0</v>
      </c>
      <c r="AV17" s="18">
        <v>550000</v>
      </c>
      <c r="AW17">
        <v>0</v>
      </c>
      <c r="AX17" s="18">
        <v>900000</v>
      </c>
      <c r="AY17">
        <v>0</v>
      </c>
      <c r="AZ17" s="18">
        <v>963215</v>
      </c>
      <c r="BA17">
        <v>1247252</v>
      </c>
      <c r="BB17">
        <v>0</v>
      </c>
      <c r="BC17">
        <v>0</v>
      </c>
      <c r="BD17" s="18">
        <v>550000</v>
      </c>
      <c r="BE17">
        <v>0</v>
      </c>
      <c r="BF17" s="18">
        <v>250231</v>
      </c>
      <c r="BG17" s="18">
        <v>626321</v>
      </c>
      <c r="BH17">
        <v>0</v>
      </c>
      <c r="BI17">
        <v>4572</v>
      </c>
      <c r="BJ17" s="19">
        <v>0.71</v>
      </c>
      <c r="BK17" s="20">
        <v>0.71</v>
      </c>
      <c r="BL17" s="21">
        <v>3.5</v>
      </c>
      <c r="BM17" s="22">
        <v>3.5000000000000003E-2</v>
      </c>
      <c r="BN17">
        <v>3105</v>
      </c>
      <c r="BO17">
        <v>65</v>
      </c>
      <c r="BP17" t="s">
        <v>36</v>
      </c>
      <c r="BQ17">
        <v>6</v>
      </c>
      <c r="BR17">
        <v>0</v>
      </c>
      <c r="BS17" s="18">
        <f t="shared" si="3"/>
        <v>0</v>
      </c>
      <c r="BT17">
        <v>0</v>
      </c>
      <c r="BU17" s="18">
        <f t="shared" si="4"/>
        <v>0</v>
      </c>
      <c r="BV17">
        <v>0</v>
      </c>
      <c r="BW17" s="18">
        <f t="shared" si="5"/>
        <v>0</v>
      </c>
      <c r="BX17">
        <v>0</v>
      </c>
      <c r="BY17" s="18">
        <f t="shared" si="6"/>
        <v>0</v>
      </c>
      <c r="BZ17" s="18">
        <f>SUM(Z50:Z61)</f>
        <v>1055000</v>
      </c>
      <c r="CA17" s="18">
        <f t="shared" si="7"/>
        <v>105500</v>
      </c>
      <c r="CB17" s="18">
        <f t="shared" si="8"/>
        <v>1055000</v>
      </c>
      <c r="CC17" s="18">
        <f t="shared" si="9"/>
        <v>105500</v>
      </c>
    </row>
    <row r="18" spans="1:81" x14ac:dyDescent="0.25">
      <c r="A18">
        <v>2015</v>
      </c>
      <c r="B18" s="1" t="s">
        <v>5</v>
      </c>
      <c r="C18" s="8">
        <v>16426738</v>
      </c>
      <c r="D18">
        <v>12217</v>
      </c>
      <c r="E18" s="5">
        <f t="shared" si="0"/>
        <v>1344.5803388720635</v>
      </c>
      <c r="F18">
        <v>1299</v>
      </c>
      <c r="G18" s="5">
        <f t="shared" si="1"/>
        <v>12645.679753656659</v>
      </c>
      <c r="H18">
        <v>5321</v>
      </c>
      <c r="I18" s="7">
        <f t="shared" si="2"/>
        <v>0.24412704378876152</v>
      </c>
      <c r="K18" s="18">
        <v>1200000</v>
      </c>
      <c r="L18">
        <v>0</v>
      </c>
      <c r="M18" s="18">
        <v>0</v>
      </c>
      <c r="N18" s="18">
        <v>85000</v>
      </c>
      <c r="O18">
        <v>0</v>
      </c>
      <c r="P18">
        <v>0</v>
      </c>
      <c r="Q18">
        <v>0</v>
      </c>
      <c r="R18">
        <v>0</v>
      </c>
      <c r="S18" s="18">
        <v>1100000</v>
      </c>
      <c r="T18" s="18">
        <v>300000</v>
      </c>
      <c r="U18">
        <v>0</v>
      </c>
      <c r="V18">
        <v>0</v>
      </c>
      <c r="W18" s="18">
        <v>50000</v>
      </c>
      <c r="X18" s="18">
        <v>60000</v>
      </c>
      <c r="Y18" s="18">
        <v>50000</v>
      </c>
      <c r="Z18">
        <v>0</v>
      </c>
      <c r="AA18" s="18">
        <v>850361</v>
      </c>
      <c r="AB18" s="18">
        <v>160000</v>
      </c>
      <c r="AC18">
        <v>0</v>
      </c>
      <c r="AD18" s="18">
        <v>580635</v>
      </c>
      <c r="AE18">
        <v>0</v>
      </c>
      <c r="AF18">
        <v>110000</v>
      </c>
      <c r="AG18">
        <v>0</v>
      </c>
      <c r="AH18">
        <v>0</v>
      </c>
      <c r="AI18" s="18">
        <v>1136295</v>
      </c>
      <c r="AJ18">
        <v>0</v>
      </c>
      <c r="AK18">
        <v>0</v>
      </c>
      <c r="AL18">
        <v>0</v>
      </c>
      <c r="AM18">
        <v>0</v>
      </c>
      <c r="AN18">
        <v>1526942</v>
      </c>
      <c r="AO18">
        <v>0</v>
      </c>
      <c r="AP18">
        <v>0</v>
      </c>
      <c r="AQ18" s="18">
        <v>1465462</v>
      </c>
      <c r="AR18">
        <v>0</v>
      </c>
      <c r="AS18" s="18">
        <v>2202061</v>
      </c>
      <c r="AT18">
        <v>0</v>
      </c>
      <c r="AU18">
        <v>0</v>
      </c>
      <c r="AV18" s="18">
        <v>469237</v>
      </c>
      <c r="AW18">
        <v>0</v>
      </c>
      <c r="AX18" s="18">
        <v>878231</v>
      </c>
      <c r="AY18">
        <v>0</v>
      </c>
      <c r="AZ18" s="18">
        <v>2332156</v>
      </c>
      <c r="BA18">
        <v>1120312</v>
      </c>
      <c r="BB18">
        <v>0</v>
      </c>
      <c r="BC18">
        <v>0</v>
      </c>
      <c r="BD18" s="18">
        <v>400423</v>
      </c>
      <c r="BE18">
        <v>0</v>
      </c>
      <c r="BF18" s="18">
        <v>349623</v>
      </c>
      <c r="BG18">
        <v>0</v>
      </c>
      <c r="BH18">
        <v>0</v>
      </c>
      <c r="BI18">
        <v>5244</v>
      </c>
      <c r="BJ18" s="19">
        <v>0.87</v>
      </c>
      <c r="BK18" s="20">
        <v>0.87</v>
      </c>
      <c r="BL18" s="21">
        <v>3.5</v>
      </c>
      <c r="BM18" s="22">
        <v>3.5000000000000003E-2</v>
      </c>
      <c r="BN18">
        <v>3450</v>
      </c>
      <c r="BO18">
        <v>66</v>
      </c>
      <c r="BP18" t="s">
        <v>37</v>
      </c>
      <c r="BQ18">
        <v>3</v>
      </c>
      <c r="BR18" s="18">
        <f>SUM(AA2:AA13)</f>
        <v>17533784</v>
      </c>
      <c r="BS18" s="18">
        <f t="shared" si="3"/>
        <v>1753378.4000000001</v>
      </c>
      <c r="BT18" s="18">
        <f>SUM(AA14:AA25)</f>
        <v>6954054</v>
      </c>
      <c r="BU18" s="18">
        <f t="shared" si="4"/>
        <v>695405.4</v>
      </c>
      <c r="BV18" s="18">
        <f>SUM(AA26:AA37)</f>
        <v>11951804</v>
      </c>
      <c r="BW18" s="18">
        <f t="shared" si="5"/>
        <v>1195180.4000000001</v>
      </c>
      <c r="BX18" s="18">
        <f>SUM(AA38:AA49)</f>
        <v>9626326</v>
      </c>
      <c r="BY18" s="18">
        <f t="shared" si="6"/>
        <v>962632.60000000009</v>
      </c>
      <c r="BZ18" s="18">
        <f>SUM(AA50:AA61)</f>
        <v>11083610</v>
      </c>
      <c r="CA18" s="18">
        <f t="shared" si="7"/>
        <v>1108361</v>
      </c>
      <c r="CB18" s="18">
        <f t="shared" si="8"/>
        <v>57149578</v>
      </c>
      <c r="CC18" s="18">
        <f t="shared" si="9"/>
        <v>5714957.8000000007</v>
      </c>
    </row>
    <row r="19" spans="1:81" x14ac:dyDescent="0.25">
      <c r="A19">
        <v>2015</v>
      </c>
      <c r="B19" s="1" t="s">
        <v>6</v>
      </c>
      <c r="C19" s="8">
        <v>14466037</v>
      </c>
      <c r="D19">
        <v>12012</v>
      </c>
      <c r="E19" s="5">
        <f t="shared" si="0"/>
        <v>1204.2987845487846</v>
      </c>
      <c r="F19">
        <v>1243</v>
      </c>
      <c r="G19" s="5">
        <f t="shared" si="1"/>
        <v>11638.002413515687</v>
      </c>
      <c r="H19">
        <v>5396</v>
      </c>
      <c r="I19" s="7">
        <f t="shared" si="2"/>
        <v>0.23035581912527797</v>
      </c>
      <c r="K19" s="18">
        <v>1945698</v>
      </c>
      <c r="L19">
        <v>0</v>
      </c>
      <c r="M19" s="18">
        <v>0</v>
      </c>
      <c r="N19" s="18">
        <v>120000</v>
      </c>
      <c r="O19">
        <v>0</v>
      </c>
      <c r="P19">
        <v>0</v>
      </c>
      <c r="Q19">
        <v>0</v>
      </c>
      <c r="R19">
        <v>0</v>
      </c>
      <c r="S19" s="18">
        <v>1190000</v>
      </c>
      <c r="T19" s="18">
        <v>700000</v>
      </c>
      <c r="U19">
        <v>0</v>
      </c>
      <c r="V19">
        <v>0</v>
      </c>
      <c r="W19" s="18">
        <v>65000</v>
      </c>
      <c r="X19" s="18">
        <v>55000</v>
      </c>
      <c r="Y19" s="18">
        <v>45000</v>
      </c>
      <c r="Z19">
        <v>0</v>
      </c>
      <c r="AA19" s="18">
        <v>900231</v>
      </c>
      <c r="AB19" s="18">
        <v>95000</v>
      </c>
      <c r="AC19">
        <v>0</v>
      </c>
      <c r="AD19" s="18">
        <v>80000</v>
      </c>
      <c r="AE19">
        <v>0</v>
      </c>
      <c r="AF19">
        <v>113000</v>
      </c>
      <c r="AG19">
        <v>0</v>
      </c>
      <c r="AH19">
        <v>0</v>
      </c>
      <c r="AI19" s="18">
        <v>1365963</v>
      </c>
      <c r="AJ19">
        <v>0</v>
      </c>
      <c r="AK19">
        <v>0</v>
      </c>
      <c r="AL19">
        <v>0</v>
      </c>
      <c r="AM19">
        <v>0</v>
      </c>
      <c r="AN19">
        <v>1648258</v>
      </c>
      <c r="AO19">
        <v>0</v>
      </c>
      <c r="AP19">
        <v>0</v>
      </c>
      <c r="AQ19" s="18">
        <v>1100000</v>
      </c>
      <c r="AR19">
        <v>0</v>
      </c>
      <c r="AS19" s="18">
        <v>1400000</v>
      </c>
      <c r="AT19">
        <v>0</v>
      </c>
      <c r="AU19">
        <v>0</v>
      </c>
      <c r="AV19" s="18">
        <v>186985</v>
      </c>
      <c r="AW19">
        <v>0</v>
      </c>
      <c r="AX19" s="18">
        <v>160000</v>
      </c>
      <c r="AY19">
        <v>0</v>
      </c>
      <c r="AZ19" s="18">
        <v>1200000</v>
      </c>
      <c r="BA19">
        <v>1335641</v>
      </c>
      <c r="BB19">
        <v>0</v>
      </c>
      <c r="BC19">
        <v>0</v>
      </c>
      <c r="BD19" s="18">
        <v>650261</v>
      </c>
      <c r="BE19">
        <v>0</v>
      </c>
      <c r="BF19" s="18">
        <v>110000</v>
      </c>
      <c r="BG19">
        <v>0</v>
      </c>
      <c r="BH19">
        <v>0</v>
      </c>
      <c r="BI19">
        <v>5166</v>
      </c>
      <c r="BJ19" s="19">
        <v>0.88</v>
      </c>
      <c r="BK19" s="20">
        <v>0.88</v>
      </c>
      <c r="BL19" s="21">
        <v>4.7</v>
      </c>
      <c r="BM19" s="22">
        <v>4.7E-2</v>
      </c>
      <c r="BN19">
        <v>2756</v>
      </c>
      <c r="BO19">
        <v>68</v>
      </c>
      <c r="BP19" t="s">
        <v>38</v>
      </c>
      <c r="BQ19">
        <v>4</v>
      </c>
      <c r="BR19">
        <v>0</v>
      </c>
      <c r="BS19" s="18">
        <f t="shared" si="3"/>
        <v>0</v>
      </c>
      <c r="BT19" s="18">
        <f>SUM(AB14:AB25)</f>
        <v>1271478</v>
      </c>
      <c r="BU19" s="18">
        <f t="shared" si="4"/>
        <v>127147.8</v>
      </c>
      <c r="BV19" s="18">
        <f>SUM(AB26:AB37)</f>
        <v>2660000</v>
      </c>
      <c r="BW19" s="18">
        <f t="shared" si="5"/>
        <v>266000</v>
      </c>
      <c r="BX19" s="18">
        <f>SUM(AB50:AB61)</f>
        <v>1985000</v>
      </c>
      <c r="BY19" s="18">
        <f t="shared" si="6"/>
        <v>198500</v>
      </c>
      <c r="BZ19" s="18">
        <f>SUM(AB50:AB61)</f>
        <v>1985000</v>
      </c>
      <c r="CA19" s="18">
        <f t="shared" si="7"/>
        <v>198500</v>
      </c>
      <c r="CB19" s="18">
        <f t="shared" si="8"/>
        <v>7901478</v>
      </c>
      <c r="CC19" s="18">
        <f t="shared" si="9"/>
        <v>790147.8</v>
      </c>
    </row>
    <row r="20" spans="1:81" x14ac:dyDescent="0.25">
      <c r="A20">
        <v>2015</v>
      </c>
      <c r="B20" s="1" t="s">
        <v>7</v>
      </c>
      <c r="C20" s="8">
        <v>13518596</v>
      </c>
      <c r="D20">
        <v>12056</v>
      </c>
      <c r="E20" s="5">
        <f t="shared" si="0"/>
        <v>1121.3168546781685</v>
      </c>
      <c r="F20">
        <v>1221</v>
      </c>
      <c r="G20" s="5">
        <f t="shared" si="1"/>
        <v>11071.741195741195</v>
      </c>
      <c r="H20">
        <v>5475</v>
      </c>
      <c r="I20" s="7">
        <f t="shared" si="2"/>
        <v>0.22301369863013698</v>
      </c>
      <c r="K20" s="18">
        <v>1500000</v>
      </c>
      <c r="L20">
        <v>0</v>
      </c>
      <c r="M20" s="18">
        <v>0</v>
      </c>
      <c r="N20" s="18">
        <v>80000</v>
      </c>
      <c r="O20">
        <v>0</v>
      </c>
      <c r="P20">
        <v>0</v>
      </c>
      <c r="Q20">
        <v>0</v>
      </c>
      <c r="R20">
        <v>0</v>
      </c>
      <c r="S20" s="18">
        <v>1500000</v>
      </c>
      <c r="T20" s="18">
        <v>800000</v>
      </c>
      <c r="U20">
        <v>0</v>
      </c>
      <c r="V20">
        <v>0</v>
      </c>
      <c r="W20" s="18">
        <v>40000</v>
      </c>
      <c r="X20" s="18">
        <v>50000</v>
      </c>
      <c r="Y20" s="18">
        <v>18000</v>
      </c>
      <c r="Z20">
        <v>0</v>
      </c>
      <c r="AA20" s="18">
        <v>500000</v>
      </c>
      <c r="AB20" s="18">
        <v>80000</v>
      </c>
      <c r="AC20">
        <v>0</v>
      </c>
      <c r="AD20" s="18">
        <v>85000</v>
      </c>
      <c r="AE20">
        <v>0</v>
      </c>
      <c r="AF20">
        <v>147000</v>
      </c>
      <c r="AG20">
        <v>0</v>
      </c>
      <c r="AH20">
        <v>0</v>
      </c>
      <c r="AI20" s="18">
        <v>300000</v>
      </c>
      <c r="AJ20">
        <v>0</v>
      </c>
      <c r="AK20">
        <v>0</v>
      </c>
      <c r="AL20">
        <v>0</v>
      </c>
      <c r="AM20">
        <v>0</v>
      </c>
      <c r="AN20">
        <v>1220656</v>
      </c>
      <c r="AO20">
        <v>0</v>
      </c>
      <c r="AP20">
        <v>0</v>
      </c>
      <c r="AQ20" s="18">
        <v>1268412</v>
      </c>
      <c r="AR20">
        <v>0</v>
      </c>
      <c r="AS20" s="18" t="s">
        <v>92</v>
      </c>
      <c r="AT20">
        <v>0</v>
      </c>
      <c r="AU20">
        <v>0</v>
      </c>
      <c r="AV20" s="18">
        <v>469213</v>
      </c>
      <c r="AW20">
        <v>0</v>
      </c>
      <c r="AX20" s="18">
        <v>779231</v>
      </c>
      <c r="AY20">
        <v>0</v>
      </c>
      <c r="AZ20" s="18">
        <v>1423939</v>
      </c>
      <c r="BA20">
        <v>2987145</v>
      </c>
      <c r="BB20">
        <v>0</v>
      </c>
      <c r="BC20">
        <v>0</v>
      </c>
      <c r="BD20" s="18">
        <v>150000</v>
      </c>
      <c r="BE20">
        <v>0</v>
      </c>
      <c r="BF20" s="18">
        <v>120000</v>
      </c>
      <c r="BG20">
        <v>0</v>
      </c>
      <c r="BH20">
        <v>0</v>
      </c>
      <c r="BI20">
        <v>5775</v>
      </c>
      <c r="BJ20" s="19">
        <v>0.89</v>
      </c>
      <c r="BK20" s="20">
        <v>0.89</v>
      </c>
      <c r="BL20" s="21">
        <v>4.0999999999999996</v>
      </c>
      <c r="BM20" s="22">
        <v>4.1000000000000002E-2</v>
      </c>
      <c r="BN20">
        <v>2901</v>
      </c>
      <c r="BO20">
        <v>70</v>
      </c>
      <c r="BP20" t="s">
        <v>39</v>
      </c>
      <c r="BQ20">
        <v>1</v>
      </c>
      <c r="BR20">
        <v>0</v>
      </c>
      <c r="BS20" s="18">
        <f t="shared" si="3"/>
        <v>0</v>
      </c>
      <c r="BT20">
        <v>0</v>
      </c>
      <c r="BU20" s="18">
        <f t="shared" si="4"/>
        <v>0</v>
      </c>
      <c r="BV20">
        <v>0</v>
      </c>
      <c r="BW20" s="18">
        <f t="shared" si="5"/>
        <v>0</v>
      </c>
      <c r="BX20">
        <v>0</v>
      </c>
      <c r="BY20" s="18">
        <f t="shared" si="6"/>
        <v>0</v>
      </c>
      <c r="BZ20">
        <f>SUM(AC67:AC77)</f>
        <v>0</v>
      </c>
      <c r="CA20" s="18">
        <f t="shared" si="7"/>
        <v>0</v>
      </c>
      <c r="CB20" s="18">
        <f t="shared" si="8"/>
        <v>0</v>
      </c>
      <c r="CC20" s="18">
        <f t="shared" si="9"/>
        <v>0</v>
      </c>
    </row>
    <row r="21" spans="1:81" x14ac:dyDescent="0.25">
      <c r="A21">
        <v>2015</v>
      </c>
      <c r="B21" s="1" t="s">
        <v>8</v>
      </c>
      <c r="C21" s="8">
        <v>14514981</v>
      </c>
      <c r="D21">
        <v>12111</v>
      </c>
      <c r="E21" s="5">
        <f t="shared" si="0"/>
        <v>1198.4956650978449</v>
      </c>
      <c r="F21">
        <v>1252</v>
      </c>
      <c r="G21" s="5">
        <f t="shared" si="1"/>
        <v>11593.435303514378</v>
      </c>
      <c r="H21">
        <v>5553</v>
      </c>
      <c r="I21" s="7">
        <f t="shared" si="2"/>
        <v>0.22546371330812173</v>
      </c>
      <c r="K21" s="18">
        <v>2100000</v>
      </c>
      <c r="L21">
        <v>0</v>
      </c>
      <c r="M21" s="18">
        <v>0</v>
      </c>
      <c r="N21" s="18">
        <v>310000</v>
      </c>
      <c r="O21">
        <v>0</v>
      </c>
      <c r="P21">
        <v>0</v>
      </c>
      <c r="Q21">
        <v>0</v>
      </c>
      <c r="R21">
        <v>0</v>
      </c>
      <c r="S21" s="18">
        <v>2300000</v>
      </c>
      <c r="T21" s="18">
        <v>1100000</v>
      </c>
      <c r="U21">
        <v>0</v>
      </c>
      <c r="V21">
        <v>0</v>
      </c>
      <c r="W21" s="18">
        <v>240000</v>
      </c>
      <c r="X21" s="18">
        <v>360000</v>
      </c>
      <c r="Y21" s="18">
        <v>0</v>
      </c>
      <c r="Z21">
        <v>0</v>
      </c>
      <c r="AA21" s="18">
        <v>500000</v>
      </c>
      <c r="AB21" s="18">
        <v>225000</v>
      </c>
      <c r="AC21">
        <v>0</v>
      </c>
      <c r="AD21" s="18">
        <v>127459</v>
      </c>
      <c r="AE21">
        <v>0</v>
      </c>
      <c r="AF21">
        <v>759231</v>
      </c>
      <c r="AG21">
        <v>0</v>
      </c>
      <c r="AH21">
        <v>0</v>
      </c>
      <c r="AI21" s="18">
        <v>500632</v>
      </c>
      <c r="AJ21">
        <v>0</v>
      </c>
      <c r="AK21">
        <v>0</v>
      </c>
      <c r="AL21">
        <v>0</v>
      </c>
      <c r="AM21">
        <v>0</v>
      </c>
      <c r="AN21">
        <v>343589</v>
      </c>
      <c r="AO21">
        <v>0</v>
      </c>
      <c r="AP21">
        <v>0</v>
      </c>
      <c r="AQ21" s="18">
        <v>506231</v>
      </c>
      <c r="AR21">
        <v>0</v>
      </c>
      <c r="AS21" s="18">
        <v>985789</v>
      </c>
      <c r="AT21">
        <v>0</v>
      </c>
      <c r="AU21">
        <v>0</v>
      </c>
      <c r="AV21" s="18">
        <v>500000</v>
      </c>
      <c r="AW21">
        <v>0</v>
      </c>
      <c r="AX21" s="18">
        <v>580465</v>
      </c>
      <c r="AY21">
        <v>0</v>
      </c>
      <c r="AZ21" s="18">
        <v>1256487</v>
      </c>
      <c r="BA21">
        <v>757456</v>
      </c>
      <c r="BB21">
        <v>0</v>
      </c>
      <c r="BC21">
        <v>0</v>
      </c>
      <c r="BD21" s="18">
        <v>225639</v>
      </c>
      <c r="BE21">
        <v>0</v>
      </c>
      <c r="BF21" s="18">
        <v>325000</v>
      </c>
      <c r="BG21" s="18">
        <v>512003</v>
      </c>
      <c r="BH21">
        <v>0</v>
      </c>
      <c r="BI21">
        <v>5075</v>
      </c>
      <c r="BJ21" s="19">
        <v>0.88</v>
      </c>
      <c r="BK21" s="20">
        <v>0.88</v>
      </c>
      <c r="BL21" s="21">
        <v>3.9</v>
      </c>
      <c r="BM21" s="22">
        <v>3.9E-2</v>
      </c>
      <c r="BN21">
        <v>2844</v>
      </c>
      <c r="BO21">
        <v>74</v>
      </c>
      <c r="BP21" t="s">
        <v>40</v>
      </c>
      <c r="BQ21">
        <v>1</v>
      </c>
      <c r="BR21" s="18">
        <f>SUM(AD18:AD29)</f>
        <v>2718094</v>
      </c>
      <c r="BS21" s="18">
        <f t="shared" si="3"/>
        <v>271809.40000000002</v>
      </c>
      <c r="BT21" s="18">
        <f>SUM(AD30:AD41)</f>
        <v>2730000</v>
      </c>
      <c r="BU21" s="18">
        <f t="shared" si="4"/>
        <v>273000</v>
      </c>
      <c r="BV21" s="18">
        <f>SUM(AD43:AD46)</f>
        <v>541500</v>
      </c>
      <c r="BW21" s="18">
        <f t="shared" si="5"/>
        <v>54150</v>
      </c>
      <c r="BX21" s="18">
        <f>SUM(AD54:AD65)</f>
        <v>1358603</v>
      </c>
      <c r="BY21" s="18">
        <f t="shared" si="6"/>
        <v>135860.30000000002</v>
      </c>
      <c r="BZ21" s="18">
        <f>SUM(AD66:AD77)</f>
        <v>0</v>
      </c>
      <c r="CA21" s="18">
        <f t="shared" si="7"/>
        <v>0</v>
      </c>
      <c r="CB21" s="18">
        <f t="shared" si="8"/>
        <v>7348197</v>
      </c>
      <c r="CC21" s="18">
        <f t="shared" si="9"/>
        <v>734819.70000000007</v>
      </c>
    </row>
    <row r="22" spans="1:81" x14ac:dyDescent="0.25">
      <c r="A22">
        <v>2015</v>
      </c>
      <c r="B22" s="1" t="s">
        <v>9</v>
      </c>
      <c r="C22" s="8">
        <v>14178074</v>
      </c>
      <c r="D22">
        <v>11607</v>
      </c>
      <c r="E22" s="5">
        <f t="shared" si="0"/>
        <v>1221.5106401309554</v>
      </c>
      <c r="F22">
        <v>1297</v>
      </c>
      <c r="G22" s="5">
        <f t="shared" si="1"/>
        <v>10931.437162683114</v>
      </c>
      <c r="H22">
        <v>5639</v>
      </c>
      <c r="I22" s="7">
        <f t="shared" si="2"/>
        <v>0.23000532009221494</v>
      </c>
      <c r="K22" s="18">
        <v>2900000</v>
      </c>
      <c r="L22">
        <v>0</v>
      </c>
      <c r="M22" s="18">
        <v>0</v>
      </c>
      <c r="N22" s="18">
        <v>50000</v>
      </c>
      <c r="O22">
        <v>0</v>
      </c>
      <c r="P22">
        <v>0</v>
      </c>
      <c r="Q22">
        <v>0</v>
      </c>
      <c r="R22">
        <v>0</v>
      </c>
      <c r="S22" s="18">
        <v>2900000</v>
      </c>
      <c r="T22" s="18">
        <v>700561</v>
      </c>
      <c r="U22">
        <v>0</v>
      </c>
      <c r="V22">
        <v>0</v>
      </c>
      <c r="W22" s="18">
        <v>40000</v>
      </c>
      <c r="X22" s="18">
        <v>450623</v>
      </c>
      <c r="Y22" s="18">
        <v>0</v>
      </c>
      <c r="Z22">
        <v>0</v>
      </c>
      <c r="AA22" s="18">
        <v>150000</v>
      </c>
      <c r="AB22" s="18">
        <v>35000</v>
      </c>
      <c r="AC22">
        <v>0</v>
      </c>
      <c r="AD22" s="18">
        <v>35000</v>
      </c>
      <c r="AE22">
        <v>0</v>
      </c>
      <c r="AF22">
        <v>66000</v>
      </c>
      <c r="AG22">
        <v>0</v>
      </c>
      <c r="AH22">
        <v>0</v>
      </c>
      <c r="AI22" s="18">
        <v>206162</v>
      </c>
      <c r="AJ22">
        <v>0</v>
      </c>
      <c r="AK22">
        <v>0</v>
      </c>
      <c r="AL22">
        <v>0</v>
      </c>
      <c r="AM22">
        <v>0</v>
      </c>
      <c r="AN22">
        <v>765000</v>
      </c>
      <c r="AO22">
        <v>0</v>
      </c>
      <c r="AP22">
        <v>0</v>
      </c>
      <c r="AQ22" s="18">
        <v>800000</v>
      </c>
      <c r="AR22">
        <v>0</v>
      </c>
      <c r="AS22" s="18">
        <v>900000</v>
      </c>
      <c r="AT22">
        <v>0</v>
      </c>
      <c r="AU22">
        <v>0</v>
      </c>
      <c r="AV22" s="18">
        <v>650000</v>
      </c>
      <c r="AW22">
        <v>0</v>
      </c>
      <c r="AX22" s="18">
        <v>670231</v>
      </c>
      <c r="AY22">
        <v>0</v>
      </c>
      <c r="AZ22" s="18">
        <v>1423654</v>
      </c>
      <c r="BA22">
        <v>1156478</v>
      </c>
      <c r="BB22">
        <v>0</v>
      </c>
      <c r="BC22">
        <v>0</v>
      </c>
      <c r="BD22" s="18">
        <v>70000</v>
      </c>
      <c r="BE22">
        <v>0</v>
      </c>
      <c r="BF22" s="18">
        <v>209365</v>
      </c>
      <c r="BG22">
        <v>0</v>
      </c>
      <c r="BH22">
        <v>0</v>
      </c>
      <c r="BI22">
        <v>4424</v>
      </c>
      <c r="BJ22" s="19">
        <v>0.84</v>
      </c>
      <c r="BK22" s="20">
        <v>0.84</v>
      </c>
      <c r="BL22" s="21">
        <v>4.2</v>
      </c>
      <c r="BM22" s="22">
        <v>4.2000000000000003E-2</v>
      </c>
      <c r="BN22">
        <v>3085</v>
      </c>
      <c r="BO22">
        <v>94</v>
      </c>
      <c r="BP22" t="s">
        <v>41</v>
      </c>
      <c r="BQ22">
        <v>1</v>
      </c>
      <c r="BR22">
        <v>0</v>
      </c>
      <c r="BS22" s="18">
        <f t="shared" si="3"/>
        <v>0</v>
      </c>
      <c r="BT22">
        <v>0</v>
      </c>
      <c r="BU22" s="18">
        <f t="shared" si="4"/>
        <v>0</v>
      </c>
      <c r="BV22">
        <v>0</v>
      </c>
      <c r="BW22" s="18">
        <f t="shared" si="5"/>
        <v>0</v>
      </c>
      <c r="BX22">
        <v>0</v>
      </c>
      <c r="BY22" s="18">
        <f t="shared" si="6"/>
        <v>0</v>
      </c>
      <c r="BZ22">
        <f>SUM(AE50:AE61)</f>
        <v>4224000</v>
      </c>
      <c r="CA22" s="18">
        <f t="shared" si="7"/>
        <v>422400</v>
      </c>
      <c r="CB22" s="18">
        <f t="shared" si="8"/>
        <v>4224000</v>
      </c>
      <c r="CC22" s="18">
        <f t="shared" si="9"/>
        <v>422400</v>
      </c>
    </row>
    <row r="23" spans="1:81" x14ac:dyDescent="0.25">
      <c r="A23">
        <v>2015</v>
      </c>
      <c r="B23" s="1" t="s">
        <v>10</v>
      </c>
      <c r="C23" s="8">
        <v>16514580</v>
      </c>
      <c r="D23">
        <v>14557</v>
      </c>
      <c r="E23" s="5">
        <f t="shared" si="0"/>
        <v>1134.476883973346</v>
      </c>
      <c r="F23">
        <v>1446</v>
      </c>
      <c r="G23" s="5">
        <f t="shared" si="1"/>
        <v>11420.871369294606</v>
      </c>
      <c r="H23">
        <v>5742</v>
      </c>
      <c r="I23" s="7">
        <f t="shared" si="2"/>
        <v>0.25182863113897597</v>
      </c>
      <c r="K23" s="18">
        <v>3000000</v>
      </c>
      <c r="L23">
        <v>0</v>
      </c>
      <c r="M23" s="18">
        <v>0</v>
      </c>
      <c r="N23" s="18">
        <v>870000</v>
      </c>
      <c r="O23">
        <v>0</v>
      </c>
      <c r="P23">
        <v>0</v>
      </c>
      <c r="Q23">
        <v>0</v>
      </c>
      <c r="R23">
        <v>0</v>
      </c>
      <c r="S23" s="18">
        <v>2000000</v>
      </c>
      <c r="T23" s="18">
        <v>1300000</v>
      </c>
      <c r="U23">
        <v>0</v>
      </c>
      <c r="V23">
        <v>0</v>
      </c>
      <c r="W23" s="18">
        <v>70000</v>
      </c>
      <c r="X23" s="18">
        <v>65000</v>
      </c>
      <c r="Y23" s="18">
        <v>0</v>
      </c>
      <c r="Z23">
        <v>0</v>
      </c>
      <c r="AA23" s="18">
        <v>200000</v>
      </c>
      <c r="AB23" s="18">
        <v>60000</v>
      </c>
      <c r="AC23">
        <v>0</v>
      </c>
      <c r="AD23" s="18">
        <v>70000</v>
      </c>
      <c r="AE23">
        <v>0</v>
      </c>
      <c r="AF23">
        <v>72000</v>
      </c>
      <c r="AG23">
        <v>0</v>
      </c>
      <c r="AH23">
        <v>0</v>
      </c>
      <c r="AI23" s="18">
        <v>550000</v>
      </c>
      <c r="AJ23">
        <v>0</v>
      </c>
      <c r="AK23">
        <v>0</v>
      </c>
      <c r="AL23">
        <v>0</v>
      </c>
      <c r="AM23">
        <v>0</v>
      </c>
      <c r="AN23">
        <v>842000</v>
      </c>
      <c r="AO23">
        <v>0</v>
      </c>
      <c r="AP23">
        <v>0</v>
      </c>
      <c r="AQ23" s="18">
        <v>1000000</v>
      </c>
      <c r="AR23">
        <v>0</v>
      </c>
      <c r="AS23" s="18">
        <v>1106370</v>
      </c>
      <c r="AT23">
        <v>0</v>
      </c>
      <c r="AU23">
        <v>0</v>
      </c>
      <c r="AV23" s="18">
        <v>70000</v>
      </c>
      <c r="AW23">
        <v>0</v>
      </c>
      <c r="AX23" s="18">
        <v>100000</v>
      </c>
      <c r="AY23">
        <v>0</v>
      </c>
      <c r="AZ23" s="18">
        <v>2000000</v>
      </c>
      <c r="BA23">
        <v>2478523</v>
      </c>
      <c r="BB23">
        <v>0</v>
      </c>
      <c r="BC23">
        <v>0</v>
      </c>
      <c r="BD23" s="18">
        <v>590687</v>
      </c>
      <c r="BE23">
        <v>0</v>
      </c>
      <c r="BF23" s="18">
        <v>70000</v>
      </c>
      <c r="BG23">
        <v>0</v>
      </c>
      <c r="BH23">
        <v>0</v>
      </c>
      <c r="BI23">
        <v>4671</v>
      </c>
      <c r="BJ23" s="19">
        <v>0.83</v>
      </c>
      <c r="BK23" s="20">
        <v>0.83</v>
      </c>
      <c r="BL23" s="21">
        <v>2.5</v>
      </c>
      <c r="BM23" s="22">
        <v>2.5000000000000001E-2</v>
      </c>
      <c r="BN23">
        <v>3316</v>
      </c>
      <c r="BO23">
        <v>78</v>
      </c>
      <c r="BP23" t="s">
        <v>42</v>
      </c>
      <c r="BQ23">
        <v>3</v>
      </c>
      <c r="BR23">
        <f>SUM(AF2:AF13)</f>
        <v>2018465</v>
      </c>
      <c r="BS23" s="18">
        <f t="shared" si="3"/>
        <v>201846.5</v>
      </c>
      <c r="BT23">
        <f>SUM(AF14:AF25)</f>
        <v>1858231</v>
      </c>
      <c r="BU23" s="18">
        <f t="shared" si="4"/>
        <v>185823.1</v>
      </c>
      <c r="BV23">
        <f>SUM(AF26:AF37)</f>
        <v>2225000</v>
      </c>
      <c r="BW23" s="18">
        <f t="shared" si="5"/>
        <v>222500</v>
      </c>
      <c r="BX23">
        <f>SUM(AF38:AF49)</f>
        <v>3101000</v>
      </c>
      <c r="BY23" s="18">
        <f t="shared" si="6"/>
        <v>310100</v>
      </c>
      <c r="BZ23">
        <f>SUM(AF50:AF61)</f>
        <v>6221546</v>
      </c>
      <c r="CA23" s="18">
        <f t="shared" si="7"/>
        <v>622154.6</v>
      </c>
      <c r="CB23" s="18">
        <f t="shared" si="8"/>
        <v>15424242</v>
      </c>
      <c r="CC23" s="18">
        <f t="shared" si="9"/>
        <v>1542424.2000000002</v>
      </c>
    </row>
    <row r="24" spans="1:81" x14ac:dyDescent="0.25">
      <c r="A24">
        <v>2015</v>
      </c>
      <c r="B24" s="1" t="s">
        <v>11</v>
      </c>
      <c r="C24" s="8">
        <v>14839987</v>
      </c>
      <c r="D24">
        <v>11500</v>
      </c>
      <c r="E24" s="5">
        <f t="shared" si="0"/>
        <v>1290.4336521739131</v>
      </c>
      <c r="F24">
        <v>1283</v>
      </c>
      <c r="G24" s="5">
        <f t="shared" si="1"/>
        <v>11566.630553390491</v>
      </c>
      <c r="H24">
        <v>5809</v>
      </c>
      <c r="I24" s="7">
        <f t="shared" si="2"/>
        <v>0.22086417627818902</v>
      </c>
      <c r="K24" s="18">
        <v>2100000</v>
      </c>
      <c r="L24" s="18">
        <v>1300000</v>
      </c>
      <c r="M24" s="18">
        <v>0</v>
      </c>
      <c r="N24" s="18">
        <v>652987</v>
      </c>
      <c r="O24">
        <v>0</v>
      </c>
      <c r="P24">
        <v>0</v>
      </c>
      <c r="Q24">
        <v>0</v>
      </c>
      <c r="R24">
        <v>0</v>
      </c>
      <c r="S24" s="18">
        <v>2008950</v>
      </c>
      <c r="T24" s="18">
        <v>800546</v>
      </c>
      <c r="U24">
        <v>0</v>
      </c>
      <c r="V24">
        <v>0</v>
      </c>
      <c r="W24" s="18">
        <v>60000</v>
      </c>
      <c r="X24" s="18">
        <v>90000</v>
      </c>
      <c r="Y24" s="18">
        <v>0</v>
      </c>
      <c r="Z24">
        <v>0</v>
      </c>
      <c r="AA24" s="18">
        <v>750000</v>
      </c>
      <c r="AB24" s="18">
        <v>70000</v>
      </c>
      <c r="AC24">
        <v>0</v>
      </c>
      <c r="AD24" s="18">
        <v>660000</v>
      </c>
      <c r="AE24">
        <v>0</v>
      </c>
      <c r="AF24">
        <v>80000</v>
      </c>
      <c r="AG24">
        <v>0</v>
      </c>
      <c r="AH24">
        <v>0</v>
      </c>
      <c r="AI24" s="18">
        <v>628358</v>
      </c>
      <c r="AJ24">
        <v>0</v>
      </c>
      <c r="AK24">
        <v>0</v>
      </c>
      <c r="AL24">
        <v>0</v>
      </c>
      <c r="AM24">
        <v>0</v>
      </c>
      <c r="AN24">
        <v>968965</v>
      </c>
      <c r="AO24">
        <v>0</v>
      </c>
      <c r="AP24">
        <v>0</v>
      </c>
      <c r="AQ24" s="18">
        <v>1800000</v>
      </c>
      <c r="AR24">
        <v>0</v>
      </c>
      <c r="AS24" s="18">
        <v>746181</v>
      </c>
      <c r="AT24">
        <v>0</v>
      </c>
      <c r="AU24">
        <v>0</v>
      </c>
      <c r="AV24" s="18">
        <v>60000</v>
      </c>
      <c r="AW24">
        <v>0</v>
      </c>
      <c r="AX24" s="18">
        <v>110000</v>
      </c>
      <c r="AY24">
        <v>0</v>
      </c>
      <c r="AZ24" s="18">
        <v>900000</v>
      </c>
      <c r="BA24">
        <v>864000</v>
      </c>
      <c r="BB24">
        <v>0</v>
      </c>
      <c r="BC24">
        <v>0</v>
      </c>
      <c r="BD24" s="18">
        <v>110000</v>
      </c>
      <c r="BE24">
        <v>0</v>
      </c>
      <c r="BF24" s="18">
        <v>80000</v>
      </c>
      <c r="BG24">
        <v>0</v>
      </c>
      <c r="BH24">
        <v>0</v>
      </c>
      <c r="BI24">
        <v>4432</v>
      </c>
      <c r="BJ24" s="19">
        <v>0.84</v>
      </c>
      <c r="BK24" s="20">
        <v>0.84</v>
      </c>
      <c r="BL24" s="21">
        <v>4.4000000000000004</v>
      </c>
      <c r="BM24" s="22">
        <v>4.3999999999999997E-2</v>
      </c>
      <c r="BN24">
        <v>2908</v>
      </c>
      <c r="BO24">
        <v>80</v>
      </c>
      <c r="BP24" t="s">
        <v>43</v>
      </c>
      <c r="BQ24">
        <v>3</v>
      </c>
      <c r="BR24">
        <v>0</v>
      </c>
      <c r="BS24" s="18">
        <f t="shared" si="3"/>
        <v>0</v>
      </c>
      <c r="BT24">
        <v>0</v>
      </c>
      <c r="BU24" s="18">
        <f t="shared" si="4"/>
        <v>0</v>
      </c>
      <c r="BV24">
        <f>SUM(AG26:AG37)</f>
        <v>1209000</v>
      </c>
      <c r="BW24" s="18">
        <f t="shared" si="5"/>
        <v>120900</v>
      </c>
      <c r="BX24">
        <f>SUM(AG38:AG49)</f>
        <v>3398000</v>
      </c>
      <c r="BY24" s="18">
        <f t="shared" si="6"/>
        <v>339800</v>
      </c>
      <c r="BZ24">
        <f>SUM(AG50:AG61)</f>
        <v>3871000</v>
      </c>
      <c r="CA24" s="18">
        <f t="shared" si="7"/>
        <v>387100</v>
      </c>
      <c r="CB24" s="18">
        <f t="shared" si="8"/>
        <v>8478000</v>
      </c>
      <c r="CC24" s="18">
        <f t="shared" si="9"/>
        <v>847800</v>
      </c>
    </row>
    <row r="25" spans="1:81" x14ac:dyDescent="0.25">
      <c r="A25">
        <v>2015</v>
      </c>
      <c r="B25" s="1" t="s">
        <v>12</v>
      </c>
      <c r="C25" s="8">
        <v>12373411</v>
      </c>
      <c r="D25">
        <v>10302</v>
      </c>
      <c r="E25" s="5">
        <f t="shared" si="0"/>
        <v>1201.0688215880411</v>
      </c>
      <c r="F25">
        <v>1217</v>
      </c>
      <c r="G25" s="5">
        <f t="shared" si="1"/>
        <v>10167.141331142153</v>
      </c>
      <c r="H25">
        <v>5859</v>
      </c>
      <c r="I25" s="7">
        <f t="shared" si="2"/>
        <v>0.20771462706946578</v>
      </c>
      <c r="K25" s="18">
        <v>1700000</v>
      </c>
      <c r="L25" s="18">
        <v>500234</v>
      </c>
      <c r="M25" s="18">
        <v>0</v>
      </c>
      <c r="N25" s="18">
        <v>800687</v>
      </c>
      <c r="O25">
        <v>0</v>
      </c>
      <c r="P25">
        <v>0</v>
      </c>
      <c r="Q25">
        <v>0</v>
      </c>
      <c r="R25">
        <v>0</v>
      </c>
      <c r="S25" s="18">
        <v>1600000</v>
      </c>
      <c r="T25" s="18">
        <v>700000</v>
      </c>
      <c r="U25">
        <v>0</v>
      </c>
      <c r="V25">
        <v>0</v>
      </c>
      <c r="W25" s="18">
        <v>200000</v>
      </c>
      <c r="X25" s="18">
        <v>275000</v>
      </c>
      <c r="Y25" s="18">
        <v>0</v>
      </c>
      <c r="Z25">
        <v>0</v>
      </c>
      <c r="AA25" s="18">
        <v>900000</v>
      </c>
      <c r="AB25" s="18">
        <v>180000</v>
      </c>
      <c r="AC25">
        <v>0</v>
      </c>
      <c r="AD25" s="18">
        <v>350000</v>
      </c>
      <c r="AE25">
        <v>0</v>
      </c>
      <c r="AF25">
        <v>101000</v>
      </c>
      <c r="AG25">
        <v>0</v>
      </c>
      <c r="AH25">
        <v>0</v>
      </c>
      <c r="AI25" s="18">
        <v>524780</v>
      </c>
      <c r="AJ25">
        <v>0</v>
      </c>
      <c r="AK25">
        <v>0</v>
      </c>
      <c r="AL25">
        <v>0</v>
      </c>
      <c r="AM25">
        <v>0</v>
      </c>
      <c r="AN25">
        <v>697125</v>
      </c>
      <c r="AO25">
        <v>0</v>
      </c>
      <c r="AP25">
        <v>0</v>
      </c>
      <c r="AQ25" s="18">
        <v>986124</v>
      </c>
      <c r="AR25">
        <v>0</v>
      </c>
      <c r="AS25" s="18">
        <v>878163</v>
      </c>
      <c r="AT25">
        <v>0</v>
      </c>
      <c r="AU25">
        <v>0</v>
      </c>
      <c r="AV25" s="18">
        <v>400000</v>
      </c>
      <c r="AW25">
        <v>0</v>
      </c>
      <c r="AX25" s="18">
        <v>270107</v>
      </c>
      <c r="AY25">
        <v>0</v>
      </c>
      <c r="AZ25" s="18">
        <v>450000</v>
      </c>
      <c r="BA25">
        <v>595412</v>
      </c>
      <c r="BB25">
        <v>0</v>
      </c>
      <c r="BC25">
        <v>0</v>
      </c>
      <c r="BD25" s="18">
        <v>114779</v>
      </c>
      <c r="BE25">
        <v>0</v>
      </c>
      <c r="BF25" s="18">
        <v>150000</v>
      </c>
      <c r="BG25" s="18">
        <v>0</v>
      </c>
      <c r="BH25">
        <v>0</v>
      </c>
      <c r="BI25">
        <v>4165</v>
      </c>
      <c r="BJ25" s="19">
        <v>0.84</v>
      </c>
      <c r="BK25" s="20">
        <v>0.84</v>
      </c>
      <c r="BL25" s="21">
        <v>3.6</v>
      </c>
      <c r="BM25" s="22">
        <v>3.5999999999999997E-2</v>
      </c>
      <c r="BN25">
        <v>2996</v>
      </c>
      <c r="BO25">
        <v>82</v>
      </c>
      <c r="BP25" t="s">
        <v>44</v>
      </c>
      <c r="BQ25">
        <v>4</v>
      </c>
      <c r="BR25">
        <v>0</v>
      </c>
      <c r="BS25" s="18">
        <f t="shared" si="3"/>
        <v>0</v>
      </c>
      <c r="BT25">
        <v>0</v>
      </c>
      <c r="BU25" s="18">
        <f t="shared" si="4"/>
        <v>0</v>
      </c>
      <c r="BV25">
        <f>SUM(AH26:AH37)</f>
        <v>315000</v>
      </c>
      <c r="BW25" s="18">
        <f t="shared" si="5"/>
        <v>31500</v>
      </c>
      <c r="BX25" s="18">
        <f>SUM(AH38:AH49)</f>
        <v>3322470</v>
      </c>
      <c r="BY25" s="18">
        <f t="shared" si="6"/>
        <v>332247</v>
      </c>
      <c r="BZ25">
        <f>SUM(AH50:AH61)</f>
        <v>9595526</v>
      </c>
      <c r="CA25" s="18">
        <f t="shared" si="7"/>
        <v>959552.60000000009</v>
      </c>
      <c r="CB25" s="18">
        <f t="shared" si="8"/>
        <v>13232996</v>
      </c>
      <c r="CC25" s="18">
        <f t="shared" si="9"/>
        <v>1323299.6000000001</v>
      </c>
    </row>
    <row r="26" spans="1:81" x14ac:dyDescent="0.25">
      <c r="A26">
        <v>2016</v>
      </c>
      <c r="B26" s="1" t="s">
        <v>1</v>
      </c>
      <c r="C26" s="8">
        <v>13782112</v>
      </c>
      <c r="D26">
        <v>10156</v>
      </c>
      <c r="E26" s="5">
        <f t="shared" si="0"/>
        <v>1357.0413548641197</v>
      </c>
      <c r="F26">
        <v>1131</v>
      </c>
      <c r="G26" s="5">
        <f t="shared" si="1"/>
        <v>12185.775419982316</v>
      </c>
      <c r="H26">
        <v>5936</v>
      </c>
      <c r="I26" s="7">
        <f t="shared" si="2"/>
        <v>0.1905323450134771</v>
      </c>
      <c r="K26" s="18">
        <v>1700000</v>
      </c>
      <c r="L26">
        <v>0</v>
      </c>
      <c r="M26" s="18">
        <v>60000</v>
      </c>
      <c r="N26" s="18">
        <v>90000</v>
      </c>
      <c r="O26">
        <v>0</v>
      </c>
      <c r="P26">
        <v>0</v>
      </c>
      <c r="Q26">
        <v>0</v>
      </c>
      <c r="R26">
        <v>0</v>
      </c>
      <c r="S26" s="18">
        <v>1500000</v>
      </c>
      <c r="T26" s="18">
        <v>500000</v>
      </c>
      <c r="U26">
        <v>0</v>
      </c>
      <c r="V26">
        <v>0</v>
      </c>
      <c r="W26" s="18">
        <v>50000</v>
      </c>
      <c r="X26" s="18">
        <v>80000</v>
      </c>
      <c r="Y26" s="18">
        <v>0</v>
      </c>
      <c r="Z26">
        <v>0</v>
      </c>
      <c r="AA26" s="18">
        <v>900000</v>
      </c>
      <c r="AB26" s="18">
        <v>50000</v>
      </c>
      <c r="AC26">
        <v>0</v>
      </c>
      <c r="AD26" s="18">
        <v>65000</v>
      </c>
      <c r="AE26">
        <v>0</v>
      </c>
      <c r="AF26">
        <v>94000</v>
      </c>
      <c r="AG26">
        <v>0</v>
      </c>
      <c r="AH26">
        <v>0</v>
      </c>
      <c r="AI26" s="18">
        <v>110000</v>
      </c>
      <c r="AJ26">
        <v>0</v>
      </c>
      <c r="AK26">
        <v>0</v>
      </c>
      <c r="AL26">
        <v>0</v>
      </c>
      <c r="AM26">
        <v>0</v>
      </c>
      <c r="AN26">
        <v>323000</v>
      </c>
      <c r="AO26">
        <v>0</v>
      </c>
      <c r="AP26">
        <v>0</v>
      </c>
      <c r="AQ26" s="18">
        <v>1008046</v>
      </c>
      <c r="AR26">
        <v>0</v>
      </c>
      <c r="AS26" s="18">
        <v>1500000</v>
      </c>
      <c r="AT26">
        <v>0</v>
      </c>
      <c r="AU26">
        <v>0</v>
      </c>
      <c r="AV26" s="18">
        <v>780000</v>
      </c>
      <c r="AW26">
        <v>0</v>
      </c>
      <c r="AX26" s="18">
        <v>280000</v>
      </c>
      <c r="AY26">
        <v>0</v>
      </c>
      <c r="AZ26" s="18">
        <v>1500000</v>
      </c>
      <c r="BA26">
        <v>687245</v>
      </c>
      <c r="BB26">
        <v>0</v>
      </c>
      <c r="BC26">
        <v>0</v>
      </c>
      <c r="BD26" s="18">
        <v>280000</v>
      </c>
      <c r="BE26">
        <v>0</v>
      </c>
      <c r="BF26" s="18">
        <v>660000</v>
      </c>
      <c r="BG26">
        <v>1564821</v>
      </c>
      <c r="BH26">
        <v>0</v>
      </c>
      <c r="BI26">
        <v>4520</v>
      </c>
      <c r="BJ26" s="19">
        <v>0.83</v>
      </c>
      <c r="BK26" s="20">
        <v>0.83</v>
      </c>
      <c r="BL26" s="21">
        <v>3.3</v>
      </c>
      <c r="BM26" s="22">
        <v>3.3000000000000002E-2</v>
      </c>
      <c r="BN26">
        <v>2635</v>
      </c>
      <c r="BO26">
        <v>96</v>
      </c>
      <c r="BP26" t="s">
        <v>45</v>
      </c>
      <c r="BQ26">
        <v>3</v>
      </c>
      <c r="BR26" s="18">
        <f>SUM(AI2:AI13)</f>
        <v>13533749</v>
      </c>
      <c r="BS26" s="18">
        <f t="shared" si="3"/>
        <v>1353374.9000000001</v>
      </c>
      <c r="BT26" s="18">
        <f>SUM(AI14:AI25)</f>
        <v>9649169</v>
      </c>
      <c r="BU26" s="18">
        <f t="shared" si="4"/>
        <v>964916.9</v>
      </c>
      <c r="BV26" s="18">
        <f>SUM(AI26:AI37)</f>
        <v>4170000</v>
      </c>
      <c r="BW26" s="18">
        <f t="shared" si="5"/>
        <v>417000</v>
      </c>
      <c r="BX26" s="18">
        <f>SUM(AI38:AI49)</f>
        <v>6248923</v>
      </c>
      <c r="BY26" s="18">
        <f t="shared" si="6"/>
        <v>624892.30000000005</v>
      </c>
      <c r="BZ26" s="18">
        <f>SUM(AI50:AI61)</f>
        <v>10100000</v>
      </c>
      <c r="CA26" s="18">
        <f t="shared" si="7"/>
        <v>1010000</v>
      </c>
      <c r="CB26" s="18">
        <f t="shared" si="8"/>
        <v>43701841</v>
      </c>
      <c r="CC26" s="18">
        <f t="shared" si="9"/>
        <v>4370184.1000000006</v>
      </c>
    </row>
    <row r="27" spans="1:81" x14ac:dyDescent="0.25">
      <c r="A27">
        <v>2016</v>
      </c>
      <c r="B27" s="1" t="s">
        <v>2</v>
      </c>
      <c r="C27" s="8">
        <v>15130474</v>
      </c>
      <c r="D27">
        <v>11493</v>
      </c>
      <c r="E27" s="5">
        <f t="shared" si="0"/>
        <v>1316.494735926216</v>
      </c>
      <c r="F27">
        <v>1278</v>
      </c>
      <c r="G27" s="5">
        <f t="shared" si="1"/>
        <v>11839.181533646322</v>
      </c>
      <c r="H27">
        <v>6021</v>
      </c>
      <c r="I27" s="7">
        <f t="shared" si="2"/>
        <v>0.21225710014947682</v>
      </c>
      <c r="K27" s="18">
        <v>1900000</v>
      </c>
      <c r="L27">
        <v>0</v>
      </c>
      <c r="M27" s="18">
        <v>80000</v>
      </c>
      <c r="N27" s="18">
        <v>140000</v>
      </c>
      <c r="O27">
        <v>0</v>
      </c>
      <c r="P27">
        <v>0</v>
      </c>
      <c r="Q27">
        <v>0</v>
      </c>
      <c r="R27">
        <v>0</v>
      </c>
      <c r="S27" s="18">
        <v>1900000</v>
      </c>
      <c r="T27" s="18">
        <v>600000</v>
      </c>
      <c r="U27">
        <v>0</v>
      </c>
      <c r="V27">
        <v>0</v>
      </c>
      <c r="W27" s="18">
        <v>80000</v>
      </c>
      <c r="X27" s="18">
        <v>85000</v>
      </c>
      <c r="Y27" s="18">
        <v>0</v>
      </c>
      <c r="Z27">
        <v>0</v>
      </c>
      <c r="AA27" s="18">
        <v>850000</v>
      </c>
      <c r="AB27" s="18">
        <v>75000</v>
      </c>
      <c r="AC27">
        <v>0</v>
      </c>
      <c r="AD27" s="18">
        <v>110000</v>
      </c>
      <c r="AE27">
        <v>0</v>
      </c>
      <c r="AF27">
        <v>101000</v>
      </c>
      <c r="AG27">
        <v>0</v>
      </c>
      <c r="AH27">
        <v>0</v>
      </c>
      <c r="AI27" s="18">
        <v>125000</v>
      </c>
      <c r="AJ27">
        <v>0</v>
      </c>
      <c r="AK27">
        <v>0</v>
      </c>
      <c r="AL27">
        <v>0</v>
      </c>
      <c r="AM27">
        <v>0</v>
      </c>
      <c r="AN27">
        <v>856000</v>
      </c>
      <c r="AO27">
        <v>0</v>
      </c>
      <c r="AP27">
        <v>0</v>
      </c>
      <c r="AQ27" s="18">
        <v>2100000</v>
      </c>
      <c r="AR27">
        <v>0</v>
      </c>
      <c r="AS27" s="18">
        <v>1900000</v>
      </c>
      <c r="AT27">
        <v>0</v>
      </c>
      <c r="AU27">
        <v>0</v>
      </c>
      <c r="AV27" s="18">
        <v>300000</v>
      </c>
      <c r="AW27">
        <v>0</v>
      </c>
      <c r="AX27" s="18">
        <v>300000</v>
      </c>
      <c r="AY27">
        <v>0</v>
      </c>
      <c r="AZ27" s="18">
        <v>1000000</v>
      </c>
      <c r="BA27">
        <v>1898474</v>
      </c>
      <c r="BB27">
        <v>0</v>
      </c>
      <c r="BC27">
        <v>0</v>
      </c>
      <c r="BD27" s="18">
        <v>450000</v>
      </c>
      <c r="BE27">
        <v>0</v>
      </c>
      <c r="BF27" s="18">
        <v>280000</v>
      </c>
      <c r="BG27">
        <v>0</v>
      </c>
      <c r="BH27">
        <v>0</v>
      </c>
      <c r="BI27">
        <v>5807</v>
      </c>
      <c r="BJ27" s="19">
        <v>0.82</v>
      </c>
      <c r="BK27" s="20">
        <v>0.82</v>
      </c>
      <c r="BL27" s="21">
        <v>4.4000000000000004</v>
      </c>
      <c r="BM27" s="22">
        <v>4.3999999999999997E-2</v>
      </c>
      <c r="BN27">
        <v>2807</v>
      </c>
      <c r="BO27">
        <v>82</v>
      </c>
      <c r="BP27" t="s">
        <v>46</v>
      </c>
      <c r="BQ27">
        <v>5</v>
      </c>
      <c r="BR27">
        <v>0</v>
      </c>
      <c r="BS27" s="18">
        <f t="shared" si="3"/>
        <v>0</v>
      </c>
      <c r="BT27">
        <v>0</v>
      </c>
      <c r="BU27" s="18">
        <f t="shared" si="4"/>
        <v>0</v>
      </c>
      <c r="BV27">
        <v>0</v>
      </c>
      <c r="BW27" s="18">
        <f t="shared" si="5"/>
        <v>0</v>
      </c>
      <c r="BX27">
        <v>0</v>
      </c>
      <c r="BY27" s="18">
        <f t="shared" si="6"/>
        <v>0</v>
      </c>
      <c r="BZ27">
        <v>0</v>
      </c>
      <c r="CA27" s="18">
        <f t="shared" si="7"/>
        <v>0</v>
      </c>
      <c r="CB27" s="18">
        <f t="shared" si="8"/>
        <v>0</v>
      </c>
      <c r="CC27" s="18">
        <f t="shared" si="9"/>
        <v>0</v>
      </c>
    </row>
    <row r="28" spans="1:81" x14ac:dyDescent="0.25">
      <c r="A28">
        <v>2016</v>
      </c>
      <c r="B28" s="1" t="s">
        <v>3</v>
      </c>
      <c r="C28" s="8">
        <v>15354643</v>
      </c>
      <c r="D28">
        <v>12883</v>
      </c>
      <c r="E28" s="5">
        <f t="shared" si="0"/>
        <v>1191.8530621749592</v>
      </c>
      <c r="F28">
        <v>1351</v>
      </c>
      <c r="G28" s="5">
        <f t="shared" si="1"/>
        <v>11365.390821613619</v>
      </c>
      <c r="H28">
        <v>6119</v>
      </c>
      <c r="I28" s="7">
        <f t="shared" si="2"/>
        <v>0.22078771041019774</v>
      </c>
      <c r="K28" s="18">
        <v>1400000</v>
      </c>
      <c r="L28" s="18">
        <v>600000</v>
      </c>
      <c r="M28" s="18">
        <v>70000</v>
      </c>
      <c r="N28" s="18">
        <v>60000</v>
      </c>
      <c r="O28">
        <v>0</v>
      </c>
      <c r="P28">
        <v>0</v>
      </c>
      <c r="Q28">
        <v>0</v>
      </c>
      <c r="R28">
        <v>0</v>
      </c>
      <c r="S28" s="18">
        <v>1400000</v>
      </c>
      <c r="T28" s="18">
        <v>300000</v>
      </c>
      <c r="U28">
        <v>0</v>
      </c>
      <c r="V28">
        <v>0</v>
      </c>
      <c r="W28" s="18">
        <v>55000</v>
      </c>
      <c r="X28" s="18">
        <v>100000</v>
      </c>
      <c r="Y28" s="18">
        <v>0</v>
      </c>
      <c r="Z28">
        <v>0</v>
      </c>
      <c r="AA28" s="18">
        <v>875000</v>
      </c>
      <c r="AB28" s="18">
        <v>60000</v>
      </c>
      <c r="AC28">
        <v>0</v>
      </c>
      <c r="AD28" s="18">
        <v>80000</v>
      </c>
      <c r="AE28">
        <v>0</v>
      </c>
      <c r="AF28">
        <v>167000</v>
      </c>
      <c r="AG28">
        <v>0</v>
      </c>
      <c r="AH28">
        <v>33000</v>
      </c>
      <c r="AI28" s="18">
        <v>95000</v>
      </c>
      <c r="AJ28">
        <v>0</v>
      </c>
      <c r="AK28">
        <v>0</v>
      </c>
      <c r="AL28">
        <v>0</v>
      </c>
      <c r="AM28">
        <v>0</v>
      </c>
      <c r="AN28">
        <v>740000</v>
      </c>
      <c r="AO28">
        <v>0</v>
      </c>
      <c r="AP28">
        <v>0</v>
      </c>
      <c r="AQ28" s="18">
        <v>900000</v>
      </c>
      <c r="AR28">
        <v>0</v>
      </c>
      <c r="AS28" s="18">
        <v>1400000</v>
      </c>
      <c r="AT28">
        <v>0</v>
      </c>
      <c r="AU28">
        <v>0</v>
      </c>
      <c r="AV28" s="18">
        <v>969769</v>
      </c>
      <c r="AW28">
        <v>0</v>
      </c>
      <c r="AX28" s="18">
        <v>850000</v>
      </c>
      <c r="AY28">
        <v>0</v>
      </c>
      <c r="AZ28" s="18">
        <v>1400000</v>
      </c>
      <c r="BA28">
        <v>2229874</v>
      </c>
      <c r="BB28">
        <v>0</v>
      </c>
      <c r="BC28">
        <v>0</v>
      </c>
      <c r="BD28" s="18">
        <v>850000</v>
      </c>
      <c r="BE28">
        <v>0</v>
      </c>
      <c r="BF28" s="18">
        <v>720000</v>
      </c>
      <c r="BG28">
        <v>0</v>
      </c>
      <c r="BH28">
        <v>0</v>
      </c>
      <c r="BI28">
        <v>6451</v>
      </c>
      <c r="BJ28" s="19">
        <v>0.84</v>
      </c>
      <c r="BK28" s="20">
        <v>0.84</v>
      </c>
      <c r="BL28" s="21">
        <v>3.3</v>
      </c>
      <c r="BM28" s="22">
        <v>3.3000000000000002E-2</v>
      </c>
      <c r="BN28">
        <v>3358</v>
      </c>
      <c r="BO28">
        <v>96</v>
      </c>
      <c r="BP28" t="s">
        <v>47</v>
      </c>
      <c r="BQ28">
        <v>5</v>
      </c>
      <c r="BR28">
        <v>0</v>
      </c>
      <c r="BS28" s="18">
        <f t="shared" si="3"/>
        <v>0</v>
      </c>
      <c r="BT28">
        <v>0</v>
      </c>
      <c r="BU28" s="18">
        <f t="shared" si="4"/>
        <v>0</v>
      </c>
      <c r="BV28">
        <v>0</v>
      </c>
      <c r="BW28" s="18">
        <f t="shared" si="5"/>
        <v>0</v>
      </c>
      <c r="BX28">
        <v>0</v>
      </c>
      <c r="BY28" s="18">
        <f t="shared" si="6"/>
        <v>0</v>
      </c>
      <c r="BZ28">
        <v>0</v>
      </c>
      <c r="CA28" s="18">
        <f t="shared" si="7"/>
        <v>0</v>
      </c>
      <c r="CB28" s="18">
        <f t="shared" si="8"/>
        <v>0</v>
      </c>
      <c r="CC28" s="18">
        <f t="shared" si="9"/>
        <v>0</v>
      </c>
    </row>
    <row r="29" spans="1:81" x14ac:dyDescent="0.25">
      <c r="A29">
        <v>2016</v>
      </c>
      <c r="B29" s="1" t="s">
        <v>4</v>
      </c>
      <c r="C29" s="8">
        <v>18454897</v>
      </c>
      <c r="D29">
        <v>14027</v>
      </c>
      <c r="E29" s="5">
        <f t="shared" si="0"/>
        <v>1315.6695658373137</v>
      </c>
      <c r="F29">
        <v>1428</v>
      </c>
      <c r="G29" s="5">
        <f t="shared" si="1"/>
        <v>12923.597338935575</v>
      </c>
      <c r="H29">
        <v>6229</v>
      </c>
      <c r="I29" s="7">
        <f t="shared" si="2"/>
        <v>0.22925028094397173</v>
      </c>
      <c r="K29" s="18">
        <v>1500000</v>
      </c>
      <c r="L29" s="18">
        <v>400000</v>
      </c>
      <c r="M29" s="18">
        <v>225000</v>
      </c>
      <c r="N29" s="18">
        <v>100000</v>
      </c>
      <c r="O29">
        <v>0</v>
      </c>
      <c r="P29">
        <v>0</v>
      </c>
      <c r="Q29">
        <v>0</v>
      </c>
      <c r="R29">
        <v>0</v>
      </c>
      <c r="S29" s="18">
        <v>1500000</v>
      </c>
      <c r="T29" s="18">
        <v>800000</v>
      </c>
      <c r="U29">
        <v>0</v>
      </c>
      <c r="V29">
        <v>0</v>
      </c>
      <c r="W29" s="18">
        <v>140000</v>
      </c>
      <c r="X29" s="18">
        <v>100000</v>
      </c>
      <c r="Y29" s="18">
        <v>0</v>
      </c>
      <c r="Z29">
        <v>0</v>
      </c>
      <c r="AA29" s="18">
        <v>900235</v>
      </c>
      <c r="AB29" s="18">
        <v>200000</v>
      </c>
      <c r="AC29">
        <v>0</v>
      </c>
      <c r="AD29" s="18">
        <v>475000</v>
      </c>
      <c r="AE29">
        <v>0</v>
      </c>
      <c r="AF29">
        <v>203000</v>
      </c>
      <c r="AG29">
        <v>0</v>
      </c>
      <c r="AH29">
        <v>27000</v>
      </c>
      <c r="AI29" s="18">
        <v>650000</v>
      </c>
      <c r="AJ29">
        <v>0</v>
      </c>
      <c r="AK29">
        <v>0</v>
      </c>
      <c r="AL29">
        <v>0</v>
      </c>
      <c r="AM29">
        <v>0</v>
      </c>
      <c r="AN29">
        <v>1200321</v>
      </c>
      <c r="AO29">
        <v>0</v>
      </c>
      <c r="AP29">
        <v>0</v>
      </c>
      <c r="AQ29" s="18">
        <v>1500000</v>
      </c>
      <c r="AR29">
        <v>0</v>
      </c>
      <c r="AS29" s="18">
        <v>2500000</v>
      </c>
      <c r="AT29">
        <v>0</v>
      </c>
      <c r="AU29">
        <v>0</v>
      </c>
      <c r="AV29" s="18">
        <v>1000000</v>
      </c>
      <c r="AW29">
        <v>0</v>
      </c>
      <c r="AX29" s="18">
        <v>1000000</v>
      </c>
      <c r="AY29">
        <v>0</v>
      </c>
      <c r="AZ29" s="18">
        <v>1000000</v>
      </c>
      <c r="BA29">
        <v>1000011</v>
      </c>
      <c r="BB29">
        <v>0</v>
      </c>
      <c r="BC29">
        <v>0</v>
      </c>
      <c r="BD29" s="18">
        <v>662325</v>
      </c>
      <c r="BE29">
        <v>0</v>
      </c>
      <c r="BF29" s="18">
        <v>660000</v>
      </c>
      <c r="BG29" s="18">
        <v>712005</v>
      </c>
      <c r="BH29">
        <v>0</v>
      </c>
      <c r="BI29">
        <v>6623</v>
      </c>
      <c r="BJ29" s="19">
        <v>0.84</v>
      </c>
      <c r="BK29" s="20">
        <v>0.84</v>
      </c>
      <c r="BL29" s="21">
        <v>5.8</v>
      </c>
      <c r="BM29" s="22">
        <v>5.8000000000000003E-2</v>
      </c>
      <c r="BN29">
        <v>3390</v>
      </c>
      <c r="BO29">
        <v>84</v>
      </c>
      <c r="BP29" t="s">
        <v>48</v>
      </c>
      <c r="BQ29">
        <v>6</v>
      </c>
      <c r="BR29">
        <v>0</v>
      </c>
      <c r="BS29" s="18">
        <f t="shared" si="3"/>
        <v>0</v>
      </c>
      <c r="BT29">
        <v>0</v>
      </c>
      <c r="BU29" s="18">
        <f t="shared" si="4"/>
        <v>0</v>
      </c>
      <c r="BV29">
        <v>0</v>
      </c>
      <c r="BW29" s="18">
        <f t="shared" si="5"/>
        <v>0</v>
      </c>
      <c r="BX29">
        <v>0</v>
      </c>
      <c r="BY29" s="18">
        <f t="shared" si="6"/>
        <v>0</v>
      </c>
      <c r="BZ29">
        <v>0</v>
      </c>
      <c r="CA29" s="18">
        <f t="shared" si="7"/>
        <v>0</v>
      </c>
      <c r="CB29" s="18">
        <f t="shared" si="8"/>
        <v>0</v>
      </c>
      <c r="CC29" s="18">
        <f t="shared" si="9"/>
        <v>0</v>
      </c>
    </row>
    <row r="30" spans="1:81" x14ac:dyDescent="0.25">
      <c r="A30">
        <v>2016</v>
      </c>
      <c r="B30" s="1" t="s">
        <v>5</v>
      </c>
      <c r="C30" s="8">
        <v>17640311</v>
      </c>
      <c r="D30">
        <v>14224</v>
      </c>
      <c r="E30" s="5">
        <f t="shared" si="0"/>
        <v>1240.1793447694038</v>
      </c>
      <c r="F30">
        <v>1411</v>
      </c>
      <c r="G30" s="5">
        <f t="shared" si="1"/>
        <v>12501.99220411056</v>
      </c>
      <c r="H30">
        <v>6320</v>
      </c>
      <c r="I30" s="7">
        <f t="shared" si="2"/>
        <v>0.22325949367088607</v>
      </c>
      <c r="K30" s="18">
        <v>1300000</v>
      </c>
      <c r="L30" s="18">
        <v>300000</v>
      </c>
      <c r="M30" s="18">
        <v>150000</v>
      </c>
      <c r="N30" s="18">
        <v>80000</v>
      </c>
      <c r="O30">
        <v>0</v>
      </c>
      <c r="P30">
        <v>0</v>
      </c>
      <c r="Q30">
        <v>0</v>
      </c>
      <c r="R30">
        <v>0</v>
      </c>
      <c r="S30" s="18">
        <v>1400000</v>
      </c>
      <c r="T30" s="18">
        <v>300000</v>
      </c>
      <c r="U30">
        <v>0</v>
      </c>
      <c r="V30">
        <v>0</v>
      </c>
      <c r="W30" s="18">
        <v>70000</v>
      </c>
      <c r="X30" s="18">
        <v>85000</v>
      </c>
      <c r="Y30" s="18">
        <v>0</v>
      </c>
      <c r="Z30">
        <v>0</v>
      </c>
      <c r="AA30" s="18">
        <v>1000000</v>
      </c>
      <c r="AB30" s="18">
        <v>180000</v>
      </c>
      <c r="AC30">
        <v>0</v>
      </c>
      <c r="AD30" s="18">
        <v>85000</v>
      </c>
      <c r="AE30">
        <v>0</v>
      </c>
      <c r="AF30">
        <v>225000</v>
      </c>
      <c r="AG30">
        <v>0</v>
      </c>
      <c r="AH30">
        <v>0</v>
      </c>
      <c r="AI30" s="18">
        <v>65000</v>
      </c>
      <c r="AJ30">
        <v>0</v>
      </c>
      <c r="AK30">
        <v>0</v>
      </c>
      <c r="AL30">
        <v>0</v>
      </c>
      <c r="AM30">
        <v>0</v>
      </c>
      <c r="AN30">
        <v>565000</v>
      </c>
      <c r="AO30">
        <v>0</v>
      </c>
      <c r="AP30">
        <v>0</v>
      </c>
      <c r="AQ30" s="18">
        <v>1300000</v>
      </c>
      <c r="AR30">
        <v>0</v>
      </c>
      <c r="AS30" s="18">
        <v>1400000</v>
      </c>
      <c r="AT30">
        <v>0</v>
      </c>
      <c r="AU30">
        <v>0</v>
      </c>
      <c r="AV30" s="18">
        <v>1286060</v>
      </c>
      <c r="AW30">
        <v>0</v>
      </c>
      <c r="AX30" s="18">
        <v>1756350</v>
      </c>
      <c r="AY30">
        <v>0</v>
      </c>
      <c r="AZ30" s="18">
        <v>1965478</v>
      </c>
      <c r="BA30">
        <v>2687423</v>
      </c>
      <c r="BB30">
        <v>0</v>
      </c>
      <c r="BC30">
        <v>0</v>
      </c>
      <c r="BD30" s="18">
        <v>730000</v>
      </c>
      <c r="BE30">
        <v>0</v>
      </c>
      <c r="BF30" s="18">
        <v>710000</v>
      </c>
      <c r="BG30">
        <v>0</v>
      </c>
      <c r="BH30">
        <v>0</v>
      </c>
      <c r="BI30">
        <v>5727</v>
      </c>
      <c r="BJ30" s="19">
        <v>0.82</v>
      </c>
      <c r="BK30" s="20">
        <v>0.82</v>
      </c>
      <c r="BL30" s="21">
        <v>4.7</v>
      </c>
      <c r="BM30" s="22">
        <v>4.7E-2</v>
      </c>
      <c r="BN30">
        <v>3387</v>
      </c>
      <c r="BO30">
        <v>84</v>
      </c>
      <c r="BP30" t="s">
        <v>49</v>
      </c>
      <c r="BQ30">
        <v>1</v>
      </c>
      <c r="BR30">
        <v>0</v>
      </c>
      <c r="BS30" s="18">
        <f t="shared" si="3"/>
        <v>0</v>
      </c>
      <c r="BT30">
        <v>0</v>
      </c>
      <c r="BU30" s="18">
        <f t="shared" si="4"/>
        <v>0</v>
      </c>
      <c r="BV30">
        <v>0</v>
      </c>
      <c r="BW30" s="18">
        <f t="shared" si="5"/>
        <v>0</v>
      </c>
      <c r="BX30">
        <v>0</v>
      </c>
      <c r="BY30" s="18">
        <f t="shared" si="6"/>
        <v>0</v>
      </c>
      <c r="BZ30">
        <v>0</v>
      </c>
      <c r="CA30" s="18">
        <f t="shared" si="7"/>
        <v>0</v>
      </c>
      <c r="CB30" s="18">
        <f t="shared" si="8"/>
        <v>0</v>
      </c>
      <c r="CC30" s="18">
        <f t="shared" si="9"/>
        <v>0</v>
      </c>
    </row>
    <row r="31" spans="1:81" x14ac:dyDescent="0.25">
      <c r="A31">
        <v>2016</v>
      </c>
      <c r="B31" s="1" t="s">
        <v>6</v>
      </c>
      <c r="C31" s="8">
        <v>16359237</v>
      </c>
      <c r="D31">
        <v>13673</v>
      </c>
      <c r="E31" s="5">
        <f t="shared" si="0"/>
        <v>1196.4628830541944</v>
      </c>
      <c r="F31">
        <v>1407</v>
      </c>
      <c r="G31" s="5">
        <f t="shared" si="1"/>
        <v>11627.034115138593</v>
      </c>
      <c r="H31">
        <v>6542</v>
      </c>
      <c r="I31" s="7">
        <f t="shared" si="2"/>
        <v>0.21507184347294406</v>
      </c>
      <c r="K31" s="18">
        <v>1500000</v>
      </c>
      <c r="L31" s="18">
        <v>400000</v>
      </c>
      <c r="M31" s="18">
        <v>100000</v>
      </c>
      <c r="N31" s="18">
        <v>125000</v>
      </c>
      <c r="O31">
        <v>0</v>
      </c>
      <c r="P31">
        <v>0</v>
      </c>
      <c r="Q31">
        <v>0</v>
      </c>
      <c r="R31">
        <v>0</v>
      </c>
      <c r="S31" s="18">
        <v>1500000</v>
      </c>
      <c r="T31" s="18">
        <v>500000</v>
      </c>
      <c r="U31">
        <v>0</v>
      </c>
      <c r="V31">
        <v>0</v>
      </c>
      <c r="W31" s="18">
        <v>60000</v>
      </c>
      <c r="X31" s="18">
        <v>60000</v>
      </c>
      <c r="Y31" s="18">
        <v>0</v>
      </c>
      <c r="Z31">
        <v>0</v>
      </c>
      <c r="AA31" s="18">
        <v>1100000</v>
      </c>
      <c r="AB31" s="18">
        <v>100000</v>
      </c>
      <c r="AC31">
        <v>0</v>
      </c>
      <c r="AD31" s="18">
        <v>70000</v>
      </c>
      <c r="AE31">
        <v>0</v>
      </c>
      <c r="AF31">
        <v>200000</v>
      </c>
      <c r="AG31">
        <v>65000</v>
      </c>
      <c r="AH31">
        <v>0</v>
      </c>
      <c r="AI31" s="18">
        <v>90000</v>
      </c>
      <c r="AJ31">
        <v>0</v>
      </c>
      <c r="AK31">
        <v>0</v>
      </c>
      <c r="AL31">
        <v>0</v>
      </c>
      <c r="AM31">
        <v>0</v>
      </c>
      <c r="AN31">
        <v>663000</v>
      </c>
      <c r="AO31">
        <v>0</v>
      </c>
      <c r="AP31">
        <v>0</v>
      </c>
      <c r="AQ31" s="18">
        <v>1400000</v>
      </c>
      <c r="AR31">
        <v>0</v>
      </c>
      <c r="AS31" s="18">
        <v>1500000</v>
      </c>
      <c r="AT31">
        <v>0</v>
      </c>
      <c r="AU31">
        <v>0</v>
      </c>
      <c r="AV31" s="18">
        <v>583339</v>
      </c>
      <c r="AW31">
        <v>0</v>
      </c>
      <c r="AX31" s="18">
        <v>1487420</v>
      </c>
      <c r="AY31">
        <v>0</v>
      </c>
      <c r="AZ31" s="18">
        <v>1500000</v>
      </c>
      <c r="BA31">
        <v>1895478</v>
      </c>
      <c r="BB31">
        <v>0</v>
      </c>
      <c r="BC31">
        <v>0</v>
      </c>
      <c r="BD31" s="18">
        <v>640000</v>
      </c>
      <c r="BE31">
        <v>0</v>
      </c>
      <c r="BF31" s="18">
        <v>820000</v>
      </c>
      <c r="BG31">
        <v>0</v>
      </c>
      <c r="BH31">
        <v>0</v>
      </c>
      <c r="BI31">
        <v>4700</v>
      </c>
      <c r="BJ31" s="19">
        <v>0.76</v>
      </c>
      <c r="BK31" s="20">
        <v>0.76</v>
      </c>
      <c r="BL31" s="21">
        <v>3.8</v>
      </c>
      <c r="BM31" s="22">
        <v>3.7999999999999999E-2</v>
      </c>
      <c r="BN31">
        <v>3569</v>
      </c>
      <c r="BO31">
        <v>82</v>
      </c>
      <c r="BP31" t="s">
        <v>50</v>
      </c>
      <c r="BQ31">
        <v>1</v>
      </c>
      <c r="BR31">
        <f>SUM(AN2:AN13)</f>
        <v>7676840</v>
      </c>
      <c r="BS31" s="18">
        <f t="shared" si="3"/>
        <v>767684</v>
      </c>
      <c r="BT31">
        <f>SUM(AN14:AN25)</f>
        <v>12586633</v>
      </c>
      <c r="BU31" s="18">
        <f t="shared" si="4"/>
        <v>1258663.3</v>
      </c>
      <c r="BV31">
        <f>SUM(AN26:AN37)</f>
        <v>9922557</v>
      </c>
      <c r="BW31" s="18">
        <f t="shared" si="5"/>
        <v>992255.70000000007</v>
      </c>
      <c r="BX31">
        <f>SUM(AN38:AN49)</f>
        <v>8985745</v>
      </c>
      <c r="BY31" s="18">
        <f t="shared" si="6"/>
        <v>898574.5</v>
      </c>
      <c r="BZ31" s="18">
        <f>SUM(AI50:AI61)</f>
        <v>10100000</v>
      </c>
      <c r="CA31" s="18">
        <f t="shared" si="7"/>
        <v>1010000</v>
      </c>
      <c r="CB31" s="18">
        <f t="shared" si="8"/>
        <v>49271775</v>
      </c>
      <c r="CC31" s="18">
        <f t="shared" si="9"/>
        <v>4927177.5</v>
      </c>
    </row>
    <row r="32" spans="1:81" x14ac:dyDescent="0.25">
      <c r="A32">
        <v>2016</v>
      </c>
      <c r="B32" s="1" t="s">
        <v>7</v>
      </c>
      <c r="C32" s="8">
        <v>17265794</v>
      </c>
      <c r="D32">
        <v>13840</v>
      </c>
      <c r="E32" s="5">
        <f t="shared" si="0"/>
        <v>1247.5284682080926</v>
      </c>
      <c r="F32">
        <v>1410</v>
      </c>
      <c r="G32" s="5">
        <f t="shared" si="1"/>
        <v>12245.243971631206</v>
      </c>
      <c r="H32">
        <v>6521</v>
      </c>
      <c r="I32" s="7">
        <f t="shared" si="2"/>
        <v>0.2162245054439503</v>
      </c>
      <c r="K32" s="18">
        <v>1600000</v>
      </c>
      <c r="L32" s="18">
        <v>400000</v>
      </c>
      <c r="M32" s="18">
        <v>110000</v>
      </c>
      <c r="N32" s="18">
        <v>90000</v>
      </c>
      <c r="O32">
        <v>0</v>
      </c>
      <c r="P32">
        <v>0</v>
      </c>
      <c r="Q32">
        <v>0</v>
      </c>
      <c r="R32">
        <v>0</v>
      </c>
      <c r="S32" s="18">
        <v>1800000</v>
      </c>
      <c r="T32" s="18">
        <v>600000</v>
      </c>
      <c r="U32">
        <v>0</v>
      </c>
      <c r="V32">
        <v>0</v>
      </c>
      <c r="W32" s="18">
        <v>50000</v>
      </c>
      <c r="X32" s="18">
        <v>60000</v>
      </c>
      <c r="Y32" s="18">
        <v>0</v>
      </c>
      <c r="Z32">
        <v>0</v>
      </c>
      <c r="AA32" s="18">
        <v>850000</v>
      </c>
      <c r="AB32" s="18">
        <v>95000</v>
      </c>
      <c r="AC32">
        <v>0</v>
      </c>
      <c r="AD32" s="18">
        <v>100000</v>
      </c>
      <c r="AE32">
        <v>0</v>
      </c>
      <c r="AF32">
        <v>250000</v>
      </c>
      <c r="AG32">
        <v>52000</v>
      </c>
      <c r="AH32">
        <v>68000</v>
      </c>
      <c r="AI32" s="18">
        <v>125000</v>
      </c>
      <c r="AJ32">
        <v>0</v>
      </c>
      <c r="AK32">
        <v>0</v>
      </c>
      <c r="AL32">
        <v>0</v>
      </c>
      <c r="AM32">
        <v>0</v>
      </c>
      <c r="AN32">
        <v>898236</v>
      </c>
      <c r="AO32">
        <v>0</v>
      </c>
      <c r="AP32">
        <v>0</v>
      </c>
      <c r="AQ32" s="18">
        <v>1100000</v>
      </c>
      <c r="AR32">
        <v>0</v>
      </c>
      <c r="AS32" s="18">
        <v>1800000</v>
      </c>
      <c r="AT32">
        <v>0</v>
      </c>
      <c r="AU32">
        <v>0</v>
      </c>
      <c r="AV32" s="18">
        <v>160000</v>
      </c>
      <c r="AW32">
        <v>0</v>
      </c>
      <c r="AX32" s="18">
        <v>1196320</v>
      </c>
      <c r="AY32">
        <v>0</v>
      </c>
      <c r="AZ32" s="18">
        <v>2305591</v>
      </c>
      <c r="BA32">
        <v>1565647</v>
      </c>
      <c r="BB32">
        <v>0</v>
      </c>
      <c r="BC32">
        <v>0</v>
      </c>
      <c r="BD32" s="18">
        <v>860000</v>
      </c>
      <c r="BE32">
        <v>0</v>
      </c>
      <c r="BF32" s="18">
        <v>1130000</v>
      </c>
      <c r="BG32">
        <v>0</v>
      </c>
      <c r="BH32">
        <v>0</v>
      </c>
      <c r="BI32">
        <v>5205</v>
      </c>
      <c r="BJ32" s="19">
        <v>0.77</v>
      </c>
      <c r="BK32" s="20">
        <v>0.77</v>
      </c>
      <c r="BL32" s="21">
        <v>4.2</v>
      </c>
      <c r="BM32" s="22">
        <v>4.2000000000000003E-2</v>
      </c>
      <c r="BN32">
        <v>3098</v>
      </c>
      <c r="BO32">
        <v>87</v>
      </c>
      <c r="BP32" t="s">
        <v>51</v>
      </c>
      <c r="BQ32">
        <v>6</v>
      </c>
      <c r="BR32">
        <v>0</v>
      </c>
      <c r="BS32" s="18">
        <f t="shared" si="3"/>
        <v>0</v>
      </c>
      <c r="BT32">
        <v>0</v>
      </c>
      <c r="BU32" s="18">
        <f t="shared" si="4"/>
        <v>0</v>
      </c>
      <c r="BV32">
        <v>0</v>
      </c>
      <c r="BW32" s="18">
        <f t="shared" si="5"/>
        <v>0</v>
      </c>
      <c r="BX32">
        <v>0</v>
      </c>
      <c r="BY32" s="18">
        <f t="shared" si="6"/>
        <v>0</v>
      </c>
      <c r="BZ32" s="18">
        <f>SUM(AO50:AO61)</f>
        <v>566883</v>
      </c>
      <c r="CA32" s="18">
        <f t="shared" si="7"/>
        <v>56688.3</v>
      </c>
      <c r="CB32" s="18">
        <f t="shared" si="8"/>
        <v>566883</v>
      </c>
      <c r="CC32" s="18">
        <f t="shared" si="9"/>
        <v>56688.3</v>
      </c>
    </row>
    <row r="33" spans="1:81" x14ac:dyDescent="0.25">
      <c r="A33">
        <v>2016</v>
      </c>
      <c r="B33" s="1" t="s">
        <v>8</v>
      </c>
      <c r="C33" s="8">
        <v>16639175</v>
      </c>
      <c r="D33">
        <v>14280</v>
      </c>
      <c r="E33" s="5">
        <f t="shared" si="0"/>
        <v>1165.2083333333333</v>
      </c>
      <c r="F33">
        <v>1479</v>
      </c>
      <c r="G33" s="5">
        <f t="shared" si="1"/>
        <v>11250.28735632184</v>
      </c>
      <c r="H33">
        <v>6611</v>
      </c>
      <c r="I33" s="7">
        <f t="shared" si="2"/>
        <v>0.22371804568144002</v>
      </c>
      <c r="K33" s="18">
        <v>2200000</v>
      </c>
      <c r="L33" s="18">
        <v>1000000</v>
      </c>
      <c r="M33" s="18">
        <v>200000</v>
      </c>
      <c r="N33" s="18">
        <v>360000</v>
      </c>
      <c r="O33">
        <v>0</v>
      </c>
      <c r="P33">
        <v>0</v>
      </c>
      <c r="Q33">
        <v>0</v>
      </c>
      <c r="R33">
        <v>0</v>
      </c>
      <c r="S33" s="18">
        <v>2200000</v>
      </c>
      <c r="T33" s="18">
        <v>900000</v>
      </c>
      <c r="U33">
        <v>0</v>
      </c>
      <c r="V33">
        <v>0</v>
      </c>
      <c r="W33" s="18">
        <v>300000</v>
      </c>
      <c r="X33" s="18">
        <v>400000</v>
      </c>
      <c r="Y33" s="18">
        <v>0</v>
      </c>
      <c r="Z33">
        <v>0</v>
      </c>
      <c r="AA33" s="18">
        <v>952281</v>
      </c>
      <c r="AB33" s="18">
        <v>225000</v>
      </c>
      <c r="AC33">
        <v>0</v>
      </c>
      <c r="AD33" s="18">
        <v>125000</v>
      </c>
      <c r="AE33">
        <v>0</v>
      </c>
      <c r="AF33">
        <v>280000</v>
      </c>
      <c r="AG33">
        <v>800000</v>
      </c>
      <c r="AH33">
        <v>92000</v>
      </c>
      <c r="AI33" s="18">
        <v>100000</v>
      </c>
      <c r="AJ33">
        <v>0</v>
      </c>
      <c r="AK33">
        <v>0</v>
      </c>
      <c r="AL33">
        <v>0</v>
      </c>
      <c r="AM33">
        <v>0</v>
      </c>
      <c r="AN33">
        <v>465000</v>
      </c>
      <c r="AO33">
        <v>0</v>
      </c>
      <c r="AP33">
        <v>0</v>
      </c>
      <c r="AQ33" s="18">
        <v>1600000</v>
      </c>
      <c r="AR33">
        <v>0</v>
      </c>
      <c r="AS33" s="18">
        <v>500000</v>
      </c>
      <c r="AT33">
        <v>0</v>
      </c>
      <c r="AU33">
        <v>0</v>
      </c>
      <c r="AV33" s="18">
        <v>321500</v>
      </c>
      <c r="AW33">
        <v>0</v>
      </c>
      <c r="AX33" s="18">
        <v>650234</v>
      </c>
      <c r="AY33">
        <v>0</v>
      </c>
      <c r="AZ33" s="18">
        <v>700000</v>
      </c>
      <c r="BA33">
        <v>802695</v>
      </c>
      <c r="BB33">
        <v>0</v>
      </c>
      <c r="BC33">
        <v>0</v>
      </c>
      <c r="BD33" s="18">
        <v>250000</v>
      </c>
      <c r="BE33">
        <v>0</v>
      </c>
      <c r="BF33" s="18">
        <v>650000</v>
      </c>
      <c r="BG33" s="18">
        <v>565465</v>
      </c>
      <c r="BH33">
        <v>0</v>
      </c>
      <c r="BI33">
        <v>5333</v>
      </c>
      <c r="BJ33" s="19">
        <v>0.74</v>
      </c>
      <c r="BK33" s="20">
        <v>0.74</v>
      </c>
      <c r="BL33" s="21">
        <v>3.7</v>
      </c>
      <c r="BM33" s="22">
        <v>3.6999999999999998E-2</v>
      </c>
      <c r="BN33">
        <v>3999</v>
      </c>
      <c r="BO33">
        <v>78</v>
      </c>
      <c r="BP33" t="s">
        <v>52</v>
      </c>
      <c r="BQ33">
        <v>1</v>
      </c>
      <c r="BR33">
        <v>0</v>
      </c>
      <c r="BS33" s="18">
        <f t="shared" si="3"/>
        <v>0</v>
      </c>
      <c r="BT33">
        <v>0</v>
      </c>
      <c r="BU33" s="18">
        <f t="shared" si="4"/>
        <v>0</v>
      </c>
      <c r="BV33">
        <v>0</v>
      </c>
      <c r="BW33" s="18">
        <f t="shared" si="5"/>
        <v>0</v>
      </c>
      <c r="BX33">
        <v>0</v>
      </c>
      <c r="BY33" s="18">
        <f t="shared" si="6"/>
        <v>0</v>
      </c>
      <c r="BZ33">
        <f>SUM(AP50:AP61)</f>
        <v>3458320</v>
      </c>
      <c r="CA33" s="18">
        <f t="shared" si="7"/>
        <v>345832</v>
      </c>
      <c r="CB33" s="18">
        <f t="shared" si="8"/>
        <v>3458320</v>
      </c>
      <c r="CC33" s="18">
        <f t="shared" si="9"/>
        <v>345832</v>
      </c>
    </row>
    <row r="34" spans="1:81" x14ac:dyDescent="0.25">
      <c r="A34">
        <v>2016</v>
      </c>
      <c r="B34" s="1" t="s">
        <v>9</v>
      </c>
      <c r="C34" s="8">
        <v>18001985</v>
      </c>
      <c r="D34">
        <v>13809</v>
      </c>
      <c r="E34" s="5">
        <f t="shared" si="0"/>
        <v>1303.6414657107684</v>
      </c>
      <c r="F34">
        <v>1474</v>
      </c>
      <c r="G34" s="5">
        <f t="shared" si="1"/>
        <v>12213.015603799186</v>
      </c>
      <c r="H34">
        <v>6705</v>
      </c>
      <c r="I34" s="7">
        <f t="shared" si="2"/>
        <v>0.21983594332587622</v>
      </c>
      <c r="K34" s="18">
        <v>1000000</v>
      </c>
      <c r="L34">
        <v>0</v>
      </c>
      <c r="M34" s="18">
        <v>50000</v>
      </c>
      <c r="N34" s="18">
        <v>40000</v>
      </c>
      <c r="O34">
        <v>0</v>
      </c>
      <c r="P34">
        <v>0</v>
      </c>
      <c r="Q34">
        <v>0</v>
      </c>
      <c r="R34">
        <v>0</v>
      </c>
      <c r="S34" s="18">
        <v>1000000</v>
      </c>
      <c r="T34" s="18">
        <v>100000</v>
      </c>
      <c r="U34">
        <v>0</v>
      </c>
      <c r="V34">
        <v>0</v>
      </c>
      <c r="W34" s="18">
        <v>470133</v>
      </c>
      <c r="X34" s="18">
        <v>375000</v>
      </c>
      <c r="Y34" s="18">
        <v>0</v>
      </c>
      <c r="Z34">
        <v>0</v>
      </c>
      <c r="AA34" s="18">
        <v>1450000</v>
      </c>
      <c r="AB34" s="18">
        <v>740000</v>
      </c>
      <c r="AC34">
        <v>0</v>
      </c>
      <c r="AD34" s="18">
        <v>855000</v>
      </c>
      <c r="AE34">
        <v>0</v>
      </c>
      <c r="AF34">
        <v>188000</v>
      </c>
      <c r="AG34">
        <v>25000</v>
      </c>
      <c r="AH34">
        <v>61000</v>
      </c>
      <c r="AI34" s="18">
        <v>670000</v>
      </c>
      <c r="AJ34">
        <v>0</v>
      </c>
      <c r="AK34">
        <v>0</v>
      </c>
      <c r="AL34">
        <v>0</v>
      </c>
      <c r="AM34">
        <v>0</v>
      </c>
      <c r="AN34">
        <v>896000</v>
      </c>
      <c r="AO34">
        <v>0</v>
      </c>
      <c r="AP34">
        <v>0</v>
      </c>
      <c r="AQ34" s="18">
        <v>1900000</v>
      </c>
      <c r="AR34">
        <v>0</v>
      </c>
      <c r="AS34" s="18">
        <v>2000000</v>
      </c>
      <c r="AT34">
        <v>0</v>
      </c>
      <c r="AU34">
        <v>0</v>
      </c>
      <c r="AV34" s="18">
        <v>775000</v>
      </c>
      <c r="AW34">
        <v>0</v>
      </c>
      <c r="AX34" s="18">
        <v>1175652</v>
      </c>
      <c r="AY34">
        <v>0</v>
      </c>
      <c r="AZ34" s="18">
        <v>2000000</v>
      </c>
      <c r="BA34">
        <v>1356200</v>
      </c>
      <c r="BB34">
        <v>0</v>
      </c>
      <c r="BC34">
        <v>0</v>
      </c>
      <c r="BD34" s="18">
        <v>175000</v>
      </c>
      <c r="BE34">
        <v>0</v>
      </c>
      <c r="BF34" s="18">
        <v>700000</v>
      </c>
      <c r="BG34">
        <v>0</v>
      </c>
      <c r="BH34">
        <v>0</v>
      </c>
      <c r="BI34">
        <v>5415</v>
      </c>
      <c r="BJ34" s="19">
        <v>0.68</v>
      </c>
      <c r="BK34" s="20">
        <v>0.68</v>
      </c>
      <c r="BL34" s="21">
        <v>4.4000000000000004</v>
      </c>
      <c r="BM34" s="22">
        <v>4.3999999999999997E-2</v>
      </c>
      <c r="BN34">
        <v>3796</v>
      </c>
      <c r="BO34">
        <v>75</v>
      </c>
      <c r="BP34" t="s">
        <v>53</v>
      </c>
      <c r="BQ34">
        <v>2</v>
      </c>
      <c r="BR34" s="18">
        <f>SUM(AQ2:AQ13)</f>
        <v>14442556</v>
      </c>
      <c r="BS34" s="18">
        <f t="shared" si="3"/>
        <v>1444255.6</v>
      </c>
      <c r="BT34" s="18">
        <f>SUM(AQ14:AQ25)</f>
        <v>13098067</v>
      </c>
      <c r="BU34" s="18">
        <f t="shared" si="4"/>
        <v>1309806.7000000002</v>
      </c>
      <c r="BV34" s="18">
        <f>SUM(AQ26:AQ37)</f>
        <v>17621046</v>
      </c>
      <c r="BW34" s="18">
        <f t="shared" si="5"/>
        <v>1762104.6</v>
      </c>
      <c r="BX34" s="18">
        <f>SUM(AQ38:AQ49)</f>
        <v>13901162</v>
      </c>
      <c r="BY34" s="18">
        <f t="shared" si="6"/>
        <v>1390116.2000000002</v>
      </c>
      <c r="BZ34" s="18">
        <f>SUM(AQ50:AQ62)</f>
        <v>14011085</v>
      </c>
      <c r="CA34" s="18">
        <f t="shared" si="7"/>
        <v>1401108.5</v>
      </c>
      <c r="CB34" s="18">
        <f t="shared" si="8"/>
        <v>73073916</v>
      </c>
      <c r="CC34" s="18">
        <f t="shared" si="9"/>
        <v>7307391.6000000006</v>
      </c>
    </row>
    <row r="35" spans="1:81" x14ac:dyDescent="0.25">
      <c r="A35">
        <v>2016</v>
      </c>
      <c r="B35" s="1" t="s">
        <v>10</v>
      </c>
      <c r="C35" s="8">
        <v>19431906</v>
      </c>
      <c r="D35">
        <v>14603</v>
      </c>
      <c r="E35" s="5">
        <f t="shared" si="0"/>
        <v>1330.6790385537217</v>
      </c>
      <c r="F35">
        <v>1484</v>
      </c>
      <c r="G35" s="5">
        <f t="shared" si="1"/>
        <v>13094.276280323451</v>
      </c>
      <c r="H35">
        <v>6785</v>
      </c>
      <c r="I35" s="7">
        <f t="shared" si="2"/>
        <v>0.2187177597641857</v>
      </c>
      <c r="K35" s="18">
        <v>1100000</v>
      </c>
      <c r="L35">
        <v>0</v>
      </c>
      <c r="M35" s="18">
        <v>85000</v>
      </c>
      <c r="N35" s="18">
        <v>80000</v>
      </c>
      <c r="O35">
        <v>0</v>
      </c>
      <c r="P35">
        <v>0</v>
      </c>
      <c r="Q35">
        <v>0</v>
      </c>
      <c r="R35">
        <v>0</v>
      </c>
      <c r="S35" s="18">
        <v>800000</v>
      </c>
      <c r="T35" s="18">
        <v>200000</v>
      </c>
      <c r="U35">
        <v>0</v>
      </c>
      <c r="V35">
        <v>0</v>
      </c>
      <c r="W35" s="18">
        <v>103203</v>
      </c>
      <c r="X35" s="18">
        <v>125364</v>
      </c>
      <c r="Y35" s="18">
        <v>0</v>
      </c>
      <c r="Z35">
        <v>0</v>
      </c>
      <c r="AA35" s="18">
        <v>1500000</v>
      </c>
      <c r="AB35" s="18">
        <v>260000</v>
      </c>
      <c r="AC35">
        <v>0</v>
      </c>
      <c r="AD35" s="18">
        <v>575000</v>
      </c>
      <c r="AE35">
        <v>0</v>
      </c>
      <c r="AF35">
        <v>190000</v>
      </c>
      <c r="AG35">
        <v>44000</v>
      </c>
      <c r="AH35">
        <v>34000</v>
      </c>
      <c r="AI35" s="18">
        <v>995000</v>
      </c>
      <c r="AJ35">
        <v>0</v>
      </c>
      <c r="AK35">
        <v>0</v>
      </c>
      <c r="AL35">
        <v>0</v>
      </c>
      <c r="AM35">
        <v>0</v>
      </c>
      <c r="AN35">
        <v>1789000</v>
      </c>
      <c r="AO35">
        <v>0</v>
      </c>
      <c r="AP35">
        <v>0</v>
      </c>
      <c r="AQ35" s="18">
        <v>2100000</v>
      </c>
      <c r="AR35">
        <v>0</v>
      </c>
      <c r="AS35" s="18">
        <v>1800000</v>
      </c>
      <c r="AT35">
        <v>0</v>
      </c>
      <c r="AU35">
        <v>0</v>
      </c>
      <c r="AV35" s="18">
        <v>985000</v>
      </c>
      <c r="AW35">
        <v>0</v>
      </c>
      <c r="AX35" s="18">
        <v>1285692</v>
      </c>
      <c r="AY35">
        <v>0</v>
      </c>
      <c r="AZ35" s="18">
        <v>2100000</v>
      </c>
      <c r="BA35">
        <v>1815647</v>
      </c>
      <c r="BB35">
        <v>0</v>
      </c>
      <c r="BC35">
        <v>0</v>
      </c>
      <c r="BD35" s="18">
        <v>385000</v>
      </c>
      <c r="BE35">
        <v>0</v>
      </c>
      <c r="BF35" s="18">
        <v>1080000</v>
      </c>
      <c r="BG35">
        <v>0</v>
      </c>
      <c r="BH35">
        <v>0</v>
      </c>
      <c r="BI35">
        <v>5184</v>
      </c>
      <c r="BJ35" s="19">
        <v>0.79</v>
      </c>
      <c r="BK35" s="20">
        <v>0.79</v>
      </c>
      <c r="BL35" s="21">
        <v>4</v>
      </c>
      <c r="BM35" s="22">
        <v>0.04</v>
      </c>
      <c r="BN35">
        <v>4015</v>
      </c>
      <c r="BO35">
        <v>98</v>
      </c>
      <c r="BP35" t="s">
        <v>54</v>
      </c>
      <c r="BQ35">
        <v>5</v>
      </c>
      <c r="BR35">
        <v>0</v>
      </c>
      <c r="BS35" s="18">
        <f t="shared" si="3"/>
        <v>0</v>
      </c>
      <c r="BT35">
        <v>0</v>
      </c>
      <c r="BU35" s="18">
        <f t="shared" si="4"/>
        <v>0</v>
      </c>
      <c r="BV35">
        <v>0</v>
      </c>
      <c r="BW35" s="18">
        <f t="shared" si="5"/>
        <v>0</v>
      </c>
      <c r="BX35">
        <v>0</v>
      </c>
      <c r="BY35" s="18">
        <f t="shared" si="6"/>
        <v>0</v>
      </c>
      <c r="BZ35">
        <f>SUM(AR50:AR61)</f>
        <v>66000</v>
      </c>
      <c r="CA35" s="18">
        <f t="shared" si="7"/>
        <v>6600</v>
      </c>
      <c r="CB35" s="18">
        <f t="shared" si="8"/>
        <v>66000</v>
      </c>
      <c r="CC35" s="18">
        <f t="shared" si="9"/>
        <v>6600</v>
      </c>
    </row>
    <row r="36" spans="1:81" x14ac:dyDescent="0.25">
      <c r="A36">
        <v>2016</v>
      </c>
      <c r="B36" s="1" t="s">
        <v>11</v>
      </c>
      <c r="C36" s="8">
        <v>17994579</v>
      </c>
      <c r="D36">
        <v>14233</v>
      </c>
      <c r="E36" s="5">
        <f t="shared" si="0"/>
        <v>1264.2857443968244</v>
      </c>
      <c r="F36">
        <v>1441</v>
      </c>
      <c r="G36" s="5">
        <f t="shared" si="1"/>
        <v>12487.563497571131</v>
      </c>
      <c r="H36">
        <v>6868</v>
      </c>
      <c r="I36" s="7">
        <f t="shared" si="2"/>
        <v>0.2098136284216657</v>
      </c>
      <c r="K36" s="18">
        <v>1200000</v>
      </c>
      <c r="L36" s="18">
        <v>200000</v>
      </c>
      <c r="M36" s="18">
        <v>80000</v>
      </c>
      <c r="N36" s="18">
        <v>65000</v>
      </c>
      <c r="O36">
        <v>0</v>
      </c>
      <c r="P36">
        <v>0</v>
      </c>
      <c r="Q36">
        <v>0</v>
      </c>
      <c r="R36">
        <v>0</v>
      </c>
      <c r="S36" s="18">
        <v>1200000</v>
      </c>
      <c r="T36" s="18">
        <v>400000</v>
      </c>
      <c r="U36">
        <v>0</v>
      </c>
      <c r="V36">
        <v>0</v>
      </c>
      <c r="W36" s="18">
        <v>80000</v>
      </c>
      <c r="X36" s="18">
        <v>110000</v>
      </c>
      <c r="Y36" s="18">
        <v>0</v>
      </c>
      <c r="Z36">
        <v>0</v>
      </c>
      <c r="AA36" s="18">
        <v>803533</v>
      </c>
      <c r="AB36" s="18">
        <v>475000</v>
      </c>
      <c r="AC36">
        <v>0</v>
      </c>
      <c r="AD36" s="18">
        <v>250000</v>
      </c>
      <c r="AE36">
        <v>0</v>
      </c>
      <c r="AF36">
        <v>177000</v>
      </c>
      <c r="AG36">
        <v>97000</v>
      </c>
      <c r="AH36">
        <v>0</v>
      </c>
      <c r="AI36" s="18">
        <v>795000</v>
      </c>
      <c r="AJ36">
        <v>0</v>
      </c>
      <c r="AK36">
        <v>0</v>
      </c>
      <c r="AL36">
        <v>0</v>
      </c>
      <c r="AM36">
        <v>0</v>
      </c>
      <c r="AN36">
        <v>1206000</v>
      </c>
      <c r="AO36">
        <v>0</v>
      </c>
      <c r="AP36">
        <v>0</v>
      </c>
      <c r="AQ36" s="18">
        <v>1700000</v>
      </c>
      <c r="AR36">
        <v>0</v>
      </c>
      <c r="AS36" s="18">
        <v>700000</v>
      </c>
      <c r="AT36">
        <v>0</v>
      </c>
      <c r="AU36">
        <v>0</v>
      </c>
      <c r="AV36" s="18">
        <v>1090000</v>
      </c>
      <c r="AW36">
        <v>0</v>
      </c>
      <c r="AX36" s="18">
        <v>1099812</v>
      </c>
      <c r="AY36">
        <v>0</v>
      </c>
      <c r="AZ36" s="18">
        <v>2200000</v>
      </c>
      <c r="BA36">
        <v>1956234</v>
      </c>
      <c r="BB36">
        <v>0</v>
      </c>
      <c r="BC36">
        <v>0</v>
      </c>
      <c r="BD36" s="18">
        <v>120000</v>
      </c>
      <c r="BE36">
        <v>0</v>
      </c>
      <c r="BF36" s="18">
        <v>1990000</v>
      </c>
      <c r="BG36">
        <v>0</v>
      </c>
      <c r="BH36">
        <v>0</v>
      </c>
      <c r="BI36">
        <v>3979</v>
      </c>
      <c r="BJ36" s="19">
        <v>0.81</v>
      </c>
      <c r="BK36" s="20">
        <v>0.81</v>
      </c>
      <c r="BL36" s="21">
        <v>3.5</v>
      </c>
      <c r="BM36" s="22">
        <v>3.5000000000000003E-2</v>
      </c>
      <c r="BN36">
        <v>3536</v>
      </c>
      <c r="BO36">
        <v>76</v>
      </c>
      <c r="BP36" t="s">
        <v>55</v>
      </c>
      <c r="BQ36">
        <v>3</v>
      </c>
      <c r="BR36" s="18">
        <f>SUM(AS2:AS13)</f>
        <v>12481739</v>
      </c>
      <c r="BS36" s="18">
        <f t="shared" si="3"/>
        <v>1248173.9000000001</v>
      </c>
      <c r="BT36" s="18">
        <f>SUM(AS14:AS25)</f>
        <v>13394469</v>
      </c>
      <c r="BU36" s="18">
        <f t="shared" si="4"/>
        <v>1339446.9000000001</v>
      </c>
      <c r="BV36" s="18">
        <f>SUM(AS26:AS37)</f>
        <v>17690000</v>
      </c>
      <c r="BW36" s="18">
        <f t="shared" si="5"/>
        <v>1769000</v>
      </c>
      <c r="BX36" s="18">
        <f>SUM(AS38:AS49)</f>
        <v>18113954</v>
      </c>
      <c r="BY36" s="18">
        <f t="shared" si="6"/>
        <v>1811395.4000000001</v>
      </c>
      <c r="BZ36" s="18">
        <f>SUM(AS50:AS61)</f>
        <v>19061832</v>
      </c>
      <c r="CA36" s="18">
        <f t="shared" si="7"/>
        <v>1906183.2000000002</v>
      </c>
      <c r="CB36" s="18">
        <f t="shared" si="8"/>
        <v>80741994</v>
      </c>
      <c r="CC36" s="18">
        <f t="shared" si="9"/>
        <v>8074199.4000000004</v>
      </c>
    </row>
    <row r="37" spans="1:81" x14ac:dyDescent="0.25">
      <c r="A37">
        <v>2016</v>
      </c>
      <c r="B37" s="1" t="s">
        <v>12</v>
      </c>
      <c r="C37" s="8">
        <v>14979409</v>
      </c>
      <c r="D37">
        <v>10991</v>
      </c>
      <c r="E37" s="5">
        <f t="shared" si="0"/>
        <v>1362.8795378036575</v>
      </c>
      <c r="F37">
        <v>1313</v>
      </c>
      <c r="G37" s="5">
        <f t="shared" si="1"/>
        <v>11408.536938309215</v>
      </c>
      <c r="H37">
        <v>6940</v>
      </c>
      <c r="I37" s="7">
        <f t="shared" si="2"/>
        <v>0.18919308357348702</v>
      </c>
      <c r="K37" s="18">
        <v>1800000</v>
      </c>
      <c r="L37" s="18">
        <v>600000</v>
      </c>
      <c r="M37" s="18">
        <v>190000</v>
      </c>
      <c r="N37" s="18">
        <v>270000</v>
      </c>
      <c r="O37">
        <v>0</v>
      </c>
      <c r="P37">
        <v>0</v>
      </c>
      <c r="Q37">
        <v>0</v>
      </c>
      <c r="R37">
        <v>0</v>
      </c>
      <c r="S37" s="18">
        <v>1700000</v>
      </c>
      <c r="T37" s="18">
        <v>800000</v>
      </c>
      <c r="U37">
        <v>0</v>
      </c>
      <c r="V37">
        <v>0</v>
      </c>
      <c r="W37" s="18">
        <v>250000</v>
      </c>
      <c r="X37" s="18">
        <v>350000</v>
      </c>
      <c r="Y37" s="18">
        <v>0</v>
      </c>
      <c r="Z37">
        <v>0</v>
      </c>
      <c r="AA37" s="18">
        <v>770755</v>
      </c>
      <c r="AB37" s="18">
        <v>200000</v>
      </c>
      <c r="AC37">
        <v>0</v>
      </c>
      <c r="AD37" s="18">
        <v>375000</v>
      </c>
      <c r="AE37">
        <v>0</v>
      </c>
      <c r="AF37">
        <v>150000</v>
      </c>
      <c r="AG37">
        <v>126000</v>
      </c>
      <c r="AH37">
        <v>0</v>
      </c>
      <c r="AI37" s="18">
        <v>350000</v>
      </c>
      <c r="AJ37">
        <v>0</v>
      </c>
      <c r="AK37">
        <v>0</v>
      </c>
      <c r="AL37">
        <v>0</v>
      </c>
      <c r="AM37">
        <v>0</v>
      </c>
      <c r="AN37">
        <v>321000</v>
      </c>
      <c r="AO37">
        <v>0</v>
      </c>
      <c r="AP37">
        <v>0</v>
      </c>
      <c r="AQ37" s="18">
        <v>1013000</v>
      </c>
      <c r="AR37">
        <v>0</v>
      </c>
      <c r="AS37" s="18">
        <v>690000</v>
      </c>
      <c r="AT37">
        <v>0</v>
      </c>
      <c r="AU37">
        <v>0</v>
      </c>
      <c r="AV37" s="18">
        <v>700000</v>
      </c>
      <c r="AW37">
        <v>0</v>
      </c>
      <c r="AX37" s="18">
        <v>700000</v>
      </c>
      <c r="AY37">
        <v>0</v>
      </c>
      <c r="AZ37" s="18">
        <v>1800000</v>
      </c>
      <c r="BA37">
        <v>723654</v>
      </c>
      <c r="BB37">
        <v>0</v>
      </c>
      <c r="BC37">
        <v>0</v>
      </c>
      <c r="BD37" s="18">
        <v>200000</v>
      </c>
      <c r="BE37">
        <v>0</v>
      </c>
      <c r="BF37" s="18">
        <v>500000</v>
      </c>
      <c r="BG37" s="18">
        <v>400000</v>
      </c>
      <c r="BH37">
        <v>0</v>
      </c>
      <c r="BI37">
        <v>5523</v>
      </c>
      <c r="BJ37" s="19">
        <v>0.8</v>
      </c>
      <c r="BK37" s="20">
        <v>0.8</v>
      </c>
      <c r="BL37" s="21">
        <v>3.9</v>
      </c>
      <c r="BM37" s="22">
        <v>3.9E-2</v>
      </c>
      <c r="BN37">
        <v>3033</v>
      </c>
      <c r="BO37">
        <v>88</v>
      </c>
      <c r="BP37" t="s">
        <v>56</v>
      </c>
      <c r="BQ37">
        <v>6</v>
      </c>
      <c r="BR37">
        <v>0</v>
      </c>
      <c r="BS37" s="18">
        <f t="shared" si="3"/>
        <v>0</v>
      </c>
      <c r="BT37">
        <v>0</v>
      </c>
      <c r="BU37" s="18">
        <f t="shared" si="4"/>
        <v>0</v>
      </c>
      <c r="BV37">
        <v>0</v>
      </c>
      <c r="BW37" s="18">
        <f t="shared" si="5"/>
        <v>0</v>
      </c>
      <c r="BX37">
        <v>0</v>
      </c>
      <c r="BY37" s="18">
        <f t="shared" si="6"/>
        <v>0</v>
      </c>
      <c r="BZ37">
        <v>0</v>
      </c>
      <c r="CA37" s="18">
        <f t="shared" si="7"/>
        <v>0</v>
      </c>
      <c r="CB37" s="18">
        <f t="shared" si="8"/>
        <v>0</v>
      </c>
      <c r="CC37" s="18">
        <f t="shared" si="9"/>
        <v>0</v>
      </c>
    </row>
    <row r="38" spans="1:81" x14ac:dyDescent="0.25">
      <c r="A38">
        <v>2017</v>
      </c>
      <c r="B38" s="1" t="s">
        <v>1</v>
      </c>
      <c r="C38" s="8">
        <v>12793027</v>
      </c>
      <c r="D38">
        <v>11120</v>
      </c>
      <c r="E38" s="5">
        <f t="shared" si="0"/>
        <v>1150.4520683453238</v>
      </c>
      <c r="F38">
        <v>1240</v>
      </c>
      <c r="G38" s="5">
        <f t="shared" si="1"/>
        <v>10316.957258064516</v>
      </c>
      <c r="H38">
        <v>7014</v>
      </c>
      <c r="I38" s="7">
        <f t="shared" si="2"/>
        <v>0.17678927858568577</v>
      </c>
      <c r="K38" s="18">
        <v>1800000</v>
      </c>
      <c r="L38" s="18">
        <v>0</v>
      </c>
      <c r="M38" s="18">
        <v>70000</v>
      </c>
      <c r="N38" s="18">
        <v>110000</v>
      </c>
      <c r="O38" s="18">
        <v>1300000</v>
      </c>
      <c r="P38">
        <v>0</v>
      </c>
      <c r="Q38" s="18">
        <v>50000</v>
      </c>
      <c r="R38">
        <v>0</v>
      </c>
      <c r="S38" s="18">
        <v>1800000</v>
      </c>
      <c r="T38" s="18">
        <v>600000</v>
      </c>
      <c r="U38" s="18">
        <v>30000</v>
      </c>
      <c r="V38">
        <v>0</v>
      </c>
      <c r="W38" s="18">
        <v>60000</v>
      </c>
      <c r="X38" s="18">
        <v>200000</v>
      </c>
      <c r="Y38" s="18">
        <v>0</v>
      </c>
      <c r="Z38">
        <v>0</v>
      </c>
      <c r="AA38" s="18">
        <v>1100000</v>
      </c>
      <c r="AB38" s="18">
        <v>50000</v>
      </c>
      <c r="AC38">
        <v>0</v>
      </c>
      <c r="AD38" s="18">
        <v>70000</v>
      </c>
      <c r="AE38">
        <v>0</v>
      </c>
      <c r="AF38">
        <v>155000</v>
      </c>
      <c r="AG38">
        <v>120000</v>
      </c>
      <c r="AH38" s="18">
        <v>0</v>
      </c>
      <c r="AI38" s="18">
        <v>550000</v>
      </c>
      <c r="AJ38">
        <v>0</v>
      </c>
      <c r="AK38">
        <v>0</v>
      </c>
      <c r="AL38">
        <v>0</v>
      </c>
      <c r="AM38">
        <v>0</v>
      </c>
      <c r="AN38">
        <v>523000</v>
      </c>
      <c r="AO38">
        <v>0</v>
      </c>
      <c r="AP38">
        <v>0</v>
      </c>
      <c r="AQ38" s="18">
        <v>819415</v>
      </c>
      <c r="AR38">
        <v>0</v>
      </c>
      <c r="AS38" s="18">
        <v>800000</v>
      </c>
      <c r="AT38">
        <v>0</v>
      </c>
      <c r="AU38">
        <v>0</v>
      </c>
      <c r="AV38" s="18">
        <v>190000</v>
      </c>
      <c r="AW38">
        <v>0</v>
      </c>
      <c r="AX38" s="18">
        <v>190000</v>
      </c>
      <c r="AY38">
        <v>0</v>
      </c>
      <c r="AZ38" s="18">
        <v>800000</v>
      </c>
      <c r="BA38">
        <v>645612</v>
      </c>
      <c r="BB38">
        <v>0</v>
      </c>
      <c r="BC38">
        <v>0</v>
      </c>
      <c r="BD38" s="18">
        <v>90000</v>
      </c>
      <c r="BE38" s="18">
        <v>500000</v>
      </c>
      <c r="BF38" s="18">
        <v>170000</v>
      </c>
      <c r="BG38">
        <v>0</v>
      </c>
      <c r="BH38">
        <v>0</v>
      </c>
      <c r="BI38">
        <v>5523</v>
      </c>
      <c r="BJ38" s="19">
        <v>0.66</v>
      </c>
      <c r="BK38" s="20">
        <v>0.66</v>
      </c>
      <c r="BL38" s="21">
        <v>3.5</v>
      </c>
      <c r="BM38" s="22">
        <v>3.5000000000000003E-2</v>
      </c>
      <c r="BN38">
        <v>3003</v>
      </c>
      <c r="BO38">
        <v>89</v>
      </c>
      <c r="BP38" t="s">
        <v>57</v>
      </c>
      <c r="BQ38">
        <v>5</v>
      </c>
      <c r="BR38">
        <v>0</v>
      </c>
      <c r="BS38" s="18">
        <f t="shared" si="3"/>
        <v>0</v>
      </c>
      <c r="BT38">
        <v>0</v>
      </c>
      <c r="BU38" s="18">
        <f t="shared" si="4"/>
        <v>0</v>
      </c>
      <c r="BV38">
        <v>0</v>
      </c>
      <c r="BW38" s="18">
        <f t="shared" si="5"/>
        <v>0</v>
      </c>
      <c r="BX38">
        <v>0</v>
      </c>
      <c r="BY38" s="18">
        <f t="shared" si="6"/>
        <v>0</v>
      </c>
      <c r="BZ38">
        <v>0</v>
      </c>
      <c r="CA38" s="18">
        <f t="shared" si="7"/>
        <v>0</v>
      </c>
      <c r="CB38" s="18">
        <f t="shared" si="8"/>
        <v>0</v>
      </c>
      <c r="CC38" s="18">
        <f t="shared" si="9"/>
        <v>0</v>
      </c>
    </row>
    <row r="39" spans="1:81" x14ac:dyDescent="0.25">
      <c r="A39">
        <v>2017</v>
      </c>
      <c r="B39" s="1" t="s">
        <v>2</v>
      </c>
      <c r="C39" s="8">
        <v>15991530</v>
      </c>
      <c r="D39">
        <v>14336</v>
      </c>
      <c r="E39" s="5">
        <f t="shared" si="0"/>
        <v>1115.4806082589287</v>
      </c>
      <c r="F39">
        <v>1451</v>
      </c>
      <c r="G39" s="5">
        <f t="shared" si="1"/>
        <v>11021.04066161268</v>
      </c>
      <c r="H39">
        <v>7118</v>
      </c>
      <c r="I39" s="7">
        <f t="shared" si="2"/>
        <v>0.20384939589772408</v>
      </c>
      <c r="K39" s="18">
        <v>1900000</v>
      </c>
      <c r="L39" s="18">
        <v>0</v>
      </c>
      <c r="M39" s="18">
        <v>70000</v>
      </c>
      <c r="N39" s="18">
        <v>150000</v>
      </c>
      <c r="O39" s="18">
        <v>1200000</v>
      </c>
      <c r="P39">
        <v>0</v>
      </c>
      <c r="Q39" s="18">
        <v>55000</v>
      </c>
      <c r="R39">
        <v>0</v>
      </c>
      <c r="S39" s="18">
        <v>1700000</v>
      </c>
      <c r="T39" s="18">
        <v>700000</v>
      </c>
      <c r="U39" s="18">
        <v>40000</v>
      </c>
      <c r="V39">
        <v>0</v>
      </c>
      <c r="W39" s="18">
        <v>85000</v>
      </c>
      <c r="X39" s="18">
        <v>185000</v>
      </c>
      <c r="Y39" s="18">
        <v>0</v>
      </c>
      <c r="Z39">
        <v>0</v>
      </c>
      <c r="AA39" s="18">
        <v>800000</v>
      </c>
      <c r="AB39" s="18">
        <v>60000</v>
      </c>
      <c r="AC39">
        <v>0</v>
      </c>
      <c r="AD39" s="18">
        <v>90000</v>
      </c>
      <c r="AE39">
        <v>0</v>
      </c>
      <c r="AF39">
        <v>151000</v>
      </c>
      <c r="AG39">
        <v>324000</v>
      </c>
      <c r="AH39">
        <v>87000</v>
      </c>
      <c r="AI39" s="18">
        <v>850000</v>
      </c>
      <c r="AJ39">
        <v>0</v>
      </c>
      <c r="AK39">
        <v>0</v>
      </c>
      <c r="AL39">
        <v>0</v>
      </c>
      <c r="AM39">
        <v>0</v>
      </c>
      <c r="AN39">
        <v>896000</v>
      </c>
      <c r="AO39">
        <v>0</v>
      </c>
      <c r="AP39">
        <v>0</v>
      </c>
      <c r="AQ39" s="18">
        <v>2200000</v>
      </c>
      <c r="AR39">
        <v>0</v>
      </c>
      <c r="AS39" s="18">
        <v>1700000</v>
      </c>
      <c r="AT39">
        <v>0</v>
      </c>
      <c r="AU39">
        <v>0</v>
      </c>
      <c r="AV39" s="18">
        <v>300000</v>
      </c>
      <c r="AW39">
        <v>0</v>
      </c>
      <c r="AX39" s="18">
        <v>300000</v>
      </c>
      <c r="AY39">
        <v>0</v>
      </c>
      <c r="AZ39" s="18">
        <v>959807</v>
      </c>
      <c r="BA39">
        <v>98723</v>
      </c>
      <c r="BB39">
        <v>0</v>
      </c>
      <c r="BC39">
        <v>0</v>
      </c>
      <c r="BD39" s="18">
        <v>200000</v>
      </c>
      <c r="BE39" s="18">
        <v>600000</v>
      </c>
      <c r="BF39" s="18">
        <v>290000</v>
      </c>
      <c r="BG39">
        <v>0</v>
      </c>
      <c r="BH39">
        <v>0</v>
      </c>
      <c r="BI39">
        <v>7780</v>
      </c>
      <c r="BJ39" s="19">
        <v>0.65</v>
      </c>
      <c r="BK39" s="20">
        <v>0.65</v>
      </c>
      <c r="BL39" s="21">
        <v>4</v>
      </c>
      <c r="BM39" s="22">
        <v>4.3999999999999997E-2</v>
      </c>
      <c r="BN39">
        <v>3180</v>
      </c>
      <c r="BO39">
        <v>84</v>
      </c>
      <c r="BP39" t="s">
        <v>58</v>
      </c>
      <c r="BQ39">
        <v>1</v>
      </c>
      <c r="BR39" s="18">
        <f>SUM(AV2:AV13)</f>
        <v>1785000</v>
      </c>
      <c r="BS39" s="18">
        <f t="shared" si="3"/>
        <v>178500</v>
      </c>
      <c r="BT39" s="18">
        <f>SUM(AV14:AV25)</f>
        <v>4457438</v>
      </c>
      <c r="BU39" s="18">
        <f t="shared" si="4"/>
        <v>445743.80000000005</v>
      </c>
      <c r="BV39" s="18">
        <f>SUM(AV26:AV37)</f>
        <v>8950668</v>
      </c>
      <c r="BW39" s="18">
        <f t="shared" si="5"/>
        <v>895066.8</v>
      </c>
      <c r="BX39" s="18">
        <f>SUM(AV38:AV49)</f>
        <v>7445591</v>
      </c>
      <c r="BY39" s="18">
        <f t="shared" si="6"/>
        <v>744559.10000000009</v>
      </c>
      <c r="BZ39" s="18">
        <f>SUM(AV50:AV61)</f>
        <v>6872795</v>
      </c>
      <c r="CA39" s="18">
        <f t="shared" si="7"/>
        <v>687279.5</v>
      </c>
      <c r="CB39" s="18">
        <f t="shared" si="8"/>
        <v>29511492</v>
      </c>
      <c r="CC39" s="18">
        <f t="shared" si="9"/>
        <v>2951149.2</v>
      </c>
    </row>
    <row r="40" spans="1:81" x14ac:dyDescent="0.25">
      <c r="A40">
        <v>2017</v>
      </c>
      <c r="B40" s="1" t="s">
        <v>3</v>
      </c>
      <c r="C40" s="8">
        <v>21274609</v>
      </c>
      <c r="D40">
        <v>16780</v>
      </c>
      <c r="E40" s="5">
        <f t="shared" si="0"/>
        <v>1267.8551251489869</v>
      </c>
      <c r="F40">
        <v>1654</v>
      </c>
      <c r="G40" s="5">
        <f t="shared" si="1"/>
        <v>12862.520556227328</v>
      </c>
      <c r="H40">
        <v>7248</v>
      </c>
      <c r="I40" s="7">
        <f t="shared" si="2"/>
        <v>0.22820088300220751</v>
      </c>
      <c r="K40" s="18">
        <v>1600000</v>
      </c>
      <c r="L40" s="18">
        <v>300000</v>
      </c>
      <c r="M40" s="18">
        <v>60000</v>
      </c>
      <c r="N40" s="18">
        <v>65000</v>
      </c>
      <c r="O40" s="18">
        <v>1100000</v>
      </c>
      <c r="P40">
        <v>0</v>
      </c>
      <c r="Q40" s="18">
        <v>60000</v>
      </c>
      <c r="R40">
        <v>0</v>
      </c>
      <c r="S40" s="18">
        <v>1600000</v>
      </c>
      <c r="T40" s="18">
        <v>400000</v>
      </c>
      <c r="U40" s="18">
        <v>45000</v>
      </c>
      <c r="V40">
        <v>0</v>
      </c>
      <c r="W40" s="18">
        <v>55000</v>
      </c>
      <c r="X40" s="18">
        <v>225000</v>
      </c>
      <c r="Y40" s="18">
        <v>0</v>
      </c>
      <c r="Z40">
        <v>0</v>
      </c>
      <c r="AA40" s="18">
        <v>700000</v>
      </c>
      <c r="AB40" s="18">
        <v>70000</v>
      </c>
      <c r="AC40">
        <v>0</v>
      </c>
      <c r="AD40" s="18">
        <v>85000</v>
      </c>
      <c r="AE40">
        <v>0</v>
      </c>
      <c r="AF40">
        <v>225000</v>
      </c>
      <c r="AG40">
        <v>156000</v>
      </c>
      <c r="AH40">
        <v>65000</v>
      </c>
      <c r="AI40" s="18">
        <v>318923</v>
      </c>
      <c r="AJ40">
        <v>0</v>
      </c>
      <c r="AK40">
        <v>0</v>
      </c>
      <c r="AL40">
        <v>0</v>
      </c>
      <c r="AM40">
        <v>0</v>
      </c>
      <c r="AN40">
        <v>1402345</v>
      </c>
      <c r="AO40">
        <v>0</v>
      </c>
      <c r="AP40">
        <v>0</v>
      </c>
      <c r="AQ40" s="18">
        <v>1700000</v>
      </c>
      <c r="AR40">
        <v>0</v>
      </c>
      <c r="AS40" s="18">
        <v>2600000</v>
      </c>
      <c r="AT40">
        <v>0</v>
      </c>
      <c r="AU40">
        <v>0</v>
      </c>
      <c r="AV40" s="18">
        <v>650000</v>
      </c>
      <c r="AW40">
        <v>0</v>
      </c>
      <c r="AX40" s="18">
        <v>950000</v>
      </c>
      <c r="AY40">
        <v>0</v>
      </c>
      <c r="AZ40" s="18">
        <v>1600000</v>
      </c>
      <c r="BA40">
        <v>1112341</v>
      </c>
      <c r="BB40">
        <v>0</v>
      </c>
      <c r="BC40">
        <v>0</v>
      </c>
      <c r="BD40" s="18">
        <v>1200000</v>
      </c>
      <c r="BE40" s="18">
        <v>1700000</v>
      </c>
      <c r="BF40" s="18">
        <v>1230000</v>
      </c>
      <c r="BG40">
        <v>0</v>
      </c>
      <c r="BH40">
        <v>0</v>
      </c>
      <c r="BI40">
        <v>6451</v>
      </c>
      <c r="BJ40" s="19">
        <v>0.71</v>
      </c>
      <c r="BK40" s="20">
        <v>0.71</v>
      </c>
      <c r="BL40" s="21">
        <v>3.9</v>
      </c>
      <c r="BM40" s="22">
        <v>3.9E-2</v>
      </c>
      <c r="BN40">
        <v>2908</v>
      </c>
      <c r="BO40">
        <v>86</v>
      </c>
      <c r="BP40" t="s">
        <v>59</v>
      </c>
      <c r="BQ40">
        <v>1</v>
      </c>
      <c r="BR40">
        <v>0</v>
      </c>
      <c r="BS40" s="18">
        <f t="shared" si="3"/>
        <v>0</v>
      </c>
      <c r="BT40">
        <v>0</v>
      </c>
      <c r="BU40" s="18">
        <f t="shared" si="4"/>
        <v>0</v>
      </c>
      <c r="BV40">
        <v>0</v>
      </c>
      <c r="BW40" s="18">
        <f t="shared" si="5"/>
        <v>0</v>
      </c>
      <c r="BX40">
        <v>0</v>
      </c>
      <c r="BY40" s="18">
        <f t="shared" si="6"/>
        <v>0</v>
      </c>
      <c r="BZ40">
        <f>SUM(AW50:AW61)</f>
        <v>54000</v>
      </c>
      <c r="CA40" s="18">
        <f t="shared" si="7"/>
        <v>5400</v>
      </c>
      <c r="CB40" s="18">
        <f t="shared" si="8"/>
        <v>54000</v>
      </c>
      <c r="CC40" s="18">
        <f t="shared" si="9"/>
        <v>5400</v>
      </c>
    </row>
    <row r="41" spans="1:81" x14ac:dyDescent="0.25">
      <c r="A41">
        <v>2017</v>
      </c>
      <c r="B41" s="1" t="s">
        <v>4</v>
      </c>
      <c r="C41" s="8">
        <v>20978842</v>
      </c>
      <c r="D41">
        <v>17834</v>
      </c>
      <c r="E41" s="5">
        <f t="shared" si="0"/>
        <v>1176.3396882359539</v>
      </c>
      <c r="F41">
        <v>1652</v>
      </c>
      <c r="G41" s="5">
        <f t="shared" si="1"/>
        <v>12699.056900726393</v>
      </c>
      <c r="H41">
        <v>7349</v>
      </c>
      <c r="I41" s="7">
        <f t="shared" si="2"/>
        <v>0.22479248877398286</v>
      </c>
      <c r="K41" s="18">
        <v>2400000</v>
      </c>
      <c r="L41" s="18">
        <v>800000</v>
      </c>
      <c r="M41" s="18">
        <v>280000</v>
      </c>
      <c r="N41" s="18">
        <v>580000</v>
      </c>
      <c r="O41" s="18">
        <v>1600000</v>
      </c>
      <c r="P41">
        <v>0</v>
      </c>
      <c r="Q41" s="18">
        <v>125000</v>
      </c>
      <c r="R41">
        <v>0</v>
      </c>
      <c r="S41" s="18">
        <v>2310211</v>
      </c>
      <c r="T41" s="18">
        <v>900000</v>
      </c>
      <c r="U41" s="18">
        <v>80000</v>
      </c>
      <c r="V41">
        <v>0</v>
      </c>
      <c r="W41" s="18">
        <v>125000</v>
      </c>
      <c r="X41" s="18">
        <v>300000</v>
      </c>
      <c r="Y41" s="18">
        <v>0</v>
      </c>
      <c r="Z41">
        <v>0</v>
      </c>
      <c r="AA41" s="18">
        <v>600000</v>
      </c>
      <c r="AB41" s="18">
        <v>300000</v>
      </c>
      <c r="AC41">
        <v>0</v>
      </c>
      <c r="AD41" s="18">
        <v>50000</v>
      </c>
      <c r="AE41">
        <v>0</v>
      </c>
      <c r="AF41">
        <v>261000</v>
      </c>
      <c r="AG41">
        <v>647000</v>
      </c>
      <c r="AH41">
        <v>1256470</v>
      </c>
      <c r="AI41" s="18">
        <v>600000</v>
      </c>
      <c r="AJ41">
        <v>0</v>
      </c>
      <c r="AK41">
        <v>0</v>
      </c>
      <c r="AL41">
        <v>0</v>
      </c>
      <c r="AM41">
        <v>0</v>
      </c>
      <c r="AN41">
        <v>762400</v>
      </c>
      <c r="AO41">
        <v>0</v>
      </c>
      <c r="AP41">
        <v>0</v>
      </c>
      <c r="AQ41" s="18">
        <v>400000</v>
      </c>
      <c r="AR41">
        <v>0</v>
      </c>
      <c r="AS41" s="18">
        <v>700000</v>
      </c>
      <c r="AT41">
        <v>0</v>
      </c>
      <c r="AU41">
        <v>0</v>
      </c>
      <c r="AV41" s="18">
        <v>800000</v>
      </c>
      <c r="AW41">
        <v>0</v>
      </c>
      <c r="AX41" s="18">
        <v>300000</v>
      </c>
      <c r="AY41">
        <v>0</v>
      </c>
      <c r="AZ41" s="18">
        <v>800000</v>
      </c>
      <c r="BA41">
        <v>523123</v>
      </c>
      <c r="BB41">
        <v>0</v>
      </c>
      <c r="BC41">
        <v>0</v>
      </c>
      <c r="BD41" s="18">
        <v>900000</v>
      </c>
      <c r="BE41" s="18">
        <v>896324</v>
      </c>
      <c r="BF41" s="18">
        <v>670000</v>
      </c>
      <c r="BG41" s="18">
        <v>1012314</v>
      </c>
      <c r="BH41">
        <v>0</v>
      </c>
      <c r="BI41">
        <v>6918</v>
      </c>
      <c r="BJ41" s="19">
        <v>0.77</v>
      </c>
      <c r="BK41" s="20">
        <v>0.77</v>
      </c>
      <c r="BL41" s="21">
        <v>7.4</v>
      </c>
      <c r="BM41" s="22">
        <v>7.3999999999999996E-2</v>
      </c>
      <c r="BN41">
        <v>3103</v>
      </c>
      <c r="BO41">
        <v>86</v>
      </c>
      <c r="BP41" t="s">
        <v>60</v>
      </c>
      <c r="BQ41">
        <v>2</v>
      </c>
      <c r="BR41" s="18">
        <f>SUM(AX2:AX13)</f>
        <v>2692004</v>
      </c>
      <c r="BS41" s="18">
        <f t="shared" si="3"/>
        <v>269200.40000000002</v>
      </c>
      <c r="BT41" s="18">
        <f>SUM(AX14:AX25)</f>
        <v>5495265</v>
      </c>
      <c r="BU41" s="18">
        <f t="shared" si="4"/>
        <v>549526.5</v>
      </c>
      <c r="BV41" s="18">
        <f>SUM(AX26:AX37)</f>
        <v>11781480</v>
      </c>
      <c r="BW41" s="18">
        <f t="shared" si="5"/>
        <v>1178148</v>
      </c>
      <c r="BX41" s="18">
        <f>SUM(AX38:AX49)</f>
        <v>7906021</v>
      </c>
      <c r="BY41" s="18">
        <f t="shared" si="6"/>
        <v>790602.10000000009</v>
      </c>
      <c r="BZ41" s="18">
        <f>SUM(AX50:AX61)</f>
        <v>5646611</v>
      </c>
      <c r="CA41" s="18">
        <f t="shared" si="7"/>
        <v>564661.1</v>
      </c>
      <c r="CB41" s="18">
        <f t="shared" si="8"/>
        <v>33521381</v>
      </c>
      <c r="CC41" s="18">
        <f t="shared" si="9"/>
        <v>3352138.1</v>
      </c>
    </row>
    <row r="42" spans="1:81" x14ac:dyDescent="0.25">
      <c r="A42">
        <v>2017</v>
      </c>
      <c r="B42" s="1" t="s">
        <v>5</v>
      </c>
      <c r="C42" s="8">
        <v>20737771</v>
      </c>
      <c r="D42">
        <v>17062</v>
      </c>
      <c r="E42" s="5">
        <f t="shared" si="0"/>
        <v>1215.4361153440393</v>
      </c>
      <c r="F42">
        <v>1651</v>
      </c>
      <c r="G42" s="5">
        <f t="shared" si="1"/>
        <v>12560.733494851605</v>
      </c>
      <c r="H42">
        <v>7432</v>
      </c>
      <c r="I42" s="7">
        <f t="shared" si="2"/>
        <v>0.22214747039827773</v>
      </c>
      <c r="K42" s="18">
        <v>1400000</v>
      </c>
      <c r="L42" s="18">
        <v>200000</v>
      </c>
      <c r="M42" s="18">
        <v>150000</v>
      </c>
      <c r="N42" s="18">
        <v>90000</v>
      </c>
      <c r="O42" s="18">
        <v>900000</v>
      </c>
      <c r="P42">
        <v>0</v>
      </c>
      <c r="Q42" s="18">
        <v>65000</v>
      </c>
      <c r="R42">
        <v>0</v>
      </c>
      <c r="S42" s="18">
        <v>1100000</v>
      </c>
      <c r="T42" s="18">
        <v>400000</v>
      </c>
      <c r="U42" s="18">
        <v>50000</v>
      </c>
      <c r="V42">
        <v>0</v>
      </c>
      <c r="W42" s="18">
        <v>85000</v>
      </c>
      <c r="X42" s="18">
        <v>150000</v>
      </c>
      <c r="Y42" s="18">
        <v>0</v>
      </c>
      <c r="Z42">
        <v>0</v>
      </c>
      <c r="AA42" s="18">
        <v>1326817</v>
      </c>
      <c r="AB42" s="18">
        <v>450000</v>
      </c>
      <c r="AC42">
        <v>0</v>
      </c>
      <c r="AD42" s="18">
        <v>170000</v>
      </c>
      <c r="AE42">
        <v>0</v>
      </c>
      <c r="AF42">
        <v>285000</v>
      </c>
      <c r="AG42">
        <v>230000</v>
      </c>
      <c r="AH42">
        <v>52000</v>
      </c>
      <c r="AI42" s="18">
        <v>800000</v>
      </c>
      <c r="AJ42">
        <v>0</v>
      </c>
      <c r="AK42">
        <v>0</v>
      </c>
      <c r="AL42">
        <v>0</v>
      </c>
      <c r="AM42">
        <v>0</v>
      </c>
      <c r="AN42">
        <v>998000</v>
      </c>
      <c r="AO42">
        <v>0</v>
      </c>
      <c r="AP42">
        <v>0</v>
      </c>
      <c r="AQ42" s="18">
        <v>1400000</v>
      </c>
      <c r="AR42">
        <v>0</v>
      </c>
      <c r="AS42" s="18">
        <v>2100000</v>
      </c>
      <c r="AT42">
        <v>0</v>
      </c>
      <c r="AU42">
        <v>0</v>
      </c>
      <c r="AV42" s="18">
        <v>340000</v>
      </c>
      <c r="AW42">
        <v>0</v>
      </c>
      <c r="AX42" s="18">
        <v>740000</v>
      </c>
      <c r="AY42">
        <v>0</v>
      </c>
      <c r="AZ42" s="18">
        <v>1900000</v>
      </c>
      <c r="BA42">
        <v>1295954</v>
      </c>
      <c r="BB42">
        <v>0</v>
      </c>
      <c r="BC42">
        <v>0</v>
      </c>
      <c r="BD42" s="18">
        <v>1140000</v>
      </c>
      <c r="BE42" s="18">
        <v>1800000</v>
      </c>
      <c r="BF42" s="18">
        <v>1120000</v>
      </c>
      <c r="BG42">
        <v>0</v>
      </c>
      <c r="BH42">
        <v>0</v>
      </c>
      <c r="BI42">
        <v>7920</v>
      </c>
      <c r="BJ42" s="19">
        <v>0.79</v>
      </c>
      <c r="BK42" s="20">
        <v>0.79</v>
      </c>
      <c r="BL42" s="21">
        <v>4.5</v>
      </c>
      <c r="BM42" s="22">
        <v>4.4999999999999998E-2</v>
      </c>
      <c r="BN42">
        <v>3007</v>
      </c>
      <c r="BO42">
        <v>99</v>
      </c>
      <c r="BP42" t="s">
        <v>61</v>
      </c>
      <c r="BQ42">
        <v>5</v>
      </c>
      <c r="BR42">
        <v>0</v>
      </c>
      <c r="BS42" s="18">
        <f t="shared" si="3"/>
        <v>0</v>
      </c>
      <c r="BT42">
        <v>0</v>
      </c>
      <c r="BU42" s="18">
        <f t="shared" si="4"/>
        <v>0</v>
      </c>
      <c r="BV42">
        <v>0</v>
      </c>
      <c r="BW42" s="18">
        <f t="shared" si="5"/>
        <v>0</v>
      </c>
      <c r="BX42">
        <v>0</v>
      </c>
      <c r="BY42" s="18">
        <f t="shared" si="6"/>
        <v>0</v>
      </c>
      <c r="BZ42">
        <v>0</v>
      </c>
      <c r="CA42" s="18">
        <f t="shared" si="7"/>
        <v>0</v>
      </c>
      <c r="CB42" s="18">
        <f t="shared" si="8"/>
        <v>0</v>
      </c>
      <c r="CC42" s="18">
        <f t="shared" si="9"/>
        <v>0</v>
      </c>
    </row>
    <row r="43" spans="1:81" x14ac:dyDescent="0.25">
      <c r="A43">
        <v>2017</v>
      </c>
      <c r="B43" s="1" t="s">
        <v>6</v>
      </c>
      <c r="C43" s="8">
        <v>20441612</v>
      </c>
      <c r="D43">
        <v>16338</v>
      </c>
      <c r="E43" s="5">
        <f t="shared" si="0"/>
        <v>1251.1697882237729</v>
      </c>
      <c r="F43">
        <v>1638</v>
      </c>
      <c r="G43" s="5">
        <f t="shared" si="1"/>
        <v>12479.616605616606</v>
      </c>
      <c r="H43">
        <v>7501</v>
      </c>
      <c r="I43" s="7">
        <f t="shared" si="2"/>
        <v>0.21837088388214904</v>
      </c>
      <c r="K43" s="18">
        <v>1600000</v>
      </c>
      <c r="L43" s="18">
        <v>200000</v>
      </c>
      <c r="M43" s="18">
        <v>90000</v>
      </c>
      <c r="N43" s="18">
        <v>150000</v>
      </c>
      <c r="O43" s="18">
        <v>1300000</v>
      </c>
      <c r="P43">
        <v>0</v>
      </c>
      <c r="Q43" s="18">
        <v>70000</v>
      </c>
      <c r="R43">
        <v>0</v>
      </c>
      <c r="S43" s="18">
        <v>1600000</v>
      </c>
      <c r="T43" s="18">
        <v>600000</v>
      </c>
      <c r="U43" s="18">
        <v>55000</v>
      </c>
      <c r="V43">
        <v>0</v>
      </c>
      <c r="W43" s="18">
        <v>70000</v>
      </c>
      <c r="X43" s="18">
        <v>160000</v>
      </c>
      <c r="Y43" s="18">
        <v>0</v>
      </c>
      <c r="Z43">
        <v>0</v>
      </c>
      <c r="AA43" s="18">
        <v>850000</v>
      </c>
      <c r="AB43" s="18">
        <v>90000</v>
      </c>
      <c r="AC43">
        <v>0</v>
      </c>
      <c r="AD43" s="18">
        <v>90000</v>
      </c>
      <c r="AE43">
        <v>0</v>
      </c>
      <c r="AF43">
        <v>260000</v>
      </c>
      <c r="AG43">
        <v>310000</v>
      </c>
      <c r="AH43">
        <v>50000</v>
      </c>
      <c r="AI43" s="18">
        <v>350000</v>
      </c>
      <c r="AJ43">
        <v>0</v>
      </c>
      <c r="AK43">
        <v>0</v>
      </c>
      <c r="AL43">
        <v>0</v>
      </c>
      <c r="AM43">
        <v>0</v>
      </c>
      <c r="AN43">
        <v>756000</v>
      </c>
      <c r="AO43">
        <v>0</v>
      </c>
      <c r="AP43">
        <v>0</v>
      </c>
      <c r="AQ43" s="18">
        <v>1200000</v>
      </c>
      <c r="AR43">
        <v>0</v>
      </c>
      <c r="AS43" s="18">
        <v>1600000</v>
      </c>
      <c r="AT43">
        <v>0</v>
      </c>
      <c r="AU43">
        <v>0</v>
      </c>
      <c r="AV43" s="18">
        <v>359098</v>
      </c>
      <c r="AW43">
        <v>0</v>
      </c>
      <c r="AX43" s="18">
        <v>1200000</v>
      </c>
      <c r="AY43">
        <v>0</v>
      </c>
      <c r="AZ43" s="18">
        <v>1600000</v>
      </c>
      <c r="BA43">
        <v>2682314</v>
      </c>
      <c r="BB43">
        <v>0</v>
      </c>
      <c r="BC43">
        <v>0</v>
      </c>
      <c r="BD43" s="18">
        <v>1150000</v>
      </c>
      <c r="BE43" s="18">
        <v>1186200</v>
      </c>
      <c r="BF43" s="18">
        <v>813000</v>
      </c>
      <c r="BG43">
        <v>0</v>
      </c>
      <c r="BH43">
        <v>0</v>
      </c>
      <c r="BI43">
        <v>7793</v>
      </c>
      <c r="BJ43" s="19">
        <v>0.84</v>
      </c>
      <c r="BK43" s="20">
        <v>0.84</v>
      </c>
      <c r="BL43" s="21">
        <v>5.2</v>
      </c>
      <c r="BM43" s="22">
        <v>5.1999999999999998E-2</v>
      </c>
      <c r="BN43">
        <v>2896</v>
      </c>
      <c r="BO43">
        <v>107</v>
      </c>
      <c r="BP43" t="s">
        <v>62</v>
      </c>
      <c r="BQ43">
        <v>4</v>
      </c>
      <c r="BR43" s="18">
        <f>SUM(AZ2:AZ13)</f>
        <v>14670527</v>
      </c>
      <c r="BS43" s="18">
        <f t="shared" si="3"/>
        <v>1467052.7000000002</v>
      </c>
      <c r="BT43" s="18">
        <f>SUM(AZ14:AZ25)</f>
        <v>15265724</v>
      </c>
      <c r="BU43" s="18">
        <f t="shared" si="4"/>
        <v>1526572.4000000001</v>
      </c>
      <c r="BV43" s="18">
        <f>SUM(AZ26:AZ37)</f>
        <v>19471069</v>
      </c>
      <c r="BW43" s="18">
        <f t="shared" si="5"/>
        <v>1947106.9000000001</v>
      </c>
      <c r="BX43" s="18">
        <f>SUM(AZ38:AZ49)</f>
        <v>15259807</v>
      </c>
      <c r="BY43" s="18">
        <f t="shared" si="6"/>
        <v>1525980.7000000002</v>
      </c>
      <c r="BZ43" s="18">
        <f>SUM(AZ50:AZ61)</f>
        <v>20886479</v>
      </c>
      <c r="CA43" s="18">
        <f t="shared" si="7"/>
        <v>2088647.9000000001</v>
      </c>
      <c r="CB43" s="18">
        <f t="shared" si="8"/>
        <v>85553606</v>
      </c>
      <c r="CC43" s="18">
        <f t="shared" si="9"/>
        <v>8555360.5999999996</v>
      </c>
    </row>
    <row r="44" spans="1:81" x14ac:dyDescent="0.25">
      <c r="A44">
        <v>2017</v>
      </c>
      <c r="B44" s="1" t="s">
        <v>7</v>
      </c>
      <c r="C44" s="8">
        <v>17180932</v>
      </c>
      <c r="D44">
        <v>15178</v>
      </c>
      <c r="E44" s="5">
        <f t="shared" si="0"/>
        <v>1131.9628409540123</v>
      </c>
      <c r="F44">
        <v>1486</v>
      </c>
      <c r="G44" s="5">
        <f t="shared" si="1"/>
        <v>11561.865410497981</v>
      </c>
      <c r="H44">
        <v>7596</v>
      </c>
      <c r="I44" s="7">
        <f t="shared" si="2"/>
        <v>0.19562927856766718</v>
      </c>
      <c r="K44" s="18">
        <v>1800000</v>
      </c>
      <c r="L44" s="18">
        <v>300000</v>
      </c>
      <c r="M44" s="18">
        <v>110000</v>
      </c>
      <c r="N44" s="18">
        <v>95000</v>
      </c>
      <c r="O44" s="18">
        <v>1300000</v>
      </c>
      <c r="P44">
        <v>0</v>
      </c>
      <c r="Q44" s="18">
        <v>70000</v>
      </c>
      <c r="R44">
        <v>0</v>
      </c>
      <c r="S44" s="18">
        <v>1600000</v>
      </c>
      <c r="T44" s="18">
        <v>700000</v>
      </c>
      <c r="U44" s="18">
        <v>40000</v>
      </c>
      <c r="V44">
        <v>0</v>
      </c>
      <c r="W44" s="18">
        <v>80000</v>
      </c>
      <c r="X44" s="18">
        <v>160000</v>
      </c>
      <c r="Y44" s="18">
        <v>0</v>
      </c>
      <c r="Z44">
        <v>0</v>
      </c>
      <c r="AA44" s="18">
        <v>700000</v>
      </c>
      <c r="AB44" s="18">
        <v>100000</v>
      </c>
      <c r="AC44">
        <v>0</v>
      </c>
      <c r="AD44" s="18">
        <v>100000</v>
      </c>
      <c r="AE44">
        <v>0</v>
      </c>
      <c r="AF44">
        <v>310000</v>
      </c>
      <c r="AG44">
        <v>300000</v>
      </c>
      <c r="AH44">
        <v>0</v>
      </c>
      <c r="AI44" s="18">
        <v>350000</v>
      </c>
      <c r="AJ44">
        <v>0</v>
      </c>
      <c r="AK44">
        <v>0</v>
      </c>
      <c r="AL44">
        <v>0</v>
      </c>
      <c r="AM44">
        <v>0</v>
      </c>
      <c r="AN44">
        <v>649000</v>
      </c>
      <c r="AO44">
        <v>0</v>
      </c>
      <c r="AP44">
        <v>0</v>
      </c>
      <c r="AQ44" s="18">
        <v>1300000</v>
      </c>
      <c r="AR44">
        <v>0</v>
      </c>
      <c r="AS44" s="18">
        <v>1600000</v>
      </c>
      <c r="AT44">
        <v>0</v>
      </c>
      <c r="AU44">
        <v>0</v>
      </c>
      <c r="AV44" s="18">
        <v>170000</v>
      </c>
      <c r="AW44">
        <v>0</v>
      </c>
      <c r="AX44" s="18">
        <v>170000</v>
      </c>
      <c r="AY44">
        <v>0</v>
      </c>
      <c r="AZ44" s="18">
        <v>1800000</v>
      </c>
      <c r="BA44">
        <v>1866932</v>
      </c>
      <c r="BB44">
        <v>0</v>
      </c>
      <c r="BC44">
        <v>0</v>
      </c>
      <c r="BD44" s="18">
        <v>170000</v>
      </c>
      <c r="BE44" s="18">
        <v>1200000</v>
      </c>
      <c r="BF44" s="18">
        <v>140000</v>
      </c>
      <c r="BG44">
        <v>0</v>
      </c>
      <c r="BH44">
        <v>0</v>
      </c>
      <c r="BI44">
        <v>7217</v>
      </c>
      <c r="BJ44" s="19">
        <v>0.85</v>
      </c>
      <c r="BK44" s="20">
        <v>0.85</v>
      </c>
      <c r="BL44" s="21">
        <v>3.6</v>
      </c>
      <c r="BM44" s="22">
        <v>3.5999999999999997E-2</v>
      </c>
      <c r="BN44">
        <v>2670</v>
      </c>
      <c r="BO44">
        <v>102</v>
      </c>
      <c r="BP44" t="s">
        <v>63</v>
      </c>
      <c r="BQ44">
        <v>6</v>
      </c>
      <c r="BR44">
        <f>SUM(BA2:BA13)</f>
        <v>18765210</v>
      </c>
      <c r="BS44" s="18">
        <f t="shared" si="3"/>
        <v>1876521</v>
      </c>
      <c r="BT44">
        <f>SUM(BA14:BA25)</f>
        <v>15098191</v>
      </c>
      <c r="BU44" s="18">
        <f t="shared" si="4"/>
        <v>1509819.1</v>
      </c>
      <c r="BV44">
        <f>SUM(BA26:BA37)</f>
        <v>18618582</v>
      </c>
      <c r="BW44" s="18">
        <f t="shared" si="5"/>
        <v>1861858.2000000002</v>
      </c>
      <c r="BX44">
        <f>SUM(BA38:BA49)</f>
        <v>15288575</v>
      </c>
      <c r="BY44" s="18">
        <f t="shared" si="6"/>
        <v>1528857.5</v>
      </c>
      <c r="BZ44">
        <f>SUM(BA50:BA61)</f>
        <v>16691604</v>
      </c>
      <c r="CA44" s="18">
        <f t="shared" si="7"/>
        <v>1669160.4000000001</v>
      </c>
      <c r="CB44" s="18">
        <f t="shared" si="8"/>
        <v>84462162</v>
      </c>
      <c r="CC44" s="18">
        <f t="shared" si="9"/>
        <v>8446216.2000000011</v>
      </c>
    </row>
    <row r="45" spans="1:81" x14ac:dyDescent="0.25">
      <c r="A45">
        <v>2017</v>
      </c>
      <c r="B45" s="1" t="s">
        <v>8</v>
      </c>
      <c r="C45" s="8">
        <v>21100988</v>
      </c>
      <c r="D45">
        <v>16541</v>
      </c>
      <c r="E45" s="5">
        <f t="shared" si="0"/>
        <v>1275.677891300405</v>
      </c>
      <c r="F45">
        <v>1603</v>
      </c>
      <c r="G45" s="5">
        <f t="shared" si="1"/>
        <v>13163.43605739239</v>
      </c>
      <c r="H45">
        <v>7680</v>
      </c>
      <c r="I45" s="7">
        <f t="shared" si="2"/>
        <v>0.20872395833333332</v>
      </c>
      <c r="K45" s="18">
        <v>2100000</v>
      </c>
      <c r="L45" s="18">
        <v>600000</v>
      </c>
      <c r="M45" s="18">
        <v>250000</v>
      </c>
      <c r="N45" s="18">
        <v>425000</v>
      </c>
      <c r="O45" s="18">
        <v>1500000</v>
      </c>
      <c r="P45">
        <v>0</v>
      </c>
      <c r="Q45" s="18">
        <v>100000</v>
      </c>
      <c r="R45">
        <v>0</v>
      </c>
      <c r="S45" s="18">
        <v>2400000</v>
      </c>
      <c r="T45" s="18">
        <v>1100000</v>
      </c>
      <c r="U45" s="18">
        <v>75000</v>
      </c>
      <c r="V45">
        <v>0</v>
      </c>
      <c r="W45" s="18">
        <v>300000</v>
      </c>
      <c r="X45" s="18">
        <v>850000</v>
      </c>
      <c r="Y45" s="18">
        <v>0</v>
      </c>
      <c r="Z45">
        <v>0</v>
      </c>
      <c r="AA45" s="18">
        <v>1271384</v>
      </c>
      <c r="AB45" s="18">
        <v>275000</v>
      </c>
      <c r="AC45">
        <v>0</v>
      </c>
      <c r="AD45" s="18">
        <v>296500</v>
      </c>
      <c r="AE45">
        <v>0</v>
      </c>
      <c r="AF45">
        <v>330000</v>
      </c>
      <c r="AG45">
        <v>747000</v>
      </c>
      <c r="AH45">
        <v>440000</v>
      </c>
      <c r="AI45" s="18">
        <v>200000</v>
      </c>
      <c r="AJ45">
        <v>0</v>
      </c>
      <c r="AK45">
        <v>0</v>
      </c>
      <c r="AL45">
        <v>0</v>
      </c>
      <c r="AM45">
        <v>0</v>
      </c>
      <c r="AN45">
        <v>522000</v>
      </c>
      <c r="AO45">
        <v>0</v>
      </c>
      <c r="AP45">
        <v>0</v>
      </c>
      <c r="AQ45" s="18">
        <v>865478</v>
      </c>
      <c r="AR45">
        <v>0</v>
      </c>
      <c r="AS45" s="18">
        <v>862300</v>
      </c>
      <c r="AT45">
        <v>0</v>
      </c>
      <c r="AU45">
        <v>0</v>
      </c>
      <c r="AV45" s="18">
        <v>700000</v>
      </c>
      <c r="AW45">
        <v>0</v>
      </c>
      <c r="AX45" s="18">
        <v>700000</v>
      </c>
      <c r="AY45">
        <v>0</v>
      </c>
      <c r="AZ45" s="18">
        <v>400000</v>
      </c>
      <c r="BA45">
        <v>852314</v>
      </c>
      <c r="BB45">
        <v>0</v>
      </c>
      <c r="BC45">
        <v>0</v>
      </c>
      <c r="BD45" s="18">
        <v>800000</v>
      </c>
      <c r="BE45" s="18">
        <v>600000</v>
      </c>
      <c r="BF45" s="18">
        <v>660000</v>
      </c>
      <c r="BG45" s="18">
        <v>879012</v>
      </c>
      <c r="BH45">
        <v>0</v>
      </c>
      <c r="BI45">
        <v>7426</v>
      </c>
      <c r="BJ45" s="19">
        <v>0.8</v>
      </c>
      <c r="BK45" s="20">
        <v>0.8</v>
      </c>
      <c r="BL45" s="21">
        <v>3.8</v>
      </c>
      <c r="BM45" s="22">
        <v>3.7999999999999999E-2</v>
      </c>
      <c r="BN45">
        <v>2947</v>
      </c>
      <c r="BO45">
        <v>86</v>
      </c>
      <c r="BP45" t="s">
        <v>64</v>
      </c>
      <c r="BQ45">
        <v>6</v>
      </c>
      <c r="BR45">
        <v>0</v>
      </c>
      <c r="BS45" s="18">
        <f t="shared" si="3"/>
        <v>0</v>
      </c>
      <c r="BT45">
        <v>0</v>
      </c>
      <c r="BU45" s="18">
        <f t="shared" si="4"/>
        <v>0</v>
      </c>
      <c r="BV45">
        <v>0</v>
      </c>
      <c r="BW45" s="18">
        <f t="shared" si="5"/>
        <v>0</v>
      </c>
      <c r="BX45">
        <v>0</v>
      </c>
      <c r="BY45" s="18">
        <f t="shared" si="6"/>
        <v>0</v>
      </c>
      <c r="BZ45">
        <f>SUM(BB50:BB61)</f>
        <v>8866320</v>
      </c>
      <c r="CA45" s="18">
        <f t="shared" si="7"/>
        <v>886632</v>
      </c>
      <c r="CB45" s="18">
        <f t="shared" si="8"/>
        <v>8866320</v>
      </c>
      <c r="CC45" s="18">
        <f t="shared" si="9"/>
        <v>886632</v>
      </c>
    </row>
    <row r="46" spans="1:81" x14ac:dyDescent="0.25">
      <c r="A46">
        <v>2017</v>
      </c>
      <c r="B46" s="1" t="s">
        <v>9</v>
      </c>
      <c r="C46" s="8">
        <v>17679349</v>
      </c>
      <c r="D46">
        <v>15902</v>
      </c>
      <c r="E46" s="5">
        <f t="shared" si="0"/>
        <v>1111.7688969940889</v>
      </c>
      <c r="F46">
        <v>1589</v>
      </c>
      <c r="G46" s="5">
        <f t="shared" si="1"/>
        <v>11126.084959093771</v>
      </c>
      <c r="H46">
        <v>7752</v>
      </c>
      <c r="I46" s="7">
        <f t="shared" si="2"/>
        <v>0.20497936016511867</v>
      </c>
      <c r="K46" s="18">
        <v>1000000</v>
      </c>
      <c r="L46" s="18">
        <v>200000</v>
      </c>
      <c r="M46" s="18">
        <v>40000</v>
      </c>
      <c r="N46" s="18">
        <v>50000</v>
      </c>
      <c r="O46" s="18">
        <v>800000</v>
      </c>
      <c r="P46">
        <v>0</v>
      </c>
      <c r="Q46" s="18">
        <v>30000</v>
      </c>
      <c r="R46">
        <v>0</v>
      </c>
      <c r="S46" s="18">
        <v>1287820</v>
      </c>
      <c r="T46" s="18">
        <v>200000</v>
      </c>
      <c r="U46" s="18">
        <v>15000</v>
      </c>
      <c r="V46">
        <v>0</v>
      </c>
      <c r="W46" s="18">
        <v>435000</v>
      </c>
      <c r="X46" s="18">
        <v>750000</v>
      </c>
      <c r="Y46" s="18">
        <v>0</v>
      </c>
      <c r="Z46">
        <v>0</v>
      </c>
      <c r="AA46" s="18">
        <v>350000</v>
      </c>
      <c r="AB46" s="18">
        <v>35000</v>
      </c>
      <c r="AC46">
        <v>0</v>
      </c>
      <c r="AD46" s="18">
        <v>55000</v>
      </c>
      <c r="AE46">
        <v>0</v>
      </c>
      <c r="AF46">
        <v>648000</v>
      </c>
      <c r="AG46">
        <v>25000</v>
      </c>
      <c r="AH46">
        <v>130000</v>
      </c>
      <c r="AI46" s="18">
        <v>880000</v>
      </c>
      <c r="AJ46">
        <v>0</v>
      </c>
      <c r="AK46">
        <v>0</v>
      </c>
      <c r="AL46">
        <v>0</v>
      </c>
      <c r="AM46">
        <v>0</v>
      </c>
      <c r="AN46">
        <v>979000</v>
      </c>
      <c r="AO46">
        <v>0</v>
      </c>
      <c r="AP46">
        <v>0</v>
      </c>
      <c r="AQ46" s="18">
        <v>1100000</v>
      </c>
      <c r="AR46">
        <v>0</v>
      </c>
      <c r="AS46" s="18">
        <v>2651654</v>
      </c>
      <c r="AT46">
        <v>0</v>
      </c>
      <c r="AU46">
        <v>0</v>
      </c>
      <c r="AV46" s="18">
        <v>1234856</v>
      </c>
      <c r="AW46">
        <v>0</v>
      </c>
      <c r="AX46" s="18">
        <v>180000</v>
      </c>
      <c r="AY46">
        <v>0</v>
      </c>
      <c r="AZ46" s="18">
        <v>1600000</v>
      </c>
      <c r="BA46">
        <v>1686541</v>
      </c>
      <c r="BB46">
        <v>0</v>
      </c>
      <c r="BC46">
        <v>0</v>
      </c>
      <c r="BD46" s="18">
        <v>180000</v>
      </c>
      <c r="BE46" s="18">
        <v>956478</v>
      </c>
      <c r="BF46" s="18">
        <v>180000</v>
      </c>
      <c r="BG46">
        <v>0</v>
      </c>
      <c r="BH46">
        <v>0</v>
      </c>
      <c r="BI46">
        <v>8819</v>
      </c>
      <c r="BJ46" s="19">
        <v>0.84</v>
      </c>
      <c r="BK46" s="20">
        <v>0.84</v>
      </c>
      <c r="BL46" s="21">
        <v>4.4000000000000004</v>
      </c>
      <c r="BM46" s="22">
        <v>4.3999999999999997E-2</v>
      </c>
      <c r="BN46">
        <v>2905</v>
      </c>
      <c r="BO46">
        <v>101</v>
      </c>
      <c r="BP46" t="s">
        <v>65</v>
      </c>
      <c r="BQ46">
        <v>1</v>
      </c>
      <c r="BR46">
        <v>0</v>
      </c>
      <c r="BS46" s="18">
        <f t="shared" si="3"/>
        <v>0</v>
      </c>
      <c r="BT46">
        <v>0</v>
      </c>
      <c r="BU46" s="18">
        <f t="shared" si="4"/>
        <v>0</v>
      </c>
      <c r="BV46">
        <v>0</v>
      </c>
      <c r="BW46" s="18">
        <f t="shared" si="5"/>
        <v>0</v>
      </c>
      <c r="BX46">
        <v>0</v>
      </c>
      <c r="BY46" s="18">
        <f t="shared" si="6"/>
        <v>0</v>
      </c>
      <c r="BZ46">
        <v>0</v>
      </c>
      <c r="CA46" s="18">
        <f t="shared" si="7"/>
        <v>0</v>
      </c>
      <c r="CB46" s="18">
        <f t="shared" si="8"/>
        <v>0</v>
      </c>
      <c r="CC46" s="18">
        <f t="shared" si="9"/>
        <v>0</v>
      </c>
    </row>
    <row r="47" spans="1:81" x14ac:dyDescent="0.25">
      <c r="A47">
        <v>2017</v>
      </c>
      <c r="B47" s="1" t="s">
        <v>10</v>
      </c>
      <c r="C47" s="8">
        <v>19324781</v>
      </c>
      <c r="D47">
        <v>16669</v>
      </c>
      <c r="E47" s="5">
        <f t="shared" si="0"/>
        <v>1159.3245545623613</v>
      </c>
      <c r="F47">
        <v>1684</v>
      </c>
      <c r="G47" s="5">
        <f t="shared" si="1"/>
        <v>11475.523159144894</v>
      </c>
      <c r="H47">
        <v>7823</v>
      </c>
      <c r="I47" s="7">
        <f t="shared" si="2"/>
        <v>0.2152626869487409</v>
      </c>
      <c r="K47" s="18">
        <v>1300000</v>
      </c>
      <c r="L47" s="18">
        <v>0</v>
      </c>
      <c r="M47" s="18">
        <v>85000</v>
      </c>
      <c r="N47" s="18">
        <v>90000</v>
      </c>
      <c r="O47" s="18">
        <v>1000000</v>
      </c>
      <c r="P47">
        <v>0</v>
      </c>
      <c r="Q47" s="18">
        <v>40000</v>
      </c>
      <c r="R47">
        <v>0</v>
      </c>
      <c r="S47" s="18">
        <v>1300000</v>
      </c>
      <c r="T47" s="18">
        <v>300000</v>
      </c>
      <c r="U47" s="18">
        <v>40000</v>
      </c>
      <c r="V47">
        <v>0</v>
      </c>
      <c r="W47" s="18">
        <v>50000</v>
      </c>
      <c r="X47" s="18">
        <v>110000</v>
      </c>
      <c r="Y47" s="18">
        <v>0</v>
      </c>
      <c r="Z47">
        <v>0</v>
      </c>
      <c r="AA47" s="18">
        <v>500000</v>
      </c>
      <c r="AB47" s="18">
        <v>70000</v>
      </c>
      <c r="AC47">
        <v>0</v>
      </c>
      <c r="AD47" s="18">
        <v>80000</v>
      </c>
      <c r="AE47">
        <v>0</v>
      </c>
      <c r="AF47">
        <v>150000</v>
      </c>
      <c r="AG47">
        <v>175000</v>
      </c>
      <c r="AH47">
        <v>225000</v>
      </c>
      <c r="AI47" s="18">
        <v>600000</v>
      </c>
      <c r="AJ47">
        <v>0</v>
      </c>
      <c r="AK47">
        <v>0</v>
      </c>
      <c r="AL47">
        <v>0</v>
      </c>
      <c r="AM47">
        <v>0</v>
      </c>
      <c r="AN47">
        <v>694000</v>
      </c>
      <c r="AO47">
        <v>0</v>
      </c>
      <c r="AP47">
        <v>0</v>
      </c>
      <c r="AQ47" s="18">
        <v>1516269</v>
      </c>
      <c r="AR47">
        <v>0</v>
      </c>
      <c r="AS47" s="18">
        <v>1800000</v>
      </c>
      <c r="AT47">
        <v>0</v>
      </c>
      <c r="AU47">
        <v>0</v>
      </c>
      <c r="AV47" s="18">
        <v>1600000</v>
      </c>
      <c r="AW47">
        <v>0</v>
      </c>
      <c r="AX47" s="18">
        <v>1600000</v>
      </c>
      <c r="AY47">
        <v>0</v>
      </c>
      <c r="AZ47" s="18">
        <v>1500000</v>
      </c>
      <c r="BA47">
        <v>2319512</v>
      </c>
      <c r="BB47">
        <v>0</v>
      </c>
      <c r="BC47">
        <v>0</v>
      </c>
      <c r="BD47" s="18">
        <v>190000</v>
      </c>
      <c r="BE47" s="18">
        <v>1800000</v>
      </c>
      <c r="BF47" s="18">
        <v>190000</v>
      </c>
      <c r="BG47">
        <v>0</v>
      </c>
      <c r="BH47">
        <v>0</v>
      </c>
      <c r="BI47">
        <v>6843</v>
      </c>
      <c r="BJ47" s="19">
        <v>0.82</v>
      </c>
      <c r="BK47" s="20">
        <v>0.82</v>
      </c>
      <c r="BL47" s="21">
        <v>3.1</v>
      </c>
      <c r="BM47" s="22">
        <v>3.1E-2</v>
      </c>
      <c r="BN47">
        <v>3450</v>
      </c>
      <c r="BO47">
        <v>95</v>
      </c>
      <c r="BP47" t="s">
        <v>66</v>
      </c>
      <c r="BQ47">
        <v>1</v>
      </c>
      <c r="BR47" s="18">
        <f>SUM(BD2:BD13)</f>
        <v>2203562</v>
      </c>
      <c r="BS47" s="18">
        <f t="shared" si="3"/>
        <v>220356.2</v>
      </c>
      <c r="BT47" s="18">
        <f>SUM(BD14:BD25)</f>
        <v>3556789</v>
      </c>
      <c r="BU47" s="18">
        <f t="shared" si="4"/>
        <v>355678.9</v>
      </c>
      <c r="BV47" s="18">
        <f>SUM(BD26:BD37)</f>
        <v>5602325</v>
      </c>
      <c r="BW47" s="18">
        <f t="shared" si="5"/>
        <v>560232.5</v>
      </c>
      <c r="BX47" s="18">
        <f>SUM(BD38:BD49)</f>
        <v>7750000</v>
      </c>
      <c r="BY47" s="18">
        <f t="shared" si="6"/>
        <v>775000</v>
      </c>
      <c r="BZ47" s="18">
        <f>SUM(BD50:BD61)</f>
        <v>6795688</v>
      </c>
      <c r="CA47" s="18">
        <f t="shared" si="7"/>
        <v>679568.8</v>
      </c>
      <c r="CB47" s="18">
        <f t="shared" si="8"/>
        <v>25908364</v>
      </c>
      <c r="CC47" s="18">
        <f t="shared" si="9"/>
        <v>2590836.4000000004</v>
      </c>
    </row>
    <row r="48" spans="1:81" x14ac:dyDescent="0.25">
      <c r="A48">
        <v>2017</v>
      </c>
      <c r="B48" s="1" t="s">
        <v>11</v>
      </c>
      <c r="C48" s="8">
        <v>17623282</v>
      </c>
      <c r="D48">
        <v>15501</v>
      </c>
      <c r="E48" s="5">
        <f t="shared" si="0"/>
        <v>1136.9125862847559</v>
      </c>
      <c r="F48">
        <v>1648</v>
      </c>
      <c r="G48" s="5">
        <f t="shared" si="1"/>
        <v>10693.739077669903</v>
      </c>
      <c r="H48">
        <v>7911</v>
      </c>
      <c r="I48" s="7">
        <f t="shared" si="2"/>
        <v>0.20831753254961446</v>
      </c>
      <c r="K48" s="18">
        <v>1300000</v>
      </c>
      <c r="L48" s="18">
        <v>100000</v>
      </c>
      <c r="M48" s="18">
        <v>70000</v>
      </c>
      <c r="N48" s="18">
        <v>80000</v>
      </c>
      <c r="O48" s="18">
        <v>1000000</v>
      </c>
      <c r="P48">
        <v>0</v>
      </c>
      <c r="Q48" s="18">
        <v>50000</v>
      </c>
      <c r="R48">
        <v>0</v>
      </c>
      <c r="S48" s="18">
        <v>900000</v>
      </c>
      <c r="T48" s="18">
        <v>500000</v>
      </c>
      <c r="U48" s="18">
        <v>35000</v>
      </c>
      <c r="V48">
        <v>0</v>
      </c>
      <c r="W48" s="18">
        <v>80000</v>
      </c>
      <c r="X48" s="18">
        <v>130000</v>
      </c>
      <c r="Y48" s="18">
        <v>0</v>
      </c>
      <c r="Z48">
        <v>0</v>
      </c>
      <c r="AA48" s="18">
        <v>850000</v>
      </c>
      <c r="AB48" s="18">
        <v>60000</v>
      </c>
      <c r="AC48">
        <v>0</v>
      </c>
      <c r="AD48" s="18">
        <v>90000</v>
      </c>
      <c r="AE48">
        <v>0</v>
      </c>
      <c r="AF48">
        <v>125000</v>
      </c>
      <c r="AG48">
        <v>184000</v>
      </c>
      <c r="AH48">
        <v>367000</v>
      </c>
      <c r="AI48" s="18">
        <v>650000</v>
      </c>
      <c r="AJ48">
        <v>0</v>
      </c>
      <c r="AK48">
        <v>0</v>
      </c>
      <c r="AL48">
        <v>0</v>
      </c>
      <c r="AM48">
        <v>0</v>
      </c>
      <c r="AN48">
        <v>325000</v>
      </c>
      <c r="AO48">
        <v>0</v>
      </c>
      <c r="AP48">
        <v>0</v>
      </c>
      <c r="AQ48" s="18">
        <v>800000</v>
      </c>
      <c r="AR48">
        <v>0</v>
      </c>
      <c r="AS48" s="18">
        <v>900000</v>
      </c>
      <c r="AT48">
        <v>0</v>
      </c>
      <c r="AU48">
        <v>0</v>
      </c>
      <c r="AV48" s="18">
        <v>501637</v>
      </c>
      <c r="AW48">
        <v>0</v>
      </c>
      <c r="AX48" s="18">
        <v>1130000</v>
      </c>
      <c r="AY48">
        <v>0</v>
      </c>
      <c r="AZ48" s="18">
        <v>1500000</v>
      </c>
      <c r="BA48">
        <v>1965645</v>
      </c>
      <c r="BB48">
        <v>0</v>
      </c>
      <c r="BC48">
        <v>0</v>
      </c>
      <c r="BD48" s="18">
        <v>1130000</v>
      </c>
      <c r="BE48" s="18">
        <v>1700000</v>
      </c>
      <c r="BF48" s="18">
        <v>1100000</v>
      </c>
      <c r="BG48">
        <v>0</v>
      </c>
      <c r="BH48">
        <v>0</v>
      </c>
      <c r="BI48">
        <v>6234</v>
      </c>
      <c r="BJ48" s="19">
        <v>0.81</v>
      </c>
      <c r="BK48" s="20">
        <v>0.81</v>
      </c>
      <c r="BL48" s="21">
        <v>3.5</v>
      </c>
      <c r="BM48" s="22">
        <v>3.5000000000000003E-2</v>
      </c>
      <c r="BN48">
        <v>3106</v>
      </c>
      <c r="BO48">
        <v>95</v>
      </c>
      <c r="BP48" t="s">
        <v>67</v>
      </c>
      <c r="BQ48">
        <v>5</v>
      </c>
      <c r="BR48">
        <v>0</v>
      </c>
      <c r="BS48" s="18">
        <f t="shared" si="3"/>
        <v>0</v>
      </c>
      <c r="BT48">
        <v>0</v>
      </c>
      <c r="BU48" s="18">
        <f t="shared" si="4"/>
        <v>0</v>
      </c>
      <c r="BV48">
        <v>0</v>
      </c>
      <c r="BW48" s="18">
        <f t="shared" si="5"/>
        <v>0</v>
      </c>
      <c r="BX48" s="18">
        <f>SUM(BE38:BE49)</f>
        <v>13639002</v>
      </c>
      <c r="BY48" s="18">
        <f t="shared" si="6"/>
        <v>1363900.2000000002</v>
      </c>
      <c r="BZ48" s="18">
        <f>SUM(BE50:BE61)</f>
        <v>12910295</v>
      </c>
      <c r="CA48" s="18">
        <f t="shared" si="7"/>
        <v>1291029.5</v>
      </c>
      <c r="CB48" s="18">
        <f t="shared" si="8"/>
        <v>26549297</v>
      </c>
      <c r="CC48" s="18">
        <f t="shared" si="9"/>
        <v>2654929.7000000002</v>
      </c>
    </row>
    <row r="49" spans="1:81" x14ac:dyDescent="0.25">
      <c r="A49">
        <v>2017</v>
      </c>
      <c r="B49" s="1" t="s">
        <v>12</v>
      </c>
      <c r="C49" s="8">
        <v>16702645</v>
      </c>
      <c r="D49">
        <v>12847</v>
      </c>
      <c r="E49" s="5">
        <f t="shared" si="0"/>
        <v>1300.1202615396592</v>
      </c>
      <c r="F49">
        <v>1459</v>
      </c>
      <c r="G49" s="5">
        <f t="shared" si="1"/>
        <v>11448.008910212475</v>
      </c>
      <c r="H49">
        <v>8001</v>
      </c>
      <c r="I49" s="7">
        <f t="shared" si="2"/>
        <v>0.18235220597425322</v>
      </c>
      <c r="K49" s="18">
        <v>1900000</v>
      </c>
      <c r="L49" s="18">
        <v>600000</v>
      </c>
      <c r="M49" s="18">
        <v>200000</v>
      </c>
      <c r="N49" s="18">
        <v>350000</v>
      </c>
      <c r="O49" s="18">
        <v>1400000</v>
      </c>
      <c r="P49">
        <v>0</v>
      </c>
      <c r="Q49" s="18">
        <v>80000</v>
      </c>
      <c r="R49">
        <v>0</v>
      </c>
      <c r="S49" s="18">
        <v>1800000</v>
      </c>
      <c r="T49" s="18">
        <v>1000000</v>
      </c>
      <c r="U49" s="18">
        <v>60000</v>
      </c>
      <c r="V49">
        <v>0</v>
      </c>
      <c r="W49" s="18">
        <v>327180</v>
      </c>
      <c r="X49" s="18">
        <v>360200</v>
      </c>
      <c r="Y49" s="18">
        <v>0</v>
      </c>
      <c r="Z49">
        <v>0</v>
      </c>
      <c r="AA49" s="18">
        <v>578125</v>
      </c>
      <c r="AB49" s="18">
        <v>162015</v>
      </c>
      <c r="AC49">
        <v>0</v>
      </c>
      <c r="AD49" s="18">
        <v>333219</v>
      </c>
      <c r="AE49">
        <v>0</v>
      </c>
      <c r="AF49">
        <v>201000</v>
      </c>
      <c r="AG49">
        <v>180000</v>
      </c>
      <c r="AH49">
        <v>650000</v>
      </c>
      <c r="AI49" s="18">
        <v>100000</v>
      </c>
      <c r="AJ49">
        <v>0</v>
      </c>
      <c r="AK49">
        <v>0</v>
      </c>
      <c r="AL49">
        <v>0</v>
      </c>
      <c r="AM49">
        <v>0</v>
      </c>
      <c r="AN49">
        <v>479000</v>
      </c>
      <c r="AO49">
        <v>0</v>
      </c>
      <c r="AP49">
        <v>0</v>
      </c>
      <c r="AQ49" s="18">
        <v>600000</v>
      </c>
      <c r="AR49">
        <v>0</v>
      </c>
      <c r="AS49" s="18">
        <v>800000</v>
      </c>
      <c r="AT49">
        <v>0</v>
      </c>
      <c r="AU49">
        <v>0</v>
      </c>
      <c r="AV49" s="18">
        <v>600000</v>
      </c>
      <c r="AW49">
        <v>0</v>
      </c>
      <c r="AX49" s="18">
        <v>446021</v>
      </c>
      <c r="AY49">
        <v>0</v>
      </c>
      <c r="AZ49" s="18">
        <v>800000</v>
      </c>
      <c r="BA49">
        <v>239564</v>
      </c>
      <c r="BB49">
        <v>0</v>
      </c>
      <c r="BC49">
        <v>0</v>
      </c>
      <c r="BD49" s="18">
        <v>600000</v>
      </c>
      <c r="BE49" s="18">
        <v>700000</v>
      </c>
      <c r="BF49" s="18">
        <v>600000</v>
      </c>
      <c r="BG49" s="18">
        <v>556321</v>
      </c>
      <c r="BH49">
        <v>0</v>
      </c>
      <c r="BI49">
        <v>5285</v>
      </c>
      <c r="BJ49" s="19">
        <v>0.79</v>
      </c>
      <c r="BK49" s="20">
        <v>0.79</v>
      </c>
      <c r="BL49" s="21">
        <v>3.4</v>
      </c>
      <c r="BM49" s="22">
        <v>3.4000000000000002E-2</v>
      </c>
      <c r="BN49">
        <v>3389</v>
      </c>
      <c r="BO49">
        <v>79</v>
      </c>
      <c r="BP49" t="s">
        <v>68</v>
      </c>
      <c r="BQ49">
        <v>1</v>
      </c>
      <c r="BR49" s="18">
        <f>SUM(BF2:BF13)</f>
        <v>2961251</v>
      </c>
      <c r="BS49" s="18">
        <f t="shared" si="3"/>
        <v>296125.10000000003</v>
      </c>
      <c r="BT49" s="18">
        <f>SUM(BF14:BF25)</f>
        <v>2149219</v>
      </c>
      <c r="BU49" s="18">
        <f t="shared" si="4"/>
        <v>214921.90000000002</v>
      </c>
      <c r="BV49" s="18">
        <f>SUM(BF26:BF37)</f>
        <v>9900000</v>
      </c>
      <c r="BW49" s="18">
        <f t="shared" si="5"/>
        <v>990000</v>
      </c>
      <c r="BX49" s="18">
        <f>SUM(BF38:BF49)</f>
        <v>7163000</v>
      </c>
      <c r="BY49" s="18">
        <f t="shared" si="6"/>
        <v>716300</v>
      </c>
      <c r="BZ49" s="18">
        <f>SUM(BF50:BF61)</f>
        <v>8590000</v>
      </c>
      <c r="CA49" s="18">
        <f t="shared" si="7"/>
        <v>859000</v>
      </c>
      <c r="CB49" s="18">
        <f t="shared" si="8"/>
        <v>30763470</v>
      </c>
      <c r="CC49" s="18">
        <f t="shared" si="9"/>
        <v>3076347</v>
      </c>
    </row>
    <row r="50" spans="1:81" x14ac:dyDescent="0.25">
      <c r="A50">
        <v>2018</v>
      </c>
      <c r="B50" s="1" t="s">
        <v>1</v>
      </c>
      <c r="C50" s="8">
        <v>15935195</v>
      </c>
      <c r="D50">
        <v>14608</v>
      </c>
      <c r="E50" s="5">
        <f t="shared" si="0"/>
        <v>1090.8539841182912</v>
      </c>
      <c r="F50">
        <v>1463</v>
      </c>
      <c r="G50" s="5">
        <f t="shared" si="1"/>
        <v>10892.136021872864</v>
      </c>
      <c r="H50">
        <v>8072</v>
      </c>
      <c r="I50" s="7">
        <f t="shared" si="2"/>
        <v>0.1812438057482656</v>
      </c>
      <c r="K50" s="18">
        <v>1900000</v>
      </c>
      <c r="L50" s="18">
        <v>100000</v>
      </c>
      <c r="M50" s="18">
        <v>90000</v>
      </c>
      <c r="N50" s="18">
        <v>90000</v>
      </c>
      <c r="O50" s="18">
        <v>1600000</v>
      </c>
      <c r="P50" s="18">
        <v>60000</v>
      </c>
      <c r="Q50" s="18">
        <v>55000</v>
      </c>
      <c r="R50">
        <v>0</v>
      </c>
      <c r="S50" s="18">
        <v>1900000</v>
      </c>
      <c r="T50" s="18">
        <v>700000</v>
      </c>
      <c r="U50" s="18">
        <v>25000</v>
      </c>
      <c r="V50">
        <v>0</v>
      </c>
      <c r="W50" s="18">
        <v>75000</v>
      </c>
      <c r="X50" s="18">
        <v>175000</v>
      </c>
      <c r="Y50" s="18">
        <v>0</v>
      </c>
      <c r="Z50" s="18">
        <v>50000</v>
      </c>
      <c r="AA50" s="18">
        <v>500000</v>
      </c>
      <c r="AB50" s="18">
        <v>75000</v>
      </c>
      <c r="AC50">
        <v>0</v>
      </c>
      <c r="AD50" s="18">
        <v>110000</v>
      </c>
      <c r="AE50">
        <v>320000</v>
      </c>
      <c r="AF50">
        <v>210000</v>
      </c>
      <c r="AG50">
        <v>133000</v>
      </c>
      <c r="AH50">
        <v>562000</v>
      </c>
      <c r="AI50" s="18">
        <v>950000</v>
      </c>
      <c r="AJ50">
        <v>0</v>
      </c>
      <c r="AK50">
        <v>0</v>
      </c>
      <c r="AL50">
        <v>0</v>
      </c>
      <c r="AM50">
        <v>0</v>
      </c>
      <c r="AN50">
        <v>627000</v>
      </c>
      <c r="AO50" s="18">
        <v>33000</v>
      </c>
      <c r="AP50">
        <v>660000</v>
      </c>
      <c r="AQ50" s="18">
        <v>1000000</v>
      </c>
      <c r="AR50">
        <v>0</v>
      </c>
      <c r="AS50" s="18">
        <v>1772271</v>
      </c>
      <c r="AT50">
        <v>0</v>
      </c>
      <c r="AU50">
        <v>0</v>
      </c>
      <c r="AV50" s="18">
        <v>100000</v>
      </c>
      <c r="AW50">
        <v>0</v>
      </c>
      <c r="AX50" s="18">
        <v>101748</v>
      </c>
      <c r="AY50">
        <v>0</v>
      </c>
      <c r="AZ50" s="18">
        <v>500000</v>
      </c>
      <c r="BA50">
        <v>554687</v>
      </c>
      <c r="BB50">
        <v>0</v>
      </c>
      <c r="BC50">
        <v>0</v>
      </c>
      <c r="BD50" s="18">
        <v>200000</v>
      </c>
      <c r="BE50" s="18">
        <v>526489</v>
      </c>
      <c r="BF50" s="18">
        <v>180000</v>
      </c>
      <c r="BG50">
        <v>0</v>
      </c>
      <c r="BH50">
        <v>0</v>
      </c>
      <c r="BI50">
        <v>6064</v>
      </c>
      <c r="BJ50" s="19">
        <v>0.79</v>
      </c>
      <c r="BK50" s="20">
        <v>0.79</v>
      </c>
      <c r="BL50" s="21">
        <v>4.3</v>
      </c>
      <c r="BM50" s="22">
        <v>4.2999999999999997E-2</v>
      </c>
      <c r="BN50">
        <v>3499</v>
      </c>
      <c r="BO50">
        <v>82</v>
      </c>
      <c r="BP50" t="s">
        <v>69</v>
      </c>
      <c r="BQ50">
        <v>3</v>
      </c>
      <c r="BR50">
        <f>SUM(BG2:BG13)</f>
        <v>1148010</v>
      </c>
      <c r="BS50" s="18">
        <f t="shared" si="3"/>
        <v>114801</v>
      </c>
      <c r="BT50">
        <f>SUM(BG14:BG25)</f>
        <v>1138324</v>
      </c>
      <c r="BU50" s="18">
        <f t="shared" si="4"/>
        <v>113832.40000000001</v>
      </c>
      <c r="BV50">
        <f>SUM(BG26:BG37)</f>
        <v>3242291</v>
      </c>
      <c r="BW50" s="18">
        <f t="shared" si="5"/>
        <v>324229.10000000003</v>
      </c>
      <c r="BX50">
        <f>SUM(BG38:BG49)</f>
        <v>2447647</v>
      </c>
      <c r="BY50" s="18">
        <f t="shared" si="6"/>
        <v>244764.7</v>
      </c>
      <c r="BZ50">
        <f>SUM(BG50:BG61)</f>
        <v>2751545</v>
      </c>
      <c r="CA50" s="18">
        <f t="shared" si="7"/>
        <v>275154.5</v>
      </c>
      <c r="CB50" s="18">
        <f t="shared" si="8"/>
        <v>10727817</v>
      </c>
      <c r="CC50" s="18">
        <f t="shared" si="9"/>
        <v>1072781.7</v>
      </c>
    </row>
    <row r="51" spans="1:81" x14ac:dyDescent="0.25">
      <c r="A51">
        <v>2018</v>
      </c>
      <c r="B51" s="1" t="s">
        <v>2</v>
      </c>
      <c r="C51" s="8">
        <v>22363422</v>
      </c>
      <c r="D51">
        <v>17151</v>
      </c>
      <c r="E51" s="5">
        <f t="shared" si="0"/>
        <v>1303.913591044254</v>
      </c>
      <c r="F51">
        <v>1701</v>
      </c>
      <c r="G51" s="5">
        <f t="shared" si="1"/>
        <v>13147.220458553791</v>
      </c>
      <c r="H51">
        <v>8156</v>
      </c>
      <c r="I51" s="7">
        <f t="shared" si="2"/>
        <v>0.20855811672388425</v>
      </c>
      <c r="K51" s="18">
        <v>2000000</v>
      </c>
      <c r="L51" s="18">
        <v>100000</v>
      </c>
      <c r="M51" s="18">
        <v>60000</v>
      </c>
      <c r="N51" s="18">
        <v>60000</v>
      </c>
      <c r="O51" s="18">
        <v>1800000</v>
      </c>
      <c r="P51" s="18">
        <v>80000</v>
      </c>
      <c r="Q51" s="18">
        <v>65000</v>
      </c>
      <c r="R51">
        <v>0</v>
      </c>
      <c r="S51" s="18">
        <v>2100000</v>
      </c>
      <c r="T51" s="18">
        <v>800000</v>
      </c>
      <c r="U51" s="18">
        <v>30000</v>
      </c>
      <c r="V51">
        <v>0</v>
      </c>
      <c r="W51" s="18">
        <v>70000</v>
      </c>
      <c r="X51" s="18">
        <v>200000</v>
      </c>
      <c r="Y51" s="18">
        <v>0</v>
      </c>
      <c r="Z51" s="18">
        <v>30000</v>
      </c>
      <c r="AA51" s="18">
        <v>850000</v>
      </c>
      <c r="AB51" s="18">
        <v>70000</v>
      </c>
      <c r="AC51">
        <v>0</v>
      </c>
      <c r="AD51" s="18">
        <v>130000</v>
      </c>
      <c r="AE51">
        <v>280000</v>
      </c>
      <c r="AF51">
        <v>260000</v>
      </c>
      <c r="AG51">
        <v>165000</v>
      </c>
      <c r="AH51">
        <v>488000</v>
      </c>
      <c r="AI51" s="18">
        <v>850000</v>
      </c>
      <c r="AJ51">
        <v>0</v>
      </c>
      <c r="AK51">
        <v>0</v>
      </c>
      <c r="AL51">
        <v>0</v>
      </c>
      <c r="AM51">
        <v>0</v>
      </c>
      <c r="AN51">
        <v>779210</v>
      </c>
      <c r="AO51" s="18">
        <v>40000</v>
      </c>
      <c r="AP51">
        <v>234000</v>
      </c>
      <c r="AQ51" s="18">
        <v>2400000</v>
      </c>
      <c r="AR51">
        <v>0</v>
      </c>
      <c r="AS51" s="18">
        <v>2100000</v>
      </c>
      <c r="AT51">
        <v>0</v>
      </c>
      <c r="AU51">
        <v>0</v>
      </c>
      <c r="AV51" s="18">
        <v>700000</v>
      </c>
      <c r="AW51">
        <v>0</v>
      </c>
      <c r="AX51" s="18">
        <v>700000</v>
      </c>
      <c r="AY51">
        <v>0</v>
      </c>
      <c r="AZ51" s="18">
        <v>2600000</v>
      </c>
      <c r="BA51">
        <v>522212</v>
      </c>
      <c r="BB51">
        <v>0</v>
      </c>
      <c r="BC51">
        <v>0</v>
      </c>
      <c r="BD51" s="18">
        <v>600000</v>
      </c>
      <c r="BE51" s="18">
        <v>900000</v>
      </c>
      <c r="BF51" s="18">
        <v>300000</v>
      </c>
      <c r="BG51">
        <v>0</v>
      </c>
      <c r="BH51">
        <v>0</v>
      </c>
      <c r="BI51">
        <v>7257</v>
      </c>
      <c r="BJ51" s="19">
        <v>0.78</v>
      </c>
      <c r="BK51" s="20">
        <v>0.78</v>
      </c>
      <c r="BL51" s="21">
        <v>4.5</v>
      </c>
      <c r="BM51" s="22">
        <v>4.4999999999999998E-2</v>
      </c>
      <c r="BN51">
        <v>3807</v>
      </c>
      <c r="BO51">
        <v>101</v>
      </c>
      <c r="BP51" t="s">
        <v>70</v>
      </c>
      <c r="BQ51">
        <v>5</v>
      </c>
      <c r="BR51">
        <v>0</v>
      </c>
      <c r="BS51" s="18">
        <f t="shared" si="3"/>
        <v>0</v>
      </c>
      <c r="BT51">
        <v>0</v>
      </c>
      <c r="BU51" s="18">
        <f t="shared" si="4"/>
        <v>0</v>
      </c>
      <c r="BV51">
        <v>0</v>
      </c>
      <c r="BW51" s="18">
        <f t="shared" si="5"/>
        <v>0</v>
      </c>
      <c r="BX51">
        <v>0</v>
      </c>
      <c r="BY51" s="18">
        <f t="shared" si="6"/>
        <v>0</v>
      </c>
      <c r="BZ51">
        <v>0</v>
      </c>
      <c r="CA51" s="18">
        <f t="shared" si="7"/>
        <v>0</v>
      </c>
      <c r="CB51" s="18">
        <f t="shared" si="8"/>
        <v>0</v>
      </c>
      <c r="CC51" s="18">
        <f t="shared" si="9"/>
        <v>0</v>
      </c>
    </row>
    <row r="52" spans="1:81" x14ac:dyDescent="0.25">
      <c r="A52">
        <v>2018</v>
      </c>
      <c r="B52" s="1" t="s">
        <v>3</v>
      </c>
      <c r="C52" s="8">
        <v>24685941</v>
      </c>
      <c r="D52">
        <v>19956</v>
      </c>
      <c r="E52" s="5">
        <f t="shared" si="0"/>
        <v>1237.0184906794948</v>
      </c>
      <c r="F52">
        <v>1896</v>
      </c>
      <c r="G52" s="5">
        <f t="shared" si="1"/>
        <v>13020.011075949367</v>
      </c>
      <c r="H52">
        <v>8237</v>
      </c>
      <c r="I52" s="7">
        <f t="shared" si="2"/>
        <v>0.23018089110112905</v>
      </c>
      <c r="K52" s="18">
        <v>1700000</v>
      </c>
      <c r="L52" s="18">
        <v>200000</v>
      </c>
      <c r="M52" s="18">
        <v>80000</v>
      </c>
      <c r="N52" s="18">
        <v>80000</v>
      </c>
      <c r="O52" s="18">
        <v>1400000</v>
      </c>
      <c r="P52" s="18">
        <v>70000</v>
      </c>
      <c r="Q52" s="18">
        <v>60000</v>
      </c>
      <c r="R52">
        <v>0</v>
      </c>
      <c r="S52" s="18">
        <v>1700000</v>
      </c>
      <c r="T52" s="18">
        <v>500000</v>
      </c>
      <c r="U52" s="18">
        <v>50000</v>
      </c>
      <c r="V52">
        <v>0</v>
      </c>
      <c r="W52" s="18">
        <v>60000</v>
      </c>
      <c r="X52" s="18">
        <v>190000</v>
      </c>
      <c r="Y52" s="18">
        <v>0</v>
      </c>
      <c r="Z52" s="18">
        <v>45000</v>
      </c>
      <c r="AA52" s="18">
        <v>900000</v>
      </c>
      <c r="AB52" s="18">
        <v>65000</v>
      </c>
      <c r="AC52">
        <v>0</v>
      </c>
      <c r="AD52" s="18">
        <v>90000</v>
      </c>
      <c r="AE52">
        <v>300000</v>
      </c>
      <c r="AF52">
        <v>320000</v>
      </c>
      <c r="AG52">
        <v>410000</v>
      </c>
      <c r="AH52">
        <v>769000</v>
      </c>
      <c r="AI52" s="18">
        <v>900000</v>
      </c>
      <c r="AJ52">
        <v>0</v>
      </c>
      <c r="AK52">
        <v>0</v>
      </c>
      <c r="AL52">
        <v>0</v>
      </c>
      <c r="AM52">
        <v>0</v>
      </c>
      <c r="AN52">
        <v>943000</v>
      </c>
      <c r="AO52" s="18">
        <v>56231</v>
      </c>
      <c r="AP52">
        <v>0</v>
      </c>
      <c r="AQ52" s="18">
        <v>900000</v>
      </c>
      <c r="AR52">
        <v>0</v>
      </c>
      <c r="AS52" s="18">
        <v>2237061</v>
      </c>
      <c r="AT52">
        <v>0</v>
      </c>
      <c r="AU52">
        <v>0</v>
      </c>
      <c r="AV52" s="18">
        <v>706570</v>
      </c>
      <c r="AW52">
        <v>33000</v>
      </c>
      <c r="AX52" s="18">
        <v>861478</v>
      </c>
      <c r="AY52">
        <v>0</v>
      </c>
      <c r="AZ52" s="18">
        <v>2000000</v>
      </c>
      <c r="BA52">
        <v>1465478</v>
      </c>
      <c r="BB52">
        <v>1654123</v>
      </c>
      <c r="BC52">
        <v>0</v>
      </c>
      <c r="BD52" s="18">
        <v>1500000</v>
      </c>
      <c r="BE52" s="18">
        <v>1200000</v>
      </c>
      <c r="BF52" s="18">
        <v>1240000</v>
      </c>
      <c r="BG52">
        <v>0</v>
      </c>
      <c r="BH52">
        <v>0</v>
      </c>
      <c r="BI52">
        <v>7877</v>
      </c>
      <c r="BJ52" s="19">
        <v>0.85</v>
      </c>
      <c r="BK52" s="20">
        <v>0.85</v>
      </c>
      <c r="BL52" s="21">
        <v>3.7</v>
      </c>
      <c r="BM52" s="22">
        <v>3.6999999999999998E-2</v>
      </c>
      <c r="BN52">
        <v>2999</v>
      </c>
      <c r="BO52">
        <v>100</v>
      </c>
    </row>
    <row r="53" spans="1:81" x14ac:dyDescent="0.25">
      <c r="A53">
        <v>2018</v>
      </c>
      <c r="B53" s="1" t="s">
        <v>4</v>
      </c>
      <c r="C53" s="8">
        <v>21536017</v>
      </c>
      <c r="D53">
        <v>17574</v>
      </c>
      <c r="E53" s="5">
        <f t="shared" si="0"/>
        <v>1225.4476499374075</v>
      </c>
      <c r="F53">
        <v>1755</v>
      </c>
      <c r="G53" s="5">
        <f t="shared" si="1"/>
        <v>12271.234757834758</v>
      </c>
      <c r="H53">
        <v>8293</v>
      </c>
      <c r="I53" s="7">
        <f t="shared" si="2"/>
        <v>0.21162426142529844</v>
      </c>
      <c r="K53" s="18">
        <v>2210000</v>
      </c>
      <c r="L53" s="18">
        <v>1100000</v>
      </c>
      <c r="M53" s="18">
        <v>270000</v>
      </c>
      <c r="N53" s="18">
        <v>610000</v>
      </c>
      <c r="O53" s="18">
        <v>2400000</v>
      </c>
      <c r="P53" s="18">
        <v>225000</v>
      </c>
      <c r="Q53" s="18">
        <v>150000</v>
      </c>
      <c r="R53">
        <v>0</v>
      </c>
      <c r="S53" s="18">
        <v>992542</v>
      </c>
      <c r="T53" s="18">
        <v>1200000</v>
      </c>
      <c r="U53" s="18">
        <v>195000</v>
      </c>
      <c r="V53">
        <v>0</v>
      </c>
      <c r="W53" s="18">
        <v>40000</v>
      </c>
      <c r="X53" s="18">
        <v>100458</v>
      </c>
      <c r="Y53" s="18">
        <v>0</v>
      </c>
      <c r="Z53" s="18">
        <v>200000</v>
      </c>
      <c r="AA53" s="18">
        <v>800000</v>
      </c>
      <c r="AB53" s="18">
        <v>250000</v>
      </c>
      <c r="AC53" s="18">
        <v>325000</v>
      </c>
      <c r="AD53" s="18">
        <v>115000</v>
      </c>
      <c r="AE53">
        <v>508000</v>
      </c>
      <c r="AF53">
        <v>430000</v>
      </c>
      <c r="AG53">
        <v>298000</v>
      </c>
      <c r="AH53">
        <v>1100000</v>
      </c>
      <c r="AI53" s="18">
        <v>800000</v>
      </c>
      <c r="AJ53">
        <v>0</v>
      </c>
      <c r="AK53">
        <v>0</v>
      </c>
      <c r="AL53">
        <v>0</v>
      </c>
      <c r="AM53">
        <v>0</v>
      </c>
      <c r="AN53">
        <v>697000</v>
      </c>
      <c r="AO53" s="18">
        <v>88000</v>
      </c>
      <c r="AP53">
        <v>0</v>
      </c>
      <c r="AQ53" s="18">
        <v>300000</v>
      </c>
      <c r="AR53">
        <v>0</v>
      </c>
      <c r="AS53" s="18">
        <v>500000</v>
      </c>
      <c r="AT53">
        <v>0</v>
      </c>
      <c r="AU53">
        <v>0</v>
      </c>
      <c r="AV53" s="18">
        <v>290123</v>
      </c>
      <c r="AW53">
        <v>0</v>
      </c>
      <c r="AX53" s="18">
        <v>657124</v>
      </c>
      <c r="AY53">
        <v>0</v>
      </c>
      <c r="AZ53" s="18">
        <v>921356</v>
      </c>
      <c r="BA53">
        <v>899951</v>
      </c>
      <c r="BB53">
        <v>0</v>
      </c>
      <c r="BC53">
        <v>0</v>
      </c>
      <c r="BD53" s="18">
        <v>295423</v>
      </c>
      <c r="BE53" s="18">
        <v>762542</v>
      </c>
      <c r="BF53" s="18">
        <v>680000</v>
      </c>
      <c r="BG53" s="18">
        <v>1125498</v>
      </c>
      <c r="BH53">
        <v>0</v>
      </c>
      <c r="BI53">
        <v>7959</v>
      </c>
      <c r="BJ53" s="19">
        <v>0.84</v>
      </c>
      <c r="BK53" s="20">
        <v>0.84</v>
      </c>
      <c r="BL53" s="21">
        <v>6.5</v>
      </c>
      <c r="BM53" s="22">
        <v>6.5000000000000002E-2</v>
      </c>
      <c r="BN53">
        <v>3200</v>
      </c>
      <c r="BO53">
        <v>100</v>
      </c>
    </row>
    <row r="54" spans="1:81" x14ac:dyDescent="0.25">
      <c r="A54">
        <v>2018</v>
      </c>
      <c r="B54" s="1" t="s">
        <v>5</v>
      </c>
      <c r="C54" s="8">
        <v>27530422</v>
      </c>
      <c r="D54">
        <v>19570</v>
      </c>
      <c r="E54" s="5">
        <f t="shared" si="0"/>
        <v>1406.7665815022995</v>
      </c>
      <c r="F54">
        <v>1914</v>
      </c>
      <c r="G54" s="5">
        <f t="shared" si="1"/>
        <v>14383.710553814002</v>
      </c>
      <c r="H54">
        <v>8378</v>
      </c>
      <c r="I54" s="7">
        <f t="shared" si="2"/>
        <v>0.22845547863451898</v>
      </c>
      <c r="K54" s="18">
        <v>1500000</v>
      </c>
      <c r="L54" s="18">
        <v>300000</v>
      </c>
      <c r="M54" s="18">
        <v>125000</v>
      </c>
      <c r="N54" s="18">
        <v>100000</v>
      </c>
      <c r="O54" s="18">
        <v>1100000</v>
      </c>
      <c r="P54" s="18">
        <v>150000</v>
      </c>
      <c r="Q54" s="18">
        <v>70000</v>
      </c>
      <c r="R54">
        <v>0</v>
      </c>
      <c r="S54" s="18">
        <v>1400000</v>
      </c>
      <c r="T54" s="18">
        <v>600000</v>
      </c>
      <c r="U54" s="18">
        <v>55000</v>
      </c>
      <c r="V54">
        <v>0</v>
      </c>
      <c r="W54" s="18">
        <v>90000</v>
      </c>
      <c r="X54" s="18">
        <v>225000</v>
      </c>
      <c r="Y54" s="18">
        <v>0</v>
      </c>
      <c r="Z54" s="18">
        <v>90000</v>
      </c>
      <c r="AA54" s="18">
        <v>950000</v>
      </c>
      <c r="AB54" s="18">
        <v>130000</v>
      </c>
      <c r="AC54" s="18">
        <v>180000</v>
      </c>
      <c r="AD54" s="18">
        <v>65000</v>
      </c>
      <c r="AE54">
        <v>402000</v>
      </c>
      <c r="AF54">
        <v>510000</v>
      </c>
      <c r="AG54">
        <v>720000</v>
      </c>
      <c r="AH54">
        <v>999000</v>
      </c>
      <c r="AI54" s="18">
        <v>1100000</v>
      </c>
      <c r="AJ54">
        <v>0</v>
      </c>
      <c r="AK54">
        <v>0</v>
      </c>
      <c r="AL54">
        <v>0</v>
      </c>
      <c r="AM54">
        <v>0</v>
      </c>
      <c r="AN54">
        <v>425000</v>
      </c>
      <c r="AO54" s="18">
        <v>49000</v>
      </c>
      <c r="AP54">
        <v>972000</v>
      </c>
      <c r="AQ54" s="18">
        <v>1474062</v>
      </c>
      <c r="AR54">
        <v>0</v>
      </c>
      <c r="AS54" s="18">
        <v>1900000</v>
      </c>
      <c r="AT54">
        <v>0</v>
      </c>
      <c r="AU54">
        <v>0</v>
      </c>
      <c r="AV54" s="18">
        <v>650000</v>
      </c>
      <c r="AW54">
        <v>0</v>
      </c>
      <c r="AX54" s="18">
        <v>756014</v>
      </c>
      <c r="AY54">
        <v>0</v>
      </c>
      <c r="AZ54" s="18">
        <v>2800000</v>
      </c>
      <c r="BA54">
        <v>2964785</v>
      </c>
      <c r="BB54">
        <v>1998561</v>
      </c>
      <c r="BC54">
        <v>0</v>
      </c>
      <c r="BD54" s="18">
        <v>550000</v>
      </c>
      <c r="BE54" s="18">
        <v>1000000</v>
      </c>
      <c r="BF54" s="18">
        <v>1130000</v>
      </c>
      <c r="BG54">
        <v>0</v>
      </c>
      <c r="BH54">
        <v>0</v>
      </c>
      <c r="BI54">
        <v>7920</v>
      </c>
      <c r="BJ54" s="19">
        <v>0.81</v>
      </c>
      <c r="BK54" s="20">
        <v>0.81</v>
      </c>
      <c r="BL54" s="21">
        <v>4.0999999999999996</v>
      </c>
      <c r="BM54" s="22">
        <v>4.1000000000000002E-2</v>
      </c>
      <c r="BN54">
        <v>4015</v>
      </c>
      <c r="BO54">
        <v>112</v>
      </c>
    </row>
    <row r="55" spans="1:81" x14ac:dyDescent="0.25">
      <c r="A55">
        <v>2018</v>
      </c>
      <c r="B55" s="1" t="s">
        <v>6</v>
      </c>
      <c r="C55" s="8">
        <v>21163860</v>
      </c>
      <c r="D55">
        <v>16964</v>
      </c>
      <c r="E55" s="5">
        <f t="shared" si="0"/>
        <v>1247.5748644187693</v>
      </c>
      <c r="F55">
        <v>1730</v>
      </c>
      <c r="G55" s="5">
        <f t="shared" si="1"/>
        <v>12233.445086705202</v>
      </c>
      <c r="H55">
        <v>8492</v>
      </c>
      <c r="I55" s="7">
        <f t="shared" si="2"/>
        <v>0.20372114931700425</v>
      </c>
      <c r="K55" s="18">
        <v>1700000</v>
      </c>
      <c r="L55" s="18">
        <v>400000</v>
      </c>
      <c r="M55" s="18">
        <v>70000</v>
      </c>
      <c r="N55" s="18">
        <v>160000</v>
      </c>
      <c r="O55" s="18">
        <v>1400000</v>
      </c>
      <c r="P55" s="18">
        <v>100000</v>
      </c>
      <c r="Q55" s="18">
        <v>60000</v>
      </c>
      <c r="R55">
        <v>0</v>
      </c>
      <c r="S55" s="18">
        <v>1700000</v>
      </c>
      <c r="T55" s="18">
        <v>800000</v>
      </c>
      <c r="U55" s="18">
        <v>50000</v>
      </c>
      <c r="V55">
        <v>0</v>
      </c>
      <c r="W55" s="18">
        <v>100000</v>
      </c>
      <c r="X55" s="18">
        <v>150000</v>
      </c>
      <c r="Y55" s="18">
        <v>0</v>
      </c>
      <c r="Z55" s="18">
        <v>70000</v>
      </c>
      <c r="AA55" s="18">
        <v>700000</v>
      </c>
      <c r="AB55" s="18">
        <v>110000</v>
      </c>
      <c r="AC55" s="18">
        <v>80000</v>
      </c>
      <c r="AD55" s="18">
        <v>100000</v>
      </c>
      <c r="AE55">
        <v>390000</v>
      </c>
      <c r="AF55">
        <v>660000</v>
      </c>
      <c r="AG55">
        <v>356000</v>
      </c>
      <c r="AH55">
        <v>685000</v>
      </c>
      <c r="AI55" s="18">
        <v>1050000</v>
      </c>
      <c r="AJ55">
        <v>0</v>
      </c>
      <c r="AK55">
        <v>0</v>
      </c>
      <c r="AL55">
        <v>0</v>
      </c>
      <c r="AM55">
        <v>0</v>
      </c>
      <c r="AN55">
        <v>456000</v>
      </c>
      <c r="AO55" s="18">
        <v>52000</v>
      </c>
      <c r="AP55">
        <v>1450320</v>
      </c>
      <c r="AQ55" s="18">
        <v>1200000</v>
      </c>
      <c r="AR55">
        <v>0</v>
      </c>
      <c r="AS55" s="18">
        <v>1700000</v>
      </c>
      <c r="AT55">
        <v>0</v>
      </c>
      <c r="AU55">
        <v>0</v>
      </c>
      <c r="AV55" s="18">
        <v>160000</v>
      </c>
      <c r="AW55">
        <v>0</v>
      </c>
      <c r="AX55" s="18">
        <v>160000</v>
      </c>
      <c r="AY55">
        <v>0</v>
      </c>
      <c r="AZ55" s="18">
        <v>2600000</v>
      </c>
      <c r="BA55">
        <v>1004540</v>
      </c>
      <c r="BB55">
        <v>0</v>
      </c>
      <c r="BC55">
        <v>0</v>
      </c>
      <c r="BD55" s="18">
        <v>150000</v>
      </c>
      <c r="BE55" s="18">
        <v>1200000</v>
      </c>
      <c r="BF55" s="18">
        <v>140000</v>
      </c>
      <c r="BG55">
        <v>0</v>
      </c>
      <c r="BH55">
        <v>0</v>
      </c>
      <c r="BI55" s="18">
        <v>7423</v>
      </c>
      <c r="BJ55" s="19">
        <v>0.85</v>
      </c>
      <c r="BK55" s="20">
        <v>0.85</v>
      </c>
      <c r="BL55" s="21">
        <v>3.2</v>
      </c>
      <c r="BM55" s="22">
        <v>3.2000000000000001E-2</v>
      </c>
      <c r="BN55">
        <v>4422</v>
      </c>
      <c r="BO55">
        <v>99</v>
      </c>
    </row>
    <row r="56" spans="1:81" x14ac:dyDescent="0.25">
      <c r="A56">
        <v>2018</v>
      </c>
      <c r="B56" s="1" t="s">
        <v>7</v>
      </c>
      <c r="C56" s="8">
        <v>20513061</v>
      </c>
      <c r="D56">
        <v>17356</v>
      </c>
      <c r="E56" s="5">
        <f t="shared" si="0"/>
        <v>1181.9002650380271</v>
      </c>
      <c r="F56">
        <v>1733</v>
      </c>
      <c r="G56" s="5">
        <f t="shared" si="1"/>
        <v>11836.734564339296</v>
      </c>
      <c r="H56">
        <v>8612</v>
      </c>
      <c r="I56" s="7">
        <f t="shared" si="2"/>
        <v>0.2012308406874129</v>
      </c>
      <c r="K56" s="18">
        <v>1900000</v>
      </c>
      <c r="L56" s="18">
        <v>500000</v>
      </c>
      <c r="M56" s="18">
        <v>120000</v>
      </c>
      <c r="N56" s="18">
        <v>110000</v>
      </c>
      <c r="O56" s="18">
        <v>1500000</v>
      </c>
      <c r="P56" s="18">
        <v>110000</v>
      </c>
      <c r="Q56" s="18">
        <v>80000</v>
      </c>
      <c r="R56">
        <v>0</v>
      </c>
      <c r="S56" s="18">
        <v>1800000</v>
      </c>
      <c r="T56" s="18">
        <v>900000</v>
      </c>
      <c r="U56" s="18">
        <v>45000</v>
      </c>
      <c r="V56">
        <v>0</v>
      </c>
      <c r="W56" s="18">
        <v>90000</v>
      </c>
      <c r="X56" s="18">
        <v>225000</v>
      </c>
      <c r="Y56" s="18">
        <v>0</v>
      </c>
      <c r="Z56" s="18">
        <v>70000</v>
      </c>
      <c r="AA56" s="18">
        <v>750000</v>
      </c>
      <c r="AB56" s="18">
        <v>135000</v>
      </c>
      <c r="AC56" s="18">
        <v>85000</v>
      </c>
      <c r="AD56" s="18">
        <v>125000</v>
      </c>
      <c r="AE56">
        <v>400000</v>
      </c>
      <c r="AF56">
        <v>523000</v>
      </c>
      <c r="AG56">
        <v>430000</v>
      </c>
      <c r="AH56">
        <v>954000</v>
      </c>
      <c r="AI56" s="18">
        <v>1000000</v>
      </c>
      <c r="AJ56">
        <v>0</v>
      </c>
      <c r="AK56">
        <v>0</v>
      </c>
      <c r="AL56">
        <v>0</v>
      </c>
      <c r="AM56">
        <v>0</v>
      </c>
      <c r="AN56">
        <v>398000</v>
      </c>
      <c r="AO56" s="18">
        <v>38652</v>
      </c>
      <c r="AP56">
        <v>44000</v>
      </c>
      <c r="AQ56" s="18">
        <v>1500000</v>
      </c>
      <c r="AR56">
        <v>0</v>
      </c>
      <c r="AS56" s="18">
        <v>1800000</v>
      </c>
      <c r="AT56">
        <v>0</v>
      </c>
      <c r="AU56">
        <v>0</v>
      </c>
      <c r="AV56" s="18">
        <v>200000</v>
      </c>
      <c r="AW56">
        <v>0</v>
      </c>
      <c r="AX56" s="18">
        <v>200000</v>
      </c>
      <c r="AY56">
        <v>0</v>
      </c>
      <c r="AZ56" s="18">
        <v>2200000</v>
      </c>
      <c r="BA56">
        <v>650409</v>
      </c>
      <c r="BB56">
        <v>0</v>
      </c>
      <c r="BC56">
        <v>0</v>
      </c>
      <c r="BD56" s="18">
        <v>180000</v>
      </c>
      <c r="BE56" s="18">
        <v>1300000</v>
      </c>
      <c r="BF56" s="18">
        <v>150000</v>
      </c>
      <c r="BG56">
        <v>0</v>
      </c>
      <c r="BH56">
        <v>0</v>
      </c>
      <c r="BI56" s="18">
        <v>6859</v>
      </c>
      <c r="BJ56" s="19">
        <v>0.77</v>
      </c>
      <c r="BK56" s="20">
        <v>0.77</v>
      </c>
      <c r="BL56" s="21">
        <v>3.8</v>
      </c>
      <c r="BM56" s="22">
        <v>3.7999999999999999E-2</v>
      </c>
      <c r="BN56">
        <v>3897</v>
      </c>
      <c r="BO56">
        <v>86</v>
      </c>
    </row>
    <row r="57" spans="1:81" x14ac:dyDescent="0.25">
      <c r="A57">
        <v>2018</v>
      </c>
      <c r="B57" s="1" t="s">
        <v>8</v>
      </c>
      <c r="C57" s="8">
        <v>25183435</v>
      </c>
      <c r="D57">
        <v>19486</v>
      </c>
      <c r="E57" s="5">
        <f t="shared" si="0"/>
        <v>1292.3860720517293</v>
      </c>
      <c r="F57">
        <v>1856</v>
      </c>
      <c r="G57" s="5">
        <f t="shared" si="1"/>
        <v>13568.661099137931</v>
      </c>
      <c r="H57">
        <v>8689</v>
      </c>
      <c r="I57" s="7">
        <f t="shared" si="2"/>
        <v>0.21360340660605362</v>
      </c>
      <c r="K57" s="18">
        <v>2200000</v>
      </c>
      <c r="L57" s="18">
        <v>900000</v>
      </c>
      <c r="M57" s="18">
        <v>225000</v>
      </c>
      <c r="N57" s="18">
        <v>530000</v>
      </c>
      <c r="O57" s="18">
        <v>2300000</v>
      </c>
      <c r="P57" s="18">
        <v>200000</v>
      </c>
      <c r="Q57" s="18">
        <v>120000</v>
      </c>
      <c r="R57">
        <v>0</v>
      </c>
      <c r="S57" s="18">
        <v>2200000</v>
      </c>
      <c r="T57" s="18">
        <v>1400000</v>
      </c>
      <c r="U57" s="18">
        <v>80000</v>
      </c>
      <c r="V57">
        <v>0</v>
      </c>
      <c r="W57" s="18">
        <v>375000</v>
      </c>
      <c r="X57" s="18">
        <v>900000</v>
      </c>
      <c r="Y57" s="18">
        <v>0</v>
      </c>
      <c r="Z57" s="18">
        <v>175000</v>
      </c>
      <c r="AA57" s="18">
        <v>1583610</v>
      </c>
      <c r="AB57" s="18">
        <v>375000</v>
      </c>
      <c r="AC57" s="18">
        <v>275000</v>
      </c>
      <c r="AD57" s="18">
        <v>136600</v>
      </c>
      <c r="AE57">
        <v>450000</v>
      </c>
      <c r="AF57">
        <v>620000</v>
      </c>
      <c r="AG57">
        <v>300000</v>
      </c>
      <c r="AH57">
        <v>1347526</v>
      </c>
      <c r="AI57" s="18">
        <v>600000</v>
      </c>
      <c r="AJ57">
        <v>0</v>
      </c>
      <c r="AK57">
        <v>0</v>
      </c>
      <c r="AL57">
        <v>0</v>
      </c>
      <c r="AM57">
        <v>0</v>
      </c>
      <c r="AN57">
        <v>579621</v>
      </c>
      <c r="AO57" s="18">
        <v>81000</v>
      </c>
      <c r="AP57">
        <v>0</v>
      </c>
      <c r="AQ57" s="18">
        <v>800000</v>
      </c>
      <c r="AR57">
        <v>0</v>
      </c>
      <c r="AS57" s="18">
        <v>1200000</v>
      </c>
      <c r="AT57">
        <v>0</v>
      </c>
      <c r="AU57">
        <v>0</v>
      </c>
      <c r="AV57" s="18">
        <v>450000</v>
      </c>
      <c r="AW57">
        <v>0</v>
      </c>
      <c r="AX57" s="18">
        <v>150247</v>
      </c>
      <c r="AY57">
        <v>0</v>
      </c>
      <c r="AZ57" s="18">
        <v>865123</v>
      </c>
      <c r="BA57">
        <v>687654</v>
      </c>
      <c r="BB57">
        <v>0</v>
      </c>
      <c r="BC57">
        <v>0</v>
      </c>
      <c r="BD57" s="18">
        <v>350265</v>
      </c>
      <c r="BE57" s="18">
        <v>1100000</v>
      </c>
      <c r="BF57" s="18">
        <v>670000</v>
      </c>
      <c r="BG57" s="18">
        <v>956789</v>
      </c>
      <c r="BH57">
        <v>0</v>
      </c>
      <c r="BI57" s="18">
        <v>6620</v>
      </c>
      <c r="BJ57" s="19">
        <v>0.81</v>
      </c>
      <c r="BK57" s="20">
        <v>0.81</v>
      </c>
      <c r="BL57" s="21">
        <v>2.7</v>
      </c>
      <c r="BM57" s="22">
        <v>2.7E-2</v>
      </c>
      <c r="BN57">
        <v>3800</v>
      </c>
      <c r="BO57">
        <v>110</v>
      </c>
    </row>
    <row r="58" spans="1:81" x14ac:dyDescent="0.25">
      <c r="A58">
        <v>2018</v>
      </c>
      <c r="B58" s="1" t="s">
        <v>9</v>
      </c>
      <c r="C58" s="8">
        <v>22132351</v>
      </c>
      <c r="D58">
        <v>17038</v>
      </c>
      <c r="E58" s="5">
        <f t="shared" si="0"/>
        <v>1298.9993543843175</v>
      </c>
      <c r="F58">
        <v>1764</v>
      </c>
      <c r="G58" s="5">
        <f t="shared" si="1"/>
        <v>12546.684240362812</v>
      </c>
      <c r="H58">
        <v>8773</v>
      </c>
      <c r="I58" s="7">
        <f t="shared" si="2"/>
        <v>0.20107146928074776</v>
      </c>
      <c r="K58" s="18">
        <v>1100000</v>
      </c>
      <c r="L58" s="18">
        <v>100000</v>
      </c>
      <c r="M58" s="18">
        <v>60000</v>
      </c>
      <c r="N58" s="18">
        <v>60000</v>
      </c>
      <c r="O58" s="18">
        <v>900000</v>
      </c>
      <c r="P58" s="18">
        <v>50000</v>
      </c>
      <c r="Q58" s="18">
        <v>25000</v>
      </c>
      <c r="R58">
        <v>0</v>
      </c>
      <c r="S58" s="18">
        <v>1100000</v>
      </c>
      <c r="T58" s="18">
        <v>400000</v>
      </c>
      <c r="U58" s="18">
        <v>30000</v>
      </c>
      <c r="V58">
        <v>0</v>
      </c>
      <c r="W58" s="18">
        <v>20000</v>
      </c>
      <c r="X58" s="18">
        <v>200000</v>
      </c>
      <c r="Y58" s="18">
        <v>0</v>
      </c>
      <c r="Z58" s="18">
        <v>25000</v>
      </c>
      <c r="AA58" s="18">
        <v>1300000</v>
      </c>
      <c r="AB58" s="18">
        <v>150000</v>
      </c>
      <c r="AC58" s="18">
        <v>20000</v>
      </c>
      <c r="AD58" s="18">
        <v>326748</v>
      </c>
      <c r="AE58">
        <v>110000</v>
      </c>
      <c r="AF58">
        <v>230000</v>
      </c>
      <c r="AG58">
        <v>829000</v>
      </c>
      <c r="AH58">
        <v>478000</v>
      </c>
      <c r="AI58" s="18">
        <v>500000</v>
      </c>
      <c r="AJ58">
        <v>0</v>
      </c>
      <c r="AK58">
        <v>0</v>
      </c>
      <c r="AL58">
        <v>0</v>
      </c>
      <c r="AM58">
        <v>0</v>
      </c>
      <c r="AN58">
        <v>433000</v>
      </c>
      <c r="AO58" s="18">
        <v>9000</v>
      </c>
      <c r="AP58">
        <v>0</v>
      </c>
      <c r="AQ58" s="18">
        <v>1600000</v>
      </c>
      <c r="AR58">
        <v>0</v>
      </c>
      <c r="AS58" s="18">
        <v>1400000</v>
      </c>
      <c r="AT58">
        <v>0</v>
      </c>
      <c r="AU58">
        <v>0</v>
      </c>
      <c r="AV58" s="18">
        <v>560000</v>
      </c>
      <c r="AW58">
        <v>9000</v>
      </c>
      <c r="AX58" s="18">
        <v>660000</v>
      </c>
      <c r="AY58">
        <v>0</v>
      </c>
      <c r="AZ58" s="18">
        <v>1800000</v>
      </c>
      <c r="BA58">
        <v>2264125</v>
      </c>
      <c r="BB58">
        <v>1623478</v>
      </c>
      <c r="BC58">
        <v>0</v>
      </c>
      <c r="BD58" s="18">
        <v>770000</v>
      </c>
      <c r="BE58" s="18">
        <v>1800000</v>
      </c>
      <c r="BF58" s="18">
        <v>1190000</v>
      </c>
      <c r="BG58">
        <v>0</v>
      </c>
      <c r="BH58">
        <v>0</v>
      </c>
      <c r="BI58" s="18">
        <v>6378</v>
      </c>
      <c r="BJ58" s="19">
        <v>0.79</v>
      </c>
      <c r="BK58" s="20">
        <v>0.79</v>
      </c>
      <c r="BL58" s="21">
        <v>3.3</v>
      </c>
      <c r="BM58" s="22">
        <v>3.3000000000000002E-2</v>
      </c>
      <c r="BN58">
        <v>3540</v>
      </c>
      <c r="BO58">
        <v>70</v>
      </c>
    </row>
    <row r="59" spans="1:81" x14ac:dyDescent="0.25">
      <c r="A59">
        <v>2018</v>
      </c>
      <c r="B59" s="1" t="s">
        <v>10</v>
      </c>
      <c r="C59" s="8">
        <v>25423658</v>
      </c>
      <c r="D59">
        <v>19035</v>
      </c>
      <c r="E59" s="5">
        <f t="shared" si="0"/>
        <v>1335.6268978198057</v>
      </c>
      <c r="F59">
        <v>1929</v>
      </c>
      <c r="G59" s="5">
        <f t="shared" si="1"/>
        <v>13179.708657335406</v>
      </c>
      <c r="H59">
        <v>8856</v>
      </c>
      <c r="I59" s="7">
        <f t="shared" si="2"/>
        <v>0.21781842818428185</v>
      </c>
      <c r="K59" s="18">
        <v>1500500</v>
      </c>
      <c r="L59" s="18">
        <v>200000</v>
      </c>
      <c r="M59" s="18">
        <v>60000</v>
      </c>
      <c r="N59" s="18">
        <v>100000</v>
      </c>
      <c r="O59" s="18">
        <v>1000000</v>
      </c>
      <c r="P59" s="18">
        <v>85000</v>
      </c>
      <c r="Q59" s="18">
        <v>50000</v>
      </c>
      <c r="R59">
        <v>0</v>
      </c>
      <c r="S59" s="18">
        <v>1500500</v>
      </c>
      <c r="T59" s="18">
        <v>600000</v>
      </c>
      <c r="U59" s="18">
        <v>50000</v>
      </c>
      <c r="V59">
        <v>0</v>
      </c>
      <c r="W59" s="18">
        <v>80000</v>
      </c>
      <c r="X59" s="18">
        <v>140000</v>
      </c>
      <c r="Y59" s="18">
        <v>0</v>
      </c>
      <c r="Z59" s="18">
        <v>60000</v>
      </c>
      <c r="AA59" s="18">
        <v>1600000</v>
      </c>
      <c r="AB59" s="18">
        <v>360000</v>
      </c>
      <c r="AC59" s="18">
        <v>60000</v>
      </c>
      <c r="AD59" s="18">
        <v>365255</v>
      </c>
      <c r="AE59">
        <v>264000</v>
      </c>
      <c r="AF59">
        <v>445000</v>
      </c>
      <c r="AG59">
        <v>65000</v>
      </c>
      <c r="AH59">
        <v>615000</v>
      </c>
      <c r="AI59" s="18">
        <v>800000</v>
      </c>
      <c r="AJ59">
        <v>0</v>
      </c>
      <c r="AK59">
        <v>0</v>
      </c>
      <c r="AL59">
        <v>0</v>
      </c>
      <c r="AM59">
        <v>0</v>
      </c>
      <c r="AN59">
        <v>596000</v>
      </c>
      <c r="AO59" s="18">
        <v>27000</v>
      </c>
      <c r="AP59">
        <v>98000</v>
      </c>
      <c r="AQ59" s="18">
        <v>1400000</v>
      </c>
      <c r="AR59">
        <v>66000</v>
      </c>
      <c r="AS59" s="18">
        <v>2500500</v>
      </c>
      <c r="AT59">
        <v>0</v>
      </c>
      <c r="AU59">
        <v>0</v>
      </c>
      <c r="AV59" s="18">
        <v>780000</v>
      </c>
      <c r="AW59">
        <v>0</v>
      </c>
      <c r="AX59" s="18">
        <v>380000</v>
      </c>
      <c r="AY59">
        <v>0</v>
      </c>
      <c r="AZ59" s="18">
        <v>1800000</v>
      </c>
      <c r="BA59">
        <v>2312457</v>
      </c>
      <c r="BB59">
        <v>1818594</v>
      </c>
      <c r="BC59">
        <v>0</v>
      </c>
      <c r="BD59" s="18">
        <v>980000</v>
      </c>
      <c r="BE59" s="18">
        <v>1564852</v>
      </c>
      <c r="BF59" s="18">
        <v>1100000</v>
      </c>
      <c r="BG59">
        <v>0</v>
      </c>
      <c r="BH59">
        <v>0</v>
      </c>
      <c r="BI59" s="18">
        <v>5973</v>
      </c>
      <c r="BJ59" s="19">
        <v>0.83</v>
      </c>
      <c r="BK59" s="20">
        <v>0.83</v>
      </c>
      <c r="BL59" s="21">
        <v>4.0999999999999996</v>
      </c>
      <c r="BM59" s="22">
        <v>4.1000000000000002E-2</v>
      </c>
      <c r="BN59">
        <v>3700</v>
      </c>
      <c r="BO59">
        <v>89</v>
      </c>
    </row>
    <row r="60" spans="1:81" x14ac:dyDescent="0.25">
      <c r="A60">
        <v>2018</v>
      </c>
      <c r="B60" s="1" t="s">
        <v>11</v>
      </c>
      <c r="C60" s="8">
        <v>22963170</v>
      </c>
      <c r="D60">
        <v>18286</v>
      </c>
      <c r="E60" s="5">
        <f t="shared" si="0"/>
        <v>1255.7787378322214</v>
      </c>
      <c r="F60">
        <v>1830</v>
      </c>
      <c r="G60" s="5">
        <f t="shared" si="1"/>
        <v>12548.180327868853</v>
      </c>
      <c r="H60">
        <v>8922</v>
      </c>
      <c r="I60" s="7">
        <f t="shared" si="2"/>
        <v>0.2051109616677875</v>
      </c>
      <c r="K60" s="18">
        <v>1400000</v>
      </c>
      <c r="L60" s="18">
        <v>300000</v>
      </c>
      <c r="M60" s="18">
        <v>50000</v>
      </c>
      <c r="N60" s="18">
        <v>90000</v>
      </c>
      <c r="O60" s="18">
        <v>1000000</v>
      </c>
      <c r="P60" s="18">
        <v>80000</v>
      </c>
      <c r="Q60" s="18">
        <v>65000</v>
      </c>
      <c r="R60">
        <v>0</v>
      </c>
      <c r="S60" s="18">
        <v>1500000</v>
      </c>
      <c r="T60" s="18">
        <v>800000</v>
      </c>
      <c r="U60" s="18">
        <v>40000</v>
      </c>
      <c r="V60">
        <v>0</v>
      </c>
      <c r="W60" s="18">
        <v>70000</v>
      </c>
      <c r="X60" s="18">
        <v>130000</v>
      </c>
      <c r="Y60" s="18">
        <v>0</v>
      </c>
      <c r="Z60" s="18">
        <v>80000</v>
      </c>
      <c r="AA60" s="18">
        <v>650000</v>
      </c>
      <c r="AB60" s="18">
        <v>65000</v>
      </c>
      <c r="AC60" s="18">
        <v>50000</v>
      </c>
      <c r="AD60" s="18">
        <v>90000</v>
      </c>
      <c r="AE60">
        <v>300000</v>
      </c>
      <c r="AF60">
        <v>890000</v>
      </c>
      <c r="AG60">
        <v>87000</v>
      </c>
      <c r="AH60">
        <v>656000</v>
      </c>
      <c r="AI60" s="18">
        <v>1000000</v>
      </c>
      <c r="AJ60">
        <v>0</v>
      </c>
      <c r="AK60">
        <v>0</v>
      </c>
      <c r="AL60">
        <v>0</v>
      </c>
      <c r="AM60">
        <v>0</v>
      </c>
      <c r="AN60">
        <v>329000</v>
      </c>
      <c r="AO60" s="18">
        <v>35000</v>
      </c>
      <c r="AP60">
        <v>0</v>
      </c>
      <c r="AQ60" s="18">
        <v>800000</v>
      </c>
      <c r="AR60">
        <v>0</v>
      </c>
      <c r="AS60" s="18">
        <v>1500000</v>
      </c>
      <c r="AT60">
        <v>0</v>
      </c>
      <c r="AU60">
        <v>0</v>
      </c>
      <c r="AV60" s="18">
        <v>1576102</v>
      </c>
      <c r="AW60">
        <v>12000</v>
      </c>
      <c r="AX60" s="18">
        <v>720000</v>
      </c>
      <c r="AY60">
        <v>0</v>
      </c>
      <c r="AZ60" s="18">
        <v>1900000</v>
      </c>
      <c r="BA60">
        <v>3000092</v>
      </c>
      <c r="BB60">
        <v>1111564</v>
      </c>
      <c r="BC60">
        <v>0</v>
      </c>
      <c r="BD60" s="18">
        <v>520000</v>
      </c>
      <c r="BE60" s="18">
        <v>956412</v>
      </c>
      <c r="BF60" s="18">
        <v>1110000</v>
      </c>
      <c r="BG60">
        <v>0</v>
      </c>
      <c r="BH60">
        <v>0</v>
      </c>
      <c r="BI60" s="18">
        <v>6220</v>
      </c>
      <c r="BJ60" s="19">
        <v>0.84</v>
      </c>
      <c r="BK60" s="20">
        <v>0.84</v>
      </c>
      <c r="BL60" s="21">
        <v>4</v>
      </c>
      <c r="BM60" s="22">
        <v>0.04</v>
      </c>
      <c r="BN60">
        <v>2990</v>
      </c>
      <c r="BO60">
        <v>109</v>
      </c>
    </row>
    <row r="61" spans="1:81" x14ac:dyDescent="0.25">
      <c r="A61">
        <v>2018</v>
      </c>
      <c r="B61" s="1" t="s">
        <v>12</v>
      </c>
      <c r="C61" s="8">
        <v>18655873</v>
      </c>
      <c r="D61">
        <v>14500</v>
      </c>
      <c r="E61" s="5">
        <f t="shared" si="0"/>
        <v>1286.6119310344827</v>
      </c>
      <c r="F61">
        <v>1634</v>
      </c>
      <c r="G61" s="5">
        <f t="shared" si="1"/>
        <v>11417.3029375765</v>
      </c>
      <c r="H61">
        <v>9048</v>
      </c>
      <c r="I61" s="7">
        <f t="shared" si="2"/>
        <v>0.18059239610963748</v>
      </c>
      <c r="K61" s="18">
        <v>1660254</v>
      </c>
      <c r="L61" s="18">
        <v>600000</v>
      </c>
      <c r="M61" s="18">
        <v>190000</v>
      </c>
      <c r="N61" s="18">
        <v>425000</v>
      </c>
      <c r="O61" s="18">
        <v>876056</v>
      </c>
      <c r="P61" s="18">
        <v>190000</v>
      </c>
      <c r="Q61" s="18">
        <v>100000</v>
      </c>
      <c r="R61">
        <v>0</v>
      </c>
      <c r="S61" s="18">
        <v>1325489</v>
      </c>
      <c r="T61" s="18">
        <v>1116033</v>
      </c>
      <c r="U61" s="18">
        <v>70000</v>
      </c>
      <c r="V61">
        <v>0</v>
      </c>
      <c r="W61" s="18">
        <v>300000</v>
      </c>
      <c r="X61" s="18">
        <v>200000</v>
      </c>
      <c r="Y61" s="18">
        <v>0</v>
      </c>
      <c r="Z61" s="18">
        <v>160000</v>
      </c>
      <c r="AA61" s="18">
        <v>500000</v>
      </c>
      <c r="AB61" s="18">
        <v>200000</v>
      </c>
      <c r="AC61" s="18">
        <v>225000</v>
      </c>
      <c r="AD61" s="18">
        <v>150000</v>
      </c>
      <c r="AE61">
        <v>500000</v>
      </c>
      <c r="AF61">
        <v>1123546</v>
      </c>
      <c r="AG61">
        <v>78000</v>
      </c>
      <c r="AH61">
        <v>942000</v>
      </c>
      <c r="AI61" s="18">
        <v>550000</v>
      </c>
      <c r="AJ61">
        <v>0</v>
      </c>
      <c r="AK61">
        <v>0</v>
      </c>
      <c r="AL61">
        <v>0</v>
      </c>
      <c r="AM61">
        <v>0</v>
      </c>
      <c r="AN61">
        <v>433000</v>
      </c>
      <c r="AO61" s="18">
        <v>58000</v>
      </c>
      <c r="AP61">
        <v>0</v>
      </c>
      <c r="AQ61" s="18">
        <v>637023</v>
      </c>
      <c r="AR61">
        <v>0</v>
      </c>
      <c r="AS61" s="18">
        <v>452000</v>
      </c>
      <c r="AT61">
        <v>0</v>
      </c>
      <c r="AU61">
        <v>0</v>
      </c>
      <c r="AV61" s="18">
        <v>700000</v>
      </c>
      <c r="AW61">
        <v>0</v>
      </c>
      <c r="AX61" s="18">
        <v>300000</v>
      </c>
      <c r="AY61">
        <v>0</v>
      </c>
      <c r="AZ61" s="18">
        <v>900000</v>
      </c>
      <c r="BA61">
        <v>365214</v>
      </c>
      <c r="BB61">
        <v>660000</v>
      </c>
      <c r="BC61">
        <v>0</v>
      </c>
      <c r="BD61" s="18">
        <v>700000</v>
      </c>
      <c r="BE61" s="18">
        <v>600000</v>
      </c>
      <c r="BF61" s="18">
        <v>700000</v>
      </c>
      <c r="BG61" s="18">
        <v>669258</v>
      </c>
      <c r="BH61">
        <v>0</v>
      </c>
      <c r="BI61" s="18">
        <v>4897</v>
      </c>
      <c r="BJ61" s="19">
        <v>0.74</v>
      </c>
      <c r="BK61" s="20">
        <v>0.74</v>
      </c>
      <c r="BL61" s="21">
        <v>3.5</v>
      </c>
      <c r="BM61" s="22">
        <v>3.5000000000000003E-2</v>
      </c>
      <c r="BN61">
        <v>3120</v>
      </c>
      <c r="BO61">
        <v>100</v>
      </c>
    </row>
    <row r="62" spans="1:81" x14ac:dyDescent="0.25">
      <c r="B62" s="1"/>
    </row>
    <row r="63" spans="1:81" x14ac:dyDescent="0.25">
      <c r="B63" s="26"/>
      <c r="I63" s="9"/>
    </row>
    <row r="64" spans="1:81" x14ac:dyDescent="0.25">
      <c r="B64" s="25"/>
    </row>
    <row r="65" spans="2:2" x14ac:dyDescent="0.25">
      <c r="B65" s="2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Sales 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Euneese Anderson</dc:creator>
  <cp:lastModifiedBy>Euneese Anderson</cp:lastModifiedBy>
  <dcterms:created xsi:type="dcterms:W3CDTF">2019-09-20T16:01:38Z</dcterms:created>
  <dcterms:modified xsi:type="dcterms:W3CDTF">2019-10-27T16:36:51Z</dcterms:modified>
</cp:coreProperties>
</file>