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kri\Downloads\"/>
    </mc:Choice>
  </mc:AlternateContent>
  <xr:revisionPtr revIDLastSave="0" documentId="13_ncr:1_{245B2C4D-F891-42F6-A8E5-40530E734073}" xr6:coauthVersionLast="47" xr6:coauthVersionMax="47" xr10:uidLastSave="{00000000-0000-0000-0000-000000000000}"/>
  <bookViews>
    <workbookView xWindow="-120" yWindow="-120" windowWidth="29040" windowHeight="15720" xr2:uid="{B898F772-2567-477B-80C4-A206A87A4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X21" i="1" s="1"/>
  <c r="H18" i="1"/>
  <c r="P18" i="1" s="1"/>
  <c r="H19" i="1"/>
  <c r="H8" i="1"/>
  <c r="V8" i="1" s="1"/>
  <c r="H11" i="1"/>
  <c r="R11" i="1" s="1"/>
  <c r="H12" i="1"/>
  <c r="R12" i="1" s="1"/>
  <c r="H13" i="1"/>
  <c r="V13" i="1" s="1"/>
  <c r="H14" i="1"/>
  <c r="H15" i="1"/>
  <c r="R15" i="1" s="1"/>
  <c r="H16" i="1"/>
  <c r="H17" i="1"/>
  <c r="H9" i="1"/>
  <c r="H10" i="1"/>
  <c r="R10" i="1" s="1"/>
  <c r="H7" i="1"/>
  <c r="P7" i="1" s="1"/>
  <c r="H6" i="1"/>
  <c r="X6" i="1" s="1"/>
  <c r="H5" i="1"/>
  <c r="X5" i="1" s="1"/>
  <c r="H4" i="1"/>
  <c r="X4" i="1" s="1"/>
  <c r="V11" i="1" l="1"/>
  <c r="X11" i="1"/>
  <c r="T11" i="1"/>
  <c r="T7" i="1"/>
  <c r="R18" i="1"/>
  <c r="V18" i="1"/>
  <c r="T15" i="1"/>
  <c r="V7" i="1"/>
  <c r="V15" i="1"/>
  <c r="T18" i="1"/>
  <c r="R7" i="1"/>
  <c r="X18" i="1"/>
  <c r="X7" i="1"/>
  <c r="P21" i="1"/>
  <c r="T21" i="1"/>
  <c r="V21" i="1"/>
  <c r="X8" i="1"/>
  <c r="R8" i="1"/>
  <c r="P8" i="1"/>
  <c r="T8" i="1"/>
  <c r="P11" i="1"/>
  <c r="T12" i="1"/>
  <c r="T13" i="1"/>
  <c r="T6" i="1"/>
  <c r="T10" i="1"/>
  <c r="V12" i="1"/>
  <c r="P15" i="1"/>
  <c r="V10" i="1"/>
  <c r="X10" i="1"/>
  <c r="P12" i="1"/>
  <c r="X15" i="1"/>
  <c r="P6" i="1"/>
  <c r="R6" i="1"/>
  <c r="P10" i="1"/>
  <c r="V6" i="1"/>
  <c r="P13" i="1"/>
  <c r="X12" i="1"/>
  <c r="R13" i="1"/>
  <c r="X13" i="1"/>
  <c r="P5" i="1"/>
  <c r="V5" i="1"/>
  <c r="R5" i="1"/>
  <c r="T5" i="1"/>
  <c r="P4" i="1"/>
  <c r="R4" i="1"/>
  <c r="T4" i="1"/>
  <c r="V4" i="1"/>
  <c r="H3" i="1" l="1"/>
  <c r="X3" i="1" s="1"/>
  <c r="H2" i="1"/>
  <c r="X2" i="1" s="1"/>
  <c r="P3" i="1" l="1"/>
  <c r="R3" i="1"/>
  <c r="T3" i="1"/>
  <c r="V3" i="1"/>
  <c r="R2" i="1"/>
  <c r="P2" i="1"/>
  <c r="T2" i="1"/>
  <c r="V2" i="1"/>
</calcChain>
</file>

<file path=xl/sharedStrings.xml><?xml version="1.0" encoding="utf-8"?>
<sst xmlns="http://schemas.openxmlformats.org/spreadsheetml/2006/main" count="253" uniqueCount="68">
  <si>
    <t>Project Number</t>
  </si>
  <si>
    <t>Location Name</t>
  </si>
  <si>
    <t>Lat</t>
  </si>
  <si>
    <t>Long</t>
  </si>
  <si>
    <t>SAMPLE</t>
  </si>
  <si>
    <t>TAKEN</t>
  </si>
  <si>
    <t>FLOW (gpm)</t>
  </si>
  <si>
    <t>FIELD pH</t>
  </si>
  <si>
    <t>LAB pH</t>
  </si>
  <si>
    <t>Acid Load lb/day</t>
  </si>
  <si>
    <t>Iron Load lb/day</t>
  </si>
  <si>
    <t>Mn Load lb/day</t>
  </si>
  <si>
    <t>Al Load lb/day</t>
  </si>
  <si>
    <t>SO4 Load lb/day</t>
  </si>
  <si>
    <t>LAB</t>
  </si>
  <si>
    <t>EMR</t>
  </si>
  <si>
    <t>&lt;0.10</t>
  </si>
  <si>
    <t>&lt;5</t>
  </si>
  <si>
    <t xml:space="preserve"> </t>
  </si>
  <si>
    <t>38</t>
  </si>
  <si>
    <t>Flow ( l/day)</t>
  </si>
  <si>
    <t>Field COND. (uS/cm)</t>
  </si>
  <si>
    <t>Lab COND. (uS/cm)</t>
  </si>
  <si>
    <t>TEMP ©</t>
  </si>
  <si>
    <t>ALK. (mg/l)</t>
  </si>
  <si>
    <t>ACIDITY (mg/l)</t>
  </si>
  <si>
    <t>IRON (mg/l)</t>
  </si>
  <si>
    <t>MANG. (mg/l)</t>
  </si>
  <si>
    <t>ALUM. (mg/l)</t>
  </si>
  <si>
    <t>SO4 mg/l)</t>
  </si>
  <si>
    <t>TSS (mg/l)</t>
  </si>
  <si>
    <t>TDS (mg/l)</t>
  </si>
  <si>
    <t>SRBC</t>
  </si>
  <si>
    <t>ER/DR</t>
  </si>
  <si>
    <t>&lt;20.0</t>
  </si>
  <si>
    <t>BHN1</t>
  </si>
  <si>
    <t>Barlow Hollow North Fork Mouth</t>
  </si>
  <si>
    <t>BHS1</t>
  </si>
  <si>
    <t>Barlow Hollow South Fork Mouth</t>
  </si>
  <si>
    <t>BHNND1</t>
  </si>
  <si>
    <t>Barlow Hollow North Fork 1st North Discharge</t>
  </si>
  <si>
    <t>BHN2</t>
  </si>
  <si>
    <t>Barlow Hollow North Fork US Pools</t>
  </si>
  <si>
    <t>BHN3</t>
  </si>
  <si>
    <t>Barlow Hollow North 2nd Flow Into Pools</t>
  </si>
  <si>
    <t>EMR/DR</t>
  </si>
  <si>
    <t>BHN4</t>
  </si>
  <si>
    <t>Barlow Hollow North 1st Water</t>
  </si>
  <si>
    <t>BHN4+</t>
  </si>
  <si>
    <t>Barlow Hollow North Stream Channel Origin</t>
  </si>
  <si>
    <t>GF/JC</t>
  </si>
  <si>
    <t>BHS1.5</t>
  </si>
  <si>
    <t xml:space="preserve">Barlow Hollow Discharge North Side of BHS </t>
  </si>
  <si>
    <t>BHS Bog1</t>
  </si>
  <si>
    <t>Barlow Hollow AMD Bog South Channel</t>
  </si>
  <si>
    <t>BHS Bog2</t>
  </si>
  <si>
    <t xml:space="preserve">Barlow Hollow South 2nd Less Impaired AMD Bog </t>
  </si>
  <si>
    <t>BHS 2</t>
  </si>
  <si>
    <t>Barlow Hollow South Stream 2nd Point</t>
  </si>
  <si>
    <t xml:space="preserve"> BHS SD3</t>
  </si>
  <si>
    <t>Barlow Hollow South AMD Kill Zone South of Stream</t>
  </si>
  <si>
    <t>BHS Spoil Drain</t>
  </si>
  <si>
    <t>Barlow Hollow South Drainage Channel From Spoil Area</t>
  </si>
  <si>
    <t>BHS 3</t>
  </si>
  <si>
    <t>Barlow Hollow South Stream 3rd Point</t>
  </si>
  <si>
    <t xml:space="preserve">BHS 3+ </t>
  </si>
  <si>
    <t>Barlow Hollow South First Flow</t>
  </si>
  <si>
    <t>Barlow Hollow 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</si>
</sst>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dd\-mmm\-yy"/>
    <numFmt numFmtId="166" formatCode="0.0"/>
  </numFmts>
  <fonts count="5" x14ac:knownFonts="1"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49" fontId="0" fillId="0" borderId="0" xfId="0" applyNumberFormat="1"/>
    <xf numFmtId="2" fontId="3" fillId="0" borderId="0" xfId="0" quotePrefix="1" applyNumberFormat="1" applyFont="1"/>
    <xf numFmtId="0" fontId="0" fillId="0" borderId="0" xfId="0" applyAlignment="1">
      <alignment horizontal="center" vertical="top" wrapText="1"/>
    </xf>
    <xf numFmtId="164" fontId="0" fillId="0" borderId="0" xfId="0" applyNumberFormat="1"/>
    <xf numFmtId="165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  <xf numFmtId="49" fontId="3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3004-938F-480E-AE5E-AF91F65DD087}">
  <dimension ref="A1:AA22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2" max="2" width="43.140625" customWidth="1"/>
    <col min="5" max="5" width="11.5703125" customWidth="1"/>
    <col min="6" max="6" width="16.7109375" customWidth="1"/>
    <col min="7" max="7" width="13.42578125" style="16" customWidth="1"/>
    <col min="8" max="8" width="13.42578125" style="16" bestFit="1" customWidth="1"/>
    <col min="9" max="9" width="14.140625" customWidth="1"/>
    <col min="11" max="11" width="20.28515625" customWidth="1"/>
    <col min="12" max="12" width="21.28515625" customWidth="1"/>
    <col min="15" max="15" width="12.5703125" customWidth="1"/>
    <col min="16" max="16" width="17.85546875" customWidth="1"/>
    <col min="18" max="18" width="19.140625" customWidth="1"/>
    <col min="20" max="20" width="17.42578125" customWidth="1"/>
    <col min="22" max="22" width="17" customWidth="1"/>
    <col min="24" max="24" width="19.42578125" customWidth="1"/>
    <col min="27" max="27" width="9.5703125" bestFit="1" customWidth="1"/>
    <col min="259" max="259" width="24" customWidth="1"/>
    <col min="264" max="264" width="13.42578125" customWidth="1"/>
    <col min="265" max="265" width="13.42578125" bestFit="1" customWidth="1"/>
    <col min="268" max="268" width="15" customWidth="1"/>
    <col min="269" max="269" width="13.85546875" customWidth="1"/>
    <col min="273" max="273" width="17.85546875" customWidth="1"/>
    <col min="275" max="275" width="19.140625" customWidth="1"/>
    <col min="277" max="277" width="17.42578125" customWidth="1"/>
    <col min="279" max="279" width="17" customWidth="1"/>
    <col min="281" max="281" width="19.42578125" customWidth="1"/>
    <col min="515" max="515" width="24" customWidth="1"/>
    <col min="520" max="520" width="13.42578125" customWidth="1"/>
    <col min="521" max="521" width="13.42578125" bestFit="1" customWidth="1"/>
    <col min="524" max="524" width="15" customWidth="1"/>
    <col min="525" max="525" width="13.85546875" customWidth="1"/>
    <col min="529" max="529" width="17.85546875" customWidth="1"/>
    <col min="531" max="531" width="19.140625" customWidth="1"/>
    <col min="533" max="533" width="17.42578125" customWidth="1"/>
    <col min="535" max="535" width="17" customWidth="1"/>
    <col min="537" max="537" width="19.42578125" customWidth="1"/>
    <col min="771" max="771" width="24" customWidth="1"/>
    <col min="776" max="776" width="13.42578125" customWidth="1"/>
    <col min="777" max="777" width="13.42578125" bestFit="1" customWidth="1"/>
    <col min="780" max="780" width="15" customWidth="1"/>
    <col min="781" max="781" width="13.85546875" customWidth="1"/>
    <col min="785" max="785" width="17.85546875" customWidth="1"/>
    <col min="787" max="787" width="19.140625" customWidth="1"/>
    <col min="789" max="789" width="17.42578125" customWidth="1"/>
    <col min="791" max="791" width="17" customWidth="1"/>
    <col min="793" max="793" width="19.42578125" customWidth="1"/>
    <col min="1027" max="1027" width="24" customWidth="1"/>
    <col min="1032" max="1032" width="13.42578125" customWidth="1"/>
    <col min="1033" max="1033" width="13.42578125" bestFit="1" customWidth="1"/>
    <col min="1036" max="1036" width="15" customWidth="1"/>
    <col min="1037" max="1037" width="13.85546875" customWidth="1"/>
    <col min="1041" max="1041" width="17.85546875" customWidth="1"/>
    <col min="1043" max="1043" width="19.140625" customWidth="1"/>
    <col min="1045" max="1045" width="17.42578125" customWidth="1"/>
    <col min="1047" max="1047" width="17" customWidth="1"/>
    <col min="1049" max="1049" width="19.42578125" customWidth="1"/>
    <col min="1283" max="1283" width="24" customWidth="1"/>
    <col min="1288" max="1288" width="13.42578125" customWidth="1"/>
    <col min="1289" max="1289" width="13.42578125" bestFit="1" customWidth="1"/>
    <col min="1292" max="1292" width="15" customWidth="1"/>
    <col min="1293" max="1293" width="13.85546875" customWidth="1"/>
    <col min="1297" max="1297" width="17.85546875" customWidth="1"/>
    <col min="1299" max="1299" width="19.140625" customWidth="1"/>
    <col min="1301" max="1301" width="17.42578125" customWidth="1"/>
    <col min="1303" max="1303" width="17" customWidth="1"/>
    <col min="1305" max="1305" width="19.42578125" customWidth="1"/>
    <col min="1539" max="1539" width="24" customWidth="1"/>
    <col min="1544" max="1544" width="13.42578125" customWidth="1"/>
    <col min="1545" max="1545" width="13.42578125" bestFit="1" customWidth="1"/>
    <col min="1548" max="1548" width="15" customWidth="1"/>
    <col min="1549" max="1549" width="13.85546875" customWidth="1"/>
    <col min="1553" max="1553" width="17.85546875" customWidth="1"/>
    <col min="1555" max="1555" width="19.140625" customWidth="1"/>
    <col min="1557" max="1557" width="17.42578125" customWidth="1"/>
    <col min="1559" max="1559" width="17" customWidth="1"/>
    <col min="1561" max="1561" width="19.42578125" customWidth="1"/>
    <col min="1795" max="1795" width="24" customWidth="1"/>
    <col min="1800" max="1800" width="13.42578125" customWidth="1"/>
    <col min="1801" max="1801" width="13.42578125" bestFit="1" customWidth="1"/>
    <col min="1804" max="1804" width="15" customWidth="1"/>
    <col min="1805" max="1805" width="13.85546875" customWidth="1"/>
    <col min="1809" max="1809" width="17.85546875" customWidth="1"/>
    <col min="1811" max="1811" width="19.140625" customWidth="1"/>
    <col min="1813" max="1813" width="17.42578125" customWidth="1"/>
    <col min="1815" max="1815" width="17" customWidth="1"/>
    <col min="1817" max="1817" width="19.42578125" customWidth="1"/>
    <col min="2051" max="2051" width="24" customWidth="1"/>
    <col min="2056" max="2056" width="13.42578125" customWidth="1"/>
    <col min="2057" max="2057" width="13.42578125" bestFit="1" customWidth="1"/>
    <col min="2060" max="2060" width="15" customWidth="1"/>
    <col min="2061" max="2061" width="13.85546875" customWidth="1"/>
    <col min="2065" max="2065" width="17.85546875" customWidth="1"/>
    <col min="2067" max="2067" width="19.140625" customWidth="1"/>
    <col min="2069" max="2069" width="17.42578125" customWidth="1"/>
    <col min="2071" max="2071" width="17" customWidth="1"/>
    <col min="2073" max="2073" width="19.42578125" customWidth="1"/>
    <col min="2307" max="2307" width="24" customWidth="1"/>
    <col min="2312" max="2312" width="13.42578125" customWidth="1"/>
    <col min="2313" max="2313" width="13.42578125" bestFit="1" customWidth="1"/>
    <col min="2316" max="2316" width="15" customWidth="1"/>
    <col min="2317" max="2317" width="13.85546875" customWidth="1"/>
    <col min="2321" max="2321" width="17.85546875" customWidth="1"/>
    <col min="2323" max="2323" width="19.140625" customWidth="1"/>
    <col min="2325" max="2325" width="17.42578125" customWidth="1"/>
    <col min="2327" max="2327" width="17" customWidth="1"/>
    <col min="2329" max="2329" width="19.42578125" customWidth="1"/>
    <col min="2563" max="2563" width="24" customWidth="1"/>
    <col min="2568" max="2568" width="13.42578125" customWidth="1"/>
    <col min="2569" max="2569" width="13.42578125" bestFit="1" customWidth="1"/>
    <col min="2572" max="2572" width="15" customWidth="1"/>
    <col min="2573" max="2573" width="13.85546875" customWidth="1"/>
    <col min="2577" max="2577" width="17.85546875" customWidth="1"/>
    <col min="2579" max="2579" width="19.140625" customWidth="1"/>
    <col min="2581" max="2581" width="17.42578125" customWidth="1"/>
    <col min="2583" max="2583" width="17" customWidth="1"/>
    <col min="2585" max="2585" width="19.42578125" customWidth="1"/>
    <col min="2819" max="2819" width="24" customWidth="1"/>
    <col min="2824" max="2824" width="13.42578125" customWidth="1"/>
    <col min="2825" max="2825" width="13.42578125" bestFit="1" customWidth="1"/>
    <col min="2828" max="2828" width="15" customWidth="1"/>
    <col min="2829" max="2829" width="13.85546875" customWidth="1"/>
    <col min="2833" max="2833" width="17.85546875" customWidth="1"/>
    <col min="2835" max="2835" width="19.140625" customWidth="1"/>
    <col min="2837" max="2837" width="17.42578125" customWidth="1"/>
    <col min="2839" max="2839" width="17" customWidth="1"/>
    <col min="2841" max="2841" width="19.42578125" customWidth="1"/>
    <col min="3075" max="3075" width="24" customWidth="1"/>
    <col min="3080" max="3080" width="13.42578125" customWidth="1"/>
    <col min="3081" max="3081" width="13.42578125" bestFit="1" customWidth="1"/>
    <col min="3084" max="3084" width="15" customWidth="1"/>
    <col min="3085" max="3085" width="13.85546875" customWidth="1"/>
    <col min="3089" max="3089" width="17.85546875" customWidth="1"/>
    <col min="3091" max="3091" width="19.140625" customWidth="1"/>
    <col min="3093" max="3093" width="17.42578125" customWidth="1"/>
    <col min="3095" max="3095" width="17" customWidth="1"/>
    <col min="3097" max="3097" width="19.42578125" customWidth="1"/>
    <col min="3331" max="3331" width="24" customWidth="1"/>
    <col min="3336" max="3336" width="13.42578125" customWidth="1"/>
    <col min="3337" max="3337" width="13.42578125" bestFit="1" customWidth="1"/>
    <col min="3340" max="3340" width="15" customWidth="1"/>
    <col min="3341" max="3341" width="13.85546875" customWidth="1"/>
    <col min="3345" max="3345" width="17.85546875" customWidth="1"/>
    <col min="3347" max="3347" width="19.140625" customWidth="1"/>
    <col min="3349" max="3349" width="17.42578125" customWidth="1"/>
    <col min="3351" max="3351" width="17" customWidth="1"/>
    <col min="3353" max="3353" width="19.42578125" customWidth="1"/>
    <col min="3587" max="3587" width="24" customWidth="1"/>
    <col min="3592" max="3592" width="13.42578125" customWidth="1"/>
    <col min="3593" max="3593" width="13.42578125" bestFit="1" customWidth="1"/>
    <col min="3596" max="3596" width="15" customWidth="1"/>
    <col min="3597" max="3597" width="13.85546875" customWidth="1"/>
    <col min="3601" max="3601" width="17.85546875" customWidth="1"/>
    <col min="3603" max="3603" width="19.140625" customWidth="1"/>
    <col min="3605" max="3605" width="17.42578125" customWidth="1"/>
    <col min="3607" max="3607" width="17" customWidth="1"/>
    <col min="3609" max="3609" width="19.42578125" customWidth="1"/>
    <col min="3843" max="3843" width="24" customWidth="1"/>
    <col min="3848" max="3848" width="13.42578125" customWidth="1"/>
    <col min="3849" max="3849" width="13.42578125" bestFit="1" customWidth="1"/>
    <col min="3852" max="3852" width="15" customWidth="1"/>
    <col min="3853" max="3853" width="13.85546875" customWidth="1"/>
    <col min="3857" max="3857" width="17.85546875" customWidth="1"/>
    <col min="3859" max="3859" width="19.140625" customWidth="1"/>
    <col min="3861" max="3861" width="17.42578125" customWidth="1"/>
    <col min="3863" max="3863" width="17" customWidth="1"/>
    <col min="3865" max="3865" width="19.42578125" customWidth="1"/>
    <col min="4099" max="4099" width="24" customWidth="1"/>
    <col min="4104" max="4104" width="13.42578125" customWidth="1"/>
    <col min="4105" max="4105" width="13.42578125" bestFit="1" customWidth="1"/>
    <col min="4108" max="4108" width="15" customWidth="1"/>
    <col min="4109" max="4109" width="13.85546875" customWidth="1"/>
    <col min="4113" max="4113" width="17.85546875" customWidth="1"/>
    <col min="4115" max="4115" width="19.140625" customWidth="1"/>
    <col min="4117" max="4117" width="17.42578125" customWidth="1"/>
    <col min="4119" max="4119" width="17" customWidth="1"/>
    <col min="4121" max="4121" width="19.42578125" customWidth="1"/>
    <col min="4355" max="4355" width="24" customWidth="1"/>
    <col min="4360" max="4360" width="13.42578125" customWidth="1"/>
    <col min="4361" max="4361" width="13.42578125" bestFit="1" customWidth="1"/>
    <col min="4364" max="4364" width="15" customWidth="1"/>
    <col min="4365" max="4365" width="13.85546875" customWidth="1"/>
    <col min="4369" max="4369" width="17.85546875" customWidth="1"/>
    <col min="4371" max="4371" width="19.140625" customWidth="1"/>
    <col min="4373" max="4373" width="17.42578125" customWidth="1"/>
    <col min="4375" max="4375" width="17" customWidth="1"/>
    <col min="4377" max="4377" width="19.42578125" customWidth="1"/>
    <col min="4611" max="4611" width="24" customWidth="1"/>
    <col min="4616" max="4616" width="13.42578125" customWidth="1"/>
    <col min="4617" max="4617" width="13.42578125" bestFit="1" customWidth="1"/>
    <col min="4620" max="4620" width="15" customWidth="1"/>
    <col min="4621" max="4621" width="13.85546875" customWidth="1"/>
    <col min="4625" max="4625" width="17.85546875" customWidth="1"/>
    <col min="4627" max="4627" width="19.140625" customWidth="1"/>
    <col min="4629" max="4629" width="17.42578125" customWidth="1"/>
    <col min="4631" max="4631" width="17" customWidth="1"/>
    <col min="4633" max="4633" width="19.42578125" customWidth="1"/>
    <col min="4867" max="4867" width="24" customWidth="1"/>
    <col min="4872" max="4872" width="13.42578125" customWidth="1"/>
    <col min="4873" max="4873" width="13.42578125" bestFit="1" customWidth="1"/>
    <col min="4876" max="4876" width="15" customWidth="1"/>
    <col min="4877" max="4877" width="13.85546875" customWidth="1"/>
    <col min="4881" max="4881" width="17.85546875" customWidth="1"/>
    <col min="4883" max="4883" width="19.140625" customWidth="1"/>
    <col min="4885" max="4885" width="17.42578125" customWidth="1"/>
    <col min="4887" max="4887" width="17" customWidth="1"/>
    <col min="4889" max="4889" width="19.42578125" customWidth="1"/>
    <col min="5123" max="5123" width="24" customWidth="1"/>
    <col min="5128" max="5128" width="13.42578125" customWidth="1"/>
    <col min="5129" max="5129" width="13.42578125" bestFit="1" customWidth="1"/>
    <col min="5132" max="5132" width="15" customWidth="1"/>
    <col min="5133" max="5133" width="13.85546875" customWidth="1"/>
    <col min="5137" max="5137" width="17.85546875" customWidth="1"/>
    <col min="5139" max="5139" width="19.140625" customWidth="1"/>
    <col min="5141" max="5141" width="17.42578125" customWidth="1"/>
    <col min="5143" max="5143" width="17" customWidth="1"/>
    <col min="5145" max="5145" width="19.42578125" customWidth="1"/>
    <col min="5379" max="5379" width="24" customWidth="1"/>
    <col min="5384" max="5384" width="13.42578125" customWidth="1"/>
    <col min="5385" max="5385" width="13.42578125" bestFit="1" customWidth="1"/>
    <col min="5388" max="5388" width="15" customWidth="1"/>
    <col min="5389" max="5389" width="13.85546875" customWidth="1"/>
    <col min="5393" max="5393" width="17.85546875" customWidth="1"/>
    <col min="5395" max="5395" width="19.140625" customWidth="1"/>
    <col min="5397" max="5397" width="17.42578125" customWidth="1"/>
    <col min="5399" max="5399" width="17" customWidth="1"/>
    <col min="5401" max="5401" width="19.42578125" customWidth="1"/>
    <col min="5635" max="5635" width="24" customWidth="1"/>
    <col min="5640" max="5640" width="13.42578125" customWidth="1"/>
    <col min="5641" max="5641" width="13.42578125" bestFit="1" customWidth="1"/>
    <col min="5644" max="5644" width="15" customWidth="1"/>
    <col min="5645" max="5645" width="13.85546875" customWidth="1"/>
    <col min="5649" max="5649" width="17.85546875" customWidth="1"/>
    <col min="5651" max="5651" width="19.140625" customWidth="1"/>
    <col min="5653" max="5653" width="17.42578125" customWidth="1"/>
    <col min="5655" max="5655" width="17" customWidth="1"/>
    <col min="5657" max="5657" width="19.42578125" customWidth="1"/>
    <col min="5891" max="5891" width="24" customWidth="1"/>
    <col min="5896" max="5896" width="13.42578125" customWidth="1"/>
    <col min="5897" max="5897" width="13.42578125" bestFit="1" customWidth="1"/>
    <col min="5900" max="5900" width="15" customWidth="1"/>
    <col min="5901" max="5901" width="13.85546875" customWidth="1"/>
    <col min="5905" max="5905" width="17.85546875" customWidth="1"/>
    <col min="5907" max="5907" width="19.140625" customWidth="1"/>
    <col min="5909" max="5909" width="17.42578125" customWidth="1"/>
    <col min="5911" max="5911" width="17" customWidth="1"/>
    <col min="5913" max="5913" width="19.42578125" customWidth="1"/>
    <col min="6147" max="6147" width="24" customWidth="1"/>
    <col min="6152" max="6152" width="13.42578125" customWidth="1"/>
    <col min="6153" max="6153" width="13.42578125" bestFit="1" customWidth="1"/>
    <col min="6156" max="6156" width="15" customWidth="1"/>
    <col min="6157" max="6157" width="13.85546875" customWidth="1"/>
    <col min="6161" max="6161" width="17.85546875" customWidth="1"/>
    <col min="6163" max="6163" width="19.140625" customWidth="1"/>
    <col min="6165" max="6165" width="17.42578125" customWidth="1"/>
    <col min="6167" max="6167" width="17" customWidth="1"/>
    <col min="6169" max="6169" width="19.42578125" customWidth="1"/>
    <col min="6403" max="6403" width="24" customWidth="1"/>
    <col min="6408" max="6408" width="13.42578125" customWidth="1"/>
    <col min="6409" max="6409" width="13.42578125" bestFit="1" customWidth="1"/>
    <col min="6412" max="6412" width="15" customWidth="1"/>
    <col min="6413" max="6413" width="13.85546875" customWidth="1"/>
    <col min="6417" max="6417" width="17.85546875" customWidth="1"/>
    <col min="6419" max="6419" width="19.140625" customWidth="1"/>
    <col min="6421" max="6421" width="17.42578125" customWidth="1"/>
    <col min="6423" max="6423" width="17" customWidth="1"/>
    <col min="6425" max="6425" width="19.42578125" customWidth="1"/>
    <col min="6659" max="6659" width="24" customWidth="1"/>
    <col min="6664" max="6664" width="13.42578125" customWidth="1"/>
    <col min="6665" max="6665" width="13.42578125" bestFit="1" customWidth="1"/>
    <col min="6668" max="6668" width="15" customWidth="1"/>
    <col min="6669" max="6669" width="13.85546875" customWidth="1"/>
    <col min="6673" max="6673" width="17.85546875" customWidth="1"/>
    <col min="6675" max="6675" width="19.140625" customWidth="1"/>
    <col min="6677" max="6677" width="17.42578125" customWidth="1"/>
    <col min="6679" max="6679" width="17" customWidth="1"/>
    <col min="6681" max="6681" width="19.42578125" customWidth="1"/>
    <col min="6915" max="6915" width="24" customWidth="1"/>
    <col min="6920" max="6920" width="13.42578125" customWidth="1"/>
    <col min="6921" max="6921" width="13.42578125" bestFit="1" customWidth="1"/>
    <col min="6924" max="6924" width="15" customWidth="1"/>
    <col min="6925" max="6925" width="13.85546875" customWidth="1"/>
    <col min="6929" max="6929" width="17.85546875" customWidth="1"/>
    <col min="6931" max="6931" width="19.140625" customWidth="1"/>
    <col min="6933" max="6933" width="17.42578125" customWidth="1"/>
    <col min="6935" max="6935" width="17" customWidth="1"/>
    <col min="6937" max="6937" width="19.42578125" customWidth="1"/>
    <col min="7171" max="7171" width="24" customWidth="1"/>
    <col min="7176" max="7176" width="13.42578125" customWidth="1"/>
    <col min="7177" max="7177" width="13.42578125" bestFit="1" customWidth="1"/>
    <col min="7180" max="7180" width="15" customWidth="1"/>
    <col min="7181" max="7181" width="13.85546875" customWidth="1"/>
    <col min="7185" max="7185" width="17.85546875" customWidth="1"/>
    <col min="7187" max="7187" width="19.140625" customWidth="1"/>
    <col min="7189" max="7189" width="17.42578125" customWidth="1"/>
    <col min="7191" max="7191" width="17" customWidth="1"/>
    <col min="7193" max="7193" width="19.42578125" customWidth="1"/>
    <col min="7427" max="7427" width="24" customWidth="1"/>
    <col min="7432" max="7432" width="13.42578125" customWidth="1"/>
    <col min="7433" max="7433" width="13.42578125" bestFit="1" customWidth="1"/>
    <col min="7436" max="7436" width="15" customWidth="1"/>
    <col min="7437" max="7437" width="13.85546875" customWidth="1"/>
    <col min="7441" max="7441" width="17.85546875" customWidth="1"/>
    <col min="7443" max="7443" width="19.140625" customWidth="1"/>
    <col min="7445" max="7445" width="17.42578125" customWidth="1"/>
    <col min="7447" max="7447" width="17" customWidth="1"/>
    <col min="7449" max="7449" width="19.42578125" customWidth="1"/>
    <col min="7683" max="7683" width="24" customWidth="1"/>
    <col min="7688" max="7688" width="13.42578125" customWidth="1"/>
    <col min="7689" max="7689" width="13.42578125" bestFit="1" customWidth="1"/>
    <col min="7692" max="7692" width="15" customWidth="1"/>
    <col min="7693" max="7693" width="13.85546875" customWidth="1"/>
    <col min="7697" max="7697" width="17.85546875" customWidth="1"/>
    <col min="7699" max="7699" width="19.140625" customWidth="1"/>
    <col min="7701" max="7701" width="17.42578125" customWidth="1"/>
    <col min="7703" max="7703" width="17" customWidth="1"/>
    <col min="7705" max="7705" width="19.42578125" customWidth="1"/>
    <col min="7939" max="7939" width="24" customWidth="1"/>
    <col min="7944" max="7944" width="13.42578125" customWidth="1"/>
    <col min="7945" max="7945" width="13.42578125" bestFit="1" customWidth="1"/>
    <col min="7948" max="7948" width="15" customWidth="1"/>
    <col min="7949" max="7949" width="13.85546875" customWidth="1"/>
    <col min="7953" max="7953" width="17.85546875" customWidth="1"/>
    <col min="7955" max="7955" width="19.140625" customWidth="1"/>
    <col min="7957" max="7957" width="17.42578125" customWidth="1"/>
    <col min="7959" max="7959" width="17" customWidth="1"/>
    <col min="7961" max="7961" width="19.42578125" customWidth="1"/>
    <col min="8195" max="8195" width="24" customWidth="1"/>
    <col min="8200" max="8200" width="13.42578125" customWidth="1"/>
    <col min="8201" max="8201" width="13.42578125" bestFit="1" customWidth="1"/>
    <col min="8204" max="8204" width="15" customWidth="1"/>
    <col min="8205" max="8205" width="13.85546875" customWidth="1"/>
    <col min="8209" max="8209" width="17.85546875" customWidth="1"/>
    <col min="8211" max="8211" width="19.140625" customWidth="1"/>
    <col min="8213" max="8213" width="17.42578125" customWidth="1"/>
    <col min="8215" max="8215" width="17" customWidth="1"/>
    <col min="8217" max="8217" width="19.42578125" customWidth="1"/>
    <col min="8451" max="8451" width="24" customWidth="1"/>
    <col min="8456" max="8456" width="13.42578125" customWidth="1"/>
    <col min="8457" max="8457" width="13.42578125" bestFit="1" customWidth="1"/>
    <col min="8460" max="8460" width="15" customWidth="1"/>
    <col min="8461" max="8461" width="13.85546875" customWidth="1"/>
    <col min="8465" max="8465" width="17.85546875" customWidth="1"/>
    <col min="8467" max="8467" width="19.140625" customWidth="1"/>
    <col min="8469" max="8469" width="17.42578125" customWidth="1"/>
    <col min="8471" max="8471" width="17" customWidth="1"/>
    <col min="8473" max="8473" width="19.42578125" customWidth="1"/>
    <col min="8707" max="8707" width="24" customWidth="1"/>
    <col min="8712" max="8712" width="13.42578125" customWidth="1"/>
    <col min="8713" max="8713" width="13.42578125" bestFit="1" customWidth="1"/>
    <col min="8716" max="8716" width="15" customWidth="1"/>
    <col min="8717" max="8717" width="13.85546875" customWidth="1"/>
    <col min="8721" max="8721" width="17.85546875" customWidth="1"/>
    <col min="8723" max="8723" width="19.140625" customWidth="1"/>
    <col min="8725" max="8725" width="17.42578125" customWidth="1"/>
    <col min="8727" max="8727" width="17" customWidth="1"/>
    <col min="8729" max="8729" width="19.42578125" customWidth="1"/>
    <col min="8963" max="8963" width="24" customWidth="1"/>
    <col min="8968" max="8968" width="13.42578125" customWidth="1"/>
    <col min="8969" max="8969" width="13.42578125" bestFit="1" customWidth="1"/>
    <col min="8972" max="8972" width="15" customWidth="1"/>
    <col min="8973" max="8973" width="13.85546875" customWidth="1"/>
    <col min="8977" max="8977" width="17.85546875" customWidth="1"/>
    <col min="8979" max="8979" width="19.140625" customWidth="1"/>
    <col min="8981" max="8981" width="17.42578125" customWidth="1"/>
    <col min="8983" max="8983" width="17" customWidth="1"/>
    <col min="8985" max="8985" width="19.42578125" customWidth="1"/>
    <col min="9219" max="9219" width="24" customWidth="1"/>
    <col min="9224" max="9224" width="13.42578125" customWidth="1"/>
    <col min="9225" max="9225" width="13.42578125" bestFit="1" customWidth="1"/>
    <col min="9228" max="9228" width="15" customWidth="1"/>
    <col min="9229" max="9229" width="13.85546875" customWidth="1"/>
    <col min="9233" max="9233" width="17.85546875" customWidth="1"/>
    <col min="9235" max="9235" width="19.140625" customWidth="1"/>
    <col min="9237" max="9237" width="17.42578125" customWidth="1"/>
    <col min="9239" max="9239" width="17" customWidth="1"/>
    <col min="9241" max="9241" width="19.42578125" customWidth="1"/>
    <col min="9475" max="9475" width="24" customWidth="1"/>
    <col min="9480" max="9480" width="13.42578125" customWidth="1"/>
    <col min="9481" max="9481" width="13.42578125" bestFit="1" customWidth="1"/>
    <col min="9484" max="9484" width="15" customWidth="1"/>
    <col min="9485" max="9485" width="13.85546875" customWidth="1"/>
    <col min="9489" max="9489" width="17.85546875" customWidth="1"/>
    <col min="9491" max="9491" width="19.140625" customWidth="1"/>
    <col min="9493" max="9493" width="17.42578125" customWidth="1"/>
    <col min="9495" max="9495" width="17" customWidth="1"/>
    <col min="9497" max="9497" width="19.42578125" customWidth="1"/>
    <col min="9731" max="9731" width="24" customWidth="1"/>
    <col min="9736" max="9736" width="13.42578125" customWidth="1"/>
    <col min="9737" max="9737" width="13.42578125" bestFit="1" customWidth="1"/>
    <col min="9740" max="9740" width="15" customWidth="1"/>
    <col min="9741" max="9741" width="13.85546875" customWidth="1"/>
    <col min="9745" max="9745" width="17.85546875" customWidth="1"/>
    <col min="9747" max="9747" width="19.140625" customWidth="1"/>
    <col min="9749" max="9749" width="17.42578125" customWidth="1"/>
    <col min="9751" max="9751" width="17" customWidth="1"/>
    <col min="9753" max="9753" width="19.42578125" customWidth="1"/>
    <col min="9987" max="9987" width="24" customWidth="1"/>
    <col min="9992" max="9992" width="13.42578125" customWidth="1"/>
    <col min="9993" max="9993" width="13.42578125" bestFit="1" customWidth="1"/>
    <col min="9996" max="9996" width="15" customWidth="1"/>
    <col min="9997" max="9997" width="13.85546875" customWidth="1"/>
    <col min="10001" max="10001" width="17.85546875" customWidth="1"/>
    <col min="10003" max="10003" width="19.140625" customWidth="1"/>
    <col min="10005" max="10005" width="17.42578125" customWidth="1"/>
    <col min="10007" max="10007" width="17" customWidth="1"/>
    <col min="10009" max="10009" width="19.42578125" customWidth="1"/>
    <col min="10243" max="10243" width="24" customWidth="1"/>
    <col min="10248" max="10248" width="13.42578125" customWidth="1"/>
    <col min="10249" max="10249" width="13.42578125" bestFit="1" customWidth="1"/>
    <col min="10252" max="10252" width="15" customWidth="1"/>
    <col min="10253" max="10253" width="13.85546875" customWidth="1"/>
    <col min="10257" max="10257" width="17.85546875" customWidth="1"/>
    <col min="10259" max="10259" width="19.140625" customWidth="1"/>
    <col min="10261" max="10261" width="17.42578125" customWidth="1"/>
    <col min="10263" max="10263" width="17" customWidth="1"/>
    <col min="10265" max="10265" width="19.42578125" customWidth="1"/>
    <col min="10499" max="10499" width="24" customWidth="1"/>
    <col min="10504" max="10504" width="13.42578125" customWidth="1"/>
    <col min="10505" max="10505" width="13.42578125" bestFit="1" customWidth="1"/>
    <col min="10508" max="10508" width="15" customWidth="1"/>
    <col min="10509" max="10509" width="13.85546875" customWidth="1"/>
    <col min="10513" max="10513" width="17.85546875" customWidth="1"/>
    <col min="10515" max="10515" width="19.140625" customWidth="1"/>
    <col min="10517" max="10517" width="17.42578125" customWidth="1"/>
    <col min="10519" max="10519" width="17" customWidth="1"/>
    <col min="10521" max="10521" width="19.42578125" customWidth="1"/>
    <col min="10755" max="10755" width="24" customWidth="1"/>
    <col min="10760" max="10760" width="13.42578125" customWidth="1"/>
    <col min="10761" max="10761" width="13.42578125" bestFit="1" customWidth="1"/>
    <col min="10764" max="10764" width="15" customWidth="1"/>
    <col min="10765" max="10765" width="13.85546875" customWidth="1"/>
    <col min="10769" max="10769" width="17.85546875" customWidth="1"/>
    <col min="10771" max="10771" width="19.140625" customWidth="1"/>
    <col min="10773" max="10773" width="17.42578125" customWidth="1"/>
    <col min="10775" max="10775" width="17" customWidth="1"/>
    <col min="10777" max="10777" width="19.42578125" customWidth="1"/>
    <col min="11011" max="11011" width="24" customWidth="1"/>
    <col min="11016" max="11016" width="13.42578125" customWidth="1"/>
    <col min="11017" max="11017" width="13.42578125" bestFit="1" customWidth="1"/>
    <col min="11020" max="11020" width="15" customWidth="1"/>
    <col min="11021" max="11021" width="13.85546875" customWidth="1"/>
    <col min="11025" max="11025" width="17.85546875" customWidth="1"/>
    <col min="11027" max="11027" width="19.140625" customWidth="1"/>
    <col min="11029" max="11029" width="17.42578125" customWidth="1"/>
    <col min="11031" max="11031" width="17" customWidth="1"/>
    <col min="11033" max="11033" width="19.42578125" customWidth="1"/>
    <col min="11267" max="11267" width="24" customWidth="1"/>
    <col min="11272" max="11272" width="13.42578125" customWidth="1"/>
    <col min="11273" max="11273" width="13.42578125" bestFit="1" customWidth="1"/>
    <col min="11276" max="11276" width="15" customWidth="1"/>
    <col min="11277" max="11277" width="13.85546875" customWidth="1"/>
    <col min="11281" max="11281" width="17.85546875" customWidth="1"/>
    <col min="11283" max="11283" width="19.140625" customWidth="1"/>
    <col min="11285" max="11285" width="17.42578125" customWidth="1"/>
    <col min="11287" max="11287" width="17" customWidth="1"/>
    <col min="11289" max="11289" width="19.42578125" customWidth="1"/>
    <col min="11523" max="11523" width="24" customWidth="1"/>
    <col min="11528" max="11528" width="13.42578125" customWidth="1"/>
    <col min="11529" max="11529" width="13.42578125" bestFit="1" customWidth="1"/>
    <col min="11532" max="11532" width="15" customWidth="1"/>
    <col min="11533" max="11533" width="13.85546875" customWidth="1"/>
    <col min="11537" max="11537" width="17.85546875" customWidth="1"/>
    <col min="11539" max="11539" width="19.140625" customWidth="1"/>
    <col min="11541" max="11541" width="17.42578125" customWidth="1"/>
    <col min="11543" max="11543" width="17" customWidth="1"/>
    <col min="11545" max="11545" width="19.42578125" customWidth="1"/>
    <col min="11779" max="11779" width="24" customWidth="1"/>
    <col min="11784" max="11784" width="13.42578125" customWidth="1"/>
    <col min="11785" max="11785" width="13.42578125" bestFit="1" customWidth="1"/>
    <col min="11788" max="11788" width="15" customWidth="1"/>
    <col min="11789" max="11789" width="13.85546875" customWidth="1"/>
    <col min="11793" max="11793" width="17.85546875" customWidth="1"/>
    <col min="11795" max="11795" width="19.140625" customWidth="1"/>
    <col min="11797" max="11797" width="17.42578125" customWidth="1"/>
    <col min="11799" max="11799" width="17" customWidth="1"/>
    <col min="11801" max="11801" width="19.42578125" customWidth="1"/>
    <col min="12035" max="12035" width="24" customWidth="1"/>
    <col min="12040" max="12040" width="13.42578125" customWidth="1"/>
    <col min="12041" max="12041" width="13.42578125" bestFit="1" customWidth="1"/>
    <col min="12044" max="12044" width="15" customWidth="1"/>
    <col min="12045" max="12045" width="13.85546875" customWidth="1"/>
    <col min="12049" max="12049" width="17.85546875" customWidth="1"/>
    <col min="12051" max="12051" width="19.140625" customWidth="1"/>
    <col min="12053" max="12053" width="17.42578125" customWidth="1"/>
    <col min="12055" max="12055" width="17" customWidth="1"/>
    <col min="12057" max="12057" width="19.42578125" customWidth="1"/>
    <col min="12291" max="12291" width="24" customWidth="1"/>
    <col min="12296" max="12296" width="13.42578125" customWidth="1"/>
    <col min="12297" max="12297" width="13.42578125" bestFit="1" customWidth="1"/>
    <col min="12300" max="12300" width="15" customWidth="1"/>
    <col min="12301" max="12301" width="13.85546875" customWidth="1"/>
    <col min="12305" max="12305" width="17.85546875" customWidth="1"/>
    <col min="12307" max="12307" width="19.140625" customWidth="1"/>
    <col min="12309" max="12309" width="17.42578125" customWidth="1"/>
    <col min="12311" max="12311" width="17" customWidth="1"/>
    <col min="12313" max="12313" width="19.42578125" customWidth="1"/>
    <col min="12547" max="12547" width="24" customWidth="1"/>
    <col min="12552" max="12552" width="13.42578125" customWidth="1"/>
    <col min="12553" max="12553" width="13.42578125" bestFit="1" customWidth="1"/>
    <col min="12556" max="12556" width="15" customWidth="1"/>
    <col min="12557" max="12557" width="13.85546875" customWidth="1"/>
    <col min="12561" max="12561" width="17.85546875" customWidth="1"/>
    <col min="12563" max="12563" width="19.140625" customWidth="1"/>
    <col min="12565" max="12565" width="17.42578125" customWidth="1"/>
    <col min="12567" max="12567" width="17" customWidth="1"/>
    <col min="12569" max="12569" width="19.42578125" customWidth="1"/>
    <col min="12803" max="12803" width="24" customWidth="1"/>
    <col min="12808" max="12808" width="13.42578125" customWidth="1"/>
    <col min="12809" max="12809" width="13.42578125" bestFit="1" customWidth="1"/>
    <col min="12812" max="12812" width="15" customWidth="1"/>
    <col min="12813" max="12813" width="13.85546875" customWidth="1"/>
    <col min="12817" max="12817" width="17.85546875" customWidth="1"/>
    <col min="12819" max="12819" width="19.140625" customWidth="1"/>
    <col min="12821" max="12821" width="17.42578125" customWidth="1"/>
    <col min="12823" max="12823" width="17" customWidth="1"/>
    <col min="12825" max="12825" width="19.42578125" customWidth="1"/>
    <col min="13059" max="13059" width="24" customWidth="1"/>
    <col min="13064" max="13064" width="13.42578125" customWidth="1"/>
    <col min="13065" max="13065" width="13.42578125" bestFit="1" customWidth="1"/>
    <col min="13068" max="13068" width="15" customWidth="1"/>
    <col min="13069" max="13069" width="13.85546875" customWidth="1"/>
    <col min="13073" max="13073" width="17.85546875" customWidth="1"/>
    <col min="13075" max="13075" width="19.140625" customWidth="1"/>
    <col min="13077" max="13077" width="17.42578125" customWidth="1"/>
    <col min="13079" max="13079" width="17" customWidth="1"/>
    <col min="13081" max="13081" width="19.42578125" customWidth="1"/>
    <col min="13315" max="13315" width="24" customWidth="1"/>
    <col min="13320" max="13320" width="13.42578125" customWidth="1"/>
    <col min="13321" max="13321" width="13.42578125" bestFit="1" customWidth="1"/>
    <col min="13324" max="13324" width="15" customWidth="1"/>
    <col min="13325" max="13325" width="13.85546875" customWidth="1"/>
    <col min="13329" max="13329" width="17.85546875" customWidth="1"/>
    <col min="13331" max="13331" width="19.140625" customWidth="1"/>
    <col min="13333" max="13333" width="17.42578125" customWidth="1"/>
    <col min="13335" max="13335" width="17" customWidth="1"/>
    <col min="13337" max="13337" width="19.42578125" customWidth="1"/>
    <col min="13571" max="13571" width="24" customWidth="1"/>
    <col min="13576" max="13576" width="13.42578125" customWidth="1"/>
    <col min="13577" max="13577" width="13.42578125" bestFit="1" customWidth="1"/>
    <col min="13580" max="13580" width="15" customWidth="1"/>
    <col min="13581" max="13581" width="13.85546875" customWidth="1"/>
    <col min="13585" max="13585" width="17.85546875" customWidth="1"/>
    <col min="13587" max="13587" width="19.140625" customWidth="1"/>
    <col min="13589" max="13589" width="17.42578125" customWidth="1"/>
    <col min="13591" max="13591" width="17" customWidth="1"/>
    <col min="13593" max="13593" width="19.42578125" customWidth="1"/>
    <col min="13827" max="13827" width="24" customWidth="1"/>
    <col min="13832" max="13832" width="13.42578125" customWidth="1"/>
    <col min="13833" max="13833" width="13.42578125" bestFit="1" customWidth="1"/>
    <col min="13836" max="13836" width="15" customWidth="1"/>
    <col min="13837" max="13837" width="13.85546875" customWidth="1"/>
    <col min="13841" max="13841" width="17.85546875" customWidth="1"/>
    <col min="13843" max="13843" width="19.140625" customWidth="1"/>
    <col min="13845" max="13845" width="17.42578125" customWidth="1"/>
    <col min="13847" max="13847" width="17" customWidth="1"/>
    <col min="13849" max="13849" width="19.42578125" customWidth="1"/>
    <col min="14083" max="14083" width="24" customWidth="1"/>
    <col min="14088" max="14088" width="13.42578125" customWidth="1"/>
    <col min="14089" max="14089" width="13.42578125" bestFit="1" customWidth="1"/>
    <col min="14092" max="14092" width="15" customWidth="1"/>
    <col min="14093" max="14093" width="13.85546875" customWidth="1"/>
    <col min="14097" max="14097" width="17.85546875" customWidth="1"/>
    <col min="14099" max="14099" width="19.140625" customWidth="1"/>
    <col min="14101" max="14101" width="17.42578125" customWidth="1"/>
    <col min="14103" max="14103" width="17" customWidth="1"/>
    <col min="14105" max="14105" width="19.42578125" customWidth="1"/>
    <col min="14339" max="14339" width="24" customWidth="1"/>
    <col min="14344" max="14344" width="13.42578125" customWidth="1"/>
    <col min="14345" max="14345" width="13.42578125" bestFit="1" customWidth="1"/>
    <col min="14348" max="14348" width="15" customWidth="1"/>
    <col min="14349" max="14349" width="13.85546875" customWidth="1"/>
    <col min="14353" max="14353" width="17.85546875" customWidth="1"/>
    <col min="14355" max="14355" width="19.140625" customWidth="1"/>
    <col min="14357" max="14357" width="17.42578125" customWidth="1"/>
    <col min="14359" max="14359" width="17" customWidth="1"/>
    <col min="14361" max="14361" width="19.42578125" customWidth="1"/>
    <col min="14595" max="14595" width="24" customWidth="1"/>
    <col min="14600" max="14600" width="13.42578125" customWidth="1"/>
    <col min="14601" max="14601" width="13.42578125" bestFit="1" customWidth="1"/>
    <col min="14604" max="14604" width="15" customWidth="1"/>
    <col min="14605" max="14605" width="13.85546875" customWidth="1"/>
    <col min="14609" max="14609" width="17.85546875" customWidth="1"/>
    <col min="14611" max="14611" width="19.140625" customWidth="1"/>
    <col min="14613" max="14613" width="17.42578125" customWidth="1"/>
    <col min="14615" max="14615" width="17" customWidth="1"/>
    <col min="14617" max="14617" width="19.42578125" customWidth="1"/>
    <col min="14851" max="14851" width="24" customWidth="1"/>
    <col min="14856" max="14856" width="13.42578125" customWidth="1"/>
    <col min="14857" max="14857" width="13.42578125" bestFit="1" customWidth="1"/>
    <col min="14860" max="14860" width="15" customWidth="1"/>
    <col min="14861" max="14861" width="13.85546875" customWidth="1"/>
    <col min="14865" max="14865" width="17.85546875" customWidth="1"/>
    <col min="14867" max="14867" width="19.140625" customWidth="1"/>
    <col min="14869" max="14869" width="17.42578125" customWidth="1"/>
    <col min="14871" max="14871" width="17" customWidth="1"/>
    <col min="14873" max="14873" width="19.42578125" customWidth="1"/>
    <col min="15107" max="15107" width="24" customWidth="1"/>
    <col min="15112" max="15112" width="13.42578125" customWidth="1"/>
    <col min="15113" max="15113" width="13.42578125" bestFit="1" customWidth="1"/>
    <col min="15116" max="15116" width="15" customWidth="1"/>
    <col min="15117" max="15117" width="13.85546875" customWidth="1"/>
    <col min="15121" max="15121" width="17.85546875" customWidth="1"/>
    <col min="15123" max="15123" width="19.140625" customWidth="1"/>
    <col min="15125" max="15125" width="17.42578125" customWidth="1"/>
    <col min="15127" max="15127" width="17" customWidth="1"/>
    <col min="15129" max="15129" width="19.42578125" customWidth="1"/>
    <col min="15363" max="15363" width="24" customWidth="1"/>
    <col min="15368" max="15368" width="13.42578125" customWidth="1"/>
    <col min="15369" max="15369" width="13.42578125" bestFit="1" customWidth="1"/>
    <col min="15372" max="15372" width="15" customWidth="1"/>
    <col min="15373" max="15373" width="13.85546875" customWidth="1"/>
    <col min="15377" max="15377" width="17.85546875" customWidth="1"/>
    <col min="15379" max="15379" width="19.140625" customWidth="1"/>
    <col min="15381" max="15381" width="17.42578125" customWidth="1"/>
    <col min="15383" max="15383" width="17" customWidth="1"/>
    <col min="15385" max="15385" width="19.42578125" customWidth="1"/>
    <col min="15619" max="15619" width="24" customWidth="1"/>
    <col min="15624" max="15624" width="13.42578125" customWidth="1"/>
    <col min="15625" max="15625" width="13.42578125" bestFit="1" customWidth="1"/>
    <col min="15628" max="15628" width="15" customWidth="1"/>
    <col min="15629" max="15629" width="13.85546875" customWidth="1"/>
    <col min="15633" max="15633" width="17.85546875" customWidth="1"/>
    <col min="15635" max="15635" width="19.140625" customWidth="1"/>
    <col min="15637" max="15637" width="17.42578125" customWidth="1"/>
    <col min="15639" max="15639" width="17" customWidth="1"/>
    <col min="15641" max="15641" width="19.42578125" customWidth="1"/>
    <col min="15875" max="15875" width="24" customWidth="1"/>
    <col min="15880" max="15880" width="13.42578125" customWidth="1"/>
    <col min="15881" max="15881" width="13.42578125" bestFit="1" customWidth="1"/>
    <col min="15884" max="15884" width="15" customWidth="1"/>
    <col min="15885" max="15885" width="13.85546875" customWidth="1"/>
    <col min="15889" max="15889" width="17.85546875" customWidth="1"/>
    <col min="15891" max="15891" width="19.140625" customWidth="1"/>
    <col min="15893" max="15893" width="17.42578125" customWidth="1"/>
    <col min="15895" max="15895" width="17" customWidth="1"/>
    <col min="15897" max="15897" width="19.42578125" customWidth="1"/>
    <col min="16131" max="16131" width="24" customWidth="1"/>
    <col min="16136" max="16136" width="13.42578125" customWidth="1"/>
    <col min="16137" max="16137" width="13.42578125" bestFit="1" customWidth="1"/>
    <col min="16140" max="16140" width="15" customWidth="1"/>
    <col min="16141" max="16141" width="13.85546875" customWidth="1"/>
    <col min="16145" max="16145" width="17.85546875" customWidth="1"/>
    <col min="16147" max="16147" width="19.140625" customWidth="1"/>
    <col min="16149" max="16149" width="17.42578125" customWidth="1"/>
    <col min="16151" max="16151" width="17" customWidth="1"/>
    <col min="16153" max="16153" width="19.42578125" customWidth="1"/>
  </cols>
  <sheetData>
    <row r="1" spans="1:27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20</v>
      </c>
      <c r="I1" s="1" t="s">
        <v>7</v>
      </c>
      <c r="J1" s="1" t="s">
        <v>8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  <c r="P1" s="1" t="s">
        <v>9</v>
      </c>
      <c r="Q1" s="1" t="s">
        <v>26</v>
      </c>
      <c r="R1" s="1" t="s">
        <v>10</v>
      </c>
      <c r="S1" s="1" t="s">
        <v>27</v>
      </c>
      <c r="T1" s="1" t="s">
        <v>11</v>
      </c>
      <c r="U1" s="1" t="s">
        <v>28</v>
      </c>
      <c r="V1" s="1" t="s">
        <v>12</v>
      </c>
      <c r="W1" s="1" t="s">
        <v>29</v>
      </c>
      <c r="X1" s="1" t="s">
        <v>13</v>
      </c>
      <c r="Y1" s="1" t="s">
        <v>30</v>
      </c>
      <c r="Z1" s="1" t="s">
        <v>31</v>
      </c>
      <c r="AA1" s="2" t="s">
        <v>14</v>
      </c>
    </row>
    <row r="2" spans="1:27" ht="15.75" x14ac:dyDescent="0.25">
      <c r="A2" s="15" t="s">
        <v>19</v>
      </c>
      <c r="B2" s="4" t="s">
        <v>67</v>
      </c>
      <c r="C2" s="5">
        <v>40.931739999999998</v>
      </c>
      <c r="D2" s="5">
        <v>-78.168750000000003</v>
      </c>
      <c r="E2" s="6">
        <v>44036</v>
      </c>
      <c r="F2" s="7" t="s">
        <v>32</v>
      </c>
      <c r="G2" s="9">
        <v>5.83</v>
      </c>
      <c r="H2" s="8">
        <f t="shared" ref="H2" si="0">G2*3.785412*60*24</f>
        <v>31779.290822399998</v>
      </c>
      <c r="I2" s="9">
        <v>3.52</v>
      </c>
      <c r="J2" s="10">
        <v>3.4</v>
      </c>
      <c r="K2" s="10">
        <v>733</v>
      </c>
      <c r="L2" s="11">
        <v>702</v>
      </c>
      <c r="M2" s="12">
        <v>14.5</v>
      </c>
      <c r="N2" s="9" t="s">
        <v>16</v>
      </c>
      <c r="O2" s="10">
        <v>109</v>
      </c>
      <c r="P2" s="9">
        <f t="shared" ref="P2" si="1">H2*O2*0.00000204623</f>
        <v>7.0880234702876308</v>
      </c>
      <c r="Q2" s="9">
        <v>2.02</v>
      </c>
      <c r="R2" s="9">
        <f t="shared" ref="R2:R3" si="2">H2*Q2*0.00000204623</f>
        <v>0.13135603128422949</v>
      </c>
      <c r="S2" s="8">
        <v>5.05</v>
      </c>
      <c r="T2" s="9">
        <f t="shared" ref="T2:T3" si="3">H2*S2*0.00000204623</f>
        <v>0.3283900782105737</v>
      </c>
      <c r="U2" s="9">
        <v>12.64</v>
      </c>
      <c r="V2" s="9">
        <f t="shared" ref="V2:V3" si="4">H2*U2*0.00000204623</f>
        <v>0.82195061160032723</v>
      </c>
      <c r="W2" s="12">
        <v>290</v>
      </c>
      <c r="X2" s="9">
        <f t="shared" ref="X2" si="5">H2*W2*0.00000204623</f>
        <v>18.85804409526067</v>
      </c>
      <c r="Y2" s="13">
        <v>25</v>
      </c>
      <c r="Z2" s="13">
        <v>489</v>
      </c>
      <c r="AA2" s="14" t="s">
        <v>18</v>
      </c>
    </row>
    <row r="3" spans="1:27" ht="15.75" x14ac:dyDescent="0.25">
      <c r="A3" s="15" t="s">
        <v>19</v>
      </c>
      <c r="B3" s="4" t="s">
        <v>67</v>
      </c>
      <c r="C3" s="5">
        <v>40.931739999999998</v>
      </c>
      <c r="D3" s="5">
        <v>-78.168750000000003</v>
      </c>
      <c r="E3" s="6">
        <v>45442</v>
      </c>
      <c r="F3" s="7" t="s">
        <v>15</v>
      </c>
      <c r="G3" s="9">
        <v>212</v>
      </c>
      <c r="H3" s="8">
        <f t="shared" ref="H3:H4" si="6">G3*3.785412*60*24</f>
        <v>1155610.5753600001</v>
      </c>
      <c r="I3" s="9">
        <v>3.77</v>
      </c>
      <c r="J3" s="10">
        <v>3.95</v>
      </c>
      <c r="K3" s="10">
        <v>269</v>
      </c>
      <c r="L3" s="11">
        <v>282</v>
      </c>
      <c r="M3" s="12">
        <v>14.4</v>
      </c>
      <c r="N3" s="9" t="s">
        <v>16</v>
      </c>
      <c r="O3" s="10">
        <v>71.44</v>
      </c>
      <c r="P3" s="9">
        <f t="shared" ref="P3:P4" si="7">H3*O3*0.00000204623</f>
        <v>168.93024077309371</v>
      </c>
      <c r="Q3" s="9">
        <v>0.9</v>
      </c>
      <c r="R3" s="9">
        <f t="shared" si="2"/>
        <v>2.1281805248570036</v>
      </c>
      <c r="S3" s="8">
        <v>2.23</v>
      </c>
      <c r="T3" s="9">
        <f t="shared" si="3"/>
        <v>5.2731584115901322</v>
      </c>
      <c r="U3" s="9">
        <v>4.46</v>
      </c>
      <c r="V3" s="9">
        <f t="shared" si="4"/>
        <v>10.546316823180264</v>
      </c>
      <c r="W3" s="12">
        <v>126.7</v>
      </c>
      <c r="X3" s="9">
        <f t="shared" ref="X3:X4" si="8">H3*W3*0.00000204623</f>
        <v>299.60052499931379</v>
      </c>
      <c r="Y3" s="13" t="s">
        <v>17</v>
      </c>
      <c r="Z3" s="13"/>
      <c r="AA3" s="14">
        <v>723102</v>
      </c>
    </row>
    <row r="4" spans="1:27" ht="15.75" x14ac:dyDescent="0.25">
      <c r="A4" s="15" t="s">
        <v>19</v>
      </c>
      <c r="B4" s="4" t="s">
        <v>67</v>
      </c>
      <c r="C4" s="5">
        <v>40.931739999999998</v>
      </c>
      <c r="D4" s="5">
        <v>-78.168750000000003</v>
      </c>
      <c r="E4" s="6">
        <v>45470</v>
      </c>
      <c r="F4" s="7" t="s">
        <v>15</v>
      </c>
      <c r="G4" s="9">
        <v>89</v>
      </c>
      <c r="H4" s="8">
        <f t="shared" si="6"/>
        <v>485138.40191999992</v>
      </c>
      <c r="I4" s="9">
        <v>3.5</v>
      </c>
      <c r="J4" s="10">
        <v>3.73</v>
      </c>
      <c r="K4" s="10" t="s">
        <v>18</v>
      </c>
      <c r="L4" s="11">
        <v>410</v>
      </c>
      <c r="M4" s="12">
        <v>18.100000000000001</v>
      </c>
      <c r="N4" s="9" t="s">
        <v>16</v>
      </c>
      <c r="O4" s="10">
        <v>119.4</v>
      </c>
      <c r="P4" s="9">
        <f t="shared" si="7"/>
        <v>118.52894740799492</v>
      </c>
      <c r="Q4" s="9">
        <v>1.79</v>
      </c>
      <c r="R4" s="9">
        <f t="shared" ref="R4" si="9">H4*Q4*0.00000204623</f>
        <v>1.7769415063677629</v>
      </c>
      <c r="S4" s="8">
        <v>4.45</v>
      </c>
      <c r="T4" s="9">
        <f t="shared" ref="T4" si="10">H4*S4*0.00000204623</f>
        <v>4.4175361471153884</v>
      </c>
      <c r="U4" s="9">
        <v>7.9</v>
      </c>
      <c r="V4" s="9">
        <f t="shared" ref="V4" si="11">H4*U4*0.00000204623</f>
        <v>7.842367542070015</v>
      </c>
      <c r="W4" s="12">
        <v>181.6</v>
      </c>
      <c r="X4" s="9">
        <f t="shared" si="8"/>
        <v>180.27518299239426</v>
      </c>
      <c r="Y4" s="13">
        <v>5</v>
      </c>
      <c r="Z4" s="13">
        <v>248</v>
      </c>
      <c r="AA4" s="14">
        <v>724250</v>
      </c>
    </row>
    <row r="5" spans="1:27" ht="15.75" x14ac:dyDescent="0.25">
      <c r="A5" s="15" t="s">
        <v>19</v>
      </c>
      <c r="B5" s="4" t="s">
        <v>67</v>
      </c>
      <c r="C5" s="5">
        <v>40.931739999999998</v>
      </c>
      <c r="D5" s="5">
        <v>-78.168750000000003</v>
      </c>
      <c r="E5" s="6">
        <v>45771</v>
      </c>
      <c r="F5" s="7" t="s">
        <v>33</v>
      </c>
      <c r="G5" s="9">
        <v>270</v>
      </c>
      <c r="H5" s="8">
        <f t="shared" ref="H5:H22" si="12">G5*3.785412*60*24</f>
        <v>1471768.1856</v>
      </c>
      <c r="I5" s="9">
        <v>3.91</v>
      </c>
      <c r="J5" s="10">
        <v>3.98</v>
      </c>
      <c r="K5" s="10">
        <v>213</v>
      </c>
      <c r="L5" s="11">
        <v>258</v>
      </c>
      <c r="M5" s="12">
        <v>14.6</v>
      </c>
      <c r="N5" s="9" t="s">
        <v>34</v>
      </c>
      <c r="O5" s="10">
        <v>69.53</v>
      </c>
      <c r="P5" s="9">
        <f t="shared" ref="P5:P18" si="13">H5*O5*0.00000204623</f>
        <v>209.39489418864261</v>
      </c>
      <c r="Q5" s="9">
        <v>0.61</v>
      </c>
      <c r="R5" s="9">
        <f t="shared" ref="R5:R18" si="14">H5*Q5*0.00000204623</f>
        <v>1.8370614907963756</v>
      </c>
      <c r="S5" s="8">
        <v>2.5299999999999998</v>
      </c>
      <c r="T5" s="9">
        <f t="shared" ref="T5:T21" si="15">H5*S5*0.00000204623</f>
        <v>7.6192878224833276</v>
      </c>
      <c r="U5" s="9">
        <v>5.0199999999999996</v>
      </c>
      <c r="V5" s="9">
        <f t="shared" ref="V5:V21" si="16">H5*U5*0.00000204623</f>
        <v>15.118112596389844</v>
      </c>
      <c r="W5" s="12">
        <v>135.6</v>
      </c>
      <c r="X5" s="9">
        <f t="shared" ref="X5:X21" si="17">H5*W5*0.00000204623</f>
        <v>408.36973467539104</v>
      </c>
      <c r="Y5" s="13">
        <v>8</v>
      </c>
      <c r="Z5" s="13">
        <v>193</v>
      </c>
      <c r="AA5" s="14">
        <v>734527</v>
      </c>
    </row>
    <row r="6" spans="1:27" ht="15.75" x14ac:dyDescent="0.25">
      <c r="A6" s="16" t="s">
        <v>35</v>
      </c>
      <c r="B6" s="16" t="s">
        <v>36</v>
      </c>
      <c r="C6">
        <v>40.931620000000002</v>
      </c>
      <c r="D6">
        <v>-78.167349999999999</v>
      </c>
      <c r="E6" s="6">
        <v>45470</v>
      </c>
      <c r="F6" s="16" t="s">
        <v>15</v>
      </c>
      <c r="G6" s="16">
        <v>11</v>
      </c>
      <c r="H6" s="8">
        <f t="shared" si="12"/>
        <v>59960.926080000005</v>
      </c>
      <c r="I6" s="16">
        <v>3.01</v>
      </c>
      <c r="J6" s="16">
        <v>3.25</v>
      </c>
      <c r="K6" s="16" t="s">
        <v>18</v>
      </c>
      <c r="L6" s="16">
        <v>751</v>
      </c>
      <c r="M6" s="16">
        <v>25</v>
      </c>
      <c r="N6" s="16" t="s">
        <v>16</v>
      </c>
      <c r="O6" s="17">
        <v>123.38</v>
      </c>
      <c r="P6" s="9">
        <f t="shared" si="13"/>
        <v>15.137966691433062</v>
      </c>
      <c r="Q6" s="18">
        <v>4.16</v>
      </c>
      <c r="R6" s="9">
        <f t="shared" si="14"/>
        <v>0.51040639841434221</v>
      </c>
      <c r="S6" s="19">
        <v>4.59</v>
      </c>
      <c r="T6" s="9">
        <f t="shared" si="15"/>
        <v>0.56316475209659389</v>
      </c>
      <c r="U6" s="19">
        <v>5.95</v>
      </c>
      <c r="V6" s="9">
        <f t="shared" si="16"/>
        <v>0.7300283823474365</v>
      </c>
      <c r="W6" s="16">
        <v>267.8</v>
      </c>
      <c r="X6" s="9">
        <f t="shared" si="17"/>
        <v>32.857411897923278</v>
      </c>
      <c r="Y6" s="16" t="s">
        <v>17</v>
      </c>
      <c r="Z6" s="16">
        <v>324</v>
      </c>
      <c r="AA6" s="14">
        <v>724247</v>
      </c>
    </row>
    <row r="7" spans="1:27" ht="15.75" x14ac:dyDescent="0.25">
      <c r="A7" t="s">
        <v>37</v>
      </c>
      <c r="B7" t="s">
        <v>38</v>
      </c>
      <c r="C7">
        <v>40.930790000000002</v>
      </c>
      <c r="D7" s="5">
        <v>-78.166910000000001</v>
      </c>
      <c r="E7" s="6">
        <v>45470</v>
      </c>
      <c r="F7" s="16" t="s">
        <v>15</v>
      </c>
      <c r="G7" s="16">
        <v>78</v>
      </c>
      <c r="H7" s="8">
        <f t="shared" si="12"/>
        <v>425177.47583999997</v>
      </c>
      <c r="I7">
        <v>3.55</v>
      </c>
      <c r="J7">
        <v>3.79</v>
      </c>
      <c r="K7" t="s">
        <v>18</v>
      </c>
      <c r="L7">
        <v>381</v>
      </c>
      <c r="M7">
        <v>18.899999999999999</v>
      </c>
      <c r="N7" t="s">
        <v>16</v>
      </c>
      <c r="O7">
        <v>100.09</v>
      </c>
      <c r="P7" s="9">
        <f t="shared" si="13"/>
        <v>87.079391620383248</v>
      </c>
      <c r="Q7">
        <v>1.46</v>
      </c>
      <c r="R7" s="9">
        <f t="shared" si="14"/>
        <v>1.2702159233266013</v>
      </c>
      <c r="S7">
        <v>3.95</v>
      </c>
      <c r="T7" s="9">
        <f t="shared" si="15"/>
        <v>3.4365430802329286</v>
      </c>
      <c r="U7">
        <v>7.21</v>
      </c>
      <c r="V7" s="9">
        <f t="shared" si="16"/>
        <v>6.2727786350580796</v>
      </c>
      <c r="W7">
        <v>148.9</v>
      </c>
      <c r="X7" s="9">
        <f t="shared" si="17"/>
        <v>129.54462396118558</v>
      </c>
      <c r="Y7" t="s">
        <v>17</v>
      </c>
      <c r="Z7" s="13">
        <v>220</v>
      </c>
      <c r="AA7">
        <v>724249</v>
      </c>
    </row>
    <row r="8" spans="1:27" ht="15.75" x14ac:dyDescent="0.25">
      <c r="A8" t="s">
        <v>37</v>
      </c>
      <c r="B8" t="s">
        <v>38</v>
      </c>
      <c r="C8">
        <v>40.930790000000002</v>
      </c>
      <c r="D8" s="5">
        <v>-78.166910000000001</v>
      </c>
      <c r="E8" s="6">
        <v>45505</v>
      </c>
      <c r="F8" s="16" t="s">
        <v>50</v>
      </c>
      <c r="G8" s="16">
        <v>39</v>
      </c>
      <c r="H8" s="8">
        <f t="shared" ref="H8" si="18">G8*3.785412*60*24</f>
        <v>212588.73791999999</v>
      </c>
      <c r="I8">
        <v>3.42</v>
      </c>
      <c r="J8">
        <v>3.7</v>
      </c>
      <c r="K8" t="s">
        <v>18</v>
      </c>
      <c r="L8">
        <v>375</v>
      </c>
      <c r="M8">
        <v>19.3</v>
      </c>
      <c r="N8" t="s">
        <v>16</v>
      </c>
      <c r="O8">
        <v>81.78</v>
      </c>
      <c r="P8" s="9">
        <f t="shared" ref="P8" si="19">H8*O8*0.00000204623</f>
        <v>35.574745962208716</v>
      </c>
      <c r="Q8">
        <v>1.8</v>
      </c>
      <c r="R8" s="9">
        <f t="shared" ref="R8" si="20">H8*Q8*0.00000204623</f>
        <v>0.78300981574927486</v>
      </c>
      <c r="S8">
        <v>3.46</v>
      </c>
      <c r="T8" s="9">
        <f t="shared" ref="T8" si="21">H8*S8*0.00000204623</f>
        <v>1.5051188680513838</v>
      </c>
      <c r="U8">
        <v>5.28</v>
      </c>
      <c r="V8" s="9">
        <f t="shared" ref="V8" si="22">H8*U8*0.00000204623</f>
        <v>2.2968287928645394</v>
      </c>
      <c r="W8">
        <v>125.3</v>
      </c>
      <c r="X8" s="9">
        <f t="shared" ref="X8" si="23">H8*W8*0.00000204623</f>
        <v>54.50618328521341</v>
      </c>
      <c r="Y8" t="s">
        <v>17</v>
      </c>
      <c r="Z8" s="13">
        <v>282</v>
      </c>
      <c r="AA8">
        <v>725403</v>
      </c>
    </row>
    <row r="9" spans="1:27" ht="15.75" x14ac:dyDescent="0.25">
      <c r="A9" t="s">
        <v>39</v>
      </c>
      <c r="B9" t="s">
        <v>40</v>
      </c>
      <c r="C9">
        <v>40.93197</v>
      </c>
      <c r="D9">
        <v>-78.164699999999996</v>
      </c>
      <c r="E9" s="6">
        <v>45470</v>
      </c>
      <c r="F9" s="16" t="s">
        <v>15</v>
      </c>
      <c r="G9" s="16">
        <v>0</v>
      </c>
      <c r="H9" s="8">
        <f t="shared" si="12"/>
        <v>0</v>
      </c>
      <c r="I9" t="s">
        <v>18</v>
      </c>
      <c r="J9" t="s">
        <v>18</v>
      </c>
      <c r="K9" t="s">
        <v>18</v>
      </c>
      <c r="L9" t="s">
        <v>18</v>
      </c>
      <c r="M9" t="s">
        <v>18</v>
      </c>
      <c r="N9" t="s">
        <v>18</v>
      </c>
      <c r="O9" t="s">
        <v>18</v>
      </c>
      <c r="P9" s="9" t="s">
        <v>18</v>
      </c>
      <c r="Q9" t="s">
        <v>18</v>
      </c>
      <c r="R9" s="9" t="s">
        <v>18</v>
      </c>
      <c r="S9" t="s">
        <v>18</v>
      </c>
      <c r="T9" s="9" t="s">
        <v>18</v>
      </c>
      <c r="U9" t="s">
        <v>18</v>
      </c>
      <c r="V9" s="9" t="s">
        <v>18</v>
      </c>
      <c r="W9" t="s">
        <v>18</v>
      </c>
      <c r="X9" s="9" t="s">
        <v>18</v>
      </c>
      <c r="Y9" t="s">
        <v>18</v>
      </c>
      <c r="Z9" t="s">
        <v>18</v>
      </c>
      <c r="AA9" t="s">
        <v>18</v>
      </c>
    </row>
    <row r="10" spans="1:27" ht="15.75" x14ac:dyDescent="0.25">
      <c r="A10" t="s">
        <v>41</v>
      </c>
      <c r="B10" t="s">
        <v>42</v>
      </c>
      <c r="C10">
        <v>40.931801999999998</v>
      </c>
      <c r="D10">
        <v>-78.165689</v>
      </c>
      <c r="E10" s="6">
        <v>45470</v>
      </c>
      <c r="F10" s="16" t="s">
        <v>15</v>
      </c>
      <c r="G10" s="16">
        <v>13</v>
      </c>
      <c r="H10" s="8">
        <f t="shared" si="12"/>
        <v>70862.912639999995</v>
      </c>
      <c r="I10">
        <v>3.34</v>
      </c>
      <c r="J10">
        <v>3.54</v>
      </c>
      <c r="K10">
        <v>401</v>
      </c>
      <c r="L10">
        <v>449</v>
      </c>
      <c r="M10">
        <v>19.899999999999999</v>
      </c>
      <c r="N10" t="s">
        <v>16</v>
      </c>
      <c r="O10">
        <v>101.68</v>
      </c>
      <c r="P10" s="9">
        <f t="shared" si="13"/>
        <v>14.743784826923385</v>
      </c>
      <c r="Q10">
        <v>2.58</v>
      </c>
      <c r="R10" s="9">
        <f t="shared" si="14"/>
        <v>0.37410468974687572</v>
      </c>
      <c r="S10">
        <v>3.49</v>
      </c>
      <c r="T10" s="9">
        <f t="shared" si="15"/>
        <v>0.50605634388240173</v>
      </c>
      <c r="U10">
        <v>8.19</v>
      </c>
      <c r="V10" s="9">
        <f t="shared" si="16"/>
        <v>1.1875648872197335</v>
      </c>
      <c r="W10">
        <v>168</v>
      </c>
      <c r="X10" s="9">
        <f t="shared" si="17"/>
        <v>24.360305378866329</v>
      </c>
      <c r="Y10" t="s">
        <v>17</v>
      </c>
      <c r="Z10">
        <v>314</v>
      </c>
      <c r="AA10">
        <v>725397</v>
      </c>
    </row>
    <row r="11" spans="1:27" ht="15.75" x14ac:dyDescent="0.25">
      <c r="A11" t="s">
        <v>41</v>
      </c>
      <c r="B11" t="s">
        <v>42</v>
      </c>
      <c r="C11">
        <v>40.931801999999998</v>
      </c>
      <c r="D11">
        <v>-78.165689</v>
      </c>
      <c r="E11" s="6">
        <v>45505</v>
      </c>
      <c r="F11" s="16" t="s">
        <v>45</v>
      </c>
      <c r="G11" s="16">
        <v>4.5</v>
      </c>
      <c r="H11" s="8">
        <f t="shared" si="12"/>
        <v>24529.46976</v>
      </c>
      <c r="I11">
        <v>3.07</v>
      </c>
      <c r="J11">
        <v>3.27</v>
      </c>
      <c r="K11">
        <v>686</v>
      </c>
      <c r="L11">
        <v>778</v>
      </c>
      <c r="M11">
        <v>19.8</v>
      </c>
      <c r="N11" t="s">
        <v>16</v>
      </c>
      <c r="O11">
        <v>167.95</v>
      </c>
      <c r="P11" s="9">
        <f t="shared" si="13"/>
        <v>8.4299037535314554</v>
      </c>
      <c r="Q11">
        <v>3.66</v>
      </c>
      <c r="R11" s="9">
        <f t="shared" si="14"/>
        <v>0.18370614907963756</v>
      </c>
      <c r="S11">
        <v>4.59</v>
      </c>
      <c r="T11" s="9">
        <f t="shared" si="15"/>
        <v>0.23038558040315202</v>
      </c>
      <c r="U11">
        <v>10</v>
      </c>
      <c r="V11" s="9">
        <f t="shared" si="16"/>
        <v>0.50192936907004804</v>
      </c>
      <c r="W11">
        <v>307.2</v>
      </c>
      <c r="X11" s="9">
        <f t="shared" si="17"/>
        <v>15.419270217831874</v>
      </c>
      <c r="Y11" t="s">
        <v>17</v>
      </c>
      <c r="Z11">
        <v>604</v>
      </c>
      <c r="AA11">
        <v>725398</v>
      </c>
    </row>
    <row r="12" spans="1:27" ht="15.75" x14ac:dyDescent="0.25">
      <c r="A12" s="3" t="s">
        <v>43</v>
      </c>
      <c r="B12" s="16" t="s">
        <v>44</v>
      </c>
      <c r="C12">
        <v>40.931719999999999</v>
      </c>
      <c r="D12">
        <v>-78.164176999999995</v>
      </c>
      <c r="E12" s="6">
        <v>45505</v>
      </c>
      <c r="F12" s="20" t="s">
        <v>45</v>
      </c>
      <c r="G12" s="16">
        <v>3.2</v>
      </c>
      <c r="H12" s="8">
        <f t="shared" si="12"/>
        <v>17443.178496</v>
      </c>
      <c r="I12" s="16">
        <v>3.52</v>
      </c>
      <c r="J12" s="16">
        <v>3.4</v>
      </c>
      <c r="K12" s="16">
        <v>733</v>
      </c>
      <c r="L12" s="14">
        <v>702</v>
      </c>
      <c r="M12" s="21">
        <v>14.5</v>
      </c>
      <c r="N12" s="16" t="s">
        <v>16</v>
      </c>
      <c r="O12" s="16">
        <v>109</v>
      </c>
      <c r="P12" s="9">
        <f t="shared" si="13"/>
        <v>3.8905103095918387</v>
      </c>
      <c r="Q12" s="16">
        <v>2.02</v>
      </c>
      <c r="R12" s="9">
        <f t="shared" si="14"/>
        <v>7.209936537041757E-2</v>
      </c>
      <c r="S12" s="16">
        <v>5.05</v>
      </c>
      <c r="T12" s="9">
        <f t="shared" si="15"/>
        <v>0.18024841342604392</v>
      </c>
      <c r="U12" s="16">
        <v>12.64</v>
      </c>
      <c r="V12" s="9">
        <f t="shared" si="16"/>
        <v>0.45115642489211782</v>
      </c>
      <c r="W12" s="21">
        <v>290</v>
      </c>
      <c r="X12" s="9">
        <f t="shared" si="17"/>
        <v>10.350898988822323</v>
      </c>
      <c r="Y12" s="14">
        <v>25</v>
      </c>
      <c r="Z12" s="14">
        <v>489</v>
      </c>
      <c r="AA12" s="14" t="s">
        <v>18</v>
      </c>
    </row>
    <row r="13" spans="1:27" ht="15.75" x14ac:dyDescent="0.25">
      <c r="A13" s="3" t="s">
        <v>46</v>
      </c>
      <c r="B13" s="16" t="s">
        <v>47</v>
      </c>
      <c r="C13">
        <v>40.930726</v>
      </c>
      <c r="D13">
        <v>-78.157381999999998</v>
      </c>
      <c r="E13" s="6">
        <v>45505</v>
      </c>
      <c r="F13" s="20" t="s">
        <v>45</v>
      </c>
      <c r="G13" s="16">
        <v>0.5</v>
      </c>
      <c r="H13" s="8">
        <f t="shared" si="12"/>
        <v>2725.4966399999998</v>
      </c>
      <c r="I13" s="16">
        <v>3.48</v>
      </c>
      <c r="J13" s="16">
        <v>3.6</v>
      </c>
      <c r="K13" s="16" t="s">
        <v>18</v>
      </c>
      <c r="L13" s="14">
        <v>170.4</v>
      </c>
      <c r="M13" s="21">
        <v>19.899999999999999</v>
      </c>
      <c r="N13" s="16" t="s">
        <v>16</v>
      </c>
      <c r="O13" s="16">
        <v>57.9</v>
      </c>
      <c r="P13" s="9">
        <f t="shared" si="13"/>
        <v>0.32290789410173082</v>
      </c>
      <c r="Q13" s="16">
        <v>2.2599999999999998</v>
      </c>
      <c r="R13" s="9">
        <f t="shared" si="14"/>
        <v>1.260400415664787E-2</v>
      </c>
      <c r="S13" s="16">
        <v>0.82</v>
      </c>
      <c r="T13" s="9">
        <f t="shared" si="15"/>
        <v>4.5731342515271034E-3</v>
      </c>
      <c r="U13" s="16">
        <v>2.75</v>
      </c>
      <c r="V13" s="9">
        <f t="shared" si="16"/>
        <v>1.5336730721584799E-2</v>
      </c>
      <c r="W13" s="21">
        <v>76.7</v>
      </c>
      <c r="X13" s="9">
        <f t="shared" si="17"/>
        <v>0.42775536230747419</v>
      </c>
      <c r="Y13" s="14" t="s">
        <v>17</v>
      </c>
      <c r="Z13" s="14">
        <v>130</v>
      </c>
      <c r="AA13" s="14">
        <v>725396</v>
      </c>
    </row>
    <row r="14" spans="1:27" ht="15.75" x14ac:dyDescent="0.25">
      <c r="A14" s="3" t="s">
        <v>48</v>
      </c>
      <c r="B14" s="16" t="s">
        <v>49</v>
      </c>
      <c r="C14">
        <v>40.931080999999999</v>
      </c>
      <c r="D14">
        <v>-78.158877000000004</v>
      </c>
      <c r="E14" s="6">
        <v>45505</v>
      </c>
      <c r="F14" s="20" t="s">
        <v>45</v>
      </c>
      <c r="G14" s="16">
        <v>0</v>
      </c>
      <c r="H14" s="8">
        <f t="shared" si="12"/>
        <v>0</v>
      </c>
      <c r="I14" s="16" t="s">
        <v>18</v>
      </c>
      <c r="J14" s="16" t="s">
        <v>18</v>
      </c>
      <c r="K14" s="16" t="s">
        <v>18</v>
      </c>
      <c r="L14" s="14" t="s">
        <v>18</v>
      </c>
      <c r="M14" s="21" t="s">
        <v>18</v>
      </c>
      <c r="N14" s="16" t="s">
        <v>18</v>
      </c>
      <c r="O14" s="16" t="s">
        <v>18</v>
      </c>
      <c r="P14" s="9" t="s">
        <v>18</v>
      </c>
      <c r="Q14" s="16" t="s">
        <v>18</v>
      </c>
      <c r="R14" s="9" t="s">
        <v>18</v>
      </c>
      <c r="S14" s="16" t="s">
        <v>18</v>
      </c>
      <c r="T14" s="9" t="s">
        <v>18</v>
      </c>
      <c r="U14" s="16" t="s">
        <v>18</v>
      </c>
      <c r="V14" s="9" t="s">
        <v>18</v>
      </c>
      <c r="W14" s="21" t="s">
        <v>18</v>
      </c>
      <c r="X14" s="9" t="s">
        <v>18</v>
      </c>
      <c r="Y14" s="14" t="s">
        <v>18</v>
      </c>
      <c r="Z14" s="14" t="s">
        <v>18</v>
      </c>
      <c r="AA14" s="14" t="s">
        <v>18</v>
      </c>
    </row>
    <row r="15" spans="1:27" ht="15.75" x14ac:dyDescent="0.25">
      <c r="A15" s="3" t="s">
        <v>51</v>
      </c>
      <c r="B15" s="16" t="s">
        <v>52</v>
      </c>
      <c r="C15">
        <v>40.930340000000001</v>
      </c>
      <c r="D15">
        <v>-78.166380000000004</v>
      </c>
      <c r="E15" s="6">
        <v>45505</v>
      </c>
      <c r="F15" s="20" t="s">
        <v>50</v>
      </c>
      <c r="G15" s="16">
        <v>2.5</v>
      </c>
      <c r="H15" s="8">
        <f t="shared" si="12"/>
        <v>13627.483200000002</v>
      </c>
      <c r="I15" s="16">
        <v>2.5499999999999998</v>
      </c>
      <c r="J15" s="16">
        <v>2.8</v>
      </c>
      <c r="K15" s="16" t="s">
        <v>18</v>
      </c>
      <c r="L15" s="14">
        <v>1285</v>
      </c>
      <c r="M15" s="21">
        <v>26.1</v>
      </c>
      <c r="N15" s="16" t="s">
        <v>16</v>
      </c>
      <c r="O15" s="16">
        <v>157.69999999999999</v>
      </c>
      <c r="P15" s="9">
        <f t="shared" si="13"/>
        <v>4.3974589723525881</v>
      </c>
      <c r="Q15" s="16">
        <v>12.78</v>
      </c>
      <c r="R15" s="9">
        <f t="shared" si="14"/>
        <v>0.35636985203973415</v>
      </c>
      <c r="S15" s="16">
        <v>6.98</v>
      </c>
      <c r="T15" s="9">
        <f t="shared" si="15"/>
        <v>0.19463705533938533</v>
      </c>
      <c r="U15" s="16">
        <v>3.73</v>
      </c>
      <c r="V15" s="9">
        <f t="shared" si="16"/>
        <v>0.10401091925729329</v>
      </c>
      <c r="W15" s="21">
        <v>401.2</v>
      </c>
      <c r="X15" s="9">
        <f t="shared" si="17"/>
        <v>11.187447937272404</v>
      </c>
      <c r="Y15" s="14" t="s">
        <v>17</v>
      </c>
      <c r="Z15" s="14">
        <v>401.2</v>
      </c>
      <c r="AA15" s="14">
        <v>725402</v>
      </c>
    </row>
    <row r="16" spans="1:27" ht="15.75" x14ac:dyDescent="0.25">
      <c r="A16" t="s">
        <v>53</v>
      </c>
      <c r="B16" t="s">
        <v>54</v>
      </c>
      <c r="C16">
        <v>40.929639999999999</v>
      </c>
      <c r="D16">
        <v>-78.165880000000001</v>
      </c>
      <c r="E16" s="6">
        <v>45505</v>
      </c>
      <c r="F16" t="s">
        <v>50</v>
      </c>
      <c r="G16" s="16">
        <v>5</v>
      </c>
      <c r="H16" s="8">
        <f t="shared" si="12"/>
        <v>27254.966400000005</v>
      </c>
      <c r="I16">
        <v>3.33</v>
      </c>
      <c r="J16" t="s">
        <v>18</v>
      </c>
      <c r="K16">
        <v>450</v>
      </c>
      <c r="L16" t="s">
        <v>18</v>
      </c>
      <c r="M16" t="s">
        <v>18</v>
      </c>
      <c r="N16" t="s">
        <v>18</v>
      </c>
      <c r="O16" t="s">
        <v>18</v>
      </c>
      <c r="P16" s="9" t="s">
        <v>18</v>
      </c>
      <c r="Q16" t="s">
        <v>18</v>
      </c>
      <c r="R16" s="9" t="s">
        <v>18</v>
      </c>
      <c r="S16" t="s">
        <v>18</v>
      </c>
      <c r="T16" s="9" t="s">
        <v>18</v>
      </c>
      <c r="U16" t="s">
        <v>18</v>
      </c>
      <c r="V16" s="9" t="s">
        <v>18</v>
      </c>
      <c r="W16" t="s">
        <v>18</v>
      </c>
      <c r="X16" s="9" t="s">
        <v>18</v>
      </c>
      <c r="Y16" t="s">
        <v>18</v>
      </c>
      <c r="Z16" t="s">
        <v>18</v>
      </c>
      <c r="AA16" t="s">
        <v>18</v>
      </c>
    </row>
    <row r="17" spans="1:27" ht="15.75" x14ac:dyDescent="0.25">
      <c r="A17" t="s">
        <v>55</v>
      </c>
      <c r="B17" t="s">
        <v>56</v>
      </c>
      <c r="C17">
        <v>40.929369999999999</v>
      </c>
      <c r="D17">
        <v>-78.165689999999998</v>
      </c>
      <c r="E17" s="6">
        <v>45505</v>
      </c>
      <c r="F17" t="s">
        <v>50</v>
      </c>
      <c r="G17" s="16">
        <v>5</v>
      </c>
      <c r="H17" s="8">
        <f t="shared" si="12"/>
        <v>27254.966400000005</v>
      </c>
      <c r="I17">
        <v>5.64</v>
      </c>
      <c r="J17" t="s">
        <v>18</v>
      </c>
      <c r="K17">
        <v>218</v>
      </c>
      <c r="L17" t="s">
        <v>18</v>
      </c>
      <c r="M17" t="s">
        <v>18</v>
      </c>
      <c r="N17" t="s">
        <v>18</v>
      </c>
      <c r="O17" t="s">
        <v>18</v>
      </c>
      <c r="P17" s="9" t="s">
        <v>18</v>
      </c>
      <c r="Q17" t="s">
        <v>18</v>
      </c>
      <c r="R17" s="9" t="s">
        <v>18</v>
      </c>
      <c r="S17" t="s">
        <v>18</v>
      </c>
      <c r="T17" s="9" t="s">
        <v>18</v>
      </c>
      <c r="U17" t="s">
        <v>18</v>
      </c>
      <c r="V17" s="9" t="s">
        <v>18</v>
      </c>
      <c r="W17" t="s">
        <v>18</v>
      </c>
      <c r="X17" s="9" t="s">
        <v>18</v>
      </c>
      <c r="Y17" t="s">
        <v>18</v>
      </c>
      <c r="Z17" t="s">
        <v>18</v>
      </c>
      <c r="AA17" t="s">
        <v>18</v>
      </c>
    </row>
    <row r="18" spans="1:27" ht="15.75" x14ac:dyDescent="0.25">
      <c r="A18" t="s">
        <v>57</v>
      </c>
      <c r="B18" t="s">
        <v>58</v>
      </c>
      <c r="C18">
        <v>40.928690000000003</v>
      </c>
      <c r="D18">
        <v>-78.164680000000004</v>
      </c>
      <c r="E18" s="6">
        <v>45505</v>
      </c>
      <c r="F18" t="s">
        <v>50</v>
      </c>
      <c r="G18" s="16">
        <v>17</v>
      </c>
      <c r="H18" s="8">
        <f t="shared" si="12"/>
        <v>92666.88575999999</v>
      </c>
      <c r="I18">
        <v>3.96</v>
      </c>
      <c r="J18">
        <v>4.25</v>
      </c>
      <c r="K18" t="s">
        <v>18</v>
      </c>
      <c r="L18">
        <v>187</v>
      </c>
      <c r="M18">
        <v>18.899999999999999</v>
      </c>
      <c r="N18" t="s">
        <v>16</v>
      </c>
      <c r="O18">
        <v>118.8</v>
      </c>
      <c r="P18" s="9">
        <f t="shared" si="13"/>
        <v>22.526590083863752</v>
      </c>
      <c r="Q18">
        <v>0.17</v>
      </c>
      <c r="R18" s="9">
        <f t="shared" si="14"/>
        <v>3.2235019480276413E-2</v>
      </c>
      <c r="S18">
        <v>1.73</v>
      </c>
      <c r="T18" s="9">
        <f t="shared" si="15"/>
        <v>0.32803872765222469</v>
      </c>
      <c r="U18">
        <v>3.6</v>
      </c>
      <c r="V18" s="9">
        <f t="shared" si="16"/>
        <v>0.68262394193526521</v>
      </c>
      <c r="W18">
        <v>86.4</v>
      </c>
      <c r="X18" s="9">
        <f t="shared" si="17"/>
        <v>16.382974606446368</v>
      </c>
      <c r="Y18" t="s">
        <v>17</v>
      </c>
      <c r="Z18">
        <v>118</v>
      </c>
      <c r="AA18">
        <v>725401</v>
      </c>
    </row>
    <row r="19" spans="1:27" ht="15.75" x14ac:dyDescent="0.25">
      <c r="A19" t="s">
        <v>59</v>
      </c>
      <c r="B19" t="s">
        <v>60</v>
      </c>
      <c r="C19">
        <v>40.928229999999999</v>
      </c>
      <c r="D19">
        <v>-78.164649999999995</v>
      </c>
      <c r="E19" s="6">
        <v>45505</v>
      </c>
      <c r="F19" t="s">
        <v>50</v>
      </c>
      <c r="G19" s="16">
        <v>2</v>
      </c>
      <c r="H19" s="8">
        <f t="shared" si="12"/>
        <v>10901.986559999999</v>
      </c>
      <c r="I19">
        <v>2.59</v>
      </c>
      <c r="J19" t="s">
        <v>18</v>
      </c>
      <c r="K19">
        <v>1640</v>
      </c>
      <c r="L19" t="s">
        <v>18</v>
      </c>
      <c r="M19" t="s">
        <v>18</v>
      </c>
      <c r="N19" t="s">
        <v>18</v>
      </c>
      <c r="O19" t="s">
        <v>18</v>
      </c>
      <c r="P19" t="s">
        <v>18</v>
      </c>
      <c r="Q19" t="s">
        <v>18</v>
      </c>
      <c r="R19" s="9" t="s">
        <v>18</v>
      </c>
      <c r="S19" t="s">
        <v>18</v>
      </c>
      <c r="T19" s="9" t="s">
        <v>18</v>
      </c>
      <c r="U19" t="s">
        <v>18</v>
      </c>
      <c r="V19" s="9" t="s">
        <v>18</v>
      </c>
      <c r="W19" t="s">
        <v>18</v>
      </c>
      <c r="X19" s="9" t="s">
        <v>18</v>
      </c>
      <c r="Y19" t="s">
        <v>18</v>
      </c>
      <c r="Z19" t="s">
        <v>18</v>
      </c>
      <c r="AA19" t="s">
        <v>18</v>
      </c>
    </row>
    <row r="20" spans="1:27" ht="15.75" x14ac:dyDescent="0.25">
      <c r="A20" t="s">
        <v>61</v>
      </c>
      <c r="B20" t="s">
        <v>62</v>
      </c>
      <c r="C20">
        <v>40.925379999999997</v>
      </c>
      <c r="D20">
        <v>-78.163420000000002</v>
      </c>
      <c r="E20" s="6">
        <v>45505</v>
      </c>
      <c r="F20" t="s">
        <v>50</v>
      </c>
      <c r="G20" s="16">
        <v>0</v>
      </c>
      <c r="H20" s="16" t="s">
        <v>18</v>
      </c>
      <c r="I20" t="s">
        <v>18</v>
      </c>
      <c r="J20" t="s">
        <v>18</v>
      </c>
      <c r="K20" t="s">
        <v>18</v>
      </c>
      <c r="L20" t="s">
        <v>18</v>
      </c>
      <c r="M20" t="s">
        <v>18</v>
      </c>
      <c r="N20" t="s">
        <v>18</v>
      </c>
      <c r="O20" t="s">
        <v>18</v>
      </c>
      <c r="P20" t="s">
        <v>18</v>
      </c>
      <c r="Q20" t="s">
        <v>18</v>
      </c>
      <c r="R20" s="9" t="s">
        <v>18</v>
      </c>
      <c r="S20" t="s">
        <v>18</v>
      </c>
      <c r="T20" s="9" t="s">
        <v>18</v>
      </c>
      <c r="U20" t="s">
        <v>18</v>
      </c>
      <c r="V20" s="9" t="s">
        <v>18</v>
      </c>
      <c r="W20" t="s">
        <v>18</v>
      </c>
      <c r="X20" s="9" t="s">
        <v>18</v>
      </c>
      <c r="Y20" t="s">
        <v>18</v>
      </c>
      <c r="Z20" t="s">
        <v>18</v>
      </c>
      <c r="AA20" t="s">
        <v>18</v>
      </c>
    </row>
    <row r="21" spans="1:27" ht="15.75" x14ac:dyDescent="0.25">
      <c r="A21" t="s">
        <v>63</v>
      </c>
      <c r="B21" t="s">
        <v>64</v>
      </c>
      <c r="C21">
        <v>40.927129999999998</v>
      </c>
      <c r="D21">
        <v>-78.161760000000001</v>
      </c>
      <c r="E21" s="6">
        <v>45505</v>
      </c>
      <c r="F21" t="s">
        <v>50</v>
      </c>
      <c r="G21" s="16">
        <v>12</v>
      </c>
      <c r="H21" s="8">
        <f t="shared" si="12"/>
        <v>65411.91936</v>
      </c>
      <c r="I21">
        <v>4.2300000000000004</v>
      </c>
      <c r="J21">
        <v>4.5199999999999996</v>
      </c>
      <c r="K21" t="s">
        <v>18</v>
      </c>
      <c r="L21">
        <v>63</v>
      </c>
      <c r="M21">
        <v>20.9</v>
      </c>
      <c r="N21" t="s">
        <v>16</v>
      </c>
      <c r="O21">
        <v>66.459999999999994</v>
      </c>
      <c r="P21" s="9">
        <f t="shared" ref="P21" si="24">H21*O21*0.00000204623</f>
        <v>8.895526898238769</v>
      </c>
      <c r="Q21" t="s">
        <v>16</v>
      </c>
      <c r="R21" s="9" t="s">
        <v>18</v>
      </c>
      <c r="S21">
        <v>0.46</v>
      </c>
      <c r="T21" s="9">
        <f t="shared" si="15"/>
        <v>6.1570002605925891E-2</v>
      </c>
      <c r="U21">
        <v>0.82</v>
      </c>
      <c r="V21" s="9">
        <f t="shared" si="16"/>
        <v>0.10975522203665047</v>
      </c>
      <c r="W21">
        <v>18.2</v>
      </c>
      <c r="X21" s="9">
        <f t="shared" si="17"/>
        <v>2.4360305378866327</v>
      </c>
      <c r="Y21" t="s">
        <v>17</v>
      </c>
      <c r="Z21">
        <v>38</v>
      </c>
      <c r="AA21">
        <v>725400</v>
      </c>
    </row>
    <row r="22" spans="1:27" ht="15.75" x14ac:dyDescent="0.25">
      <c r="A22" t="s">
        <v>65</v>
      </c>
      <c r="B22" t="s">
        <v>66</v>
      </c>
      <c r="C22">
        <v>40.922519999999999</v>
      </c>
      <c r="D22">
        <v>-78.156899999999993</v>
      </c>
      <c r="E22" s="6">
        <v>45505</v>
      </c>
      <c r="F22" t="s">
        <v>50</v>
      </c>
      <c r="G22" s="16">
        <v>0.1</v>
      </c>
      <c r="H22" s="8">
        <f t="shared" si="12"/>
        <v>545.09932800000001</v>
      </c>
      <c r="I22" t="s">
        <v>18</v>
      </c>
      <c r="J22" t="s">
        <v>18</v>
      </c>
      <c r="K22" t="s">
        <v>18</v>
      </c>
      <c r="L22" t="s">
        <v>18</v>
      </c>
      <c r="M22" t="s">
        <v>18</v>
      </c>
      <c r="N22" t="s">
        <v>18</v>
      </c>
      <c r="O22" t="s">
        <v>18</v>
      </c>
      <c r="P22" t="s">
        <v>18</v>
      </c>
      <c r="Q22" t="s">
        <v>18</v>
      </c>
      <c r="R22" s="9" t="s">
        <v>18</v>
      </c>
      <c r="S22" t="s">
        <v>18</v>
      </c>
      <c r="T22" s="9" t="s">
        <v>18</v>
      </c>
      <c r="U22" t="s">
        <v>18</v>
      </c>
      <c r="V22" s="9" t="s">
        <v>18</v>
      </c>
      <c r="W22" t="s">
        <v>18</v>
      </c>
      <c r="X22" t="s">
        <v>18</v>
      </c>
      <c r="Y22" t="s">
        <v>18</v>
      </c>
      <c r="Z22" t="s">
        <v>18</v>
      </c>
      <c r="AA22">
        <v>724250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Skrivseth</dc:creator>
  <cp:lastModifiedBy>Eric Skrivseth</cp:lastModifiedBy>
  <dcterms:created xsi:type="dcterms:W3CDTF">2025-10-20T18:13:00Z</dcterms:created>
  <dcterms:modified xsi:type="dcterms:W3CDTF">2025-11-01T21:59:27Z</dcterms:modified>
</cp:coreProperties>
</file>