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kri\Downloads\"/>
    </mc:Choice>
  </mc:AlternateContent>
  <xr:revisionPtr revIDLastSave="0" documentId="8_{0F3BAC7E-B659-4C71-846C-69C38CD5364B}" xr6:coauthVersionLast="47" xr6:coauthVersionMax="47" xr10:uidLastSave="{00000000-0000-0000-0000-000000000000}"/>
  <bookViews>
    <workbookView xWindow="-96" yWindow="-96" windowWidth="23232" windowHeight="12552"/>
  </bookViews>
  <sheets>
    <sheet name="Sheet1" sheetId="1" r:id="rId1"/>
  </sheet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4" i="1" l="1"/>
  <c r="X14" i="1"/>
  <c r="V14" i="1"/>
  <c r="T14" i="1"/>
  <c r="R14" i="1"/>
  <c r="Z12" i="1"/>
  <c r="X12" i="1"/>
  <c r="V12" i="1"/>
  <c r="T12" i="1"/>
  <c r="R12" i="1"/>
  <c r="Z11" i="1"/>
  <c r="X11" i="1"/>
  <c r="V11" i="1"/>
  <c r="T11" i="1"/>
  <c r="R11" i="1"/>
  <c r="Z10" i="1"/>
  <c r="X10" i="1"/>
  <c r="V10" i="1"/>
  <c r="T10" i="1"/>
  <c r="R10" i="1"/>
  <c r="Z9" i="1"/>
  <c r="X9" i="1"/>
  <c r="V9" i="1"/>
  <c r="T9" i="1"/>
  <c r="R9" i="1"/>
  <c r="Z8" i="1"/>
  <c r="X8" i="1"/>
  <c r="V8" i="1"/>
  <c r="T8" i="1"/>
  <c r="R8" i="1"/>
  <c r="Z6" i="1"/>
  <c r="Z7" i="1" s="1"/>
  <c r="X6" i="1"/>
  <c r="X7" i="1" s="1"/>
  <c r="V6" i="1"/>
  <c r="V7" i="1" s="1"/>
  <c r="T6" i="1"/>
  <c r="T7" i="1" s="1"/>
  <c r="R6" i="1"/>
  <c r="R7" i="1" s="1"/>
  <c r="H6" i="1"/>
  <c r="Z3" i="1"/>
  <c r="X3" i="1"/>
  <c r="V3" i="1"/>
  <c r="T3" i="1"/>
  <c r="R3" i="1"/>
  <c r="H3" i="1"/>
</calcChain>
</file>

<file path=xl/sharedStrings.xml><?xml version="1.0" encoding="utf-8"?>
<sst xmlns="http://schemas.openxmlformats.org/spreadsheetml/2006/main" count="63" uniqueCount="50">
  <si>
    <t>ID</t>
  </si>
  <si>
    <t>Station Name</t>
  </si>
  <si>
    <t>Flow</t>
  </si>
  <si>
    <t>Lat</t>
  </si>
  <si>
    <t>Long</t>
  </si>
  <si>
    <t>SM Area</t>
  </si>
  <si>
    <t>% Area</t>
  </si>
  <si>
    <t>Field Temp</t>
  </si>
  <si>
    <t>Field DO</t>
  </si>
  <si>
    <t>Field Cond</t>
  </si>
  <si>
    <t>Field pH</t>
  </si>
  <si>
    <t>Field Turb</t>
  </si>
  <si>
    <t>Lab pH</t>
  </si>
  <si>
    <t>Lab Cond</t>
  </si>
  <si>
    <t>Alk</t>
  </si>
  <si>
    <t>Acid</t>
  </si>
  <si>
    <t>Acid Load</t>
  </si>
  <si>
    <t>Fe</t>
  </si>
  <si>
    <t>Fe Load</t>
  </si>
  <si>
    <t>Mn</t>
  </si>
  <si>
    <t>Mn Load</t>
  </si>
  <si>
    <t>Al</t>
  </si>
  <si>
    <t>Al Load</t>
  </si>
  <si>
    <r>
      <t>SO</t>
    </r>
    <r>
      <rPr>
        <b/>
        <vertAlign val="subscript"/>
        <sz val="11"/>
        <color rgb="FF000000"/>
        <rFont val="Calibri"/>
        <family val="2"/>
      </rPr>
      <t>4</t>
    </r>
  </si>
  <si>
    <r>
      <t>SO</t>
    </r>
    <r>
      <rPr>
        <b/>
        <vertAlign val="subscript"/>
        <sz val="11"/>
        <color rgb="FF000000"/>
        <rFont val="Calibri"/>
        <family val="2"/>
      </rPr>
      <t>4</t>
    </r>
    <r>
      <rPr>
        <b/>
        <sz val="11"/>
        <color rgb="FF000000"/>
        <rFont val="Calibri"/>
        <family val="2"/>
      </rPr>
      <t xml:space="preserve"> Load</t>
    </r>
  </si>
  <si>
    <t>TSS</t>
  </si>
  <si>
    <t>TDS</t>
  </si>
  <si>
    <t>Round 1 July 2020</t>
  </si>
  <si>
    <t>Sulphur Run</t>
  </si>
  <si>
    <t>R1</t>
  </si>
  <si>
    <t>Round 2 Sept 2021</t>
  </si>
  <si>
    <t>R2</t>
  </si>
  <si>
    <t>Sulphur Run Watershed Not Sampled</t>
  </si>
  <si>
    <t>156D</t>
  </si>
  <si>
    <t>Olson Drift (MD3 House Disch)</t>
  </si>
  <si>
    <t>&lt;2.0</t>
  </si>
  <si>
    <t>150D</t>
  </si>
  <si>
    <t>46 Mine (UNT 1 South)</t>
  </si>
  <si>
    <t xml:space="preserve"> </t>
  </si>
  <si>
    <t>155D</t>
  </si>
  <si>
    <t>45 Mine (UNT 2 North)</t>
  </si>
  <si>
    <t>153D</t>
  </si>
  <si>
    <t>45B Entry (MD 2 Brown 2)</t>
  </si>
  <si>
    <t>152D</t>
  </si>
  <si>
    <t>Flume Disch (MD1 Brown 1)</t>
  </si>
  <si>
    <t xml:space="preserve">45C House Disch (SR 2035 Up)  </t>
  </si>
  <si>
    <t>Round 1 (R1) collected 7-24-20</t>
  </si>
  <si>
    <t>Round 2 (R2) collected 9-25-20</t>
  </si>
  <si>
    <t>Moshannon Tributary Mouth</t>
  </si>
  <si>
    <t>Mine Discharge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</si>
</sst>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[$-409]0"/>
    <numFmt numFmtId="165" formatCode="0.000"/>
    <numFmt numFmtId="166" formatCode="0.0000"/>
    <numFmt numFmtId="167" formatCode="[$-409]0.00"/>
    <numFmt numFmtId="168" formatCode="[$-409]0.0"/>
    <numFmt numFmtId="169" formatCode="0.0"/>
    <numFmt numFmtId="170" formatCode="[$-409]General"/>
    <numFmt numFmtId="171" formatCode="[$$-409]#,##0.00;[Red]&quot;-&quot;[$$-409]#,##0.00"/>
  </numFmts>
  <fonts count="7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0000"/>
      <name val="Calibri"/>
      <family val="2"/>
    </font>
    <font>
      <b/>
      <vertAlign val="subscript"/>
      <sz val="11"/>
      <color rgb="FF000000"/>
      <name val="Calibri"/>
      <family val="2"/>
    </font>
    <font>
      <sz val="9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66FFFF"/>
        <bgColor rgb="FF66FFFF"/>
      </patternFill>
    </fill>
    <fill>
      <patternFill patternType="solid">
        <fgColor rgb="FFC55A11"/>
        <bgColor rgb="FFC55A11"/>
      </patternFill>
    </fill>
    <fill>
      <patternFill patternType="solid">
        <fgColor rgb="FFFFCC99"/>
        <bgColor rgb="FFFFCC9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7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71" fontId="3" fillId="0" borderId="0"/>
  </cellStyleXfs>
  <cellXfs count="83">
    <xf numFmtId="0" fontId="0" fillId="0" borderId="0" xfId="0"/>
    <xf numFmtId="164" fontId="4" fillId="0" borderId="1" xfId="1" applyNumberFormat="1" applyFont="1" applyBorder="1" applyAlignment="1">
      <alignment horizontal="center"/>
    </xf>
    <xf numFmtId="170" fontId="4" fillId="2" borderId="1" xfId="1" applyFont="1" applyFill="1" applyBorder="1" applyAlignment="1">
      <alignment horizontal="center"/>
    </xf>
    <xf numFmtId="170" fontId="4" fillId="0" borderId="1" xfId="1" applyFont="1" applyBorder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168" fontId="4" fillId="0" borderId="1" xfId="1" applyNumberFormat="1" applyFont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70" fontId="4" fillId="3" borderId="1" xfId="1" applyFont="1" applyFill="1" applyBorder="1" applyAlignment="1">
      <alignment horizontal="center"/>
    </xf>
    <xf numFmtId="170" fontId="4" fillId="4" borderId="1" xfId="1" applyFont="1" applyFill="1" applyBorder="1" applyAlignment="1">
      <alignment horizontal="center"/>
    </xf>
    <xf numFmtId="170" fontId="4" fillId="5" borderId="1" xfId="1" applyFont="1" applyFill="1" applyBorder="1" applyAlignment="1">
      <alignment horizontal="center"/>
    </xf>
    <xf numFmtId="170" fontId="4" fillId="6" borderId="1" xfId="1" applyFont="1" applyFill="1" applyBorder="1" applyAlignment="1">
      <alignment horizontal="center"/>
    </xf>
    <xf numFmtId="170" fontId="4" fillId="7" borderId="1" xfId="1" applyFont="1" applyFill="1" applyBorder="1" applyAlignment="1">
      <alignment horizontal="center"/>
    </xf>
    <xf numFmtId="170" fontId="4" fillId="0" borderId="0" xfId="1" applyFont="1"/>
    <xf numFmtId="170" fontId="1" fillId="0" borderId="0" xfId="1"/>
    <xf numFmtId="168" fontId="1" fillId="0" borderId="0" xfId="1" applyNumberFormat="1"/>
    <xf numFmtId="167" fontId="1" fillId="0" borderId="0" xfId="1" applyNumberFormat="1"/>
    <xf numFmtId="164" fontId="1" fillId="0" borderId="1" xfId="1" applyNumberFormat="1" applyFont="1" applyBorder="1" applyAlignment="1">
      <alignment horizontal="center"/>
    </xf>
    <xf numFmtId="170" fontId="1" fillId="8" borderId="1" xfId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/>
    </xf>
    <xf numFmtId="165" fontId="1" fillId="2" borderId="1" xfId="1" applyNumberFormat="1" applyFill="1" applyBorder="1" applyAlignment="1">
      <alignment horizontal="center"/>
    </xf>
    <xf numFmtId="166" fontId="1" fillId="0" borderId="1" xfId="1" applyNumberFormat="1" applyBorder="1" applyAlignment="1">
      <alignment horizontal="center"/>
    </xf>
    <xf numFmtId="167" fontId="1" fillId="0" borderId="1" xfId="1" applyNumberFormat="1" applyBorder="1" applyAlignment="1">
      <alignment horizontal="center"/>
    </xf>
    <xf numFmtId="169" fontId="1" fillId="0" borderId="1" xfId="1" applyNumberFormat="1" applyBorder="1" applyAlignment="1">
      <alignment horizontal="center"/>
    </xf>
    <xf numFmtId="2" fontId="1" fillId="0" borderId="1" xfId="1" applyNumberFormat="1" applyFill="1" applyBorder="1" applyAlignment="1">
      <alignment horizontal="center"/>
    </xf>
    <xf numFmtId="169" fontId="1" fillId="0" borderId="1" xfId="1" applyNumberFormat="1" applyFill="1" applyBorder="1" applyAlignment="1">
      <alignment horizontal="center"/>
    </xf>
    <xf numFmtId="167" fontId="1" fillId="0" borderId="1" xfId="1" applyNumberFormat="1" applyFill="1" applyBorder="1" applyAlignment="1">
      <alignment horizontal="center"/>
    </xf>
    <xf numFmtId="164" fontId="1" fillId="3" borderId="1" xfId="1" applyNumberFormat="1" applyFill="1" applyBorder="1" applyAlignment="1">
      <alignment horizontal="center"/>
    </xf>
    <xf numFmtId="164" fontId="1" fillId="4" borderId="1" xfId="1" applyNumberFormat="1" applyFill="1" applyBorder="1" applyAlignment="1">
      <alignment horizontal="center"/>
    </xf>
    <xf numFmtId="164" fontId="1" fillId="5" borderId="1" xfId="1" applyNumberFormat="1" applyFill="1" applyBorder="1" applyAlignment="1">
      <alignment horizontal="center"/>
    </xf>
    <xf numFmtId="164" fontId="1" fillId="6" borderId="1" xfId="1" applyNumberFormat="1" applyFill="1" applyBorder="1" applyAlignment="1">
      <alignment horizontal="center"/>
    </xf>
    <xf numFmtId="164" fontId="1" fillId="7" borderId="1" xfId="1" applyNumberFormat="1" applyFill="1" applyBorder="1" applyAlignment="1">
      <alignment horizontal="center"/>
    </xf>
    <xf numFmtId="170" fontId="1" fillId="0" borderId="1" xfId="1" applyFill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70" fontId="1" fillId="0" borderId="3" xfId="1" applyFill="1" applyBorder="1" applyAlignment="1">
      <alignment horizontal="center"/>
    </xf>
    <xf numFmtId="165" fontId="1" fillId="2" borderId="3" xfId="1" applyNumberFormat="1" applyFill="1" applyBorder="1" applyAlignment="1">
      <alignment horizontal="center"/>
    </xf>
    <xf numFmtId="166" fontId="1" fillId="0" borderId="3" xfId="1" applyNumberFormat="1" applyBorder="1" applyAlignment="1">
      <alignment horizontal="center"/>
    </xf>
    <xf numFmtId="167" fontId="1" fillId="0" borderId="3" xfId="1" applyNumberFormat="1" applyBorder="1" applyAlignment="1">
      <alignment horizontal="center"/>
    </xf>
    <xf numFmtId="168" fontId="1" fillId="0" borderId="3" xfId="1" applyNumberFormat="1" applyBorder="1" applyAlignment="1">
      <alignment horizontal="center"/>
    </xf>
    <xf numFmtId="2" fontId="1" fillId="0" borderId="3" xfId="1" applyNumberFormat="1" applyFill="1" applyBorder="1" applyAlignment="1">
      <alignment horizontal="center"/>
    </xf>
    <xf numFmtId="168" fontId="1" fillId="0" borderId="3" xfId="1" applyNumberFormat="1" applyFill="1" applyBorder="1" applyAlignment="1">
      <alignment horizontal="center"/>
    </xf>
    <xf numFmtId="167" fontId="1" fillId="0" borderId="3" xfId="1" applyNumberFormat="1" applyFill="1" applyBorder="1" applyAlignment="1">
      <alignment horizontal="center"/>
    </xf>
    <xf numFmtId="164" fontId="1" fillId="0" borderId="3" xfId="1" applyNumberFormat="1" applyFill="1" applyBorder="1" applyAlignment="1">
      <alignment horizontal="center"/>
    </xf>
    <xf numFmtId="170" fontId="1" fillId="2" borderId="1" xfId="1" applyFont="1" applyFill="1" applyBorder="1" applyAlignment="1">
      <alignment horizontal="left"/>
    </xf>
    <xf numFmtId="170" fontId="4" fillId="0" borderId="4" xfId="1" applyFont="1" applyBorder="1" applyAlignment="1">
      <alignment horizontal="center"/>
    </xf>
    <xf numFmtId="166" fontId="4" fillId="0" borderId="5" xfId="1" applyNumberFormat="1" applyFont="1" applyBorder="1" applyAlignment="1">
      <alignment horizontal="center"/>
    </xf>
    <xf numFmtId="170" fontId="4" fillId="0" borderId="5" xfId="1" applyFont="1" applyBorder="1" applyAlignment="1">
      <alignment horizontal="center"/>
    </xf>
    <xf numFmtId="168" fontId="4" fillId="0" borderId="5" xfId="1" applyNumberFormat="1" applyFont="1" applyBorder="1" applyAlignment="1">
      <alignment horizontal="center"/>
    </xf>
    <xf numFmtId="167" fontId="4" fillId="0" borderId="5" xfId="1" applyNumberFormat="1" applyFont="1" applyBorder="1" applyAlignment="1">
      <alignment horizontal="center"/>
    </xf>
    <xf numFmtId="170" fontId="4" fillId="0" borderId="5" xfId="1" applyFont="1" applyFill="1" applyBorder="1" applyAlignment="1">
      <alignment horizontal="center"/>
    </xf>
    <xf numFmtId="167" fontId="4" fillId="0" borderId="5" xfId="1" applyNumberFormat="1" applyFont="1" applyFill="1" applyBorder="1" applyAlignment="1">
      <alignment horizontal="center"/>
    </xf>
    <xf numFmtId="168" fontId="4" fillId="0" borderId="5" xfId="1" applyNumberFormat="1" applyFont="1" applyFill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167" fontId="1" fillId="0" borderId="0" xfId="1" applyNumberFormat="1" applyAlignment="1">
      <alignment horizontal="center"/>
    </xf>
    <xf numFmtId="169" fontId="1" fillId="0" borderId="0" xfId="1" applyNumberFormat="1" applyAlignment="1">
      <alignment horizontal="center"/>
    </xf>
    <xf numFmtId="170" fontId="1" fillId="0" borderId="1" xfId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170" fontId="1" fillId="9" borderId="1" xfId="1" applyFill="1" applyBorder="1" applyAlignment="1">
      <alignment horizontal="center"/>
    </xf>
    <xf numFmtId="166" fontId="1" fillId="2" borderId="1" xfId="1" applyNumberFormat="1" applyFill="1" applyBorder="1" applyAlignment="1">
      <alignment horizontal="center"/>
    </xf>
    <xf numFmtId="167" fontId="1" fillId="2" borderId="1" xfId="1" applyNumberFormat="1" applyFill="1" applyBorder="1" applyAlignment="1">
      <alignment horizontal="center"/>
    </xf>
    <xf numFmtId="168" fontId="1" fillId="2" borderId="1" xfId="1" applyNumberFormat="1" applyFill="1" applyBorder="1" applyAlignment="1">
      <alignment horizontal="center"/>
    </xf>
    <xf numFmtId="2" fontId="1" fillId="2" borderId="1" xfId="1" applyNumberFormat="1" applyFill="1" applyBorder="1" applyAlignment="1">
      <alignment horizontal="center"/>
    </xf>
    <xf numFmtId="170" fontId="1" fillId="2" borderId="1" xfId="1" applyFill="1" applyBorder="1" applyAlignment="1">
      <alignment horizontal="center"/>
    </xf>
    <xf numFmtId="170" fontId="1" fillId="2" borderId="0" xfId="1" applyFill="1"/>
    <xf numFmtId="170" fontId="1" fillId="10" borderId="1" xfId="1" applyFill="1" applyBorder="1" applyAlignment="1">
      <alignment horizontal="center"/>
    </xf>
    <xf numFmtId="170" fontId="1" fillId="0" borderId="6" xfId="1" applyBorder="1" applyAlignment="1">
      <alignment horizontal="center"/>
    </xf>
    <xf numFmtId="170" fontId="1" fillId="0" borderId="1" xfId="1" applyBorder="1"/>
    <xf numFmtId="166" fontId="1" fillId="0" borderId="1" xfId="1" applyNumberFormat="1" applyBorder="1"/>
    <xf numFmtId="167" fontId="1" fillId="0" borderId="6" xfId="1" applyNumberFormat="1" applyBorder="1" applyAlignment="1">
      <alignment horizontal="center"/>
    </xf>
    <xf numFmtId="165" fontId="1" fillId="0" borderId="6" xfId="1" applyNumberFormat="1" applyBorder="1" applyAlignment="1">
      <alignment horizontal="center"/>
    </xf>
    <xf numFmtId="170" fontId="1" fillId="0" borderId="1" xfId="1" applyBorder="1" applyAlignment="1">
      <alignment horizontal="right"/>
    </xf>
    <xf numFmtId="164" fontId="6" fillId="0" borderId="6" xfId="1" applyNumberFormat="1" applyFont="1" applyFill="1" applyBorder="1" applyAlignment="1">
      <alignment horizontal="center"/>
    </xf>
    <xf numFmtId="170" fontId="1" fillId="0" borderId="6" xfId="1" applyFill="1" applyBorder="1" applyAlignment="1">
      <alignment horizontal="center"/>
    </xf>
    <xf numFmtId="170" fontId="1" fillId="0" borderId="0" xfId="1" applyFill="1"/>
    <xf numFmtId="167" fontId="1" fillId="0" borderId="6" xfId="1" applyNumberFormat="1" applyFill="1" applyBorder="1" applyAlignment="1">
      <alignment horizontal="center"/>
    </xf>
    <xf numFmtId="168" fontId="1" fillId="0" borderId="6" xfId="1" applyNumberFormat="1" applyFill="1" applyBorder="1" applyAlignment="1">
      <alignment horizontal="center"/>
    </xf>
    <xf numFmtId="164" fontId="1" fillId="0" borderId="6" xfId="1" applyNumberFormat="1" applyFill="1" applyBorder="1" applyAlignment="1">
      <alignment horizontal="center"/>
    </xf>
    <xf numFmtId="0" fontId="0" fillId="0" borderId="0" xfId="0" applyFill="1"/>
    <xf numFmtId="164" fontId="6" fillId="0" borderId="3" xfId="1" applyNumberFormat="1" applyFont="1" applyFill="1" applyBorder="1" applyAlignment="1">
      <alignment horizontal="center"/>
    </xf>
    <xf numFmtId="165" fontId="1" fillId="0" borderId="3" xfId="1" applyNumberFormat="1" applyFill="1" applyBorder="1" applyAlignment="1">
      <alignment horizontal="center"/>
    </xf>
    <xf numFmtId="166" fontId="1" fillId="0" borderId="3" xfId="1" applyNumberFormat="1" applyFill="1" applyBorder="1" applyAlignment="1">
      <alignment horizontal="center"/>
    </xf>
    <xf numFmtId="170" fontId="1" fillId="2" borderId="0" xfId="1" applyFill="1" applyAlignment="1">
      <alignment horizontal="left"/>
    </xf>
    <xf numFmtId="170" fontId="1" fillId="0" borderId="0" xfId="1" applyFill="1" applyBorder="1"/>
    <xf numFmtId="164" fontId="1" fillId="0" borderId="1" xfId="1" applyNumberFormat="1" applyFont="1" applyFill="1" applyBorder="1" applyAlignment="1">
      <alignment horizontal="left"/>
    </xf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9"/>
  <sheetViews>
    <sheetView tabSelected="1" workbookViewId="0"/>
  </sheetViews>
  <sheetFormatPr defaultRowHeight="14.05" x14ac:dyDescent="0.55000000000000004"/>
  <cols>
    <col min="1" max="1" width="7.6640625" style="13" customWidth="1"/>
    <col min="2" max="2" width="30.1875" style="13" customWidth="1"/>
    <col min="3" max="3" width="4.85546875" style="13" customWidth="1"/>
    <col min="4" max="4" width="7.6640625" style="13" customWidth="1"/>
    <col min="5" max="5" width="9.47265625" style="13" customWidth="1"/>
    <col min="6" max="10" width="7.6640625" style="13" customWidth="1"/>
    <col min="11" max="11" width="7.6640625" style="14" customWidth="1"/>
    <col min="12" max="13" width="7.6640625" style="13" customWidth="1"/>
    <col min="14" max="14" width="7.6640625" style="15" customWidth="1"/>
    <col min="15" max="15" width="7.6640625" style="14" customWidth="1"/>
    <col min="16" max="16" width="7.6640625" style="13" customWidth="1"/>
    <col min="17" max="17" width="7.6640625" style="15" customWidth="1"/>
    <col min="18" max="20" width="7.6640625" style="13" customWidth="1"/>
    <col min="21" max="21" width="7.6640625" style="15" customWidth="1"/>
    <col min="22" max="24" width="7.6640625" style="13" customWidth="1"/>
    <col min="25" max="25" width="7.6640625" style="14" customWidth="1"/>
    <col min="26" max="26" width="7.6640625" style="13" customWidth="1"/>
    <col min="27" max="27" width="7.6640625" style="14" customWidth="1"/>
    <col min="28" max="1023" width="7.6640625" style="13" customWidth="1"/>
    <col min="1024" max="1024" width="7.6640625" customWidth="1"/>
  </cols>
  <sheetData>
    <row r="1" spans="1:1024" ht="16.8" x14ac:dyDescent="0.75">
      <c r="A1" s="1" t="s">
        <v>0</v>
      </c>
      <c r="B1" s="2" t="s">
        <v>1</v>
      </c>
      <c r="C1" s="2"/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3" t="s">
        <v>7</v>
      </c>
      <c r="J1" s="3" t="s">
        <v>8</v>
      </c>
      <c r="K1" s="5" t="s">
        <v>9</v>
      </c>
      <c r="L1" s="3" t="s">
        <v>10</v>
      </c>
      <c r="M1" s="3" t="s">
        <v>11</v>
      </c>
      <c r="N1" s="6" t="s">
        <v>12</v>
      </c>
      <c r="O1" s="5" t="s">
        <v>13</v>
      </c>
      <c r="P1" s="3" t="s">
        <v>14</v>
      </c>
      <c r="Q1" s="6" t="s">
        <v>15</v>
      </c>
      <c r="R1" s="7" t="s">
        <v>16</v>
      </c>
      <c r="S1" s="3" t="s">
        <v>17</v>
      </c>
      <c r="T1" s="8" t="s">
        <v>18</v>
      </c>
      <c r="U1" s="6" t="s">
        <v>19</v>
      </c>
      <c r="V1" s="9" t="s">
        <v>20</v>
      </c>
      <c r="W1" s="3" t="s">
        <v>21</v>
      </c>
      <c r="X1" s="10" t="s">
        <v>22</v>
      </c>
      <c r="Y1" s="5" t="s">
        <v>23</v>
      </c>
      <c r="Z1" s="11" t="s">
        <v>24</v>
      </c>
      <c r="AA1" s="5" t="s">
        <v>25</v>
      </c>
      <c r="AB1" s="3" t="s">
        <v>26</v>
      </c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  <c r="AMI1" s="12"/>
    </row>
    <row r="2" spans="1:1024" ht="14.4" x14ac:dyDescent="0.55000000000000004">
      <c r="A2" s="81" t="s">
        <v>27</v>
      </c>
      <c r="B2" s="81"/>
    </row>
    <row r="3" spans="1:1024" ht="14.4" x14ac:dyDescent="0.55000000000000004">
      <c r="A3" s="16">
        <v>32</v>
      </c>
      <c r="B3" s="17" t="s">
        <v>28</v>
      </c>
      <c r="C3" s="18" t="s">
        <v>29</v>
      </c>
      <c r="D3" s="19">
        <v>7.601</v>
      </c>
      <c r="E3" s="20">
        <v>40.960599999999999</v>
      </c>
      <c r="F3" s="20">
        <v>-78.142499999999998</v>
      </c>
      <c r="G3" s="21">
        <v>3.46</v>
      </c>
      <c r="H3" s="21">
        <f>G3/274*100</f>
        <v>1.2627737226277371</v>
      </c>
      <c r="I3" s="21">
        <v>12.3</v>
      </c>
      <c r="J3" s="21">
        <v>10.47</v>
      </c>
      <c r="K3" s="22">
        <v>1313</v>
      </c>
      <c r="L3" s="21">
        <v>3.01</v>
      </c>
      <c r="M3" s="21"/>
      <c r="N3" s="23">
        <v>3.2</v>
      </c>
      <c r="O3" s="24">
        <v>1310</v>
      </c>
      <c r="P3" s="24">
        <v>0</v>
      </c>
      <c r="Q3" s="25">
        <v>148</v>
      </c>
      <c r="R3" s="26">
        <f>D3*448.8*Q3*0.01202</f>
        <v>6068.6174820480001</v>
      </c>
      <c r="S3" s="25">
        <v>11.37</v>
      </c>
      <c r="T3" s="27">
        <f>D3*448.8*S3*0.01202</f>
        <v>466.21743764111994</v>
      </c>
      <c r="U3" s="25">
        <v>2.2999999999999998</v>
      </c>
      <c r="V3" s="28">
        <f>D3*448.8*U3*0.01202</f>
        <v>94.309596004799999</v>
      </c>
      <c r="W3" s="25">
        <v>12.19</v>
      </c>
      <c r="X3" s="29">
        <f>D3*448.8*W3*0.01202</f>
        <v>499.84085882543997</v>
      </c>
      <c r="Y3" s="24">
        <v>582</v>
      </c>
      <c r="Z3" s="30">
        <f>D3*448.8*Y3*0.01202</f>
        <v>23864.428206432</v>
      </c>
      <c r="AA3" s="24">
        <v>7</v>
      </c>
      <c r="AB3" s="31">
        <v>915</v>
      </c>
    </row>
    <row r="4" spans="1:1024" ht="14.4" x14ac:dyDescent="0.55000000000000004">
      <c r="A4" s="32"/>
      <c r="B4" s="33"/>
      <c r="C4" s="33"/>
      <c r="D4" s="34"/>
      <c r="E4" s="35"/>
      <c r="F4" s="35"/>
      <c r="G4" s="36"/>
      <c r="H4" s="36"/>
      <c r="I4" s="36"/>
      <c r="J4" s="36"/>
      <c r="K4" s="37"/>
      <c r="L4" s="36"/>
      <c r="M4" s="36"/>
      <c r="N4" s="38"/>
      <c r="O4" s="39"/>
      <c r="P4" s="33"/>
      <c r="Q4" s="40"/>
      <c r="R4" s="41"/>
      <c r="S4" s="40"/>
      <c r="T4" s="41"/>
      <c r="U4" s="40"/>
      <c r="V4" s="41"/>
      <c r="W4" s="40"/>
      <c r="X4" s="41"/>
      <c r="Y4" s="39"/>
      <c r="Z4" s="41"/>
      <c r="AA4" s="39"/>
      <c r="AB4" s="33"/>
    </row>
    <row r="5" spans="1:1024" ht="14.4" x14ac:dyDescent="0.55000000000000004">
      <c r="A5" s="82" t="s">
        <v>30</v>
      </c>
      <c r="B5" s="82"/>
      <c r="C5" s="42"/>
      <c r="D5" s="43"/>
      <c r="E5" s="44"/>
      <c r="F5" s="44"/>
      <c r="G5" s="44"/>
      <c r="H5" s="44"/>
      <c r="I5" s="45"/>
      <c r="J5" s="45"/>
      <c r="K5" s="46"/>
      <c r="L5" s="45"/>
      <c r="M5" s="45"/>
      <c r="N5" s="47"/>
      <c r="O5" s="46"/>
      <c r="P5" s="48"/>
      <c r="Q5" s="49"/>
      <c r="R5" s="48"/>
      <c r="S5" s="48"/>
      <c r="T5" s="48"/>
      <c r="U5" s="49"/>
      <c r="V5" s="48"/>
      <c r="W5" s="48"/>
      <c r="X5" s="48"/>
      <c r="Y5" s="50"/>
      <c r="Z5" s="48"/>
      <c r="AA5" s="50"/>
      <c r="AB5" s="48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  <c r="NW5" s="12"/>
      <c r="NX5" s="12"/>
      <c r="NY5" s="12"/>
      <c r="NZ5" s="12"/>
      <c r="OA5" s="12"/>
      <c r="OB5" s="12"/>
      <c r="OC5" s="12"/>
      <c r="OD5" s="12"/>
      <c r="OE5" s="12"/>
      <c r="OF5" s="12"/>
      <c r="OG5" s="12"/>
      <c r="OH5" s="12"/>
      <c r="OI5" s="12"/>
      <c r="OJ5" s="12"/>
      <c r="OK5" s="12"/>
      <c r="OL5" s="12"/>
      <c r="OM5" s="12"/>
      <c r="ON5" s="12"/>
      <c r="OO5" s="12"/>
      <c r="OP5" s="12"/>
      <c r="OQ5" s="12"/>
      <c r="OR5" s="12"/>
      <c r="OS5" s="12"/>
      <c r="OT5" s="12"/>
      <c r="OU5" s="12"/>
      <c r="OV5" s="12"/>
      <c r="OW5" s="12"/>
      <c r="OX5" s="12"/>
      <c r="OY5" s="12"/>
      <c r="OZ5" s="12"/>
      <c r="PA5" s="12"/>
      <c r="PB5" s="12"/>
      <c r="PC5" s="12"/>
      <c r="PD5" s="12"/>
      <c r="PE5" s="12"/>
      <c r="PF5" s="12"/>
      <c r="PG5" s="12"/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12"/>
      <c r="PZ5" s="12"/>
      <c r="QA5" s="12"/>
      <c r="QB5" s="12"/>
      <c r="QC5" s="12"/>
      <c r="QD5" s="12"/>
      <c r="QE5" s="12"/>
      <c r="QF5" s="12"/>
      <c r="QG5" s="12"/>
      <c r="QH5" s="12"/>
      <c r="QI5" s="12"/>
      <c r="QJ5" s="12"/>
      <c r="QK5" s="12"/>
      <c r="QL5" s="12"/>
      <c r="QM5" s="12"/>
      <c r="QN5" s="12"/>
      <c r="QO5" s="12"/>
      <c r="QP5" s="12"/>
      <c r="QQ5" s="12"/>
      <c r="QR5" s="12"/>
      <c r="QS5" s="12"/>
      <c r="QT5" s="12"/>
      <c r="QU5" s="12"/>
      <c r="QV5" s="12"/>
      <c r="QW5" s="12"/>
      <c r="QX5" s="12"/>
      <c r="QY5" s="12"/>
      <c r="QZ5" s="12"/>
      <c r="RA5" s="12"/>
      <c r="RB5" s="12"/>
      <c r="RC5" s="12"/>
      <c r="RD5" s="12"/>
      <c r="RE5" s="12"/>
      <c r="RF5" s="12"/>
      <c r="RG5" s="12"/>
      <c r="RH5" s="12"/>
      <c r="RI5" s="12"/>
      <c r="RJ5" s="12"/>
      <c r="RK5" s="12"/>
      <c r="RL5" s="12"/>
      <c r="RM5" s="12"/>
      <c r="RN5" s="12"/>
      <c r="RO5" s="12"/>
      <c r="RP5" s="12"/>
      <c r="RQ5" s="12"/>
      <c r="RR5" s="12"/>
      <c r="RS5" s="12"/>
      <c r="RT5" s="12"/>
      <c r="RU5" s="12"/>
      <c r="RV5" s="12"/>
      <c r="RW5" s="12"/>
      <c r="RX5" s="12"/>
      <c r="RY5" s="12"/>
      <c r="RZ5" s="12"/>
      <c r="SA5" s="12"/>
      <c r="SB5" s="12"/>
      <c r="SC5" s="12"/>
      <c r="SD5" s="12"/>
      <c r="SE5" s="12"/>
      <c r="SF5" s="12"/>
      <c r="SG5" s="12"/>
      <c r="SH5" s="12"/>
      <c r="SI5" s="12"/>
      <c r="SJ5" s="12"/>
      <c r="SK5" s="12"/>
      <c r="SL5" s="12"/>
      <c r="SM5" s="12"/>
      <c r="SN5" s="12"/>
      <c r="SO5" s="12"/>
      <c r="SP5" s="12"/>
      <c r="SQ5" s="12"/>
      <c r="SR5" s="12"/>
      <c r="SS5" s="12"/>
      <c r="ST5" s="12"/>
      <c r="SU5" s="12"/>
      <c r="SV5" s="12"/>
      <c r="SW5" s="12"/>
      <c r="SX5" s="12"/>
      <c r="SY5" s="12"/>
      <c r="SZ5" s="12"/>
      <c r="TA5" s="12"/>
      <c r="TB5" s="12"/>
      <c r="TC5" s="12"/>
      <c r="TD5" s="12"/>
      <c r="TE5" s="12"/>
      <c r="TF5" s="12"/>
      <c r="TG5" s="12"/>
      <c r="TH5" s="12"/>
      <c r="TI5" s="12"/>
      <c r="TJ5" s="12"/>
      <c r="TK5" s="12"/>
      <c r="TL5" s="12"/>
      <c r="TM5" s="12"/>
      <c r="TN5" s="12"/>
      <c r="TO5" s="12"/>
      <c r="TP5" s="12"/>
      <c r="TQ5" s="12"/>
      <c r="TR5" s="12"/>
      <c r="TS5" s="12"/>
      <c r="TT5" s="12"/>
      <c r="TU5" s="12"/>
      <c r="TV5" s="12"/>
      <c r="TW5" s="12"/>
      <c r="TX5" s="12"/>
      <c r="TY5" s="12"/>
      <c r="TZ5" s="12"/>
      <c r="UA5" s="12"/>
      <c r="UB5" s="12"/>
      <c r="UC5" s="12"/>
      <c r="UD5" s="12"/>
      <c r="UE5" s="12"/>
      <c r="UF5" s="12"/>
      <c r="UG5" s="12"/>
      <c r="UH5" s="12"/>
      <c r="UI5" s="12"/>
      <c r="UJ5" s="12"/>
      <c r="UK5" s="12"/>
      <c r="UL5" s="12"/>
      <c r="UM5" s="12"/>
      <c r="UN5" s="12"/>
      <c r="UO5" s="12"/>
      <c r="UP5" s="12"/>
      <c r="UQ5" s="12"/>
      <c r="UR5" s="12"/>
      <c r="US5" s="12"/>
      <c r="UT5" s="12"/>
      <c r="UU5" s="12"/>
      <c r="UV5" s="12"/>
      <c r="UW5" s="12"/>
      <c r="UX5" s="12"/>
      <c r="UY5" s="12"/>
      <c r="UZ5" s="12"/>
      <c r="VA5" s="12"/>
      <c r="VB5" s="12"/>
      <c r="VC5" s="12"/>
      <c r="VD5" s="12"/>
      <c r="VE5" s="12"/>
      <c r="VF5" s="12"/>
      <c r="VG5" s="12"/>
      <c r="VH5" s="12"/>
      <c r="VI5" s="12"/>
      <c r="VJ5" s="12"/>
      <c r="VK5" s="12"/>
      <c r="VL5" s="12"/>
      <c r="VM5" s="12"/>
      <c r="VN5" s="12"/>
      <c r="VO5" s="12"/>
      <c r="VP5" s="12"/>
      <c r="VQ5" s="12"/>
      <c r="VR5" s="12"/>
      <c r="VS5" s="12"/>
      <c r="VT5" s="12"/>
      <c r="VU5" s="12"/>
      <c r="VV5" s="12"/>
      <c r="VW5" s="12"/>
      <c r="VX5" s="12"/>
      <c r="VY5" s="12"/>
      <c r="VZ5" s="12"/>
      <c r="WA5" s="12"/>
      <c r="WB5" s="12"/>
      <c r="WC5" s="12"/>
      <c r="WD5" s="12"/>
      <c r="WE5" s="12"/>
      <c r="WF5" s="12"/>
      <c r="WG5" s="12"/>
      <c r="WH5" s="12"/>
      <c r="WI5" s="12"/>
      <c r="WJ5" s="12"/>
      <c r="WK5" s="12"/>
      <c r="WL5" s="12"/>
      <c r="WM5" s="12"/>
      <c r="WN5" s="12"/>
      <c r="WO5" s="12"/>
      <c r="WP5" s="12"/>
      <c r="WQ5" s="12"/>
      <c r="WR5" s="12"/>
      <c r="WS5" s="12"/>
      <c r="WT5" s="12"/>
      <c r="WU5" s="12"/>
      <c r="WV5" s="12"/>
      <c r="WW5" s="12"/>
      <c r="WX5" s="12"/>
      <c r="WY5" s="12"/>
      <c r="WZ5" s="12"/>
      <c r="XA5" s="12"/>
      <c r="XB5" s="12"/>
      <c r="XC5" s="12"/>
      <c r="XD5" s="12"/>
      <c r="XE5" s="12"/>
      <c r="XF5" s="12"/>
      <c r="XG5" s="12"/>
      <c r="XH5" s="12"/>
      <c r="XI5" s="12"/>
      <c r="XJ5" s="12"/>
      <c r="XK5" s="12"/>
      <c r="XL5" s="12"/>
      <c r="XM5" s="12"/>
      <c r="XN5" s="12"/>
      <c r="XO5" s="12"/>
      <c r="XP5" s="12"/>
      <c r="XQ5" s="12"/>
      <c r="XR5" s="12"/>
      <c r="XS5" s="12"/>
      <c r="XT5" s="12"/>
      <c r="XU5" s="12"/>
      <c r="XV5" s="12"/>
      <c r="XW5" s="12"/>
      <c r="XX5" s="12"/>
      <c r="XY5" s="12"/>
      <c r="XZ5" s="12"/>
      <c r="YA5" s="12"/>
      <c r="YB5" s="12"/>
      <c r="YC5" s="12"/>
      <c r="YD5" s="12"/>
      <c r="YE5" s="12"/>
      <c r="YF5" s="12"/>
      <c r="YG5" s="12"/>
      <c r="YH5" s="12"/>
      <c r="YI5" s="12"/>
      <c r="YJ5" s="12"/>
      <c r="YK5" s="12"/>
      <c r="YL5" s="12"/>
      <c r="YM5" s="12"/>
      <c r="YN5" s="12"/>
      <c r="YO5" s="12"/>
      <c r="YP5" s="12"/>
      <c r="YQ5" s="12"/>
      <c r="YR5" s="12"/>
      <c r="YS5" s="12"/>
      <c r="YT5" s="12"/>
      <c r="YU5" s="12"/>
      <c r="YV5" s="12"/>
      <c r="YW5" s="12"/>
      <c r="YX5" s="12"/>
      <c r="YY5" s="12"/>
      <c r="YZ5" s="12"/>
      <c r="ZA5" s="12"/>
      <c r="ZB5" s="12"/>
      <c r="ZC5" s="12"/>
      <c r="ZD5" s="12"/>
      <c r="ZE5" s="12"/>
      <c r="ZF5" s="12"/>
      <c r="ZG5" s="12"/>
      <c r="ZH5" s="12"/>
      <c r="ZI5" s="12"/>
      <c r="ZJ5" s="12"/>
      <c r="ZK5" s="12"/>
      <c r="ZL5" s="12"/>
      <c r="ZM5" s="12"/>
      <c r="ZN5" s="12"/>
      <c r="ZO5" s="12"/>
      <c r="ZP5" s="12"/>
      <c r="ZQ5" s="12"/>
      <c r="ZR5" s="12"/>
      <c r="ZS5" s="12"/>
      <c r="ZT5" s="12"/>
      <c r="ZU5" s="12"/>
      <c r="ZV5" s="12"/>
      <c r="ZW5" s="12"/>
      <c r="ZX5" s="12"/>
      <c r="ZY5" s="12"/>
      <c r="ZZ5" s="12"/>
      <c r="AAA5" s="12"/>
      <c r="AAB5" s="12"/>
      <c r="AAC5" s="12"/>
      <c r="AAD5" s="12"/>
      <c r="AAE5" s="12"/>
      <c r="AAF5" s="12"/>
      <c r="AAG5" s="12"/>
      <c r="AAH5" s="12"/>
      <c r="AAI5" s="12"/>
      <c r="AAJ5" s="12"/>
      <c r="AAK5" s="12"/>
      <c r="AAL5" s="12"/>
      <c r="AAM5" s="12"/>
      <c r="AAN5" s="12"/>
      <c r="AAO5" s="12"/>
      <c r="AAP5" s="12"/>
      <c r="AAQ5" s="12"/>
      <c r="AAR5" s="12"/>
      <c r="AAS5" s="12"/>
      <c r="AAT5" s="12"/>
      <c r="AAU5" s="12"/>
      <c r="AAV5" s="12"/>
      <c r="AAW5" s="12"/>
      <c r="AAX5" s="12"/>
      <c r="AAY5" s="12"/>
      <c r="AAZ5" s="12"/>
      <c r="ABA5" s="12"/>
      <c r="ABB5" s="12"/>
      <c r="ABC5" s="12"/>
      <c r="ABD5" s="12"/>
      <c r="ABE5" s="12"/>
      <c r="ABF5" s="12"/>
      <c r="ABG5" s="12"/>
      <c r="ABH5" s="12"/>
      <c r="ABI5" s="12"/>
      <c r="ABJ5" s="12"/>
      <c r="ABK5" s="12"/>
      <c r="ABL5" s="12"/>
      <c r="ABM5" s="12"/>
      <c r="ABN5" s="12"/>
      <c r="ABO5" s="12"/>
      <c r="ABP5" s="12"/>
      <c r="ABQ5" s="12"/>
      <c r="ABR5" s="12"/>
      <c r="ABS5" s="12"/>
      <c r="ABT5" s="12"/>
      <c r="ABU5" s="12"/>
      <c r="ABV5" s="12"/>
      <c r="ABW5" s="12"/>
      <c r="ABX5" s="12"/>
      <c r="ABY5" s="12"/>
      <c r="ABZ5" s="12"/>
      <c r="ACA5" s="12"/>
      <c r="ACB5" s="12"/>
      <c r="ACC5" s="12"/>
      <c r="ACD5" s="12"/>
      <c r="ACE5" s="12"/>
      <c r="ACF5" s="12"/>
      <c r="ACG5" s="12"/>
      <c r="ACH5" s="12"/>
      <c r="ACI5" s="12"/>
      <c r="ACJ5" s="12"/>
      <c r="ACK5" s="12"/>
      <c r="ACL5" s="12"/>
      <c r="ACM5" s="12"/>
      <c r="ACN5" s="12"/>
      <c r="ACO5" s="12"/>
      <c r="ACP5" s="12"/>
      <c r="ACQ5" s="12"/>
      <c r="ACR5" s="12"/>
      <c r="ACS5" s="12"/>
      <c r="ACT5" s="12"/>
      <c r="ACU5" s="12"/>
      <c r="ACV5" s="12"/>
      <c r="ACW5" s="12"/>
      <c r="ACX5" s="12"/>
      <c r="ACY5" s="12"/>
      <c r="ACZ5" s="12"/>
      <c r="ADA5" s="12"/>
      <c r="ADB5" s="12"/>
      <c r="ADC5" s="12"/>
      <c r="ADD5" s="12"/>
      <c r="ADE5" s="12"/>
      <c r="ADF5" s="12"/>
      <c r="ADG5" s="12"/>
      <c r="ADH5" s="12"/>
      <c r="ADI5" s="12"/>
      <c r="ADJ5" s="12"/>
      <c r="ADK5" s="12"/>
      <c r="ADL5" s="12"/>
      <c r="ADM5" s="12"/>
      <c r="ADN5" s="12"/>
      <c r="ADO5" s="12"/>
      <c r="ADP5" s="12"/>
      <c r="ADQ5" s="12"/>
      <c r="ADR5" s="12"/>
      <c r="ADS5" s="12"/>
      <c r="ADT5" s="12"/>
      <c r="ADU5" s="12"/>
      <c r="ADV5" s="12"/>
      <c r="ADW5" s="12"/>
      <c r="ADX5" s="12"/>
      <c r="ADY5" s="12"/>
      <c r="ADZ5" s="12"/>
      <c r="AEA5" s="12"/>
      <c r="AEB5" s="12"/>
      <c r="AEC5" s="12"/>
      <c r="AED5" s="12"/>
      <c r="AEE5" s="12"/>
      <c r="AEF5" s="12"/>
      <c r="AEG5" s="12"/>
      <c r="AEH5" s="12"/>
      <c r="AEI5" s="12"/>
      <c r="AEJ5" s="12"/>
      <c r="AEK5" s="12"/>
      <c r="AEL5" s="12"/>
      <c r="AEM5" s="12"/>
      <c r="AEN5" s="12"/>
      <c r="AEO5" s="12"/>
      <c r="AEP5" s="12"/>
      <c r="AEQ5" s="12"/>
      <c r="AER5" s="12"/>
      <c r="AES5" s="12"/>
      <c r="AET5" s="12"/>
      <c r="AEU5" s="12"/>
      <c r="AEV5" s="12"/>
      <c r="AEW5" s="12"/>
      <c r="AEX5" s="12"/>
      <c r="AEY5" s="12"/>
      <c r="AEZ5" s="12"/>
      <c r="AFA5" s="12"/>
      <c r="AFB5" s="12"/>
      <c r="AFC5" s="12"/>
      <c r="AFD5" s="12"/>
      <c r="AFE5" s="12"/>
      <c r="AFF5" s="12"/>
      <c r="AFG5" s="12"/>
      <c r="AFH5" s="12"/>
      <c r="AFI5" s="12"/>
      <c r="AFJ5" s="12"/>
      <c r="AFK5" s="12"/>
      <c r="AFL5" s="12"/>
      <c r="AFM5" s="12"/>
      <c r="AFN5" s="12"/>
      <c r="AFO5" s="12"/>
      <c r="AFP5" s="12"/>
      <c r="AFQ5" s="12"/>
      <c r="AFR5" s="12"/>
      <c r="AFS5" s="12"/>
      <c r="AFT5" s="12"/>
      <c r="AFU5" s="12"/>
      <c r="AFV5" s="12"/>
      <c r="AFW5" s="12"/>
      <c r="AFX5" s="12"/>
      <c r="AFY5" s="12"/>
      <c r="AFZ5" s="12"/>
      <c r="AGA5" s="12"/>
      <c r="AGB5" s="12"/>
      <c r="AGC5" s="12"/>
      <c r="AGD5" s="12"/>
      <c r="AGE5" s="12"/>
      <c r="AGF5" s="12"/>
      <c r="AGG5" s="12"/>
      <c r="AGH5" s="12"/>
      <c r="AGI5" s="12"/>
      <c r="AGJ5" s="12"/>
      <c r="AGK5" s="12"/>
      <c r="AGL5" s="12"/>
      <c r="AGM5" s="12"/>
      <c r="AGN5" s="12"/>
      <c r="AGO5" s="12"/>
      <c r="AGP5" s="12"/>
      <c r="AGQ5" s="12"/>
      <c r="AGR5" s="12"/>
      <c r="AGS5" s="12"/>
      <c r="AGT5" s="12"/>
      <c r="AGU5" s="12"/>
      <c r="AGV5" s="12"/>
      <c r="AGW5" s="12"/>
      <c r="AGX5" s="12"/>
      <c r="AGY5" s="12"/>
      <c r="AGZ5" s="12"/>
      <c r="AHA5" s="12"/>
      <c r="AHB5" s="12"/>
      <c r="AHC5" s="12"/>
      <c r="AHD5" s="12"/>
      <c r="AHE5" s="12"/>
      <c r="AHF5" s="12"/>
      <c r="AHG5" s="12"/>
      <c r="AHH5" s="12"/>
      <c r="AHI5" s="12"/>
      <c r="AHJ5" s="12"/>
      <c r="AHK5" s="12"/>
      <c r="AHL5" s="12"/>
      <c r="AHM5" s="12"/>
      <c r="AHN5" s="12"/>
      <c r="AHO5" s="12"/>
      <c r="AHP5" s="12"/>
      <c r="AHQ5" s="12"/>
      <c r="AHR5" s="12"/>
      <c r="AHS5" s="12"/>
      <c r="AHT5" s="12"/>
      <c r="AHU5" s="12"/>
      <c r="AHV5" s="12"/>
      <c r="AHW5" s="12"/>
      <c r="AHX5" s="12"/>
      <c r="AHY5" s="12"/>
      <c r="AHZ5" s="12"/>
      <c r="AIA5" s="12"/>
      <c r="AIB5" s="12"/>
      <c r="AIC5" s="12"/>
      <c r="AID5" s="12"/>
      <c r="AIE5" s="12"/>
      <c r="AIF5" s="12"/>
      <c r="AIG5" s="12"/>
      <c r="AIH5" s="12"/>
      <c r="AII5" s="12"/>
      <c r="AIJ5" s="12"/>
      <c r="AIK5" s="12"/>
      <c r="AIL5" s="12"/>
      <c r="AIM5" s="12"/>
      <c r="AIN5" s="12"/>
      <c r="AIO5" s="12"/>
      <c r="AIP5" s="12"/>
      <c r="AIQ5" s="12"/>
      <c r="AIR5" s="12"/>
      <c r="AIS5" s="12"/>
      <c r="AIT5" s="12"/>
      <c r="AIU5" s="12"/>
      <c r="AIV5" s="12"/>
      <c r="AIW5" s="12"/>
      <c r="AIX5" s="12"/>
      <c r="AIY5" s="12"/>
      <c r="AIZ5" s="12"/>
      <c r="AJA5" s="12"/>
      <c r="AJB5" s="12"/>
      <c r="AJC5" s="12"/>
      <c r="AJD5" s="12"/>
      <c r="AJE5" s="12"/>
      <c r="AJF5" s="12"/>
      <c r="AJG5" s="12"/>
      <c r="AJH5" s="12"/>
      <c r="AJI5" s="12"/>
      <c r="AJJ5" s="12"/>
      <c r="AJK5" s="12"/>
      <c r="AJL5" s="12"/>
      <c r="AJM5" s="12"/>
      <c r="AJN5" s="12"/>
      <c r="AJO5" s="12"/>
      <c r="AJP5" s="12"/>
      <c r="AJQ5" s="12"/>
      <c r="AJR5" s="12"/>
      <c r="AJS5" s="12"/>
      <c r="AJT5" s="12"/>
      <c r="AJU5" s="12"/>
      <c r="AJV5" s="12"/>
      <c r="AJW5" s="12"/>
      <c r="AJX5" s="12"/>
      <c r="AJY5" s="12"/>
      <c r="AJZ5" s="12"/>
      <c r="AKA5" s="12"/>
      <c r="AKB5" s="12"/>
      <c r="AKC5" s="12"/>
      <c r="AKD5" s="12"/>
      <c r="AKE5" s="12"/>
      <c r="AKF5" s="12"/>
      <c r="AKG5" s="12"/>
      <c r="AKH5" s="12"/>
      <c r="AKI5" s="12"/>
      <c r="AKJ5" s="12"/>
      <c r="AKK5" s="12"/>
      <c r="AKL5" s="12"/>
      <c r="AKM5" s="12"/>
      <c r="AKN5" s="12"/>
      <c r="AKO5" s="12"/>
      <c r="AKP5" s="12"/>
      <c r="AKQ5" s="12"/>
      <c r="AKR5" s="12"/>
      <c r="AKS5" s="12"/>
      <c r="AKT5" s="12"/>
      <c r="AKU5" s="12"/>
      <c r="AKV5" s="12"/>
      <c r="AKW5" s="12"/>
      <c r="AKX5" s="12"/>
      <c r="AKY5" s="12"/>
      <c r="AKZ5" s="12"/>
      <c r="ALA5" s="12"/>
      <c r="ALB5" s="12"/>
      <c r="ALC5" s="12"/>
      <c r="ALD5" s="12"/>
      <c r="ALE5" s="12"/>
      <c r="ALF5" s="12"/>
      <c r="ALG5" s="12"/>
      <c r="ALH5" s="12"/>
      <c r="ALI5" s="12"/>
      <c r="ALJ5" s="12"/>
      <c r="ALK5" s="12"/>
      <c r="ALL5" s="12"/>
      <c r="ALM5" s="12"/>
      <c r="ALN5" s="12"/>
      <c r="ALO5" s="12"/>
      <c r="ALP5" s="12"/>
      <c r="ALQ5" s="12"/>
      <c r="ALR5" s="12"/>
      <c r="ALS5" s="12"/>
      <c r="ALT5" s="12"/>
      <c r="ALU5" s="12"/>
      <c r="ALV5" s="12"/>
      <c r="ALW5" s="12"/>
      <c r="ALX5" s="12"/>
      <c r="ALY5" s="12"/>
      <c r="ALZ5" s="12"/>
      <c r="AMA5" s="12"/>
      <c r="AMB5" s="12"/>
      <c r="AMC5" s="12"/>
      <c r="AMD5" s="12"/>
      <c r="AME5" s="12"/>
      <c r="AMF5" s="12"/>
      <c r="AMG5" s="12"/>
      <c r="AMH5" s="12"/>
      <c r="AMI5" s="12"/>
    </row>
    <row r="6" spans="1:1024" ht="14.4" x14ac:dyDescent="0.55000000000000004">
      <c r="A6" s="51">
        <v>32</v>
      </c>
      <c r="B6" s="17" t="s">
        <v>28</v>
      </c>
      <c r="C6" s="31" t="s">
        <v>31</v>
      </c>
      <c r="D6" s="19">
        <v>3.907</v>
      </c>
      <c r="E6" s="20">
        <v>40.960599999999999</v>
      </c>
      <c r="F6" s="20">
        <v>-78.142499999999998</v>
      </c>
      <c r="G6" s="21">
        <v>3.46</v>
      </c>
      <c r="H6" s="21">
        <f>G6/274*100</f>
        <v>1.2627737226277371</v>
      </c>
      <c r="I6" s="52">
        <v>11.8</v>
      </c>
      <c r="J6" s="21"/>
      <c r="K6" s="22">
        <v>1330</v>
      </c>
      <c r="L6" s="21"/>
      <c r="M6" s="21"/>
      <c r="N6" s="52">
        <v>3.1</v>
      </c>
      <c r="O6" s="53">
        <v>1600</v>
      </c>
      <c r="P6" s="22">
        <v>0</v>
      </c>
      <c r="Q6" s="52">
        <v>162</v>
      </c>
      <c r="R6" s="26">
        <f>D6*448.8*Q6*0.01202</f>
        <v>3414.4105659839997</v>
      </c>
      <c r="S6" s="52">
        <v>19.440000000000001</v>
      </c>
      <c r="T6" s="27">
        <f>D6*448.8*S6*0.01202</f>
        <v>409.72926791807998</v>
      </c>
      <c r="U6" s="52">
        <v>2.72</v>
      </c>
      <c r="V6" s="28">
        <f>D6*448.8*U6*0.01202</f>
        <v>57.328374935040003</v>
      </c>
      <c r="W6" s="52">
        <v>15.3</v>
      </c>
      <c r="X6" s="29">
        <f>D6*448.8*W6*0.01202</f>
        <v>322.47210900959999</v>
      </c>
      <c r="Y6" s="53">
        <v>1164</v>
      </c>
      <c r="Z6" s="30">
        <f>D6*448.8*Y6*0.01202</f>
        <v>24533.172214848</v>
      </c>
      <c r="AA6" s="22">
        <v>2</v>
      </c>
      <c r="AB6" s="54">
        <v>972</v>
      </c>
    </row>
    <row r="7" spans="1:1024" ht="14.4" x14ac:dyDescent="0.55000000000000004">
      <c r="A7" s="55"/>
      <c r="B7" s="56" t="s">
        <v>32</v>
      </c>
      <c r="C7" s="31"/>
      <c r="D7" s="19"/>
      <c r="E7" s="57"/>
      <c r="F7" s="57"/>
      <c r="G7" s="58"/>
      <c r="H7" s="21"/>
      <c r="I7" s="58"/>
      <c r="J7" s="58"/>
      <c r="K7" s="59"/>
      <c r="L7" s="58"/>
      <c r="M7" s="58"/>
      <c r="N7" s="60"/>
      <c r="O7" s="59"/>
      <c r="P7" s="61"/>
      <c r="Q7" s="58"/>
      <c r="R7" s="26">
        <f>R6-R8-R9-R10-R11-R12</f>
        <v>-202.72277150400032</v>
      </c>
      <c r="S7" s="58"/>
      <c r="T7" s="27">
        <f>T6-T8-T9-T10-T11-T12</f>
        <v>16.263783507839964</v>
      </c>
      <c r="U7" s="58"/>
      <c r="V7" s="28">
        <f>V6-V8-V9-V10-V11-V12</f>
        <v>3.1074915590400005</v>
      </c>
      <c r="W7" s="58"/>
      <c r="X7" s="29">
        <f>X6-X8-X9-X10-X11-X12</f>
        <v>-14.358419264640025</v>
      </c>
      <c r="Y7" s="59"/>
      <c r="Z7" s="30">
        <f>Z6-Z8-Z9-Z10-Z11-Z12</f>
        <v>11508.049381488005</v>
      </c>
      <c r="AA7" s="59"/>
      <c r="AB7" s="61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  <c r="HU7" s="62"/>
      <c r="HV7" s="62"/>
      <c r="HW7" s="62"/>
      <c r="HX7" s="62"/>
      <c r="HY7" s="62"/>
      <c r="HZ7" s="62"/>
      <c r="IA7" s="62"/>
      <c r="IB7" s="62"/>
      <c r="IC7" s="62"/>
      <c r="ID7" s="62"/>
      <c r="IE7" s="62"/>
      <c r="IF7" s="62"/>
      <c r="IG7" s="62"/>
      <c r="IH7" s="62"/>
      <c r="II7" s="62"/>
      <c r="IJ7" s="62"/>
      <c r="IK7" s="62"/>
      <c r="IL7" s="62"/>
      <c r="IM7" s="62"/>
      <c r="IN7" s="62"/>
      <c r="IO7" s="62"/>
      <c r="IP7" s="62"/>
      <c r="IQ7" s="62"/>
      <c r="IR7" s="62"/>
      <c r="IS7" s="62"/>
      <c r="IT7" s="62"/>
      <c r="IU7" s="62"/>
      <c r="IV7" s="62"/>
      <c r="IW7" s="62"/>
      <c r="IX7" s="62"/>
      <c r="IY7" s="62"/>
      <c r="IZ7" s="62"/>
      <c r="JA7" s="62"/>
      <c r="JB7" s="62"/>
      <c r="JC7" s="62"/>
      <c r="JD7" s="62"/>
      <c r="JE7" s="62"/>
      <c r="JF7" s="62"/>
      <c r="JG7" s="62"/>
      <c r="JH7" s="62"/>
      <c r="JI7" s="62"/>
      <c r="JJ7" s="62"/>
      <c r="JK7" s="62"/>
      <c r="JL7" s="62"/>
      <c r="JM7" s="62"/>
      <c r="JN7" s="62"/>
      <c r="JO7" s="62"/>
      <c r="JP7" s="62"/>
      <c r="JQ7" s="62"/>
      <c r="JR7" s="62"/>
      <c r="JS7" s="62"/>
      <c r="JT7" s="62"/>
      <c r="JU7" s="62"/>
      <c r="JV7" s="62"/>
      <c r="JW7" s="62"/>
      <c r="JX7" s="62"/>
      <c r="JY7" s="62"/>
      <c r="JZ7" s="62"/>
      <c r="KA7" s="62"/>
      <c r="KB7" s="62"/>
      <c r="KC7" s="62"/>
      <c r="KD7" s="62"/>
      <c r="KE7" s="62"/>
      <c r="KF7" s="62"/>
      <c r="KG7" s="62"/>
      <c r="KH7" s="62"/>
      <c r="KI7" s="62"/>
      <c r="KJ7" s="62"/>
      <c r="KK7" s="62"/>
      <c r="KL7" s="62"/>
      <c r="KM7" s="62"/>
      <c r="KN7" s="62"/>
      <c r="KO7" s="62"/>
      <c r="KP7" s="62"/>
      <c r="KQ7" s="62"/>
      <c r="KR7" s="62"/>
      <c r="KS7" s="62"/>
      <c r="KT7" s="62"/>
      <c r="KU7" s="62"/>
      <c r="KV7" s="62"/>
      <c r="KW7" s="62"/>
      <c r="KX7" s="62"/>
      <c r="KY7" s="62"/>
      <c r="KZ7" s="62"/>
      <c r="LA7" s="62"/>
      <c r="LB7" s="62"/>
      <c r="LC7" s="62"/>
      <c r="LD7" s="62"/>
      <c r="LE7" s="62"/>
      <c r="LF7" s="62"/>
      <c r="LG7" s="62"/>
      <c r="LH7" s="62"/>
      <c r="LI7" s="62"/>
      <c r="LJ7" s="62"/>
      <c r="LK7" s="62"/>
      <c r="LL7" s="62"/>
      <c r="LM7" s="62"/>
      <c r="LN7" s="62"/>
      <c r="LO7" s="62"/>
      <c r="LP7" s="62"/>
      <c r="LQ7" s="62"/>
      <c r="LR7" s="62"/>
      <c r="LS7" s="62"/>
      <c r="LT7" s="62"/>
      <c r="LU7" s="62"/>
      <c r="LV7" s="62"/>
      <c r="LW7" s="62"/>
      <c r="LX7" s="62"/>
      <c r="LY7" s="62"/>
      <c r="LZ7" s="62"/>
      <c r="MA7" s="62"/>
      <c r="MB7" s="62"/>
      <c r="MC7" s="62"/>
      <c r="MD7" s="62"/>
      <c r="ME7" s="62"/>
      <c r="MF7" s="62"/>
      <c r="MG7" s="62"/>
      <c r="MH7" s="62"/>
      <c r="MI7" s="62"/>
      <c r="MJ7" s="62"/>
      <c r="MK7" s="62"/>
      <c r="ML7" s="62"/>
      <c r="MM7" s="62"/>
      <c r="MN7" s="62"/>
      <c r="MO7" s="62"/>
      <c r="MP7" s="62"/>
      <c r="MQ7" s="62"/>
      <c r="MR7" s="62"/>
      <c r="MS7" s="62"/>
      <c r="MT7" s="62"/>
      <c r="MU7" s="62"/>
      <c r="MV7" s="62"/>
      <c r="MW7" s="62"/>
      <c r="MX7" s="62"/>
      <c r="MY7" s="62"/>
      <c r="MZ7" s="62"/>
      <c r="NA7" s="62"/>
      <c r="NB7" s="62"/>
      <c r="NC7" s="62"/>
      <c r="ND7" s="62"/>
      <c r="NE7" s="62"/>
      <c r="NF7" s="62"/>
      <c r="NG7" s="62"/>
      <c r="NH7" s="62"/>
      <c r="NI7" s="62"/>
      <c r="NJ7" s="62"/>
      <c r="NK7" s="62"/>
      <c r="NL7" s="62"/>
      <c r="NM7" s="62"/>
      <c r="NN7" s="62"/>
      <c r="NO7" s="62"/>
      <c r="NP7" s="62"/>
      <c r="NQ7" s="62"/>
      <c r="NR7" s="62"/>
      <c r="NS7" s="62"/>
      <c r="NT7" s="62"/>
      <c r="NU7" s="62"/>
      <c r="NV7" s="62"/>
      <c r="NW7" s="62"/>
      <c r="NX7" s="62"/>
      <c r="NY7" s="62"/>
      <c r="NZ7" s="62"/>
      <c r="OA7" s="62"/>
      <c r="OB7" s="62"/>
      <c r="OC7" s="62"/>
      <c r="OD7" s="62"/>
      <c r="OE7" s="62"/>
      <c r="OF7" s="62"/>
      <c r="OG7" s="62"/>
      <c r="OH7" s="62"/>
      <c r="OI7" s="62"/>
      <c r="OJ7" s="62"/>
      <c r="OK7" s="62"/>
      <c r="OL7" s="62"/>
      <c r="OM7" s="62"/>
      <c r="ON7" s="62"/>
      <c r="OO7" s="62"/>
      <c r="OP7" s="62"/>
      <c r="OQ7" s="62"/>
      <c r="OR7" s="62"/>
      <c r="OS7" s="62"/>
      <c r="OT7" s="62"/>
      <c r="OU7" s="62"/>
      <c r="OV7" s="62"/>
      <c r="OW7" s="62"/>
      <c r="OX7" s="62"/>
      <c r="OY7" s="62"/>
      <c r="OZ7" s="62"/>
      <c r="PA7" s="62"/>
      <c r="PB7" s="62"/>
      <c r="PC7" s="62"/>
      <c r="PD7" s="62"/>
      <c r="PE7" s="62"/>
      <c r="PF7" s="62"/>
      <c r="PG7" s="62"/>
      <c r="PH7" s="62"/>
      <c r="PI7" s="62"/>
      <c r="PJ7" s="62"/>
      <c r="PK7" s="62"/>
      <c r="PL7" s="62"/>
      <c r="PM7" s="62"/>
      <c r="PN7" s="62"/>
      <c r="PO7" s="62"/>
      <c r="PP7" s="62"/>
      <c r="PQ7" s="62"/>
      <c r="PR7" s="62"/>
      <c r="PS7" s="62"/>
      <c r="PT7" s="62"/>
      <c r="PU7" s="62"/>
      <c r="PV7" s="62"/>
      <c r="PW7" s="62"/>
      <c r="PX7" s="62"/>
      <c r="PY7" s="62"/>
      <c r="PZ7" s="62"/>
      <c r="QA7" s="62"/>
      <c r="QB7" s="62"/>
      <c r="QC7" s="62"/>
      <c r="QD7" s="62"/>
      <c r="QE7" s="62"/>
      <c r="QF7" s="62"/>
      <c r="QG7" s="62"/>
      <c r="QH7" s="62"/>
      <c r="QI7" s="62"/>
      <c r="QJ7" s="62"/>
      <c r="QK7" s="62"/>
      <c r="QL7" s="62"/>
      <c r="QM7" s="62"/>
      <c r="QN7" s="62"/>
      <c r="QO7" s="62"/>
      <c r="QP7" s="62"/>
      <c r="QQ7" s="62"/>
      <c r="QR7" s="62"/>
      <c r="QS7" s="62"/>
      <c r="QT7" s="62"/>
      <c r="QU7" s="62"/>
      <c r="QV7" s="62"/>
      <c r="QW7" s="62"/>
      <c r="QX7" s="62"/>
      <c r="QY7" s="62"/>
      <c r="QZ7" s="62"/>
      <c r="RA7" s="62"/>
      <c r="RB7" s="62"/>
      <c r="RC7" s="62"/>
      <c r="RD7" s="62"/>
      <c r="RE7" s="62"/>
      <c r="RF7" s="62"/>
      <c r="RG7" s="62"/>
      <c r="RH7" s="62"/>
      <c r="RI7" s="62"/>
      <c r="RJ7" s="62"/>
      <c r="RK7" s="62"/>
      <c r="RL7" s="62"/>
      <c r="RM7" s="62"/>
      <c r="RN7" s="62"/>
      <c r="RO7" s="62"/>
      <c r="RP7" s="62"/>
      <c r="RQ7" s="62"/>
      <c r="RR7" s="62"/>
      <c r="RS7" s="62"/>
      <c r="RT7" s="62"/>
      <c r="RU7" s="62"/>
      <c r="RV7" s="62"/>
      <c r="RW7" s="62"/>
      <c r="RX7" s="62"/>
      <c r="RY7" s="62"/>
      <c r="RZ7" s="62"/>
      <c r="SA7" s="62"/>
      <c r="SB7" s="62"/>
      <c r="SC7" s="62"/>
      <c r="SD7" s="62"/>
      <c r="SE7" s="62"/>
      <c r="SF7" s="62"/>
      <c r="SG7" s="62"/>
      <c r="SH7" s="62"/>
      <c r="SI7" s="62"/>
      <c r="SJ7" s="62"/>
      <c r="SK7" s="62"/>
      <c r="SL7" s="62"/>
      <c r="SM7" s="62"/>
      <c r="SN7" s="62"/>
      <c r="SO7" s="62"/>
      <c r="SP7" s="62"/>
      <c r="SQ7" s="62"/>
      <c r="SR7" s="62"/>
      <c r="SS7" s="62"/>
      <c r="ST7" s="62"/>
      <c r="SU7" s="62"/>
      <c r="SV7" s="62"/>
      <c r="SW7" s="62"/>
      <c r="SX7" s="62"/>
      <c r="SY7" s="62"/>
      <c r="SZ7" s="62"/>
      <c r="TA7" s="62"/>
      <c r="TB7" s="62"/>
      <c r="TC7" s="62"/>
      <c r="TD7" s="62"/>
      <c r="TE7" s="62"/>
      <c r="TF7" s="62"/>
      <c r="TG7" s="62"/>
      <c r="TH7" s="62"/>
      <c r="TI7" s="62"/>
      <c r="TJ7" s="62"/>
      <c r="TK7" s="62"/>
      <c r="TL7" s="62"/>
      <c r="TM7" s="62"/>
      <c r="TN7" s="62"/>
      <c r="TO7" s="62"/>
      <c r="TP7" s="62"/>
      <c r="TQ7" s="62"/>
      <c r="TR7" s="62"/>
      <c r="TS7" s="62"/>
      <c r="TT7" s="62"/>
      <c r="TU7" s="62"/>
      <c r="TV7" s="62"/>
      <c r="TW7" s="62"/>
      <c r="TX7" s="62"/>
      <c r="TY7" s="62"/>
      <c r="TZ7" s="62"/>
      <c r="UA7" s="62"/>
      <c r="UB7" s="62"/>
      <c r="UC7" s="62"/>
      <c r="UD7" s="62"/>
      <c r="UE7" s="62"/>
      <c r="UF7" s="62"/>
      <c r="UG7" s="62"/>
      <c r="UH7" s="62"/>
      <c r="UI7" s="62"/>
      <c r="UJ7" s="62"/>
      <c r="UK7" s="62"/>
      <c r="UL7" s="62"/>
      <c r="UM7" s="62"/>
      <c r="UN7" s="62"/>
      <c r="UO7" s="62"/>
      <c r="UP7" s="62"/>
      <c r="UQ7" s="62"/>
      <c r="UR7" s="62"/>
      <c r="US7" s="62"/>
      <c r="UT7" s="62"/>
      <c r="UU7" s="62"/>
      <c r="UV7" s="62"/>
      <c r="UW7" s="62"/>
      <c r="UX7" s="62"/>
      <c r="UY7" s="62"/>
      <c r="UZ7" s="62"/>
      <c r="VA7" s="62"/>
      <c r="VB7" s="62"/>
      <c r="VC7" s="62"/>
      <c r="VD7" s="62"/>
      <c r="VE7" s="62"/>
      <c r="VF7" s="62"/>
      <c r="VG7" s="62"/>
      <c r="VH7" s="62"/>
      <c r="VI7" s="62"/>
      <c r="VJ7" s="62"/>
      <c r="VK7" s="62"/>
      <c r="VL7" s="62"/>
      <c r="VM7" s="62"/>
      <c r="VN7" s="62"/>
      <c r="VO7" s="62"/>
      <c r="VP7" s="62"/>
      <c r="VQ7" s="62"/>
      <c r="VR7" s="62"/>
      <c r="VS7" s="62"/>
      <c r="VT7" s="62"/>
      <c r="VU7" s="62"/>
      <c r="VV7" s="62"/>
      <c r="VW7" s="62"/>
      <c r="VX7" s="62"/>
      <c r="VY7" s="62"/>
      <c r="VZ7" s="62"/>
      <c r="WA7" s="62"/>
      <c r="WB7" s="62"/>
      <c r="WC7" s="62"/>
      <c r="WD7" s="62"/>
      <c r="WE7" s="62"/>
      <c r="WF7" s="62"/>
      <c r="WG7" s="62"/>
      <c r="WH7" s="62"/>
      <c r="WI7" s="62"/>
      <c r="WJ7" s="62"/>
      <c r="WK7" s="62"/>
      <c r="WL7" s="62"/>
      <c r="WM7" s="62"/>
      <c r="WN7" s="62"/>
      <c r="WO7" s="62"/>
      <c r="WP7" s="62"/>
      <c r="WQ7" s="62"/>
      <c r="WR7" s="62"/>
      <c r="WS7" s="62"/>
      <c r="WT7" s="62"/>
      <c r="WU7" s="62"/>
      <c r="WV7" s="62"/>
      <c r="WW7" s="62"/>
      <c r="WX7" s="62"/>
      <c r="WY7" s="62"/>
      <c r="WZ7" s="62"/>
      <c r="XA7" s="62"/>
      <c r="XB7" s="62"/>
      <c r="XC7" s="62"/>
      <c r="XD7" s="62"/>
      <c r="XE7" s="62"/>
      <c r="XF7" s="62"/>
      <c r="XG7" s="62"/>
      <c r="XH7" s="62"/>
      <c r="XI7" s="62"/>
      <c r="XJ7" s="62"/>
      <c r="XK7" s="62"/>
      <c r="XL7" s="62"/>
      <c r="XM7" s="62"/>
      <c r="XN7" s="62"/>
      <c r="XO7" s="62"/>
      <c r="XP7" s="62"/>
      <c r="XQ7" s="62"/>
      <c r="XR7" s="62"/>
      <c r="XS7" s="62"/>
      <c r="XT7" s="62"/>
      <c r="XU7" s="62"/>
      <c r="XV7" s="62"/>
      <c r="XW7" s="62"/>
      <c r="XX7" s="62"/>
      <c r="XY7" s="62"/>
      <c r="XZ7" s="62"/>
      <c r="YA7" s="62"/>
      <c r="YB7" s="62"/>
      <c r="YC7" s="62"/>
      <c r="YD7" s="62"/>
      <c r="YE7" s="62"/>
      <c r="YF7" s="62"/>
      <c r="YG7" s="62"/>
      <c r="YH7" s="62"/>
      <c r="YI7" s="62"/>
      <c r="YJ7" s="62"/>
      <c r="YK7" s="62"/>
      <c r="YL7" s="62"/>
      <c r="YM7" s="62"/>
      <c r="YN7" s="62"/>
      <c r="YO7" s="62"/>
      <c r="YP7" s="62"/>
      <c r="YQ7" s="62"/>
      <c r="YR7" s="62"/>
      <c r="YS7" s="62"/>
      <c r="YT7" s="62"/>
      <c r="YU7" s="62"/>
      <c r="YV7" s="62"/>
      <c r="YW7" s="62"/>
      <c r="YX7" s="62"/>
      <c r="YY7" s="62"/>
      <c r="YZ7" s="62"/>
      <c r="ZA7" s="62"/>
      <c r="ZB7" s="62"/>
      <c r="ZC7" s="62"/>
      <c r="ZD7" s="62"/>
      <c r="ZE7" s="62"/>
      <c r="ZF7" s="62"/>
      <c r="ZG7" s="62"/>
      <c r="ZH7" s="62"/>
      <c r="ZI7" s="62"/>
      <c r="ZJ7" s="62"/>
      <c r="ZK7" s="62"/>
      <c r="ZL7" s="62"/>
      <c r="ZM7" s="62"/>
      <c r="ZN7" s="62"/>
      <c r="ZO7" s="62"/>
      <c r="ZP7" s="62"/>
      <c r="ZQ7" s="62"/>
      <c r="ZR7" s="62"/>
      <c r="ZS7" s="62"/>
      <c r="ZT7" s="62"/>
      <c r="ZU7" s="62"/>
      <c r="ZV7" s="62"/>
      <c r="ZW7" s="62"/>
      <c r="ZX7" s="62"/>
      <c r="ZY7" s="62"/>
      <c r="ZZ7" s="62"/>
      <c r="AAA7" s="62"/>
      <c r="AAB7" s="62"/>
      <c r="AAC7" s="62"/>
      <c r="AAD7" s="62"/>
      <c r="AAE7" s="62"/>
      <c r="AAF7" s="62"/>
      <c r="AAG7" s="62"/>
      <c r="AAH7" s="62"/>
      <c r="AAI7" s="62"/>
      <c r="AAJ7" s="62"/>
      <c r="AAK7" s="62"/>
      <c r="AAL7" s="62"/>
      <c r="AAM7" s="62"/>
      <c r="AAN7" s="62"/>
      <c r="AAO7" s="62"/>
      <c r="AAP7" s="62"/>
      <c r="AAQ7" s="62"/>
      <c r="AAR7" s="62"/>
      <c r="AAS7" s="62"/>
      <c r="AAT7" s="62"/>
      <c r="AAU7" s="62"/>
      <c r="AAV7" s="62"/>
      <c r="AAW7" s="62"/>
      <c r="AAX7" s="62"/>
      <c r="AAY7" s="62"/>
      <c r="AAZ7" s="62"/>
      <c r="ABA7" s="62"/>
      <c r="ABB7" s="62"/>
      <c r="ABC7" s="62"/>
      <c r="ABD7" s="62"/>
      <c r="ABE7" s="62"/>
      <c r="ABF7" s="62"/>
      <c r="ABG7" s="62"/>
      <c r="ABH7" s="62"/>
      <c r="ABI7" s="62"/>
      <c r="ABJ7" s="62"/>
      <c r="ABK7" s="62"/>
      <c r="ABL7" s="62"/>
      <c r="ABM7" s="62"/>
      <c r="ABN7" s="62"/>
      <c r="ABO7" s="62"/>
      <c r="ABP7" s="62"/>
      <c r="ABQ7" s="62"/>
      <c r="ABR7" s="62"/>
      <c r="ABS7" s="62"/>
      <c r="ABT7" s="62"/>
      <c r="ABU7" s="62"/>
      <c r="ABV7" s="62"/>
      <c r="ABW7" s="62"/>
      <c r="ABX7" s="62"/>
      <c r="ABY7" s="62"/>
      <c r="ABZ7" s="62"/>
      <c r="ACA7" s="62"/>
      <c r="ACB7" s="62"/>
      <c r="ACC7" s="62"/>
      <c r="ACD7" s="62"/>
      <c r="ACE7" s="62"/>
      <c r="ACF7" s="62"/>
      <c r="ACG7" s="62"/>
      <c r="ACH7" s="62"/>
      <c r="ACI7" s="62"/>
      <c r="ACJ7" s="62"/>
      <c r="ACK7" s="62"/>
      <c r="ACL7" s="62"/>
      <c r="ACM7" s="62"/>
      <c r="ACN7" s="62"/>
      <c r="ACO7" s="62"/>
      <c r="ACP7" s="62"/>
      <c r="ACQ7" s="62"/>
      <c r="ACR7" s="62"/>
      <c r="ACS7" s="62"/>
      <c r="ACT7" s="62"/>
      <c r="ACU7" s="62"/>
      <c r="ACV7" s="62"/>
      <c r="ACW7" s="62"/>
      <c r="ACX7" s="62"/>
      <c r="ACY7" s="62"/>
      <c r="ACZ7" s="62"/>
      <c r="ADA7" s="62"/>
      <c r="ADB7" s="62"/>
      <c r="ADC7" s="62"/>
      <c r="ADD7" s="62"/>
      <c r="ADE7" s="62"/>
      <c r="ADF7" s="62"/>
      <c r="ADG7" s="62"/>
      <c r="ADH7" s="62"/>
      <c r="ADI7" s="62"/>
      <c r="ADJ7" s="62"/>
      <c r="ADK7" s="62"/>
      <c r="ADL7" s="62"/>
      <c r="ADM7" s="62"/>
      <c r="ADN7" s="62"/>
      <c r="ADO7" s="62"/>
      <c r="ADP7" s="62"/>
      <c r="ADQ7" s="62"/>
      <c r="ADR7" s="62"/>
      <c r="ADS7" s="62"/>
      <c r="ADT7" s="62"/>
      <c r="ADU7" s="62"/>
      <c r="ADV7" s="62"/>
      <c r="ADW7" s="62"/>
      <c r="ADX7" s="62"/>
      <c r="ADY7" s="62"/>
      <c r="ADZ7" s="62"/>
      <c r="AEA7" s="62"/>
      <c r="AEB7" s="62"/>
      <c r="AEC7" s="62"/>
      <c r="AED7" s="62"/>
      <c r="AEE7" s="62"/>
      <c r="AEF7" s="62"/>
      <c r="AEG7" s="62"/>
      <c r="AEH7" s="62"/>
      <c r="AEI7" s="62"/>
      <c r="AEJ7" s="62"/>
      <c r="AEK7" s="62"/>
      <c r="AEL7" s="62"/>
      <c r="AEM7" s="62"/>
      <c r="AEN7" s="62"/>
      <c r="AEO7" s="62"/>
      <c r="AEP7" s="62"/>
      <c r="AEQ7" s="62"/>
      <c r="AER7" s="62"/>
      <c r="AES7" s="62"/>
      <c r="AET7" s="62"/>
      <c r="AEU7" s="62"/>
      <c r="AEV7" s="62"/>
      <c r="AEW7" s="62"/>
      <c r="AEX7" s="62"/>
      <c r="AEY7" s="62"/>
      <c r="AEZ7" s="62"/>
      <c r="AFA7" s="62"/>
      <c r="AFB7" s="62"/>
      <c r="AFC7" s="62"/>
      <c r="AFD7" s="62"/>
      <c r="AFE7" s="62"/>
      <c r="AFF7" s="62"/>
      <c r="AFG7" s="62"/>
      <c r="AFH7" s="62"/>
      <c r="AFI7" s="62"/>
      <c r="AFJ7" s="62"/>
      <c r="AFK7" s="62"/>
      <c r="AFL7" s="62"/>
      <c r="AFM7" s="62"/>
      <c r="AFN7" s="62"/>
      <c r="AFO7" s="62"/>
      <c r="AFP7" s="62"/>
      <c r="AFQ7" s="62"/>
      <c r="AFR7" s="62"/>
      <c r="AFS7" s="62"/>
      <c r="AFT7" s="62"/>
      <c r="AFU7" s="62"/>
      <c r="AFV7" s="62"/>
      <c r="AFW7" s="62"/>
      <c r="AFX7" s="62"/>
      <c r="AFY7" s="62"/>
      <c r="AFZ7" s="62"/>
      <c r="AGA7" s="62"/>
      <c r="AGB7" s="62"/>
      <c r="AGC7" s="62"/>
      <c r="AGD7" s="62"/>
      <c r="AGE7" s="62"/>
      <c r="AGF7" s="62"/>
      <c r="AGG7" s="62"/>
      <c r="AGH7" s="62"/>
      <c r="AGI7" s="62"/>
      <c r="AGJ7" s="62"/>
      <c r="AGK7" s="62"/>
      <c r="AGL7" s="62"/>
      <c r="AGM7" s="62"/>
      <c r="AGN7" s="62"/>
      <c r="AGO7" s="62"/>
      <c r="AGP7" s="62"/>
      <c r="AGQ7" s="62"/>
      <c r="AGR7" s="62"/>
      <c r="AGS7" s="62"/>
      <c r="AGT7" s="62"/>
      <c r="AGU7" s="62"/>
      <c r="AGV7" s="62"/>
      <c r="AGW7" s="62"/>
      <c r="AGX7" s="62"/>
      <c r="AGY7" s="62"/>
      <c r="AGZ7" s="62"/>
      <c r="AHA7" s="62"/>
      <c r="AHB7" s="62"/>
      <c r="AHC7" s="62"/>
      <c r="AHD7" s="62"/>
      <c r="AHE7" s="62"/>
      <c r="AHF7" s="62"/>
      <c r="AHG7" s="62"/>
      <c r="AHH7" s="62"/>
      <c r="AHI7" s="62"/>
      <c r="AHJ7" s="62"/>
      <c r="AHK7" s="62"/>
      <c r="AHL7" s="62"/>
      <c r="AHM7" s="62"/>
      <c r="AHN7" s="62"/>
      <c r="AHO7" s="62"/>
      <c r="AHP7" s="62"/>
      <c r="AHQ7" s="62"/>
      <c r="AHR7" s="62"/>
      <c r="AHS7" s="62"/>
      <c r="AHT7" s="62"/>
      <c r="AHU7" s="62"/>
      <c r="AHV7" s="62"/>
      <c r="AHW7" s="62"/>
      <c r="AHX7" s="62"/>
      <c r="AHY7" s="62"/>
      <c r="AHZ7" s="62"/>
      <c r="AIA7" s="62"/>
      <c r="AIB7" s="62"/>
      <c r="AIC7" s="62"/>
      <c r="AID7" s="62"/>
      <c r="AIE7" s="62"/>
      <c r="AIF7" s="62"/>
      <c r="AIG7" s="62"/>
      <c r="AIH7" s="62"/>
      <c r="AII7" s="62"/>
      <c r="AIJ7" s="62"/>
      <c r="AIK7" s="62"/>
      <c r="AIL7" s="62"/>
      <c r="AIM7" s="62"/>
      <c r="AIN7" s="62"/>
      <c r="AIO7" s="62"/>
      <c r="AIP7" s="62"/>
      <c r="AIQ7" s="62"/>
      <c r="AIR7" s="62"/>
      <c r="AIS7" s="62"/>
      <c r="AIT7" s="62"/>
      <c r="AIU7" s="62"/>
      <c r="AIV7" s="62"/>
      <c r="AIW7" s="62"/>
      <c r="AIX7" s="62"/>
      <c r="AIY7" s="62"/>
      <c r="AIZ7" s="62"/>
      <c r="AJA7" s="62"/>
      <c r="AJB7" s="62"/>
      <c r="AJC7" s="62"/>
      <c r="AJD7" s="62"/>
      <c r="AJE7" s="62"/>
      <c r="AJF7" s="62"/>
      <c r="AJG7" s="62"/>
      <c r="AJH7" s="62"/>
      <c r="AJI7" s="62"/>
      <c r="AJJ7" s="62"/>
      <c r="AJK7" s="62"/>
      <c r="AJL7" s="62"/>
      <c r="AJM7" s="62"/>
      <c r="AJN7" s="62"/>
      <c r="AJO7" s="62"/>
      <c r="AJP7" s="62"/>
      <c r="AJQ7" s="62"/>
      <c r="AJR7" s="62"/>
      <c r="AJS7" s="62"/>
      <c r="AJT7" s="62"/>
      <c r="AJU7" s="62"/>
      <c r="AJV7" s="62"/>
      <c r="AJW7" s="62"/>
      <c r="AJX7" s="62"/>
      <c r="AJY7" s="62"/>
      <c r="AJZ7" s="62"/>
      <c r="AKA7" s="62"/>
      <c r="AKB7" s="62"/>
      <c r="AKC7" s="62"/>
      <c r="AKD7" s="62"/>
      <c r="AKE7" s="62"/>
      <c r="AKF7" s="62"/>
      <c r="AKG7" s="62"/>
      <c r="AKH7" s="62"/>
      <c r="AKI7" s="62"/>
      <c r="AKJ7" s="62"/>
      <c r="AKK7" s="62"/>
      <c r="AKL7" s="62"/>
      <c r="AKM7" s="62"/>
      <c r="AKN7" s="62"/>
      <c r="AKO7" s="62"/>
      <c r="AKP7" s="62"/>
      <c r="AKQ7" s="62"/>
      <c r="AKR7" s="62"/>
      <c r="AKS7" s="62"/>
      <c r="AKT7" s="62"/>
      <c r="AKU7" s="62"/>
      <c r="AKV7" s="62"/>
      <c r="AKW7" s="62"/>
      <c r="AKX7" s="62"/>
      <c r="AKY7" s="62"/>
      <c r="AKZ7" s="62"/>
      <c r="ALA7" s="62"/>
      <c r="ALB7" s="62"/>
      <c r="ALC7" s="62"/>
      <c r="ALD7" s="62"/>
      <c r="ALE7" s="62"/>
      <c r="ALF7" s="62"/>
      <c r="ALG7" s="62"/>
      <c r="ALH7" s="62"/>
      <c r="ALI7" s="62"/>
      <c r="ALJ7" s="62"/>
      <c r="ALK7" s="62"/>
      <c r="ALL7" s="62"/>
      <c r="ALM7" s="62"/>
      <c r="ALN7" s="62"/>
      <c r="ALO7" s="62"/>
      <c r="ALP7" s="62"/>
      <c r="ALQ7" s="62"/>
      <c r="ALR7" s="62"/>
      <c r="ALS7" s="62"/>
      <c r="ALT7" s="62"/>
      <c r="ALU7" s="62"/>
      <c r="ALV7" s="62"/>
      <c r="ALW7" s="62"/>
      <c r="ALX7" s="62"/>
      <c r="ALY7" s="62"/>
      <c r="ALZ7" s="62"/>
      <c r="AMA7" s="62"/>
      <c r="AMB7" s="62"/>
      <c r="AMC7" s="62"/>
      <c r="AMD7" s="62"/>
      <c r="AME7" s="62"/>
      <c r="AMF7" s="62"/>
      <c r="AMG7" s="62"/>
      <c r="AMH7" s="62"/>
      <c r="AMI7" s="62"/>
    </row>
    <row r="8" spans="1:1024" ht="14.4" x14ac:dyDescent="0.55000000000000004">
      <c r="A8" s="16" t="s">
        <v>33</v>
      </c>
      <c r="B8" s="63" t="s">
        <v>34</v>
      </c>
      <c r="C8" s="61" t="s">
        <v>31</v>
      </c>
      <c r="D8" s="64">
        <v>0.253</v>
      </c>
      <c r="E8" s="65">
        <v>40.966231000000001</v>
      </c>
      <c r="F8" s="66">
        <v>-78.147155999999995</v>
      </c>
      <c r="G8" s="21"/>
      <c r="H8" s="21"/>
      <c r="I8" s="67">
        <v>16.600000000000001</v>
      </c>
      <c r="J8" s="21"/>
      <c r="K8" s="22">
        <v>925</v>
      </c>
      <c r="L8" s="54"/>
      <c r="M8" s="21"/>
      <c r="N8" s="21">
        <v>3.2</v>
      </c>
      <c r="O8" s="22">
        <v>1040</v>
      </c>
      <c r="P8" s="22">
        <v>0</v>
      </c>
      <c r="Q8" s="21">
        <v>106</v>
      </c>
      <c r="R8" s="26">
        <f>D8*448.8*Q8*0.01202</f>
        <v>144.67173916799999</v>
      </c>
      <c r="S8" s="21">
        <v>6.37</v>
      </c>
      <c r="T8" s="27">
        <f>D8*448.8*S8*0.01202</f>
        <v>8.6939526273599999</v>
      </c>
      <c r="U8" s="21">
        <v>2.1</v>
      </c>
      <c r="V8" s="28">
        <f>D8*448.8*U8*0.01202</f>
        <v>2.8661382288000001</v>
      </c>
      <c r="W8" s="21">
        <v>8.6999999999999993</v>
      </c>
      <c r="X8" s="29">
        <f>D8*448.8*W8*0.01202</f>
        <v>11.8740012336</v>
      </c>
      <c r="Y8" s="22">
        <v>354</v>
      </c>
      <c r="Z8" s="30">
        <f>D8*448.8*Y8*0.01202</f>
        <v>483.14901571199999</v>
      </c>
      <c r="AA8" s="22" t="s">
        <v>35</v>
      </c>
      <c r="AB8" s="54">
        <v>572</v>
      </c>
    </row>
    <row r="9" spans="1:1024" ht="14.4" x14ac:dyDescent="0.55000000000000004">
      <c r="A9" s="16" t="s">
        <v>36</v>
      </c>
      <c r="B9" s="63" t="s">
        <v>37</v>
      </c>
      <c r="C9" s="61" t="s">
        <v>31</v>
      </c>
      <c r="D9" s="19">
        <v>0.74299999999999999</v>
      </c>
      <c r="E9" s="65">
        <v>40.966197999999999</v>
      </c>
      <c r="F9" s="66">
        <v>-78.150740999999996</v>
      </c>
      <c r="G9" s="21" t="s">
        <v>38</v>
      </c>
      <c r="H9" s="21" t="s">
        <v>38</v>
      </c>
      <c r="I9" s="67">
        <v>13</v>
      </c>
      <c r="J9" s="21"/>
      <c r="K9" s="22">
        <v>1480</v>
      </c>
      <c r="L9" s="21"/>
      <c r="M9" s="21"/>
      <c r="N9" s="21">
        <v>3</v>
      </c>
      <c r="O9" s="22">
        <v>2450</v>
      </c>
      <c r="P9" s="22">
        <v>0</v>
      </c>
      <c r="Q9" s="21">
        <v>268</v>
      </c>
      <c r="R9" s="26">
        <f>D9*448.8*Q9*0.01202</f>
        <v>1074.1895514239998</v>
      </c>
      <c r="S9" s="21">
        <v>30.36</v>
      </c>
      <c r="T9" s="27">
        <f>D9*448.8*S9*0.01202</f>
        <v>121.68804022847999</v>
      </c>
      <c r="U9" s="21">
        <v>3.44</v>
      </c>
      <c r="V9" s="28">
        <f>D9*448.8*U9*0.01202</f>
        <v>13.788104689919999</v>
      </c>
      <c r="W9" s="21">
        <v>28.05</v>
      </c>
      <c r="X9" s="29">
        <f>D9*448.8*W9*0.01202</f>
        <v>112.4291676024</v>
      </c>
      <c r="Y9" s="22">
        <v>1166</v>
      </c>
      <c r="Z9" s="30">
        <f>D9*448.8*Y9*0.01202</f>
        <v>4673.5261826879996</v>
      </c>
      <c r="AA9" s="22">
        <v>4</v>
      </c>
      <c r="AB9" s="54">
        <v>1828</v>
      </c>
    </row>
    <row r="10" spans="1:1024" ht="14.4" x14ac:dyDescent="0.55000000000000004">
      <c r="A10" s="16" t="s">
        <v>39</v>
      </c>
      <c r="B10" s="63" t="s">
        <v>40</v>
      </c>
      <c r="C10" s="61" t="s">
        <v>31</v>
      </c>
      <c r="D10" s="68">
        <v>2.7</v>
      </c>
      <c r="E10" s="69">
        <v>40.973666999999999</v>
      </c>
      <c r="F10" s="66">
        <v>-78.144119000000003</v>
      </c>
      <c r="G10" s="21"/>
      <c r="H10" s="21"/>
      <c r="I10" s="67">
        <v>16</v>
      </c>
      <c r="J10" s="21"/>
      <c r="K10" s="22">
        <v>1105</v>
      </c>
      <c r="L10" s="21"/>
      <c r="M10" s="21"/>
      <c r="N10" s="21">
        <v>3.1</v>
      </c>
      <c r="O10" s="22">
        <v>1350</v>
      </c>
      <c r="P10" s="22">
        <v>0</v>
      </c>
      <c r="Q10" s="21">
        <v>146</v>
      </c>
      <c r="R10" s="26">
        <f>D10*448.8*Q10*0.01202</f>
        <v>2126.5418592000001</v>
      </c>
      <c r="S10" s="21">
        <v>16.43</v>
      </c>
      <c r="T10" s="27">
        <f>D10*448.8*S10*0.01202</f>
        <v>239.30878593600002</v>
      </c>
      <c r="U10" s="21">
        <v>2.29</v>
      </c>
      <c r="V10" s="28">
        <f>D10*448.8*U10*0.01202</f>
        <v>33.354663408000008</v>
      </c>
      <c r="W10" s="21">
        <v>12.52</v>
      </c>
      <c r="X10" s="29">
        <f>D10*448.8*W10*0.01202</f>
        <v>182.35824710400001</v>
      </c>
      <c r="Y10" s="22">
        <v>458</v>
      </c>
      <c r="Z10" s="30">
        <f>D10*448.8*Y10*0.01202</f>
        <v>6670.9326816000003</v>
      </c>
      <c r="AA10" s="22">
        <v>2</v>
      </c>
      <c r="AB10" s="54">
        <v>725</v>
      </c>
    </row>
    <row r="11" spans="1:1024" ht="14.4" x14ac:dyDescent="0.55000000000000004">
      <c r="A11" s="16" t="s">
        <v>41</v>
      </c>
      <c r="B11" s="63" t="s">
        <v>42</v>
      </c>
      <c r="C11" s="61" t="s">
        <v>31</v>
      </c>
      <c r="D11" s="64">
        <v>0.14000000000000001</v>
      </c>
      <c r="E11" s="65">
        <v>40.979649000000002</v>
      </c>
      <c r="F11" s="66">
        <v>-78.154571000000004</v>
      </c>
      <c r="G11" s="21" t="s">
        <v>38</v>
      </c>
      <c r="H11" s="21" t="s">
        <v>38</v>
      </c>
      <c r="I11" s="67">
        <v>13.9</v>
      </c>
      <c r="J11" s="21"/>
      <c r="K11" s="22">
        <v>2075</v>
      </c>
      <c r="L11" s="21"/>
      <c r="M11" s="21"/>
      <c r="N11" s="21">
        <v>3.1</v>
      </c>
      <c r="O11" s="22">
        <v>2470</v>
      </c>
      <c r="P11" s="22">
        <v>0</v>
      </c>
      <c r="Q11" s="21">
        <v>210</v>
      </c>
      <c r="R11" s="26">
        <f>D11*448.8*Q11*0.01202</f>
        <v>158.60053440000002</v>
      </c>
      <c r="S11" s="21">
        <v>8.58</v>
      </c>
      <c r="T11" s="27">
        <f>D11*448.8*S11*0.01202</f>
        <v>6.4799646912000002</v>
      </c>
      <c r="U11" s="21">
        <v>3.5</v>
      </c>
      <c r="V11" s="28">
        <f>D11*448.8*U11*0.01202</f>
        <v>2.6433422400000004</v>
      </c>
      <c r="W11" s="21">
        <v>24.12</v>
      </c>
      <c r="X11" s="29">
        <f>D11*448.8*W11*0.01202</f>
        <v>18.216404236800003</v>
      </c>
      <c r="Y11" s="22">
        <v>1186</v>
      </c>
      <c r="Z11" s="30">
        <f>D11*448.8*Y11*0.01202</f>
        <v>895.71539904000008</v>
      </c>
      <c r="AA11" s="22" t="s">
        <v>35</v>
      </c>
      <c r="AB11" s="54">
        <v>1796</v>
      </c>
    </row>
    <row r="12" spans="1:1024" ht="14.4" x14ac:dyDescent="0.55000000000000004">
      <c r="A12" s="16" t="s">
        <v>43</v>
      </c>
      <c r="B12" s="63" t="s">
        <v>44</v>
      </c>
      <c r="C12" s="61" t="s">
        <v>31</v>
      </c>
      <c r="D12" s="64">
        <v>6.7000000000000004E-2</v>
      </c>
      <c r="E12" s="65">
        <v>40.980626999999998</v>
      </c>
      <c r="F12" s="66">
        <v>-78.156565999999998</v>
      </c>
      <c r="G12" s="21"/>
      <c r="H12" s="21"/>
      <c r="I12" s="67">
        <v>16.2</v>
      </c>
      <c r="J12" s="21"/>
      <c r="K12" s="22">
        <v>1698</v>
      </c>
      <c r="L12" s="21"/>
      <c r="M12" s="21"/>
      <c r="N12" s="21">
        <v>2.9</v>
      </c>
      <c r="O12" s="22">
        <v>2130</v>
      </c>
      <c r="P12" s="22">
        <v>0</v>
      </c>
      <c r="Q12" s="21">
        <v>313</v>
      </c>
      <c r="R12" s="26">
        <f>D12*448.8*Q12*0.01202</f>
        <v>113.12965329600001</v>
      </c>
      <c r="S12" s="21">
        <v>47.85</v>
      </c>
      <c r="T12" s="27">
        <f>D12*448.8*S12*0.01202</f>
        <v>17.294740927199999</v>
      </c>
      <c r="U12" s="21">
        <v>4.34</v>
      </c>
      <c r="V12" s="28">
        <f>D12*448.8*U12*0.01202</f>
        <v>1.5686348092799998</v>
      </c>
      <c r="W12" s="21">
        <v>33.07</v>
      </c>
      <c r="X12" s="29">
        <f>D12*448.8*W12*0.01202</f>
        <v>11.95270809744</v>
      </c>
      <c r="Y12" s="22">
        <v>835</v>
      </c>
      <c r="Z12" s="30">
        <f>D12*448.8*Y12*0.01202</f>
        <v>301.79955432000003</v>
      </c>
      <c r="AA12" s="22">
        <v>6</v>
      </c>
      <c r="AB12" s="54">
        <v>1272</v>
      </c>
    </row>
    <row r="13" spans="1:1024" ht="14.4" x14ac:dyDescent="0.55000000000000004">
      <c r="A13" s="70"/>
      <c r="B13" s="71"/>
      <c r="C13" s="71"/>
      <c r="D13" s="71"/>
      <c r="E13" s="72"/>
      <c r="F13" s="72"/>
      <c r="G13" s="73"/>
      <c r="H13" s="73"/>
      <c r="I13" s="73"/>
      <c r="J13" s="73"/>
      <c r="K13" s="74"/>
      <c r="L13" s="73"/>
      <c r="M13" s="73"/>
      <c r="N13" s="73"/>
      <c r="O13" s="74"/>
      <c r="P13" s="71"/>
      <c r="Q13" s="73"/>
      <c r="R13" s="75"/>
      <c r="S13" s="73"/>
      <c r="T13" s="75"/>
      <c r="U13" s="73"/>
      <c r="V13" s="75"/>
      <c r="W13" s="73"/>
      <c r="X13" s="75"/>
      <c r="Y13" s="74"/>
      <c r="Z13" s="75"/>
      <c r="AA13" s="74"/>
      <c r="AB13" s="71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  <c r="IW13" s="72"/>
      <c r="IX13" s="72"/>
      <c r="IY13" s="72"/>
      <c r="IZ13" s="72"/>
      <c r="JA13" s="72"/>
      <c r="JB13" s="72"/>
      <c r="JC13" s="72"/>
      <c r="JD13" s="72"/>
      <c r="JE13" s="72"/>
      <c r="JF13" s="72"/>
      <c r="JG13" s="72"/>
      <c r="JH13" s="72"/>
      <c r="JI13" s="72"/>
      <c r="JJ13" s="72"/>
      <c r="JK13" s="72"/>
      <c r="JL13" s="72"/>
      <c r="JM13" s="72"/>
      <c r="JN13" s="72"/>
      <c r="JO13" s="72"/>
      <c r="JP13" s="72"/>
      <c r="JQ13" s="72"/>
      <c r="JR13" s="72"/>
      <c r="JS13" s="72"/>
      <c r="JT13" s="72"/>
      <c r="JU13" s="72"/>
      <c r="JV13" s="72"/>
      <c r="JW13" s="72"/>
      <c r="JX13" s="72"/>
      <c r="JY13" s="72"/>
      <c r="JZ13" s="72"/>
      <c r="KA13" s="72"/>
      <c r="KB13" s="72"/>
      <c r="KC13" s="72"/>
      <c r="KD13" s="72"/>
      <c r="KE13" s="72"/>
      <c r="KF13" s="72"/>
      <c r="KG13" s="72"/>
      <c r="KH13" s="72"/>
      <c r="KI13" s="72"/>
      <c r="KJ13" s="72"/>
      <c r="KK13" s="72"/>
      <c r="KL13" s="72"/>
      <c r="KM13" s="72"/>
      <c r="KN13" s="72"/>
      <c r="KO13" s="72"/>
      <c r="KP13" s="72"/>
      <c r="KQ13" s="72"/>
      <c r="KR13" s="72"/>
      <c r="KS13" s="72"/>
      <c r="KT13" s="72"/>
      <c r="KU13" s="72"/>
      <c r="KV13" s="72"/>
      <c r="KW13" s="72"/>
      <c r="KX13" s="72"/>
      <c r="KY13" s="72"/>
      <c r="KZ13" s="72"/>
      <c r="LA13" s="72"/>
      <c r="LB13" s="72"/>
      <c r="LC13" s="72"/>
      <c r="LD13" s="72"/>
      <c r="LE13" s="72"/>
      <c r="LF13" s="72"/>
      <c r="LG13" s="72"/>
      <c r="LH13" s="72"/>
      <c r="LI13" s="72"/>
      <c r="LJ13" s="72"/>
      <c r="LK13" s="72"/>
      <c r="LL13" s="72"/>
      <c r="LM13" s="72"/>
      <c r="LN13" s="72"/>
      <c r="LO13" s="72"/>
      <c r="LP13" s="72"/>
      <c r="LQ13" s="72"/>
      <c r="LR13" s="72"/>
      <c r="LS13" s="72"/>
      <c r="LT13" s="72"/>
      <c r="LU13" s="72"/>
      <c r="LV13" s="72"/>
      <c r="LW13" s="72"/>
      <c r="LX13" s="72"/>
      <c r="LY13" s="72"/>
      <c r="LZ13" s="72"/>
      <c r="MA13" s="72"/>
      <c r="MB13" s="72"/>
      <c r="MC13" s="72"/>
      <c r="MD13" s="72"/>
      <c r="ME13" s="72"/>
      <c r="MF13" s="72"/>
      <c r="MG13" s="72"/>
      <c r="MH13" s="72"/>
      <c r="MI13" s="72"/>
      <c r="MJ13" s="72"/>
      <c r="MK13" s="72"/>
      <c r="ML13" s="72"/>
      <c r="MM13" s="72"/>
      <c r="MN13" s="72"/>
      <c r="MO13" s="72"/>
      <c r="MP13" s="72"/>
      <c r="MQ13" s="72"/>
      <c r="MR13" s="72"/>
      <c r="MS13" s="72"/>
      <c r="MT13" s="72"/>
      <c r="MU13" s="72"/>
      <c r="MV13" s="72"/>
      <c r="MW13" s="72"/>
      <c r="MX13" s="72"/>
      <c r="MY13" s="72"/>
      <c r="MZ13" s="72"/>
      <c r="NA13" s="72"/>
      <c r="NB13" s="72"/>
      <c r="NC13" s="72"/>
      <c r="ND13" s="72"/>
      <c r="NE13" s="72"/>
      <c r="NF13" s="72"/>
      <c r="NG13" s="72"/>
      <c r="NH13" s="72"/>
      <c r="NI13" s="72"/>
      <c r="NJ13" s="72"/>
      <c r="NK13" s="72"/>
      <c r="NL13" s="72"/>
      <c r="NM13" s="72"/>
      <c r="NN13" s="72"/>
      <c r="NO13" s="72"/>
      <c r="NP13" s="72"/>
      <c r="NQ13" s="72"/>
      <c r="NR13" s="72"/>
      <c r="NS13" s="72"/>
      <c r="NT13" s="72"/>
      <c r="NU13" s="72"/>
      <c r="NV13" s="72"/>
      <c r="NW13" s="72"/>
      <c r="NX13" s="72"/>
      <c r="NY13" s="72"/>
      <c r="NZ13" s="72"/>
      <c r="OA13" s="72"/>
      <c r="OB13" s="72"/>
      <c r="OC13" s="72"/>
      <c r="OD13" s="72"/>
      <c r="OE13" s="72"/>
      <c r="OF13" s="72"/>
      <c r="OG13" s="72"/>
      <c r="OH13" s="72"/>
      <c r="OI13" s="72"/>
      <c r="OJ13" s="72"/>
      <c r="OK13" s="72"/>
      <c r="OL13" s="72"/>
      <c r="OM13" s="72"/>
      <c r="ON13" s="72"/>
      <c r="OO13" s="72"/>
      <c r="OP13" s="72"/>
      <c r="OQ13" s="72"/>
      <c r="OR13" s="72"/>
      <c r="OS13" s="72"/>
      <c r="OT13" s="72"/>
      <c r="OU13" s="72"/>
      <c r="OV13" s="72"/>
      <c r="OW13" s="72"/>
      <c r="OX13" s="72"/>
      <c r="OY13" s="72"/>
      <c r="OZ13" s="72"/>
      <c r="PA13" s="72"/>
      <c r="PB13" s="72"/>
      <c r="PC13" s="72"/>
      <c r="PD13" s="72"/>
      <c r="PE13" s="72"/>
      <c r="PF13" s="72"/>
      <c r="PG13" s="72"/>
      <c r="PH13" s="72"/>
      <c r="PI13" s="72"/>
      <c r="PJ13" s="72"/>
      <c r="PK13" s="72"/>
      <c r="PL13" s="72"/>
      <c r="PM13" s="72"/>
      <c r="PN13" s="72"/>
      <c r="PO13" s="72"/>
      <c r="PP13" s="72"/>
      <c r="PQ13" s="72"/>
      <c r="PR13" s="72"/>
      <c r="PS13" s="72"/>
      <c r="PT13" s="72"/>
      <c r="PU13" s="72"/>
      <c r="PV13" s="72"/>
      <c r="PW13" s="72"/>
      <c r="PX13" s="72"/>
      <c r="PY13" s="72"/>
      <c r="PZ13" s="72"/>
      <c r="QA13" s="72"/>
      <c r="QB13" s="72"/>
      <c r="QC13" s="72"/>
      <c r="QD13" s="72"/>
      <c r="QE13" s="72"/>
      <c r="QF13" s="72"/>
      <c r="QG13" s="72"/>
      <c r="QH13" s="72"/>
      <c r="QI13" s="72"/>
      <c r="QJ13" s="72"/>
      <c r="QK13" s="72"/>
      <c r="QL13" s="72"/>
      <c r="QM13" s="72"/>
      <c r="QN13" s="72"/>
      <c r="QO13" s="72"/>
      <c r="QP13" s="72"/>
      <c r="QQ13" s="72"/>
      <c r="QR13" s="72"/>
      <c r="QS13" s="72"/>
      <c r="QT13" s="72"/>
      <c r="QU13" s="72"/>
      <c r="QV13" s="72"/>
      <c r="QW13" s="72"/>
      <c r="QX13" s="72"/>
      <c r="QY13" s="72"/>
      <c r="QZ13" s="72"/>
      <c r="RA13" s="72"/>
      <c r="RB13" s="72"/>
      <c r="RC13" s="72"/>
      <c r="RD13" s="72"/>
      <c r="RE13" s="72"/>
      <c r="RF13" s="72"/>
      <c r="RG13" s="72"/>
      <c r="RH13" s="72"/>
      <c r="RI13" s="72"/>
      <c r="RJ13" s="72"/>
      <c r="RK13" s="72"/>
      <c r="RL13" s="72"/>
      <c r="RM13" s="72"/>
      <c r="RN13" s="72"/>
      <c r="RO13" s="72"/>
      <c r="RP13" s="72"/>
      <c r="RQ13" s="72"/>
      <c r="RR13" s="72"/>
      <c r="RS13" s="72"/>
      <c r="RT13" s="72"/>
      <c r="RU13" s="72"/>
      <c r="RV13" s="72"/>
      <c r="RW13" s="72"/>
      <c r="RX13" s="72"/>
      <c r="RY13" s="72"/>
      <c r="RZ13" s="72"/>
      <c r="SA13" s="72"/>
      <c r="SB13" s="72"/>
      <c r="SC13" s="72"/>
      <c r="SD13" s="72"/>
      <c r="SE13" s="72"/>
      <c r="SF13" s="72"/>
      <c r="SG13" s="72"/>
      <c r="SH13" s="72"/>
      <c r="SI13" s="72"/>
      <c r="SJ13" s="72"/>
      <c r="SK13" s="72"/>
      <c r="SL13" s="72"/>
      <c r="SM13" s="72"/>
      <c r="SN13" s="72"/>
      <c r="SO13" s="72"/>
      <c r="SP13" s="72"/>
      <c r="SQ13" s="72"/>
      <c r="SR13" s="72"/>
      <c r="SS13" s="72"/>
      <c r="ST13" s="72"/>
      <c r="SU13" s="72"/>
      <c r="SV13" s="72"/>
      <c r="SW13" s="72"/>
      <c r="SX13" s="72"/>
      <c r="SY13" s="72"/>
      <c r="SZ13" s="72"/>
      <c r="TA13" s="72"/>
      <c r="TB13" s="72"/>
      <c r="TC13" s="72"/>
      <c r="TD13" s="72"/>
      <c r="TE13" s="72"/>
      <c r="TF13" s="72"/>
      <c r="TG13" s="72"/>
      <c r="TH13" s="72"/>
      <c r="TI13" s="72"/>
      <c r="TJ13" s="72"/>
      <c r="TK13" s="72"/>
      <c r="TL13" s="72"/>
      <c r="TM13" s="72"/>
      <c r="TN13" s="72"/>
      <c r="TO13" s="72"/>
      <c r="TP13" s="72"/>
      <c r="TQ13" s="72"/>
      <c r="TR13" s="72"/>
      <c r="TS13" s="72"/>
      <c r="TT13" s="72"/>
      <c r="TU13" s="72"/>
      <c r="TV13" s="72"/>
      <c r="TW13" s="72"/>
      <c r="TX13" s="72"/>
      <c r="TY13" s="72"/>
      <c r="TZ13" s="72"/>
      <c r="UA13" s="72"/>
      <c r="UB13" s="72"/>
      <c r="UC13" s="72"/>
      <c r="UD13" s="72"/>
      <c r="UE13" s="72"/>
      <c r="UF13" s="72"/>
      <c r="UG13" s="72"/>
      <c r="UH13" s="72"/>
      <c r="UI13" s="72"/>
      <c r="UJ13" s="72"/>
      <c r="UK13" s="72"/>
      <c r="UL13" s="72"/>
      <c r="UM13" s="72"/>
      <c r="UN13" s="72"/>
      <c r="UO13" s="72"/>
      <c r="UP13" s="72"/>
      <c r="UQ13" s="72"/>
      <c r="UR13" s="72"/>
      <c r="US13" s="72"/>
      <c r="UT13" s="72"/>
      <c r="UU13" s="72"/>
      <c r="UV13" s="72"/>
      <c r="UW13" s="72"/>
      <c r="UX13" s="72"/>
      <c r="UY13" s="72"/>
      <c r="UZ13" s="72"/>
      <c r="VA13" s="72"/>
      <c r="VB13" s="72"/>
      <c r="VC13" s="72"/>
      <c r="VD13" s="72"/>
      <c r="VE13" s="72"/>
      <c r="VF13" s="72"/>
      <c r="VG13" s="72"/>
      <c r="VH13" s="72"/>
      <c r="VI13" s="72"/>
      <c r="VJ13" s="72"/>
      <c r="VK13" s="72"/>
      <c r="VL13" s="72"/>
      <c r="VM13" s="72"/>
      <c r="VN13" s="72"/>
      <c r="VO13" s="72"/>
      <c r="VP13" s="72"/>
      <c r="VQ13" s="72"/>
      <c r="VR13" s="72"/>
      <c r="VS13" s="72"/>
      <c r="VT13" s="72"/>
      <c r="VU13" s="72"/>
      <c r="VV13" s="72"/>
      <c r="VW13" s="72"/>
      <c r="VX13" s="72"/>
      <c r="VY13" s="72"/>
      <c r="VZ13" s="72"/>
      <c r="WA13" s="72"/>
      <c r="WB13" s="72"/>
      <c r="WC13" s="72"/>
      <c r="WD13" s="72"/>
      <c r="WE13" s="72"/>
      <c r="WF13" s="72"/>
      <c r="WG13" s="72"/>
      <c r="WH13" s="72"/>
      <c r="WI13" s="72"/>
      <c r="WJ13" s="72"/>
      <c r="WK13" s="72"/>
      <c r="WL13" s="72"/>
      <c r="WM13" s="72"/>
      <c r="WN13" s="72"/>
      <c r="WO13" s="72"/>
      <c r="WP13" s="72"/>
      <c r="WQ13" s="72"/>
      <c r="WR13" s="72"/>
      <c r="WS13" s="72"/>
      <c r="WT13" s="72"/>
      <c r="WU13" s="72"/>
      <c r="WV13" s="72"/>
      <c r="WW13" s="72"/>
      <c r="WX13" s="72"/>
      <c r="WY13" s="72"/>
      <c r="WZ13" s="72"/>
      <c r="XA13" s="72"/>
      <c r="XB13" s="72"/>
      <c r="XC13" s="72"/>
      <c r="XD13" s="72"/>
      <c r="XE13" s="72"/>
      <c r="XF13" s="72"/>
      <c r="XG13" s="72"/>
      <c r="XH13" s="72"/>
      <c r="XI13" s="72"/>
      <c r="XJ13" s="72"/>
      <c r="XK13" s="72"/>
      <c r="XL13" s="72"/>
      <c r="XM13" s="72"/>
      <c r="XN13" s="72"/>
      <c r="XO13" s="72"/>
      <c r="XP13" s="72"/>
      <c r="XQ13" s="72"/>
      <c r="XR13" s="72"/>
      <c r="XS13" s="72"/>
      <c r="XT13" s="72"/>
      <c r="XU13" s="72"/>
      <c r="XV13" s="72"/>
      <c r="XW13" s="72"/>
      <c r="XX13" s="72"/>
      <c r="XY13" s="72"/>
      <c r="XZ13" s="72"/>
      <c r="YA13" s="72"/>
      <c r="YB13" s="72"/>
      <c r="YC13" s="72"/>
      <c r="YD13" s="72"/>
      <c r="YE13" s="72"/>
      <c r="YF13" s="72"/>
      <c r="YG13" s="72"/>
      <c r="YH13" s="72"/>
      <c r="YI13" s="72"/>
      <c r="YJ13" s="72"/>
      <c r="YK13" s="72"/>
      <c r="YL13" s="72"/>
      <c r="YM13" s="72"/>
      <c r="YN13" s="72"/>
      <c r="YO13" s="72"/>
      <c r="YP13" s="72"/>
      <c r="YQ13" s="72"/>
      <c r="YR13" s="72"/>
      <c r="YS13" s="72"/>
      <c r="YT13" s="72"/>
      <c r="YU13" s="72"/>
      <c r="YV13" s="72"/>
      <c r="YW13" s="72"/>
      <c r="YX13" s="72"/>
      <c r="YY13" s="72"/>
      <c r="YZ13" s="72"/>
      <c r="ZA13" s="72"/>
      <c r="ZB13" s="72"/>
      <c r="ZC13" s="72"/>
      <c r="ZD13" s="72"/>
      <c r="ZE13" s="72"/>
      <c r="ZF13" s="72"/>
      <c r="ZG13" s="72"/>
      <c r="ZH13" s="72"/>
      <c r="ZI13" s="72"/>
      <c r="ZJ13" s="72"/>
      <c r="ZK13" s="72"/>
      <c r="ZL13" s="72"/>
      <c r="ZM13" s="72"/>
      <c r="ZN13" s="72"/>
      <c r="ZO13" s="72"/>
      <c r="ZP13" s="72"/>
      <c r="ZQ13" s="72"/>
      <c r="ZR13" s="72"/>
      <c r="ZS13" s="72"/>
      <c r="ZT13" s="72"/>
      <c r="ZU13" s="72"/>
      <c r="ZV13" s="72"/>
      <c r="ZW13" s="72"/>
      <c r="ZX13" s="72"/>
      <c r="ZY13" s="72"/>
      <c r="ZZ13" s="72"/>
      <c r="AAA13" s="72"/>
      <c r="AAB13" s="72"/>
      <c r="AAC13" s="72"/>
      <c r="AAD13" s="72"/>
      <c r="AAE13" s="72"/>
      <c r="AAF13" s="72"/>
      <c r="AAG13" s="72"/>
      <c r="AAH13" s="72"/>
      <c r="AAI13" s="72"/>
      <c r="AAJ13" s="72"/>
      <c r="AAK13" s="72"/>
      <c r="AAL13" s="72"/>
      <c r="AAM13" s="72"/>
      <c r="AAN13" s="72"/>
      <c r="AAO13" s="72"/>
      <c r="AAP13" s="72"/>
      <c r="AAQ13" s="72"/>
      <c r="AAR13" s="72"/>
      <c r="AAS13" s="72"/>
      <c r="AAT13" s="72"/>
      <c r="AAU13" s="72"/>
      <c r="AAV13" s="72"/>
      <c r="AAW13" s="72"/>
      <c r="AAX13" s="72"/>
      <c r="AAY13" s="72"/>
      <c r="AAZ13" s="72"/>
      <c r="ABA13" s="72"/>
      <c r="ABB13" s="72"/>
      <c r="ABC13" s="72"/>
      <c r="ABD13" s="72"/>
      <c r="ABE13" s="72"/>
      <c r="ABF13" s="72"/>
      <c r="ABG13" s="72"/>
      <c r="ABH13" s="72"/>
      <c r="ABI13" s="72"/>
      <c r="ABJ13" s="72"/>
      <c r="ABK13" s="72"/>
      <c r="ABL13" s="72"/>
      <c r="ABM13" s="72"/>
      <c r="ABN13" s="72"/>
      <c r="ABO13" s="72"/>
      <c r="ABP13" s="72"/>
      <c r="ABQ13" s="72"/>
      <c r="ABR13" s="72"/>
      <c r="ABS13" s="72"/>
      <c r="ABT13" s="72"/>
      <c r="ABU13" s="72"/>
      <c r="ABV13" s="72"/>
      <c r="ABW13" s="72"/>
      <c r="ABX13" s="72"/>
      <c r="ABY13" s="72"/>
      <c r="ABZ13" s="72"/>
      <c r="ACA13" s="72"/>
      <c r="ACB13" s="72"/>
      <c r="ACC13" s="72"/>
      <c r="ACD13" s="72"/>
      <c r="ACE13" s="72"/>
      <c r="ACF13" s="72"/>
      <c r="ACG13" s="72"/>
      <c r="ACH13" s="72"/>
      <c r="ACI13" s="72"/>
      <c r="ACJ13" s="72"/>
      <c r="ACK13" s="72"/>
      <c r="ACL13" s="72"/>
      <c r="ACM13" s="72"/>
      <c r="ACN13" s="72"/>
      <c r="ACO13" s="72"/>
      <c r="ACP13" s="72"/>
      <c r="ACQ13" s="72"/>
      <c r="ACR13" s="72"/>
      <c r="ACS13" s="72"/>
      <c r="ACT13" s="72"/>
      <c r="ACU13" s="72"/>
      <c r="ACV13" s="72"/>
      <c r="ACW13" s="72"/>
      <c r="ACX13" s="72"/>
      <c r="ACY13" s="72"/>
      <c r="ACZ13" s="72"/>
      <c r="ADA13" s="72"/>
      <c r="ADB13" s="72"/>
      <c r="ADC13" s="72"/>
      <c r="ADD13" s="72"/>
      <c r="ADE13" s="72"/>
      <c r="ADF13" s="72"/>
      <c r="ADG13" s="72"/>
      <c r="ADH13" s="72"/>
      <c r="ADI13" s="72"/>
      <c r="ADJ13" s="72"/>
      <c r="ADK13" s="72"/>
      <c r="ADL13" s="72"/>
      <c r="ADM13" s="72"/>
      <c r="ADN13" s="72"/>
      <c r="ADO13" s="72"/>
      <c r="ADP13" s="72"/>
      <c r="ADQ13" s="72"/>
      <c r="ADR13" s="72"/>
      <c r="ADS13" s="72"/>
      <c r="ADT13" s="72"/>
      <c r="ADU13" s="72"/>
      <c r="ADV13" s="72"/>
      <c r="ADW13" s="72"/>
      <c r="ADX13" s="72"/>
      <c r="ADY13" s="72"/>
      <c r="ADZ13" s="72"/>
      <c r="AEA13" s="72"/>
      <c r="AEB13" s="72"/>
      <c r="AEC13" s="72"/>
      <c r="AED13" s="72"/>
      <c r="AEE13" s="72"/>
      <c r="AEF13" s="72"/>
      <c r="AEG13" s="72"/>
      <c r="AEH13" s="72"/>
      <c r="AEI13" s="72"/>
      <c r="AEJ13" s="72"/>
      <c r="AEK13" s="72"/>
      <c r="AEL13" s="72"/>
      <c r="AEM13" s="72"/>
      <c r="AEN13" s="72"/>
      <c r="AEO13" s="72"/>
      <c r="AEP13" s="72"/>
      <c r="AEQ13" s="72"/>
      <c r="AER13" s="72"/>
      <c r="AES13" s="72"/>
      <c r="AET13" s="72"/>
      <c r="AEU13" s="72"/>
      <c r="AEV13" s="72"/>
      <c r="AEW13" s="72"/>
      <c r="AEX13" s="72"/>
      <c r="AEY13" s="72"/>
      <c r="AEZ13" s="72"/>
      <c r="AFA13" s="72"/>
      <c r="AFB13" s="72"/>
      <c r="AFC13" s="72"/>
      <c r="AFD13" s="72"/>
      <c r="AFE13" s="72"/>
      <c r="AFF13" s="72"/>
      <c r="AFG13" s="72"/>
      <c r="AFH13" s="72"/>
      <c r="AFI13" s="72"/>
      <c r="AFJ13" s="72"/>
      <c r="AFK13" s="72"/>
      <c r="AFL13" s="72"/>
      <c r="AFM13" s="72"/>
      <c r="AFN13" s="72"/>
      <c r="AFO13" s="72"/>
      <c r="AFP13" s="72"/>
      <c r="AFQ13" s="72"/>
      <c r="AFR13" s="72"/>
      <c r="AFS13" s="72"/>
      <c r="AFT13" s="72"/>
      <c r="AFU13" s="72"/>
      <c r="AFV13" s="72"/>
      <c r="AFW13" s="72"/>
      <c r="AFX13" s="72"/>
      <c r="AFY13" s="72"/>
      <c r="AFZ13" s="72"/>
      <c r="AGA13" s="72"/>
      <c r="AGB13" s="72"/>
      <c r="AGC13" s="72"/>
      <c r="AGD13" s="72"/>
      <c r="AGE13" s="72"/>
      <c r="AGF13" s="72"/>
      <c r="AGG13" s="72"/>
      <c r="AGH13" s="72"/>
      <c r="AGI13" s="72"/>
      <c r="AGJ13" s="72"/>
      <c r="AGK13" s="72"/>
      <c r="AGL13" s="72"/>
      <c r="AGM13" s="72"/>
      <c r="AGN13" s="72"/>
      <c r="AGO13" s="72"/>
      <c r="AGP13" s="72"/>
      <c r="AGQ13" s="72"/>
      <c r="AGR13" s="72"/>
      <c r="AGS13" s="72"/>
      <c r="AGT13" s="72"/>
      <c r="AGU13" s="72"/>
      <c r="AGV13" s="72"/>
      <c r="AGW13" s="72"/>
      <c r="AGX13" s="72"/>
      <c r="AGY13" s="72"/>
      <c r="AGZ13" s="72"/>
      <c r="AHA13" s="72"/>
      <c r="AHB13" s="72"/>
      <c r="AHC13" s="72"/>
      <c r="AHD13" s="72"/>
      <c r="AHE13" s="72"/>
      <c r="AHF13" s="72"/>
      <c r="AHG13" s="72"/>
      <c r="AHH13" s="72"/>
      <c r="AHI13" s="72"/>
      <c r="AHJ13" s="72"/>
      <c r="AHK13" s="72"/>
      <c r="AHL13" s="72"/>
      <c r="AHM13" s="72"/>
      <c r="AHN13" s="72"/>
      <c r="AHO13" s="72"/>
      <c r="AHP13" s="72"/>
      <c r="AHQ13" s="72"/>
      <c r="AHR13" s="72"/>
      <c r="AHS13" s="72"/>
      <c r="AHT13" s="72"/>
      <c r="AHU13" s="72"/>
      <c r="AHV13" s="72"/>
      <c r="AHW13" s="72"/>
      <c r="AHX13" s="72"/>
      <c r="AHY13" s="72"/>
      <c r="AHZ13" s="72"/>
      <c r="AIA13" s="72"/>
      <c r="AIB13" s="72"/>
      <c r="AIC13" s="72"/>
      <c r="AID13" s="72"/>
      <c r="AIE13" s="72"/>
      <c r="AIF13" s="72"/>
      <c r="AIG13" s="72"/>
      <c r="AIH13" s="72"/>
      <c r="AII13" s="72"/>
      <c r="AIJ13" s="72"/>
      <c r="AIK13" s="72"/>
      <c r="AIL13" s="72"/>
      <c r="AIM13" s="72"/>
      <c r="AIN13" s="72"/>
      <c r="AIO13" s="72"/>
      <c r="AIP13" s="72"/>
      <c r="AIQ13" s="72"/>
      <c r="AIR13" s="72"/>
      <c r="AIS13" s="72"/>
      <c r="AIT13" s="72"/>
      <c r="AIU13" s="72"/>
      <c r="AIV13" s="72"/>
      <c r="AIW13" s="72"/>
      <c r="AIX13" s="72"/>
      <c r="AIY13" s="72"/>
      <c r="AIZ13" s="72"/>
      <c r="AJA13" s="72"/>
      <c r="AJB13" s="72"/>
      <c r="AJC13" s="72"/>
      <c r="AJD13" s="72"/>
      <c r="AJE13" s="72"/>
      <c r="AJF13" s="72"/>
      <c r="AJG13" s="72"/>
      <c r="AJH13" s="72"/>
      <c r="AJI13" s="72"/>
      <c r="AJJ13" s="72"/>
      <c r="AJK13" s="72"/>
      <c r="AJL13" s="72"/>
      <c r="AJM13" s="72"/>
      <c r="AJN13" s="72"/>
      <c r="AJO13" s="72"/>
      <c r="AJP13" s="72"/>
      <c r="AJQ13" s="72"/>
      <c r="AJR13" s="72"/>
      <c r="AJS13" s="72"/>
      <c r="AJT13" s="72"/>
      <c r="AJU13" s="72"/>
      <c r="AJV13" s="72"/>
      <c r="AJW13" s="72"/>
      <c r="AJX13" s="72"/>
      <c r="AJY13" s="72"/>
      <c r="AJZ13" s="72"/>
      <c r="AKA13" s="72"/>
      <c r="AKB13" s="72"/>
      <c r="AKC13" s="72"/>
      <c r="AKD13" s="72"/>
      <c r="AKE13" s="72"/>
      <c r="AKF13" s="72"/>
      <c r="AKG13" s="72"/>
      <c r="AKH13" s="72"/>
      <c r="AKI13" s="72"/>
      <c r="AKJ13" s="72"/>
      <c r="AKK13" s="72"/>
      <c r="AKL13" s="72"/>
      <c r="AKM13" s="72"/>
      <c r="AKN13" s="72"/>
      <c r="AKO13" s="72"/>
      <c r="AKP13" s="72"/>
      <c r="AKQ13" s="72"/>
      <c r="AKR13" s="72"/>
      <c r="AKS13" s="72"/>
      <c r="AKT13" s="72"/>
      <c r="AKU13" s="72"/>
      <c r="AKV13" s="72"/>
      <c r="AKW13" s="72"/>
      <c r="AKX13" s="72"/>
      <c r="AKY13" s="72"/>
      <c r="AKZ13" s="72"/>
      <c r="ALA13" s="72"/>
      <c r="ALB13" s="72"/>
      <c r="ALC13" s="72"/>
      <c r="ALD13" s="72"/>
      <c r="ALE13" s="72"/>
      <c r="ALF13" s="72"/>
      <c r="ALG13" s="72"/>
      <c r="ALH13" s="72"/>
      <c r="ALI13" s="72"/>
      <c r="ALJ13" s="72"/>
      <c r="ALK13" s="72"/>
      <c r="ALL13" s="72"/>
      <c r="ALM13" s="72"/>
      <c r="ALN13" s="72"/>
      <c r="ALO13" s="72"/>
      <c r="ALP13" s="72"/>
      <c r="ALQ13" s="72"/>
      <c r="ALR13" s="72"/>
      <c r="ALS13" s="72"/>
      <c r="ALT13" s="72"/>
      <c r="ALU13" s="72"/>
      <c r="ALV13" s="72"/>
      <c r="ALW13" s="72"/>
      <c r="ALX13" s="72"/>
      <c r="ALY13" s="72"/>
      <c r="ALZ13" s="72"/>
      <c r="AMA13" s="72"/>
      <c r="AMB13" s="72"/>
      <c r="AMC13" s="72"/>
      <c r="AMD13" s="72"/>
      <c r="AME13" s="72"/>
      <c r="AMF13" s="72"/>
      <c r="AMG13" s="72"/>
      <c r="AMH13" s="72"/>
      <c r="AMI13" s="72"/>
      <c r="AMJ13" s="76"/>
    </row>
    <row r="14" spans="1:1024" ht="14.4" x14ac:dyDescent="0.55000000000000004">
      <c r="A14" s="16">
        <v>151</v>
      </c>
      <c r="B14" s="61" t="s">
        <v>45</v>
      </c>
      <c r="C14" s="61" t="s">
        <v>31</v>
      </c>
      <c r="D14" s="19">
        <v>2.8969999999999998</v>
      </c>
      <c r="E14" s="65">
        <v>40.969853000000001</v>
      </c>
      <c r="F14" s="66">
        <v>-78.144153000000003</v>
      </c>
      <c r="G14" s="21" t="s">
        <v>38</v>
      </c>
      <c r="H14" s="21" t="s">
        <v>38</v>
      </c>
      <c r="I14" s="54">
        <v>13.8</v>
      </c>
      <c r="J14" s="21"/>
      <c r="K14" s="22">
        <v>1183</v>
      </c>
      <c r="L14" s="21"/>
      <c r="M14" s="21"/>
      <c r="N14" s="21">
        <v>3.1</v>
      </c>
      <c r="O14" s="22">
        <v>1410</v>
      </c>
      <c r="P14" s="22">
        <v>0</v>
      </c>
      <c r="Q14" s="21">
        <v>149</v>
      </c>
      <c r="R14" s="26">
        <f>D14*448.8*Q14*0.01202</f>
        <v>2328.5849141279996</v>
      </c>
      <c r="S14" s="54">
        <v>16.78</v>
      </c>
      <c r="T14" s="27">
        <f>D14*448.8*S14*0.01202</f>
        <v>262.23929435615997</v>
      </c>
      <c r="U14" s="21">
        <v>2.5</v>
      </c>
      <c r="V14" s="28">
        <f>D14*448.8*U14*0.01202</f>
        <v>39.070216679999994</v>
      </c>
      <c r="W14" s="54">
        <v>12.04</v>
      </c>
      <c r="X14" s="29">
        <f>D14*448.8*W14*0.01202</f>
        <v>188.16216353087998</v>
      </c>
      <c r="Y14" s="22">
        <v>484</v>
      </c>
      <c r="Z14" s="30">
        <f>D14*448.8*Y14*0.01202</f>
        <v>7563.993949247998</v>
      </c>
      <c r="AA14" s="22">
        <v>3</v>
      </c>
      <c r="AB14" s="54">
        <v>772</v>
      </c>
    </row>
    <row r="15" spans="1:1024" ht="14.4" x14ac:dyDescent="0.55000000000000004">
      <c r="A15" s="77"/>
      <c r="B15" s="33"/>
      <c r="C15" s="33"/>
      <c r="D15" s="78"/>
      <c r="E15" s="79"/>
      <c r="F15" s="79"/>
      <c r="G15" s="40"/>
      <c r="H15" s="40"/>
      <c r="I15" s="40"/>
      <c r="J15" s="40"/>
      <c r="K15" s="39"/>
      <c r="L15" s="40"/>
      <c r="M15" s="40"/>
      <c r="N15" s="38"/>
      <c r="O15" s="39"/>
      <c r="P15" s="33"/>
      <c r="Q15" s="40"/>
      <c r="R15" s="41"/>
      <c r="S15" s="40"/>
      <c r="T15" s="41"/>
      <c r="U15" s="40"/>
      <c r="V15" s="41"/>
      <c r="W15" s="40"/>
      <c r="X15" s="41"/>
      <c r="Y15" s="39"/>
      <c r="Z15" s="41"/>
      <c r="AA15" s="39"/>
      <c r="AB15" s="33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  <c r="IR15" s="72"/>
      <c r="IS15" s="72"/>
      <c r="IT15" s="72"/>
      <c r="IU15" s="72"/>
      <c r="IV15" s="72"/>
      <c r="IW15" s="72"/>
      <c r="IX15" s="72"/>
      <c r="IY15" s="72"/>
      <c r="IZ15" s="72"/>
      <c r="JA15" s="72"/>
      <c r="JB15" s="72"/>
      <c r="JC15" s="72"/>
      <c r="JD15" s="72"/>
      <c r="JE15" s="72"/>
      <c r="JF15" s="72"/>
      <c r="JG15" s="72"/>
      <c r="JH15" s="72"/>
      <c r="JI15" s="72"/>
      <c r="JJ15" s="72"/>
      <c r="JK15" s="72"/>
      <c r="JL15" s="72"/>
      <c r="JM15" s="72"/>
      <c r="JN15" s="72"/>
      <c r="JO15" s="72"/>
      <c r="JP15" s="72"/>
      <c r="JQ15" s="72"/>
      <c r="JR15" s="72"/>
      <c r="JS15" s="72"/>
      <c r="JT15" s="72"/>
      <c r="JU15" s="72"/>
      <c r="JV15" s="72"/>
      <c r="JW15" s="72"/>
      <c r="JX15" s="72"/>
      <c r="JY15" s="72"/>
      <c r="JZ15" s="72"/>
      <c r="KA15" s="72"/>
      <c r="KB15" s="72"/>
      <c r="KC15" s="72"/>
      <c r="KD15" s="72"/>
      <c r="KE15" s="72"/>
      <c r="KF15" s="72"/>
      <c r="KG15" s="72"/>
      <c r="KH15" s="72"/>
      <c r="KI15" s="72"/>
      <c r="KJ15" s="72"/>
      <c r="KK15" s="72"/>
      <c r="KL15" s="72"/>
      <c r="KM15" s="72"/>
      <c r="KN15" s="72"/>
      <c r="KO15" s="72"/>
      <c r="KP15" s="72"/>
      <c r="KQ15" s="72"/>
      <c r="KR15" s="72"/>
      <c r="KS15" s="72"/>
      <c r="KT15" s="72"/>
      <c r="KU15" s="72"/>
      <c r="KV15" s="72"/>
      <c r="KW15" s="72"/>
      <c r="KX15" s="72"/>
      <c r="KY15" s="72"/>
      <c r="KZ15" s="72"/>
      <c r="LA15" s="72"/>
      <c r="LB15" s="72"/>
      <c r="LC15" s="72"/>
      <c r="LD15" s="72"/>
      <c r="LE15" s="72"/>
      <c r="LF15" s="72"/>
      <c r="LG15" s="72"/>
      <c r="LH15" s="72"/>
      <c r="LI15" s="72"/>
      <c r="LJ15" s="72"/>
      <c r="LK15" s="72"/>
      <c r="LL15" s="72"/>
      <c r="LM15" s="72"/>
      <c r="LN15" s="72"/>
      <c r="LO15" s="72"/>
      <c r="LP15" s="72"/>
      <c r="LQ15" s="72"/>
      <c r="LR15" s="72"/>
      <c r="LS15" s="72"/>
      <c r="LT15" s="72"/>
      <c r="LU15" s="72"/>
      <c r="LV15" s="72"/>
      <c r="LW15" s="72"/>
      <c r="LX15" s="72"/>
      <c r="LY15" s="72"/>
      <c r="LZ15" s="72"/>
      <c r="MA15" s="72"/>
      <c r="MB15" s="72"/>
      <c r="MC15" s="72"/>
      <c r="MD15" s="72"/>
      <c r="ME15" s="72"/>
      <c r="MF15" s="72"/>
      <c r="MG15" s="72"/>
      <c r="MH15" s="72"/>
      <c r="MI15" s="72"/>
      <c r="MJ15" s="72"/>
      <c r="MK15" s="72"/>
      <c r="ML15" s="72"/>
      <c r="MM15" s="72"/>
      <c r="MN15" s="72"/>
      <c r="MO15" s="72"/>
      <c r="MP15" s="72"/>
      <c r="MQ15" s="72"/>
      <c r="MR15" s="72"/>
      <c r="MS15" s="72"/>
      <c r="MT15" s="72"/>
      <c r="MU15" s="72"/>
      <c r="MV15" s="72"/>
      <c r="MW15" s="72"/>
      <c r="MX15" s="72"/>
      <c r="MY15" s="72"/>
      <c r="MZ15" s="72"/>
      <c r="NA15" s="72"/>
      <c r="NB15" s="72"/>
      <c r="NC15" s="72"/>
      <c r="ND15" s="72"/>
      <c r="NE15" s="72"/>
      <c r="NF15" s="72"/>
      <c r="NG15" s="72"/>
      <c r="NH15" s="72"/>
      <c r="NI15" s="72"/>
      <c r="NJ15" s="72"/>
      <c r="NK15" s="72"/>
      <c r="NL15" s="72"/>
      <c r="NM15" s="72"/>
      <c r="NN15" s="72"/>
      <c r="NO15" s="72"/>
      <c r="NP15" s="72"/>
      <c r="NQ15" s="72"/>
      <c r="NR15" s="72"/>
      <c r="NS15" s="72"/>
      <c r="NT15" s="72"/>
      <c r="NU15" s="72"/>
      <c r="NV15" s="72"/>
      <c r="NW15" s="72"/>
      <c r="NX15" s="72"/>
      <c r="NY15" s="72"/>
      <c r="NZ15" s="72"/>
      <c r="OA15" s="72"/>
      <c r="OB15" s="72"/>
      <c r="OC15" s="72"/>
      <c r="OD15" s="72"/>
      <c r="OE15" s="72"/>
      <c r="OF15" s="72"/>
      <c r="OG15" s="72"/>
      <c r="OH15" s="72"/>
      <c r="OI15" s="72"/>
      <c r="OJ15" s="72"/>
      <c r="OK15" s="72"/>
      <c r="OL15" s="72"/>
      <c r="OM15" s="72"/>
      <c r="ON15" s="72"/>
      <c r="OO15" s="72"/>
      <c r="OP15" s="72"/>
      <c r="OQ15" s="72"/>
      <c r="OR15" s="72"/>
      <c r="OS15" s="72"/>
      <c r="OT15" s="72"/>
      <c r="OU15" s="72"/>
      <c r="OV15" s="72"/>
      <c r="OW15" s="72"/>
      <c r="OX15" s="72"/>
      <c r="OY15" s="72"/>
      <c r="OZ15" s="72"/>
      <c r="PA15" s="72"/>
      <c r="PB15" s="72"/>
      <c r="PC15" s="72"/>
      <c r="PD15" s="72"/>
      <c r="PE15" s="72"/>
      <c r="PF15" s="72"/>
      <c r="PG15" s="72"/>
      <c r="PH15" s="72"/>
      <c r="PI15" s="72"/>
      <c r="PJ15" s="72"/>
      <c r="PK15" s="72"/>
      <c r="PL15" s="72"/>
      <c r="PM15" s="72"/>
      <c r="PN15" s="72"/>
      <c r="PO15" s="72"/>
      <c r="PP15" s="72"/>
      <c r="PQ15" s="72"/>
      <c r="PR15" s="72"/>
      <c r="PS15" s="72"/>
      <c r="PT15" s="72"/>
      <c r="PU15" s="72"/>
      <c r="PV15" s="72"/>
      <c r="PW15" s="72"/>
      <c r="PX15" s="72"/>
      <c r="PY15" s="72"/>
      <c r="PZ15" s="72"/>
      <c r="QA15" s="72"/>
      <c r="QB15" s="72"/>
      <c r="QC15" s="72"/>
      <c r="QD15" s="72"/>
      <c r="QE15" s="72"/>
      <c r="QF15" s="72"/>
      <c r="QG15" s="72"/>
      <c r="QH15" s="72"/>
      <c r="QI15" s="72"/>
      <c r="QJ15" s="72"/>
      <c r="QK15" s="72"/>
      <c r="QL15" s="72"/>
      <c r="QM15" s="72"/>
      <c r="QN15" s="72"/>
      <c r="QO15" s="72"/>
      <c r="QP15" s="72"/>
      <c r="QQ15" s="72"/>
      <c r="QR15" s="72"/>
      <c r="QS15" s="72"/>
      <c r="QT15" s="72"/>
      <c r="QU15" s="72"/>
      <c r="QV15" s="72"/>
      <c r="QW15" s="72"/>
      <c r="QX15" s="72"/>
      <c r="QY15" s="72"/>
      <c r="QZ15" s="72"/>
      <c r="RA15" s="72"/>
      <c r="RB15" s="72"/>
      <c r="RC15" s="72"/>
      <c r="RD15" s="72"/>
      <c r="RE15" s="72"/>
      <c r="RF15" s="72"/>
      <c r="RG15" s="72"/>
      <c r="RH15" s="72"/>
      <c r="RI15" s="72"/>
      <c r="RJ15" s="72"/>
      <c r="RK15" s="72"/>
      <c r="RL15" s="72"/>
      <c r="RM15" s="72"/>
      <c r="RN15" s="72"/>
      <c r="RO15" s="72"/>
      <c r="RP15" s="72"/>
      <c r="RQ15" s="72"/>
      <c r="RR15" s="72"/>
      <c r="RS15" s="72"/>
      <c r="RT15" s="72"/>
      <c r="RU15" s="72"/>
      <c r="RV15" s="72"/>
      <c r="RW15" s="72"/>
      <c r="RX15" s="72"/>
      <c r="RY15" s="72"/>
      <c r="RZ15" s="72"/>
      <c r="SA15" s="72"/>
      <c r="SB15" s="72"/>
      <c r="SC15" s="72"/>
      <c r="SD15" s="72"/>
      <c r="SE15" s="72"/>
      <c r="SF15" s="72"/>
      <c r="SG15" s="72"/>
      <c r="SH15" s="72"/>
      <c r="SI15" s="72"/>
      <c r="SJ15" s="72"/>
      <c r="SK15" s="72"/>
      <c r="SL15" s="72"/>
      <c r="SM15" s="72"/>
      <c r="SN15" s="72"/>
      <c r="SO15" s="72"/>
      <c r="SP15" s="72"/>
      <c r="SQ15" s="72"/>
      <c r="SR15" s="72"/>
      <c r="SS15" s="72"/>
      <c r="ST15" s="72"/>
      <c r="SU15" s="72"/>
      <c r="SV15" s="72"/>
      <c r="SW15" s="72"/>
      <c r="SX15" s="72"/>
      <c r="SY15" s="72"/>
      <c r="SZ15" s="72"/>
      <c r="TA15" s="72"/>
      <c r="TB15" s="72"/>
      <c r="TC15" s="72"/>
      <c r="TD15" s="72"/>
      <c r="TE15" s="72"/>
      <c r="TF15" s="72"/>
      <c r="TG15" s="72"/>
      <c r="TH15" s="72"/>
      <c r="TI15" s="72"/>
      <c r="TJ15" s="72"/>
      <c r="TK15" s="72"/>
      <c r="TL15" s="72"/>
      <c r="TM15" s="72"/>
      <c r="TN15" s="72"/>
      <c r="TO15" s="72"/>
      <c r="TP15" s="72"/>
      <c r="TQ15" s="72"/>
      <c r="TR15" s="72"/>
      <c r="TS15" s="72"/>
      <c r="TT15" s="72"/>
      <c r="TU15" s="72"/>
      <c r="TV15" s="72"/>
      <c r="TW15" s="72"/>
      <c r="TX15" s="72"/>
      <c r="TY15" s="72"/>
      <c r="TZ15" s="72"/>
      <c r="UA15" s="72"/>
      <c r="UB15" s="72"/>
      <c r="UC15" s="72"/>
      <c r="UD15" s="72"/>
      <c r="UE15" s="72"/>
      <c r="UF15" s="72"/>
      <c r="UG15" s="72"/>
      <c r="UH15" s="72"/>
      <c r="UI15" s="72"/>
      <c r="UJ15" s="72"/>
      <c r="UK15" s="72"/>
      <c r="UL15" s="72"/>
      <c r="UM15" s="72"/>
      <c r="UN15" s="72"/>
      <c r="UO15" s="72"/>
      <c r="UP15" s="72"/>
      <c r="UQ15" s="72"/>
      <c r="UR15" s="72"/>
      <c r="US15" s="72"/>
      <c r="UT15" s="72"/>
      <c r="UU15" s="72"/>
      <c r="UV15" s="72"/>
      <c r="UW15" s="72"/>
      <c r="UX15" s="72"/>
      <c r="UY15" s="72"/>
      <c r="UZ15" s="72"/>
      <c r="VA15" s="72"/>
      <c r="VB15" s="72"/>
      <c r="VC15" s="72"/>
      <c r="VD15" s="72"/>
      <c r="VE15" s="72"/>
      <c r="VF15" s="72"/>
      <c r="VG15" s="72"/>
      <c r="VH15" s="72"/>
      <c r="VI15" s="72"/>
      <c r="VJ15" s="72"/>
      <c r="VK15" s="72"/>
      <c r="VL15" s="72"/>
      <c r="VM15" s="72"/>
      <c r="VN15" s="72"/>
      <c r="VO15" s="72"/>
      <c r="VP15" s="72"/>
      <c r="VQ15" s="72"/>
      <c r="VR15" s="72"/>
      <c r="VS15" s="72"/>
      <c r="VT15" s="72"/>
      <c r="VU15" s="72"/>
      <c r="VV15" s="72"/>
      <c r="VW15" s="72"/>
      <c r="VX15" s="72"/>
      <c r="VY15" s="72"/>
      <c r="VZ15" s="72"/>
      <c r="WA15" s="72"/>
      <c r="WB15" s="72"/>
      <c r="WC15" s="72"/>
      <c r="WD15" s="72"/>
      <c r="WE15" s="72"/>
      <c r="WF15" s="72"/>
      <c r="WG15" s="72"/>
      <c r="WH15" s="72"/>
      <c r="WI15" s="72"/>
      <c r="WJ15" s="72"/>
      <c r="WK15" s="72"/>
      <c r="WL15" s="72"/>
      <c r="WM15" s="72"/>
      <c r="WN15" s="72"/>
      <c r="WO15" s="72"/>
      <c r="WP15" s="72"/>
      <c r="WQ15" s="72"/>
      <c r="WR15" s="72"/>
      <c r="WS15" s="72"/>
      <c r="WT15" s="72"/>
      <c r="WU15" s="72"/>
      <c r="WV15" s="72"/>
      <c r="WW15" s="72"/>
      <c r="WX15" s="72"/>
      <c r="WY15" s="72"/>
      <c r="WZ15" s="72"/>
      <c r="XA15" s="72"/>
      <c r="XB15" s="72"/>
      <c r="XC15" s="72"/>
      <c r="XD15" s="72"/>
      <c r="XE15" s="72"/>
      <c r="XF15" s="72"/>
      <c r="XG15" s="72"/>
      <c r="XH15" s="72"/>
      <c r="XI15" s="72"/>
      <c r="XJ15" s="72"/>
      <c r="XK15" s="72"/>
      <c r="XL15" s="72"/>
      <c r="XM15" s="72"/>
      <c r="XN15" s="72"/>
      <c r="XO15" s="72"/>
      <c r="XP15" s="72"/>
      <c r="XQ15" s="72"/>
      <c r="XR15" s="72"/>
      <c r="XS15" s="72"/>
      <c r="XT15" s="72"/>
      <c r="XU15" s="72"/>
      <c r="XV15" s="72"/>
      <c r="XW15" s="72"/>
      <c r="XX15" s="72"/>
      <c r="XY15" s="72"/>
      <c r="XZ15" s="72"/>
      <c r="YA15" s="72"/>
      <c r="YB15" s="72"/>
      <c r="YC15" s="72"/>
      <c r="YD15" s="72"/>
      <c r="YE15" s="72"/>
      <c r="YF15" s="72"/>
      <c r="YG15" s="72"/>
      <c r="YH15" s="72"/>
      <c r="YI15" s="72"/>
      <c r="YJ15" s="72"/>
      <c r="YK15" s="72"/>
      <c r="YL15" s="72"/>
      <c r="YM15" s="72"/>
      <c r="YN15" s="72"/>
      <c r="YO15" s="72"/>
      <c r="YP15" s="72"/>
      <c r="YQ15" s="72"/>
      <c r="YR15" s="72"/>
      <c r="YS15" s="72"/>
      <c r="YT15" s="72"/>
      <c r="YU15" s="72"/>
      <c r="YV15" s="72"/>
      <c r="YW15" s="72"/>
      <c r="YX15" s="72"/>
      <c r="YY15" s="72"/>
      <c r="YZ15" s="72"/>
      <c r="ZA15" s="72"/>
      <c r="ZB15" s="72"/>
      <c r="ZC15" s="72"/>
      <c r="ZD15" s="72"/>
      <c r="ZE15" s="72"/>
      <c r="ZF15" s="72"/>
      <c r="ZG15" s="72"/>
      <c r="ZH15" s="72"/>
      <c r="ZI15" s="72"/>
      <c r="ZJ15" s="72"/>
      <c r="ZK15" s="72"/>
      <c r="ZL15" s="72"/>
      <c r="ZM15" s="72"/>
      <c r="ZN15" s="72"/>
      <c r="ZO15" s="72"/>
      <c r="ZP15" s="72"/>
      <c r="ZQ15" s="72"/>
      <c r="ZR15" s="72"/>
      <c r="ZS15" s="72"/>
      <c r="ZT15" s="72"/>
      <c r="ZU15" s="72"/>
      <c r="ZV15" s="72"/>
      <c r="ZW15" s="72"/>
      <c r="ZX15" s="72"/>
      <c r="ZY15" s="72"/>
      <c r="ZZ15" s="72"/>
      <c r="AAA15" s="72"/>
      <c r="AAB15" s="72"/>
      <c r="AAC15" s="72"/>
      <c r="AAD15" s="72"/>
      <c r="AAE15" s="72"/>
      <c r="AAF15" s="72"/>
      <c r="AAG15" s="72"/>
      <c r="AAH15" s="72"/>
      <c r="AAI15" s="72"/>
      <c r="AAJ15" s="72"/>
      <c r="AAK15" s="72"/>
      <c r="AAL15" s="72"/>
      <c r="AAM15" s="72"/>
      <c r="AAN15" s="72"/>
      <c r="AAO15" s="72"/>
      <c r="AAP15" s="72"/>
      <c r="AAQ15" s="72"/>
      <c r="AAR15" s="72"/>
      <c r="AAS15" s="72"/>
      <c r="AAT15" s="72"/>
      <c r="AAU15" s="72"/>
      <c r="AAV15" s="72"/>
      <c r="AAW15" s="72"/>
      <c r="AAX15" s="72"/>
      <c r="AAY15" s="72"/>
      <c r="AAZ15" s="72"/>
      <c r="ABA15" s="72"/>
      <c r="ABB15" s="72"/>
      <c r="ABC15" s="72"/>
      <c r="ABD15" s="72"/>
      <c r="ABE15" s="72"/>
      <c r="ABF15" s="72"/>
      <c r="ABG15" s="72"/>
      <c r="ABH15" s="72"/>
      <c r="ABI15" s="72"/>
      <c r="ABJ15" s="72"/>
      <c r="ABK15" s="72"/>
      <c r="ABL15" s="72"/>
      <c r="ABM15" s="72"/>
      <c r="ABN15" s="72"/>
      <c r="ABO15" s="72"/>
      <c r="ABP15" s="72"/>
      <c r="ABQ15" s="72"/>
      <c r="ABR15" s="72"/>
      <c r="ABS15" s="72"/>
      <c r="ABT15" s="72"/>
      <c r="ABU15" s="72"/>
      <c r="ABV15" s="72"/>
      <c r="ABW15" s="72"/>
      <c r="ABX15" s="72"/>
      <c r="ABY15" s="72"/>
      <c r="ABZ15" s="72"/>
      <c r="ACA15" s="72"/>
      <c r="ACB15" s="72"/>
      <c r="ACC15" s="72"/>
      <c r="ACD15" s="72"/>
      <c r="ACE15" s="72"/>
      <c r="ACF15" s="72"/>
      <c r="ACG15" s="72"/>
      <c r="ACH15" s="72"/>
      <c r="ACI15" s="72"/>
      <c r="ACJ15" s="72"/>
      <c r="ACK15" s="72"/>
      <c r="ACL15" s="72"/>
      <c r="ACM15" s="72"/>
      <c r="ACN15" s="72"/>
      <c r="ACO15" s="72"/>
      <c r="ACP15" s="72"/>
      <c r="ACQ15" s="72"/>
      <c r="ACR15" s="72"/>
      <c r="ACS15" s="72"/>
      <c r="ACT15" s="72"/>
      <c r="ACU15" s="72"/>
      <c r="ACV15" s="72"/>
      <c r="ACW15" s="72"/>
      <c r="ACX15" s="72"/>
      <c r="ACY15" s="72"/>
      <c r="ACZ15" s="72"/>
      <c r="ADA15" s="72"/>
      <c r="ADB15" s="72"/>
      <c r="ADC15" s="72"/>
      <c r="ADD15" s="72"/>
      <c r="ADE15" s="72"/>
      <c r="ADF15" s="72"/>
      <c r="ADG15" s="72"/>
      <c r="ADH15" s="72"/>
      <c r="ADI15" s="72"/>
      <c r="ADJ15" s="72"/>
      <c r="ADK15" s="72"/>
      <c r="ADL15" s="72"/>
      <c r="ADM15" s="72"/>
      <c r="ADN15" s="72"/>
      <c r="ADO15" s="72"/>
      <c r="ADP15" s="72"/>
      <c r="ADQ15" s="72"/>
      <c r="ADR15" s="72"/>
      <c r="ADS15" s="72"/>
      <c r="ADT15" s="72"/>
      <c r="ADU15" s="72"/>
      <c r="ADV15" s="72"/>
      <c r="ADW15" s="72"/>
      <c r="ADX15" s="72"/>
      <c r="ADY15" s="72"/>
      <c r="ADZ15" s="72"/>
      <c r="AEA15" s="72"/>
      <c r="AEB15" s="72"/>
      <c r="AEC15" s="72"/>
      <c r="AED15" s="72"/>
      <c r="AEE15" s="72"/>
      <c r="AEF15" s="72"/>
      <c r="AEG15" s="72"/>
      <c r="AEH15" s="72"/>
      <c r="AEI15" s="72"/>
      <c r="AEJ15" s="72"/>
      <c r="AEK15" s="72"/>
      <c r="AEL15" s="72"/>
      <c r="AEM15" s="72"/>
      <c r="AEN15" s="72"/>
      <c r="AEO15" s="72"/>
      <c r="AEP15" s="72"/>
      <c r="AEQ15" s="72"/>
      <c r="AER15" s="72"/>
      <c r="AES15" s="72"/>
      <c r="AET15" s="72"/>
      <c r="AEU15" s="72"/>
      <c r="AEV15" s="72"/>
      <c r="AEW15" s="72"/>
      <c r="AEX15" s="72"/>
      <c r="AEY15" s="72"/>
      <c r="AEZ15" s="72"/>
      <c r="AFA15" s="72"/>
      <c r="AFB15" s="72"/>
      <c r="AFC15" s="72"/>
      <c r="AFD15" s="72"/>
      <c r="AFE15" s="72"/>
      <c r="AFF15" s="72"/>
      <c r="AFG15" s="72"/>
      <c r="AFH15" s="72"/>
      <c r="AFI15" s="72"/>
      <c r="AFJ15" s="72"/>
      <c r="AFK15" s="72"/>
      <c r="AFL15" s="72"/>
      <c r="AFM15" s="72"/>
      <c r="AFN15" s="72"/>
      <c r="AFO15" s="72"/>
      <c r="AFP15" s="72"/>
      <c r="AFQ15" s="72"/>
      <c r="AFR15" s="72"/>
      <c r="AFS15" s="72"/>
      <c r="AFT15" s="72"/>
      <c r="AFU15" s="72"/>
      <c r="AFV15" s="72"/>
      <c r="AFW15" s="72"/>
      <c r="AFX15" s="72"/>
      <c r="AFY15" s="72"/>
      <c r="AFZ15" s="72"/>
      <c r="AGA15" s="72"/>
      <c r="AGB15" s="72"/>
      <c r="AGC15" s="72"/>
      <c r="AGD15" s="72"/>
      <c r="AGE15" s="72"/>
      <c r="AGF15" s="72"/>
      <c r="AGG15" s="72"/>
      <c r="AGH15" s="72"/>
      <c r="AGI15" s="72"/>
      <c r="AGJ15" s="72"/>
      <c r="AGK15" s="72"/>
      <c r="AGL15" s="72"/>
      <c r="AGM15" s="72"/>
      <c r="AGN15" s="72"/>
      <c r="AGO15" s="72"/>
      <c r="AGP15" s="72"/>
      <c r="AGQ15" s="72"/>
      <c r="AGR15" s="72"/>
      <c r="AGS15" s="72"/>
      <c r="AGT15" s="72"/>
      <c r="AGU15" s="72"/>
      <c r="AGV15" s="72"/>
      <c r="AGW15" s="72"/>
      <c r="AGX15" s="72"/>
      <c r="AGY15" s="72"/>
      <c r="AGZ15" s="72"/>
      <c r="AHA15" s="72"/>
      <c r="AHB15" s="72"/>
      <c r="AHC15" s="72"/>
      <c r="AHD15" s="72"/>
      <c r="AHE15" s="72"/>
      <c r="AHF15" s="72"/>
      <c r="AHG15" s="72"/>
      <c r="AHH15" s="72"/>
      <c r="AHI15" s="72"/>
      <c r="AHJ15" s="72"/>
      <c r="AHK15" s="72"/>
      <c r="AHL15" s="72"/>
      <c r="AHM15" s="72"/>
      <c r="AHN15" s="72"/>
      <c r="AHO15" s="72"/>
      <c r="AHP15" s="72"/>
      <c r="AHQ15" s="72"/>
      <c r="AHR15" s="72"/>
      <c r="AHS15" s="72"/>
      <c r="AHT15" s="72"/>
      <c r="AHU15" s="72"/>
      <c r="AHV15" s="72"/>
      <c r="AHW15" s="72"/>
      <c r="AHX15" s="72"/>
      <c r="AHY15" s="72"/>
      <c r="AHZ15" s="72"/>
      <c r="AIA15" s="72"/>
      <c r="AIB15" s="72"/>
      <c r="AIC15" s="72"/>
      <c r="AID15" s="72"/>
      <c r="AIE15" s="72"/>
      <c r="AIF15" s="72"/>
      <c r="AIG15" s="72"/>
      <c r="AIH15" s="72"/>
      <c r="AII15" s="72"/>
      <c r="AIJ15" s="72"/>
      <c r="AIK15" s="72"/>
      <c r="AIL15" s="72"/>
      <c r="AIM15" s="72"/>
      <c r="AIN15" s="72"/>
      <c r="AIO15" s="72"/>
      <c r="AIP15" s="72"/>
      <c r="AIQ15" s="72"/>
      <c r="AIR15" s="72"/>
      <c r="AIS15" s="72"/>
      <c r="AIT15" s="72"/>
      <c r="AIU15" s="72"/>
      <c r="AIV15" s="72"/>
      <c r="AIW15" s="72"/>
      <c r="AIX15" s="72"/>
      <c r="AIY15" s="72"/>
      <c r="AIZ15" s="72"/>
      <c r="AJA15" s="72"/>
      <c r="AJB15" s="72"/>
      <c r="AJC15" s="72"/>
      <c r="AJD15" s="72"/>
      <c r="AJE15" s="72"/>
      <c r="AJF15" s="72"/>
      <c r="AJG15" s="72"/>
      <c r="AJH15" s="72"/>
      <c r="AJI15" s="72"/>
      <c r="AJJ15" s="72"/>
      <c r="AJK15" s="72"/>
      <c r="AJL15" s="72"/>
      <c r="AJM15" s="72"/>
      <c r="AJN15" s="72"/>
      <c r="AJO15" s="72"/>
      <c r="AJP15" s="72"/>
      <c r="AJQ15" s="72"/>
      <c r="AJR15" s="72"/>
      <c r="AJS15" s="72"/>
      <c r="AJT15" s="72"/>
      <c r="AJU15" s="72"/>
      <c r="AJV15" s="72"/>
      <c r="AJW15" s="72"/>
      <c r="AJX15" s="72"/>
      <c r="AJY15" s="72"/>
      <c r="AJZ15" s="72"/>
      <c r="AKA15" s="72"/>
      <c r="AKB15" s="72"/>
      <c r="AKC15" s="72"/>
      <c r="AKD15" s="72"/>
      <c r="AKE15" s="72"/>
      <c r="AKF15" s="72"/>
      <c r="AKG15" s="72"/>
      <c r="AKH15" s="72"/>
      <c r="AKI15" s="72"/>
      <c r="AKJ15" s="72"/>
      <c r="AKK15" s="72"/>
      <c r="AKL15" s="72"/>
      <c r="AKM15" s="72"/>
      <c r="AKN15" s="72"/>
      <c r="AKO15" s="72"/>
      <c r="AKP15" s="72"/>
      <c r="AKQ15" s="72"/>
      <c r="AKR15" s="72"/>
      <c r="AKS15" s="72"/>
      <c r="AKT15" s="72"/>
      <c r="AKU15" s="72"/>
      <c r="AKV15" s="72"/>
      <c r="AKW15" s="72"/>
      <c r="AKX15" s="72"/>
      <c r="AKY15" s="72"/>
      <c r="AKZ15" s="72"/>
      <c r="ALA15" s="72"/>
      <c r="ALB15" s="72"/>
      <c r="ALC15" s="72"/>
      <c r="ALD15" s="72"/>
      <c r="ALE15" s="72"/>
      <c r="ALF15" s="72"/>
      <c r="ALG15" s="72"/>
      <c r="ALH15" s="72"/>
      <c r="ALI15" s="72"/>
      <c r="ALJ15" s="72"/>
      <c r="ALK15" s="72"/>
      <c r="ALL15" s="72"/>
      <c r="ALM15" s="72"/>
      <c r="ALN15" s="72"/>
      <c r="ALO15" s="72"/>
      <c r="ALP15" s="72"/>
      <c r="ALQ15" s="72"/>
      <c r="ALR15" s="72"/>
      <c r="ALS15" s="72"/>
      <c r="ALT15" s="72"/>
      <c r="ALU15" s="72"/>
      <c r="ALV15" s="72"/>
      <c r="ALW15" s="72"/>
      <c r="ALX15" s="72"/>
      <c r="ALY15" s="72"/>
      <c r="ALZ15" s="72"/>
      <c r="AMA15" s="72"/>
      <c r="AMB15" s="72"/>
      <c r="AMC15" s="72"/>
      <c r="AMD15" s="72"/>
      <c r="AME15" s="72"/>
      <c r="AMF15" s="72"/>
      <c r="AMG15" s="72"/>
      <c r="AMH15" s="72"/>
      <c r="AMI15" s="72"/>
    </row>
    <row r="16" spans="1:1024" ht="14.4" x14ac:dyDescent="0.55000000000000004">
      <c r="B16" s="80" t="s">
        <v>46</v>
      </c>
    </row>
    <row r="17" spans="2:2" ht="14.4" x14ac:dyDescent="0.55000000000000004">
      <c r="B17" s="80" t="s">
        <v>47</v>
      </c>
    </row>
    <row r="18" spans="2:2" ht="14.4" x14ac:dyDescent="0.55000000000000004">
      <c r="B18" s="17" t="s">
        <v>48</v>
      </c>
    </row>
    <row r="19" spans="2:2" ht="14.4" x14ac:dyDescent="0.55000000000000004">
      <c r="B19" s="63" t="s">
        <v>49</v>
      </c>
    </row>
  </sheetData>
  <mergeCells count="2">
    <mergeCell ref="A2:B2"/>
    <mergeCell ref="A5:B5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Eric Skrivseth</cp:lastModifiedBy>
  <cp:revision>13</cp:revision>
  <dcterms:created xsi:type="dcterms:W3CDTF">2021-10-26T17:57:46Z</dcterms:created>
  <dcterms:modified xsi:type="dcterms:W3CDTF">2021-10-26T17:57:46Z</dcterms:modified>
</cp:coreProperties>
</file>