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eskri\Downloads\"/>
    </mc:Choice>
  </mc:AlternateContent>
  <xr:revisionPtr revIDLastSave="0" documentId="13_ncr:1_{41F1544A-4A05-40D2-93BD-D8364B96C0D4}" xr6:coauthVersionLast="47" xr6:coauthVersionMax="47" xr10:uidLastSave="{00000000-0000-0000-0000-000000000000}"/>
  <bookViews>
    <workbookView xWindow="-120" yWindow="-120" windowWidth="29040" windowHeight="15720" xr2:uid="{B898F772-2567-477B-80C4-A206A87A425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2" i="1" l="1"/>
  <c r="T32" i="1" s="1"/>
  <c r="H26" i="1"/>
  <c r="P26" i="1" s="1"/>
  <c r="H23" i="1"/>
  <c r="R23" i="1" s="1"/>
  <c r="H18" i="1"/>
  <c r="X18" i="1" s="1"/>
  <c r="H16" i="1"/>
  <c r="X16" i="1" s="1"/>
  <c r="H13" i="1"/>
  <c r="R13" i="1" s="1"/>
  <c r="H11" i="1"/>
  <c r="T11" i="1" s="1"/>
  <c r="H9" i="1"/>
  <c r="H7" i="1"/>
  <c r="R7" i="1" s="1"/>
  <c r="V32" i="1" l="1"/>
  <c r="X32" i="1"/>
  <c r="R32" i="1"/>
  <c r="P32" i="1"/>
  <c r="T23" i="1"/>
  <c r="V23" i="1"/>
  <c r="T26" i="1"/>
  <c r="V26" i="1"/>
  <c r="X26" i="1"/>
  <c r="X23" i="1"/>
  <c r="P23" i="1"/>
  <c r="V18" i="1"/>
  <c r="T18" i="1"/>
  <c r="P18" i="1"/>
  <c r="R18" i="1"/>
  <c r="T16" i="1"/>
  <c r="V16" i="1"/>
  <c r="V13" i="1"/>
  <c r="R16" i="1"/>
  <c r="X13" i="1"/>
  <c r="P16" i="1"/>
  <c r="P11" i="1"/>
  <c r="X11" i="1"/>
  <c r="T13" i="1"/>
  <c r="P13" i="1"/>
  <c r="V11" i="1"/>
  <c r="R11" i="1"/>
  <c r="V7" i="1"/>
  <c r="P7" i="1"/>
  <c r="T7" i="1"/>
  <c r="X7" i="1"/>
  <c r="H31" i="1"/>
  <c r="X31" i="1" s="1"/>
  <c r="H34" i="1"/>
  <c r="V34" i="1" s="1"/>
  <c r="H33" i="1"/>
  <c r="X33" i="1" s="1"/>
  <c r="H15" i="1"/>
  <c r="X15" i="1" s="1"/>
  <c r="H20" i="1"/>
  <c r="X20" i="1" s="1"/>
  <c r="H24" i="1"/>
  <c r="X24" i="1" s="1"/>
  <c r="H30" i="1"/>
  <c r="V30" i="1" s="1"/>
  <c r="H29" i="1"/>
  <c r="X29" i="1" s="1"/>
  <c r="H28" i="1"/>
  <c r="X28" i="1" s="1"/>
  <c r="H27" i="1"/>
  <c r="X27" i="1" s="1"/>
  <c r="H22" i="1"/>
  <c r="X22" i="1" s="1"/>
  <c r="H25" i="1"/>
  <c r="X25" i="1" s="1"/>
  <c r="H21" i="1"/>
  <c r="X21" i="1" s="1"/>
  <c r="H19" i="1"/>
  <c r="V19" i="1" s="1"/>
  <c r="H17" i="1"/>
  <c r="P17" i="1" s="1"/>
  <c r="H14" i="1"/>
  <c r="T14" i="1" s="1"/>
  <c r="H12" i="1"/>
  <c r="V12" i="1" s="1"/>
  <c r="H10" i="1"/>
  <c r="T10" i="1" s="1"/>
  <c r="H8" i="1"/>
  <c r="T8" i="1" s="1"/>
  <c r="H6" i="1"/>
  <c r="X6" i="1" s="1"/>
  <c r="R28" i="1" l="1"/>
  <c r="T21" i="1"/>
  <c r="P34" i="1"/>
  <c r="R34" i="1"/>
  <c r="P33" i="1"/>
  <c r="R33" i="1"/>
  <c r="T33" i="1"/>
  <c r="V33" i="1"/>
  <c r="X34" i="1"/>
  <c r="T34" i="1"/>
  <c r="R31" i="1"/>
  <c r="P31" i="1"/>
  <c r="T31" i="1"/>
  <c r="V31" i="1"/>
  <c r="P15" i="1"/>
  <c r="T20" i="1"/>
  <c r="V20" i="1"/>
  <c r="P20" i="1"/>
  <c r="R20" i="1"/>
  <c r="V22" i="1"/>
  <c r="V28" i="1"/>
  <c r="P24" i="1"/>
  <c r="R30" i="1"/>
  <c r="P29" i="1"/>
  <c r="R29" i="1"/>
  <c r="R24" i="1"/>
  <c r="P30" i="1"/>
  <c r="T28" i="1"/>
  <c r="X30" i="1"/>
  <c r="T24" i="1"/>
  <c r="P27" i="1"/>
  <c r="V29" i="1"/>
  <c r="V24" i="1"/>
  <c r="P28" i="1"/>
  <c r="T30" i="1"/>
  <c r="T29" i="1"/>
  <c r="P22" i="1"/>
  <c r="R22" i="1"/>
  <c r="T22" i="1"/>
  <c r="T12" i="1"/>
  <c r="V6" i="1"/>
  <c r="T25" i="1"/>
  <c r="V25" i="1"/>
  <c r="P25" i="1"/>
  <c r="R25" i="1"/>
  <c r="P21" i="1"/>
  <c r="R21" i="1"/>
  <c r="V21" i="1"/>
  <c r="V14" i="1"/>
  <c r="X14" i="1"/>
  <c r="X10" i="1"/>
  <c r="V10" i="1"/>
  <c r="X19" i="1"/>
  <c r="V17" i="1"/>
  <c r="P8" i="1"/>
  <c r="T17" i="1"/>
  <c r="X17" i="1"/>
  <c r="R8" i="1"/>
  <c r="X12" i="1"/>
  <c r="R12" i="1"/>
  <c r="V8" i="1"/>
  <c r="P6" i="1"/>
  <c r="P10" i="1"/>
  <c r="P14" i="1"/>
  <c r="P19" i="1"/>
  <c r="P12" i="1"/>
  <c r="X8" i="1"/>
  <c r="R6" i="1"/>
  <c r="R10" i="1"/>
  <c r="R14" i="1"/>
  <c r="R19" i="1"/>
  <c r="R17" i="1"/>
  <c r="T6" i="1"/>
  <c r="T19" i="1"/>
  <c r="H5" i="1" l="1"/>
  <c r="X5" i="1" s="1"/>
  <c r="P5" i="1" l="1"/>
  <c r="R5" i="1"/>
  <c r="T5" i="1"/>
  <c r="V5" i="1"/>
  <c r="H4" i="1"/>
  <c r="X4" i="1" s="1"/>
  <c r="R4" i="1" l="1"/>
  <c r="P4" i="1"/>
  <c r="T4" i="1"/>
  <c r="V4" i="1"/>
  <c r="H2" i="1" l="1"/>
  <c r="X2" i="1" s="1"/>
  <c r="P2" i="1" l="1"/>
  <c r="R2" i="1"/>
  <c r="T2" i="1"/>
  <c r="V2" i="1"/>
  <c r="H3" i="1"/>
  <c r="T3" i="1" s="1"/>
  <c r="P3" i="1" l="1"/>
  <c r="R3" i="1"/>
  <c r="V3" i="1"/>
  <c r="X3" i="1"/>
</calcChain>
</file>

<file path=xl/sharedStrings.xml><?xml version="1.0" encoding="utf-8"?>
<sst xmlns="http://schemas.openxmlformats.org/spreadsheetml/2006/main" count="173" uniqueCount="58">
  <si>
    <t>Project Number</t>
  </si>
  <si>
    <t>Location Name</t>
  </si>
  <si>
    <t>Lat</t>
  </si>
  <si>
    <t>Long</t>
  </si>
  <si>
    <t>SAMPLE</t>
  </si>
  <si>
    <t>TAKEN</t>
  </si>
  <si>
    <t>FLOW (gpm)</t>
  </si>
  <si>
    <t>FIELD pH</t>
  </si>
  <si>
    <t>LAB pH</t>
  </si>
  <si>
    <t>Acid Load lb/day</t>
  </si>
  <si>
    <t>Iron Load lb/day</t>
  </si>
  <si>
    <t>Mn Load lb/day</t>
  </si>
  <si>
    <t>Al Load lb/day</t>
  </si>
  <si>
    <t>SO4 Load lb/day</t>
  </si>
  <si>
    <t>LAB</t>
  </si>
  <si>
    <t>EMR</t>
  </si>
  <si>
    <t>&lt;0.10</t>
  </si>
  <si>
    <t>&lt;5</t>
  </si>
  <si>
    <t xml:space="preserve"> </t>
  </si>
  <si>
    <t>20</t>
  </si>
  <si>
    <t>WOLF RUN</t>
  </si>
  <si>
    <t>&lt;0.05</t>
  </si>
  <si>
    <t>Flow ( l/day)</t>
  </si>
  <si>
    <t>Field COND. (uS/cm)</t>
  </si>
  <si>
    <t>Lab COND. (uS/cm)</t>
  </si>
  <si>
    <t>TEMP ©</t>
  </si>
  <si>
    <t>ALK. (mg/l)</t>
  </si>
  <si>
    <t>ACIDITY (mg/l)</t>
  </si>
  <si>
    <t>IRON (mg/l)</t>
  </si>
  <si>
    <t>MANG. (mg/l)</t>
  </si>
  <si>
    <t>ALUM. (mg/l)</t>
  </si>
  <si>
    <t>SO4 mg/l)</t>
  </si>
  <si>
    <t>TSS (mg/l)</t>
  </si>
  <si>
    <t>TDS (mg/l)</t>
  </si>
  <si>
    <t>SRBC</t>
  </si>
  <si>
    <t>ES/DR</t>
  </si>
  <si>
    <t>ER/DR</t>
  </si>
  <si>
    <t>&lt;20</t>
  </si>
  <si>
    <t>&lt;20.0</t>
  </si>
  <si>
    <t>WND1</t>
  </si>
  <si>
    <t>ES/DB/CR</t>
  </si>
  <si>
    <t>WSD1</t>
  </si>
  <si>
    <t>WSD1.5</t>
  </si>
  <si>
    <t>WSD2</t>
  </si>
  <si>
    <t>WSD3</t>
  </si>
  <si>
    <t>WUSD3 - Wolf Upstream South Discharge 3</t>
  </si>
  <si>
    <t>WR3 - Wolf Upstream of near road problem area</t>
  </si>
  <si>
    <t>WSD4</t>
  </si>
  <si>
    <t>WSD5</t>
  </si>
  <si>
    <t>WR4</t>
  </si>
  <si>
    <t>WSD4A</t>
  </si>
  <si>
    <t>AK/ES</t>
  </si>
  <si>
    <t>WR5</t>
  </si>
  <si>
    <t>&lt;0.1</t>
  </si>
  <si>
    <t>WR4.9 Downstream of AMD Discharges</t>
  </si>
  <si>
    <t>WRRT Upper Trib</t>
  </si>
  <si>
    <t>WR6 First Water</t>
  </si>
  <si>
    <t>CR/HC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</si>
</sst>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mm/dd/yy;@"/>
    <numFmt numFmtId="165" formatCode="dd\-mmm\-yy"/>
    <numFmt numFmtId="166" formatCode="0.0"/>
    <numFmt numFmtId="167" formatCode="0.000000"/>
  </numFmts>
  <fonts count="5" x14ac:knownFonts="1">
    <font>
      <sz val="11"/>
      <color theme="1"/>
      <name val="Aptos Narrow"/>
      <family val="2"/>
      <scheme val="minor"/>
    </font>
    <font>
      <b/>
      <u/>
      <sz val="12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2" fontId="1" fillId="2" borderId="0" xfId="0" applyNumberFormat="1" applyFont="1" applyFill="1" applyAlignment="1">
      <alignment horizontal="center"/>
    </xf>
    <xf numFmtId="2" fontId="2" fillId="0" borderId="0" xfId="0" applyNumberFormat="1" applyFont="1" applyAlignment="1">
      <alignment horizontal="center"/>
    </xf>
    <xf numFmtId="2" fontId="3" fillId="0" borderId="0" xfId="0" quotePrefix="1" applyNumberFormat="1" applyFont="1"/>
    <xf numFmtId="165" fontId="3" fillId="0" borderId="0" xfId="0" applyNumberFormat="1" applyFont="1" applyAlignment="1">
      <alignment horizontal="center"/>
    </xf>
    <xf numFmtId="2" fontId="3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center"/>
    </xf>
    <xf numFmtId="49" fontId="3" fillId="0" borderId="0" xfId="0" applyNumberFormat="1" applyFont="1"/>
    <xf numFmtId="166" fontId="3" fillId="0" borderId="0" xfId="0" applyNumberFormat="1" applyFont="1" applyAlignment="1">
      <alignment horizontal="center"/>
    </xf>
    <xf numFmtId="2" fontId="3" fillId="0" borderId="0" xfId="0" applyNumberFormat="1" applyFont="1"/>
    <xf numFmtId="167" fontId="3" fillId="0" borderId="0" xfId="0" quotePrefix="1" applyNumberFormat="1" applyFont="1"/>
    <xf numFmtId="167" fontId="3" fillId="0" borderId="0" xfId="0" applyNumberFormat="1" applyFont="1"/>
    <xf numFmtId="0" fontId="4" fillId="0" borderId="0" xfId="0" applyFont="1"/>
    <xf numFmtId="0" fontId="4" fillId="0" borderId="0" xfId="0" applyFont="1" applyAlignment="1">
      <alignment horizontal="center" vertical="top" wrapText="1"/>
    </xf>
    <xf numFmtId="164" fontId="4" fillId="0" borderId="0" xfId="0" applyNumberFormat="1" applyFont="1"/>
    <xf numFmtId="2" fontId="4" fillId="0" borderId="0" xfId="0" applyNumberFormat="1" applyFont="1" applyAlignment="1">
      <alignment horizontal="center"/>
    </xf>
    <xf numFmtId="166" fontId="4" fillId="0" borderId="0" xfId="0" applyNumberFormat="1" applyFont="1" applyAlignment="1">
      <alignment horizontal="center"/>
    </xf>
    <xf numFmtId="1" fontId="4" fillId="0" borderId="0" xfId="0" applyNumberFormat="1" applyFont="1"/>
    <xf numFmtId="2" fontId="4" fillId="0" borderId="0" xfId="0" applyNumberFormat="1" applyFont="1"/>
    <xf numFmtId="1" fontId="4" fillId="0" borderId="0" xfId="0" applyNumberFormat="1" applyFont="1" applyAlignment="1">
      <alignment horizontal="center"/>
    </xf>
    <xf numFmtId="14" fontId="4" fillId="0" borderId="0" xfId="0" applyNumberFormat="1" applyFont="1"/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153004-938F-480E-AE5E-AF91F65DD087}">
  <dimension ref="A1:AA34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K34" sqref="K34"/>
    </sheetView>
  </sheetViews>
  <sheetFormatPr defaultRowHeight="15.75" x14ac:dyDescent="0.25"/>
  <cols>
    <col min="1" max="1" width="9.140625" style="12"/>
    <col min="2" max="2" width="43.140625" style="12" customWidth="1"/>
    <col min="3" max="3" width="13.28515625" style="12" customWidth="1"/>
    <col min="4" max="4" width="16.7109375" style="12" customWidth="1"/>
    <col min="5" max="5" width="11.5703125" style="12" customWidth="1"/>
    <col min="6" max="6" width="16.7109375" style="12" customWidth="1"/>
    <col min="7" max="7" width="13.42578125" style="18" customWidth="1"/>
    <col min="8" max="8" width="13.42578125" style="18" bestFit="1" customWidth="1"/>
    <col min="9" max="9" width="14.140625" style="12" customWidth="1"/>
    <col min="10" max="10" width="9.140625" style="12"/>
    <col min="11" max="11" width="20.28515625" style="12" customWidth="1"/>
    <col min="12" max="12" width="21.28515625" style="12" customWidth="1"/>
    <col min="13" max="14" width="9.140625" style="12"/>
    <col min="15" max="15" width="12.5703125" style="12" customWidth="1"/>
    <col min="16" max="16" width="17.85546875" style="12" customWidth="1"/>
    <col min="17" max="17" width="9.140625" style="12"/>
    <col min="18" max="18" width="19.140625" style="12" customWidth="1"/>
    <col min="19" max="19" width="9.140625" style="12"/>
    <col min="20" max="20" width="17.42578125" style="12" customWidth="1"/>
    <col min="21" max="21" width="9.140625" style="12"/>
    <col min="22" max="22" width="17" style="12" customWidth="1"/>
    <col min="23" max="23" width="9.140625" style="12"/>
    <col min="24" max="24" width="19.42578125" style="12" customWidth="1"/>
    <col min="25" max="258" width="9.140625" style="12"/>
    <col min="259" max="259" width="24" style="12" customWidth="1"/>
    <col min="260" max="263" width="9.140625" style="12"/>
    <col min="264" max="264" width="13.42578125" style="12" customWidth="1"/>
    <col min="265" max="265" width="13.42578125" style="12" bestFit="1" customWidth="1"/>
    <col min="266" max="267" width="9.140625" style="12"/>
    <col min="268" max="268" width="15" style="12" customWidth="1"/>
    <col min="269" max="269" width="13.85546875" style="12" customWidth="1"/>
    <col min="270" max="272" width="9.140625" style="12"/>
    <col min="273" max="273" width="17.85546875" style="12" customWidth="1"/>
    <col min="274" max="274" width="9.140625" style="12"/>
    <col min="275" max="275" width="19.140625" style="12" customWidth="1"/>
    <col min="276" max="276" width="9.140625" style="12"/>
    <col min="277" max="277" width="17.42578125" style="12" customWidth="1"/>
    <col min="278" max="278" width="9.140625" style="12"/>
    <col min="279" max="279" width="17" style="12" customWidth="1"/>
    <col min="280" max="280" width="9.140625" style="12"/>
    <col min="281" max="281" width="19.42578125" style="12" customWidth="1"/>
    <col min="282" max="514" width="9.140625" style="12"/>
    <col min="515" max="515" width="24" style="12" customWidth="1"/>
    <col min="516" max="519" width="9.140625" style="12"/>
    <col min="520" max="520" width="13.42578125" style="12" customWidth="1"/>
    <col min="521" max="521" width="13.42578125" style="12" bestFit="1" customWidth="1"/>
    <col min="522" max="523" width="9.140625" style="12"/>
    <col min="524" max="524" width="15" style="12" customWidth="1"/>
    <col min="525" max="525" width="13.85546875" style="12" customWidth="1"/>
    <col min="526" max="528" width="9.140625" style="12"/>
    <col min="529" max="529" width="17.85546875" style="12" customWidth="1"/>
    <col min="530" max="530" width="9.140625" style="12"/>
    <col min="531" max="531" width="19.140625" style="12" customWidth="1"/>
    <col min="532" max="532" width="9.140625" style="12"/>
    <col min="533" max="533" width="17.42578125" style="12" customWidth="1"/>
    <col min="534" max="534" width="9.140625" style="12"/>
    <col min="535" max="535" width="17" style="12" customWidth="1"/>
    <col min="536" max="536" width="9.140625" style="12"/>
    <col min="537" max="537" width="19.42578125" style="12" customWidth="1"/>
    <col min="538" max="770" width="9.140625" style="12"/>
    <col min="771" max="771" width="24" style="12" customWidth="1"/>
    <col min="772" max="775" width="9.140625" style="12"/>
    <col min="776" max="776" width="13.42578125" style="12" customWidth="1"/>
    <col min="777" max="777" width="13.42578125" style="12" bestFit="1" customWidth="1"/>
    <col min="778" max="779" width="9.140625" style="12"/>
    <col min="780" max="780" width="15" style="12" customWidth="1"/>
    <col min="781" max="781" width="13.85546875" style="12" customWidth="1"/>
    <col min="782" max="784" width="9.140625" style="12"/>
    <col min="785" max="785" width="17.85546875" style="12" customWidth="1"/>
    <col min="786" max="786" width="9.140625" style="12"/>
    <col min="787" max="787" width="19.140625" style="12" customWidth="1"/>
    <col min="788" max="788" width="9.140625" style="12"/>
    <col min="789" max="789" width="17.42578125" style="12" customWidth="1"/>
    <col min="790" max="790" width="9.140625" style="12"/>
    <col min="791" max="791" width="17" style="12" customWidth="1"/>
    <col min="792" max="792" width="9.140625" style="12"/>
    <col min="793" max="793" width="19.42578125" style="12" customWidth="1"/>
    <col min="794" max="1026" width="9.140625" style="12"/>
    <col min="1027" max="1027" width="24" style="12" customWidth="1"/>
    <col min="1028" max="1031" width="9.140625" style="12"/>
    <col min="1032" max="1032" width="13.42578125" style="12" customWidth="1"/>
    <col min="1033" max="1033" width="13.42578125" style="12" bestFit="1" customWidth="1"/>
    <col min="1034" max="1035" width="9.140625" style="12"/>
    <col min="1036" max="1036" width="15" style="12" customWidth="1"/>
    <col min="1037" max="1037" width="13.85546875" style="12" customWidth="1"/>
    <col min="1038" max="1040" width="9.140625" style="12"/>
    <col min="1041" max="1041" width="17.85546875" style="12" customWidth="1"/>
    <col min="1042" max="1042" width="9.140625" style="12"/>
    <col min="1043" max="1043" width="19.140625" style="12" customWidth="1"/>
    <col min="1044" max="1044" width="9.140625" style="12"/>
    <col min="1045" max="1045" width="17.42578125" style="12" customWidth="1"/>
    <col min="1046" max="1046" width="9.140625" style="12"/>
    <col min="1047" max="1047" width="17" style="12" customWidth="1"/>
    <col min="1048" max="1048" width="9.140625" style="12"/>
    <col min="1049" max="1049" width="19.42578125" style="12" customWidth="1"/>
    <col min="1050" max="1282" width="9.140625" style="12"/>
    <col min="1283" max="1283" width="24" style="12" customWidth="1"/>
    <col min="1284" max="1287" width="9.140625" style="12"/>
    <col min="1288" max="1288" width="13.42578125" style="12" customWidth="1"/>
    <col min="1289" max="1289" width="13.42578125" style="12" bestFit="1" customWidth="1"/>
    <col min="1290" max="1291" width="9.140625" style="12"/>
    <col min="1292" max="1292" width="15" style="12" customWidth="1"/>
    <col min="1293" max="1293" width="13.85546875" style="12" customWidth="1"/>
    <col min="1294" max="1296" width="9.140625" style="12"/>
    <col min="1297" max="1297" width="17.85546875" style="12" customWidth="1"/>
    <col min="1298" max="1298" width="9.140625" style="12"/>
    <col min="1299" max="1299" width="19.140625" style="12" customWidth="1"/>
    <col min="1300" max="1300" width="9.140625" style="12"/>
    <col min="1301" max="1301" width="17.42578125" style="12" customWidth="1"/>
    <col min="1302" max="1302" width="9.140625" style="12"/>
    <col min="1303" max="1303" width="17" style="12" customWidth="1"/>
    <col min="1304" max="1304" width="9.140625" style="12"/>
    <col min="1305" max="1305" width="19.42578125" style="12" customWidth="1"/>
    <col min="1306" max="1538" width="9.140625" style="12"/>
    <col min="1539" max="1539" width="24" style="12" customWidth="1"/>
    <col min="1540" max="1543" width="9.140625" style="12"/>
    <col min="1544" max="1544" width="13.42578125" style="12" customWidth="1"/>
    <col min="1545" max="1545" width="13.42578125" style="12" bestFit="1" customWidth="1"/>
    <col min="1546" max="1547" width="9.140625" style="12"/>
    <col min="1548" max="1548" width="15" style="12" customWidth="1"/>
    <col min="1549" max="1549" width="13.85546875" style="12" customWidth="1"/>
    <col min="1550" max="1552" width="9.140625" style="12"/>
    <col min="1553" max="1553" width="17.85546875" style="12" customWidth="1"/>
    <col min="1554" max="1554" width="9.140625" style="12"/>
    <col min="1555" max="1555" width="19.140625" style="12" customWidth="1"/>
    <col min="1556" max="1556" width="9.140625" style="12"/>
    <col min="1557" max="1557" width="17.42578125" style="12" customWidth="1"/>
    <col min="1558" max="1558" width="9.140625" style="12"/>
    <col min="1559" max="1559" width="17" style="12" customWidth="1"/>
    <col min="1560" max="1560" width="9.140625" style="12"/>
    <col min="1561" max="1561" width="19.42578125" style="12" customWidth="1"/>
    <col min="1562" max="1794" width="9.140625" style="12"/>
    <col min="1795" max="1795" width="24" style="12" customWidth="1"/>
    <col min="1796" max="1799" width="9.140625" style="12"/>
    <col min="1800" max="1800" width="13.42578125" style="12" customWidth="1"/>
    <col min="1801" max="1801" width="13.42578125" style="12" bestFit="1" customWidth="1"/>
    <col min="1802" max="1803" width="9.140625" style="12"/>
    <col min="1804" max="1804" width="15" style="12" customWidth="1"/>
    <col min="1805" max="1805" width="13.85546875" style="12" customWidth="1"/>
    <col min="1806" max="1808" width="9.140625" style="12"/>
    <col min="1809" max="1809" width="17.85546875" style="12" customWidth="1"/>
    <col min="1810" max="1810" width="9.140625" style="12"/>
    <col min="1811" max="1811" width="19.140625" style="12" customWidth="1"/>
    <col min="1812" max="1812" width="9.140625" style="12"/>
    <col min="1813" max="1813" width="17.42578125" style="12" customWidth="1"/>
    <col min="1814" max="1814" width="9.140625" style="12"/>
    <col min="1815" max="1815" width="17" style="12" customWidth="1"/>
    <col min="1816" max="1816" width="9.140625" style="12"/>
    <col min="1817" max="1817" width="19.42578125" style="12" customWidth="1"/>
    <col min="1818" max="2050" width="9.140625" style="12"/>
    <col min="2051" max="2051" width="24" style="12" customWidth="1"/>
    <col min="2052" max="2055" width="9.140625" style="12"/>
    <col min="2056" max="2056" width="13.42578125" style="12" customWidth="1"/>
    <col min="2057" max="2057" width="13.42578125" style="12" bestFit="1" customWidth="1"/>
    <col min="2058" max="2059" width="9.140625" style="12"/>
    <col min="2060" max="2060" width="15" style="12" customWidth="1"/>
    <col min="2061" max="2061" width="13.85546875" style="12" customWidth="1"/>
    <col min="2062" max="2064" width="9.140625" style="12"/>
    <col min="2065" max="2065" width="17.85546875" style="12" customWidth="1"/>
    <col min="2066" max="2066" width="9.140625" style="12"/>
    <col min="2067" max="2067" width="19.140625" style="12" customWidth="1"/>
    <col min="2068" max="2068" width="9.140625" style="12"/>
    <col min="2069" max="2069" width="17.42578125" style="12" customWidth="1"/>
    <col min="2070" max="2070" width="9.140625" style="12"/>
    <col min="2071" max="2071" width="17" style="12" customWidth="1"/>
    <col min="2072" max="2072" width="9.140625" style="12"/>
    <col min="2073" max="2073" width="19.42578125" style="12" customWidth="1"/>
    <col min="2074" max="2306" width="9.140625" style="12"/>
    <col min="2307" max="2307" width="24" style="12" customWidth="1"/>
    <col min="2308" max="2311" width="9.140625" style="12"/>
    <col min="2312" max="2312" width="13.42578125" style="12" customWidth="1"/>
    <col min="2313" max="2313" width="13.42578125" style="12" bestFit="1" customWidth="1"/>
    <col min="2314" max="2315" width="9.140625" style="12"/>
    <col min="2316" max="2316" width="15" style="12" customWidth="1"/>
    <col min="2317" max="2317" width="13.85546875" style="12" customWidth="1"/>
    <col min="2318" max="2320" width="9.140625" style="12"/>
    <col min="2321" max="2321" width="17.85546875" style="12" customWidth="1"/>
    <col min="2322" max="2322" width="9.140625" style="12"/>
    <col min="2323" max="2323" width="19.140625" style="12" customWidth="1"/>
    <col min="2324" max="2324" width="9.140625" style="12"/>
    <col min="2325" max="2325" width="17.42578125" style="12" customWidth="1"/>
    <col min="2326" max="2326" width="9.140625" style="12"/>
    <col min="2327" max="2327" width="17" style="12" customWidth="1"/>
    <col min="2328" max="2328" width="9.140625" style="12"/>
    <col min="2329" max="2329" width="19.42578125" style="12" customWidth="1"/>
    <col min="2330" max="2562" width="9.140625" style="12"/>
    <col min="2563" max="2563" width="24" style="12" customWidth="1"/>
    <col min="2564" max="2567" width="9.140625" style="12"/>
    <col min="2568" max="2568" width="13.42578125" style="12" customWidth="1"/>
    <col min="2569" max="2569" width="13.42578125" style="12" bestFit="1" customWidth="1"/>
    <col min="2570" max="2571" width="9.140625" style="12"/>
    <col min="2572" max="2572" width="15" style="12" customWidth="1"/>
    <col min="2573" max="2573" width="13.85546875" style="12" customWidth="1"/>
    <col min="2574" max="2576" width="9.140625" style="12"/>
    <col min="2577" max="2577" width="17.85546875" style="12" customWidth="1"/>
    <col min="2578" max="2578" width="9.140625" style="12"/>
    <col min="2579" max="2579" width="19.140625" style="12" customWidth="1"/>
    <col min="2580" max="2580" width="9.140625" style="12"/>
    <col min="2581" max="2581" width="17.42578125" style="12" customWidth="1"/>
    <col min="2582" max="2582" width="9.140625" style="12"/>
    <col min="2583" max="2583" width="17" style="12" customWidth="1"/>
    <col min="2584" max="2584" width="9.140625" style="12"/>
    <col min="2585" max="2585" width="19.42578125" style="12" customWidth="1"/>
    <col min="2586" max="2818" width="9.140625" style="12"/>
    <col min="2819" max="2819" width="24" style="12" customWidth="1"/>
    <col min="2820" max="2823" width="9.140625" style="12"/>
    <col min="2824" max="2824" width="13.42578125" style="12" customWidth="1"/>
    <col min="2825" max="2825" width="13.42578125" style="12" bestFit="1" customWidth="1"/>
    <col min="2826" max="2827" width="9.140625" style="12"/>
    <col min="2828" max="2828" width="15" style="12" customWidth="1"/>
    <col min="2829" max="2829" width="13.85546875" style="12" customWidth="1"/>
    <col min="2830" max="2832" width="9.140625" style="12"/>
    <col min="2833" max="2833" width="17.85546875" style="12" customWidth="1"/>
    <col min="2834" max="2834" width="9.140625" style="12"/>
    <col min="2835" max="2835" width="19.140625" style="12" customWidth="1"/>
    <col min="2836" max="2836" width="9.140625" style="12"/>
    <col min="2837" max="2837" width="17.42578125" style="12" customWidth="1"/>
    <col min="2838" max="2838" width="9.140625" style="12"/>
    <col min="2839" max="2839" width="17" style="12" customWidth="1"/>
    <col min="2840" max="2840" width="9.140625" style="12"/>
    <col min="2841" max="2841" width="19.42578125" style="12" customWidth="1"/>
    <col min="2842" max="3074" width="9.140625" style="12"/>
    <col min="3075" max="3075" width="24" style="12" customWidth="1"/>
    <col min="3076" max="3079" width="9.140625" style="12"/>
    <col min="3080" max="3080" width="13.42578125" style="12" customWidth="1"/>
    <col min="3081" max="3081" width="13.42578125" style="12" bestFit="1" customWidth="1"/>
    <col min="3082" max="3083" width="9.140625" style="12"/>
    <col min="3084" max="3084" width="15" style="12" customWidth="1"/>
    <col min="3085" max="3085" width="13.85546875" style="12" customWidth="1"/>
    <col min="3086" max="3088" width="9.140625" style="12"/>
    <col min="3089" max="3089" width="17.85546875" style="12" customWidth="1"/>
    <col min="3090" max="3090" width="9.140625" style="12"/>
    <col min="3091" max="3091" width="19.140625" style="12" customWidth="1"/>
    <col min="3092" max="3092" width="9.140625" style="12"/>
    <col min="3093" max="3093" width="17.42578125" style="12" customWidth="1"/>
    <col min="3094" max="3094" width="9.140625" style="12"/>
    <col min="3095" max="3095" width="17" style="12" customWidth="1"/>
    <col min="3096" max="3096" width="9.140625" style="12"/>
    <col min="3097" max="3097" width="19.42578125" style="12" customWidth="1"/>
    <col min="3098" max="3330" width="9.140625" style="12"/>
    <col min="3331" max="3331" width="24" style="12" customWidth="1"/>
    <col min="3332" max="3335" width="9.140625" style="12"/>
    <col min="3336" max="3336" width="13.42578125" style="12" customWidth="1"/>
    <col min="3337" max="3337" width="13.42578125" style="12" bestFit="1" customWidth="1"/>
    <col min="3338" max="3339" width="9.140625" style="12"/>
    <col min="3340" max="3340" width="15" style="12" customWidth="1"/>
    <col min="3341" max="3341" width="13.85546875" style="12" customWidth="1"/>
    <col min="3342" max="3344" width="9.140625" style="12"/>
    <col min="3345" max="3345" width="17.85546875" style="12" customWidth="1"/>
    <col min="3346" max="3346" width="9.140625" style="12"/>
    <col min="3347" max="3347" width="19.140625" style="12" customWidth="1"/>
    <col min="3348" max="3348" width="9.140625" style="12"/>
    <col min="3349" max="3349" width="17.42578125" style="12" customWidth="1"/>
    <col min="3350" max="3350" width="9.140625" style="12"/>
    <col min="3351" max="3351" width="17" style="12" customWidth="1"/>
    <col min="3352" max="3352" width="9.140625" style="12"/>
    <col min="3353" max="3353" width="19.42578125" style="12" customWidth="1"/>
    <col min="3354" max="3586" width="9.140625" style="12"/>
    <col min="3587" max="3587" width="24" style="12" customWidth="1"/>
    <col min="3588" max="3591" width="9.140625" style="12"/>
    <col min="3592" max="3592" width="13.42578125" style="12" customWidth="1"/>
    <col min="3593" max="3593" width="13.42578125" style="12" bestFit="1" customWidth="1"/>
    <col min="3594" max="3595" width="9.140625" style="12"/>
    <col min="3596" max="3596" width="15" style="12" customWidth="1"/>
    <col min="3597" max="3597" width="13.85546875" style="12" customWidth="1"/>
    <col min="3598" max="3600" width="9.140625" style="12"/>
    <col min="3601" max="3601" width="17.85546875" style="12" customWidth="1"/>
    <col min="3602" max="3602" width="9.140625" style="12"/>
    <col min="3603" max="3603" width="19.140625" style="12" customWidth="1"/>
    <col min="3604" max="3604" width="9.140625" style="12"/>
    <col min="3605" max="3605" width="17.42578125" style="12" customWidth="1"/>
    <col min="3606" max="3606" width="9.140625" style="12"/>
    <col min="3607" max="3607" width="17" style="12" customWidth="1"/>
    <col min="3608" max="3608" width="9.140625" style="12"/>
    <col min="3609" max="3609" width="19.42578125" style="12" customWidth="1"/>
    <col min="3610" max="3842" width="9.140625" style="12"/>
    <col min="3843" max="3843" width="24" style="12" customWidth="1"/>
    <col min="3844" max="3847" width="9.140625" style="12"/>
    <col min="3848" max="3848" width="13.42578125" style="12" customWidth="1"/>
    <col min="3849" max="3849" width="13.42578125" style="12" bestFit="1" customWidth="1"/>
    <col min="3850" max="3851" width="9.140625" style="12"/>
    <col min="3852" max="3852" width="15" style="12" customWidth="1"/>
    <col min="3853" max="3853" width="13.85546875" style="12" customWidth="1"/>
    <col min="3854" max="3856" width="9.140625" style="12"/>
    <col min="3857" max="3857" width="17.85546875" style="12" customWidth="1"/>
    <col min="3858" max="3858" width="9.140625" style="12"/>
    <col min="3859" max="3859" width="19.140625" style="12" customWidth="1"/>
    <col min="3860" max="3860" width="9.140625" style="12"/>
    <col min="3861" max="3861" width="17.42578125" style="12" customWidth="1"/>
    <col min="3862" max="3862" width="9.140625" style="12"/>
    <col min="3863" max="3863" width="17" style="12" customWidth="1"/>
    <col min="3864" max="3864" width="9.140625" style="12"/>
    <col min="3865" max="3865" width="19.42578125" style="12" customWidth="1"/>
    <col min="3866" max="4098" width="9.140625" style="12"/>
    <col min="4099" max="4099" width="24" style="12" customWidth="1"/>
    <col min="4100" max="4103" width="9.140625" style="12"/>
    <col min="4104" max="4104" width="13.42578125" style="12" customWidth="1"/>
    <col min="4105" max="4105" width="13.42578125" style="12" bestFit="1" customWidth="1"/>
    <col min="4106" max="4107" width="9.140625" style="12"/>
    <col min="4108" max="4108" width="15" style="12" customWidth="1"/>
    <col min="4109" max="4109" width="13.85546875" style="12" customWidth="1"/>
    <col min="4110" max="4112" width="9.140625" style="12"/>
    <col min="4113" max="4113" width="17.85546875" style="12" customWidth="1"/>
    <col min="4114" max="4114" width="9.140625" style="12"/>
    <col min="4115" max="4115" width="19.140625" style="12" customWidth="1"/>
    <col min="4116" max="4116" width="9.140625" style="12"/>
    <col min="4117" max="4117" width="17.42578125" style="12" customWidth="1"/>
    <col min="4118" max="4118" width="9.140625" style="12"/>
    <col min="4119" max="4119" width="17" style="12" customWidth="1"/>
    <col min="4120" max="4120" width="9.140625" style="12"/>
    <col min="4121" max="4121" width="19.42578125" style="12" customWidth="1"/>
    <col min="4122" max="4354" width="9.140625" style="12"/>
    <col min="4355" max="4355" width="24" style="12" customWidth="1"/>
    <col min="4356" max="4359" width="9.140625" style="12"/>
    <col min="4360" max="4360" width="13.42578125" style="12" customWidth="1"/>
    <col min="4361" max="4361" width="13.42578125" style="12" bestFit="1" customWidth="1"/>
    <col min="4362" max="4363" width="9.140625" style="12"/>
    <col min="4364" max="4364" width="15" style="12" customWidth="1"/>
    <col min="4365" max="4365" width="13.85546875" style="12" customWidth="1"/>
    <col min="4366" max="4368" width="9.140625" style="12"/>
    <col min="4369" max="4369" width="17.85546875" style="12" customWidth="1"/>
    <col min="4370" max="4370" width="9.140625" style="12"/>
    <col min="4371" max="4371" width="19.140625" style="12" customWidth="1"/>
    <col min="4372" max="4372" width="9.140625" style="12"/>
    <col min="4373" max="4373" width="17.42578125" style="12" customWidth="1"/>
    <col min="4374" max="4374" width="9.140625" style="12"/>
    <col min="4375" max="4375" width="17" style="12" customWidth="1"/>
    <col min="4376" max="4376" width="9.140625" style="12"/>
    <col min="4377" max="4377" width="19.42578125" style="12" customWidth="1"/>
    <col min="4378" max="4610" width="9.140625" style="12"/>
    <col min="4611" max="4611" width="24" style="12" customWidth="1"/>
    <col min="4612" max="4615" width="9.140625" style="12"/>
    <col min="4616" max="4616" width="13.42578125" style="12" customWidth="1"/>
    <col min="4617" max="4617" width="13.42578125" style="12" bestFit="1" customWidth="1"/>
    <col min="4618" max="4619" width="9.140625" style="12"/>
    <col min="4620" max="4620" width="15" style="12" customWidth="1"/>
    <col min="4621" max="4621" width="13.85546875" style="12" customWidth="1"/>
    <col min="4622" max="4624" width="9.140625" style="12"/>
    <col min="4625" max="4625" width="17.85546875" style="12" customWidth="1"/>
    <col min="4626" max="4626" width="9.140625" style="12"/>
    <col min="4627" max="4627" width="19.140625" style="12" customWidth="1"/>
    <col min="4628" max="4628" width="9.140625" style="12"/>
    <col min="4629" max="4629" width="17.42578125" style="12" customWidth="1"/>
    <col min="4630" max="4630" width="9.140625" style="12"/>
    <col min="4631" max="4631" width="17" style="12" customWidth="1"/>
    <col min="4632" max="4632" width="9.140625" style="12"/>
    <col min="4633" max="4633" width="19.42578125" style="12" customWidth="1"/>
    <col min="4634" max="4866" width="9.140625" style="12"/>
    <col min="4867" max="4867" width="24" style="12" customWidth="1"/>
    <col min="4868" max="4871" width="9.140625" style="12"/>
    <col min="4872" max="4872" width="13.42578125" style="12" customWidth="1"/>
    <col min="4873" max="4873" width="13.42578125" style="12" bestFit="1" customWidth="1"/>
    <col min="4874" max="4875" width="9.140625" style="12"/>
    <col min="4876" max="4876" width="15" style="12" customWidth="1"/>
    <col min="4877" max="4877" width="13.85546875" style="12" customWidth="1"/>
    <col min="4878" max="4880" width="9.140625" style="12"/>
    <col min="4881" max="4881" width="17.85546875" style="12" customWidth="1"/>
    <col min="4882" max="4882" width="9.140625" style="12"/>
    <col min="4883" max="4883" width="19.140625" style="12" customWidth="1"/>
    <col min="4884" max="4884" width="9.140625" style="12"/>
    <col min="4885" max="4885" width="17.42578125" style="12" customWidth="1"/>
    <col min="4886" max="4886" width="9.140625" style="12"/>
    <col min="4887" max="4887" width="17" style="12" customWidth="1"/>
    <col min="4888" max="4888" width="9.140625" style="12"/>
    <col min="4889" max="4889" width="19.42578125" style="12" customWidth="1"/>
    <col min="4890" max="5122" width="9.140625" style="12"/>
    <col min="5123" max="5123" width="24" style="12" customWidth="1"/>
    <col min="5124" max="5127" width="9.140625" style="12"/>
    <col min="5128" max="5128" width="13.42578125" style="12" customWidth="1"/>
    <col min="5129" max="5129" width="13.42578125" style="12" bestFit="1" customWidth="1"/>
    <col min="5130" max="5131" width="9.140625" style="12"/>
    <col min="5132" max="5132" width="15" style="12" customWidth="1"/>
    <col min="5133" max="5133" width="13.85546875" style="12" customWidth="1"/>
    <col min="5134" max="5136" width="9.140625" style="12"/>
    <col min="5137" max="5137" width="17.85546875" style="12" customWidth="1"/>
    <col min="5138" max="5138" width="9.140625" style="12"/>
    <col min="5139" max="5139" width="19.140625" style="12" customWidth="1"/>
    <col min="5140" max="5140" width="9.140625" style="12"/>
    <col min="5141" max="5141" width="17.42578125" style="12" customWidth="1"/>
    <col min="5142" max="5142" width="9.140625" style="12"/>
    <col min="5143" max="5143" width="17" style="12" customWidth="1"/>
    <col min="5144" max="5144" width="9.140625" style="12"/>
    <col min="5145" max="5145" width="19.42578125" style="12" customWidth="1"/>
    <col min="5146" max="5378" width="9.140625" style="12"/>
    <col min="5379" max="5379" width="24" style="12" customWidth="1"/>
    <col min="5380" max="5383" width="9.140625" style="12"/>
    <col min="5384" max="5384" width="13.42578125" style="12" customWidth="1"/>
    <col min="5385" max="5385" width="13.42578125" style="12" bestFit="1" customWidth="1"/>
    <col min="5386" max="5387" width="9.140625" style="12"/>
    <col min="5388" max="5388" width="15" style="12" customWidth="1"/>
    <col min="5389" max="5389" width="13.85546875" style="12" customWidth="1"/>
    <col min="5390" max="5392" width="9.140625" style="12"/>
    <col min="5393" max="5393" width="17.85546875" style="12" customWidth="1"/>
    <col min="5394" max="5394" width="9.140625" style="12"/>
    <col min="5395" max="5395" width="19.140625" style="12" customWidth="1"/>
    <col min="5396" max="5396" width="9.140625" style="12"/>
    <col min="5397" max="5397" width="17.42578125" style="12" customWidth="1"/>
    <col min="5398" max="5398" width="9.140625" style="12"/>
    <col min="5399" max="5399" width="17" style="12" customWidth="1"/>
    <col min="5400" max="5400" width="9.140625" style="12"/>
    <col min="5401" max="5401" width="19.42578125" style="12" customWidth="1"/>
    <col min="5402" max="5634" width="9.140625" style="12"/>
    <col min="5635" max="5635" width="24" style="12" customWidth="1"/>
    <col min="5636" max="5639" width="9.140625" style="12"/>
    <col min="5640" max="5640" width="13.42578125" style="12" customWidth="1"/>
    <col min="5641" max="5641" width="13.42578125" style="12" bestFit="1" customWidth="1"/>
    <col min="5642" max="5643" width="9.140625" style="12"/>
    <col min="5644" max="5644" width="15" style="12" customWidth="1"/>
    <col min="5645" max="5645" width="13.85546875" style="12" customWidth="1"/>
    <col min="5646" max="5648" width="9.140625" style="12"/>
    <col min="5649" max="5649" width="17.85546875" style="12" customWidth="1"/>
    <col min="5650" max="5650" width="9.140625" style="12"/>
    <col min="5651" max="5651" width="19.140625" style="12" customWidth="1"/>
    <col min="5652" max="5652" width="9.140625" style="12"/>
    <col min="5653" max="5653" width="17.42578125" style="12" customWidth="1"/>
    <col min="5654" max="5654" width="9.140625" style="12"/>
    <col min="5655" max="5655" width="17" style="12" customWidth="1"/>
    <col min="5656" max="5656" width="9.140625" style="12"/>
    <col min="5657" max="5657" width="19.42578125" style="12" customWidth="1"/>
    <col min="5658" max="5890" width="9.140625" style="12"/>
    <col min="5891" max="5891" width="24" style="12" customWidth="1"/>
    <col min="5892" max="5895" width="9.140625" style="12"/>
    <col min="5896" max="5896" width="13.42578125" style="12" customWidth="1"/>
    <col min="5897" max="5897" width="13.42578125" style="12" bestFit="1" customWidth="1"/>
    <col min="5898" max="5899" width="9.140625" style="12"/>
    <col min="5900" max="5900" width="15" style="12" customWidth="1"/>
    <col min="5901" max="5901" width="13.85546875" style="12" customWidth="1"/>
    <col min="5902" max="5904" width="9.140625" style="12"/>
    <col min="5905" max="5905" width="17.85546875" style="12" customWidth="1"/>
    <col min="5906" max="5906" width="9.140625" style="12"/>
    <col min="5907" max="5907" width="19.140625" style="12" customWidth="1"/>
    <col min="5908" max="5908" width="9.140625" style="12"/>
    <col min="5909" max="5909" width="17.42578125" style="12" customWidth="1"/>
    <col min="5910" max="5910" width="9.140625" style="12"/>
    <col min="5911" max="5911" width="17" style="12" customWidth="1"/>
    <col min="5912" max="5912" width="9.140625" style="12"/>
    <col min="5913" max="5913" width="19.42578125" style="12" customWidth="1"/>
    <col min="5914" max="6146" width="9.140625" style="12"/>
    <col min="6147" max="6147" width="24" style="12" customWidth="1"/>
    <col min="6148" max="6151" width="9.140625" style="12"/>
    <col min="6152" max="6152" width="13.42578125" style="12" customWidth="1"/>
    <col min="6153" max="6153" width="13.42578125" style="12" bestFit="1" customWidth="1"/>
    <col min="6154" max="6155" width="9.140625" style="12"/>
    <col min="6156" max="6156" width="15" style="12" customWidth="1"/>
    <col min="6157" max="6157" width="13.85546875" style="12" customWidth="1"/>
    <col min="6158" max="6160" width="9.140625" style="12"/>
    <col min="6161" max="6161" width="17.85546875" style="12" customWidth="1"/>
    <col min="6162" max="6162" width="9.140625" style="12"/>
    <col min="6163" max="6163" width="19.140625" style="12" customWidth="1"/>
    <col min="6164" max="6164" width="9.140625" style="12"/>
    <col min="6165" max="6165" width="17.42578125" style="12" customWidth="1"/>
    <col min="6166" max="6166" width="9.140625" style="12"/>
    <col min="6167" max="6167" width="17" style="12" customWidth="1"/>
    <col min="6168" max="6168" width="9.140625" style="12"/>
    <col min="6169" max="6169" width="19.42578125" style="12" customWidth="1"/>
    <col min="6170" max="6402" width="9.140625" style="12"/>
    <col min="6403" max="6403" width="24" style="12" customWidth="1"/>
    <col min="6404" max="6407" width="9.140625" style="12"/>
    <col min="6408" max="6408" width="13.42578125" style="12" customWidth="1"/>
    <col min="6409" max="6409" width="13.42578125" style="12" bestFit="1" customWidth="1"/>
    <col min="6410" max="6411" width="9.140625" style="12"/>
    <col min="6412" max="6412" width="15" style="12" customWidth="1"/>
    <col min="6413" max="6413" width="13.85546875" style="12" customWidth="1"/>
    <col min="6414" max="6416" width="9.140625" style="12"/>
    <col min="6417" max="6417" width="17.85546875" style="12" customWidth="1"/>
    <col min="6418" max="6418" width="9.140625" style="12"/>
    <col min="6419" max="6419" width="19.140625" style="12" customWidth="1"/>
    <col min="6420" max="6420" width="9.140625" style="12"/>
    <col min="6421" max="6421" width="17.42578125" style="12" customWidth="1"/>
    <col min="6422" max="6422" width="9.140625" style="12"/>
    <col min="6423" max="6423" width="17" style="12" customWidth="1"/>
    <col min="6424" max="6424" width="9.140625" style="12"/>
    <col min="6425" max="6425" width="19.42578125" style="12" customWidth="1"/>
    <col min="6426" max="6658" width="9.140625" style="12"/>
    <col min="6659" max="6659" width="24" style="12" customWidth="1"/>
    <col min="6660" max="6663" width="9.140625" style="12"/>
    <col min="6664" max="6664" width="13.42578125" style="12" customWidth="1"/>
    <col min="6665" max="6665" width="13.42578125" style="12" bestFit="1" customWidth="1"/>
    <col min="6666" max="6667" width="9.140625" style="12"/>
    <col min="6668" max="6668" width="15" style="12" customWidth="1"/>
    <col min="6669" max="6669" width="13.85546875" style="12" customWidth="1"/>
    <col min="6670" max="6672" width="9.140625" style="12"/>
    <col min="6673" max="6673" width="17.85546875" style="12" customWidth="1"/>
    <col min="6674" max="6674" width="9.140625" style="12"/>
    <col min="6675" max="6675" width="19.140625" style="12" customWidth="1"/>
    <col min="6676" max="6676" width="9.140625" style="12"/>
    <col min="6677" max="6677" width="17.42578125" style="12" customWidth="1"/>
    <col min="6678" max="6678" width="9.140625" style="12"/>
    <col min="6679" max="6679" width="17" style="12" customWidth="1"/>
    <col min="6680" max="6680" width="9.140625" style="12"/>
    <col min="6681" max="6681" width="19.42578125" style="12" customWidth="1"/>
    <col min="6682" max="6914" width="9.140625" style="12"/>
    <col min="6915" max="6915" width="24" style="12" customWidth="1"/>
    <col min="6916" max="6919" width="9.140625" style="12"/>
    <col min="6920" max="6920" width="13.42578125" style="12" customWidth="1"/>
    <col min="6921" max="6921" width="13.42578125" style="12" bestFit="1" customWidth="1"/>
    <col min="6922" max="6923" width="9.140625" style="12"/>
    <col min="6924" max="6924" width="15" style="12" customWidth="1"/>
    <col min="6925" max="6925" width="13.85546875" style="12" customWidth="1"/>
    <col min="6926" max="6928" width="9.140625" style="12"/>
    <col min="6929" max="6929" width="17.85546875" style="12" customWidth="1"/>
    <col min="6930" max="6930" width="9.140625" style="12"/>
    <col min="6931" max="6931" width="19.140625" style="12" customWidth="1"/>
    <col min="6932" max="6932" width="9.140625" style="12"/>
    <col min="6933" max="6933" width="17.42578125" style="12" customWidth="1"/>
    <col min="6934" max="6934" width="9.140625" style="12"/>
    <col min="6935" max="6935" width="17" style="12" customWidth="1"/>
    <col min="6936" max="6936" width="9.140625" style="12"/>
    <col min="6937" max="6937" width="19.42578125" style="12" customWidth="1"/>
    <col min="6938" max="7170" width="9.140625" style="12"/>
    <col min="7171" max="7171" width="24" style="12" customWidth="1"/>
    <col min="7172" max="7175" width="9.140625" style="12"/>
    <col min="7176" max="7176" width="13.42578125" style="12" customWidth="1"/>
    <col min="7177" max="7177" width="13.42578125" style="12" bestFit="1" customWidth="1"/>
    <col min="7178" max="7179" width="9.140625" style="12"/>
    <col min="7180" max="7180" width="15" style="12" customWidth="1"/>
    <col min="7181" max="7181" width="13.85546875" style="12" customWidth="1"/>
    <col min="7182" max="7184" width="9.140625" style="12"/>
    <col min="7185" max="7185" width="17.85546875" style="12" customWidth="1"/>
    <col min="7186" max="7186" width="9.140625" style="12"/>
    <col min="7187" max="7187" width="19.140625" style="12" customWidth="1"/>
    <col min="7188" max="7188" width="9.140625" style="12"/>
    <col min="7189" max="7189" width="17.42578125" style="12" customWidth="1"/>
    <col min="7190" max="7190" width="9.140625" style="12"/>
    <col min="7191" max="7191" width="17" style="12" customWidth="1"/>
    <col min="7192" max="7192" width="9.140625" style="12"/>
    <col min="7193" max="7193" width="19.42578125" style="12" customWidth="1"/>
    <col min="7194" max="7426" width="9.140625" style="12"/>
    <col min="7427" max="7427" width="24" style="12" customWidth="1"/>
    <col min="7428" max="7431" width="9.140625" style="12"/>
    <col min="7432" max="7432" width="13.42578125" style="12" customWidth="1"/>
    <col min="7433" max="7433" width="13.42578125" style="12" bestFit="1" customWidth="1"/>
    <col min="7434" max="7435" width="9.140625" style="12"/>
    <col min="7436" max="7436" width="15" style="12" customWidth="1"/>
    <col min="7437" max="7437" width="13.85546875" style="12" customWidth="1"/>
    <col min="7438" max="7440" width="9.140625" style="12"/>
    <col min="7441" max="7441" width="17.85546875" style="12" customWidth="1"/>
    <col min="7442" max="7442" width="9.140625" style="12"/>
    <col min="7443" max="7443" width="19.140625" style="12" customWidth="1"/>
    <col min="7444" max="7444" width="9.140625" style="12"/>
    <col min="7445" max="7445" width="17.42578125" style="12" customWidth="1"/>
    <col min="7446" max="7446" width="9.140625" style="12"/>
    <col min="7447" max="7447" width="17" style="12" customWidth="1"/>
    <col min="7448" max="7448" width="9.140625" style="12"/>
    <col min="7449" max="7449" width="19.42578125" style="12" customWidth="1"/>
    <col min="7450" max="7682" width="9.140625" style="12"/>
    <col min="7683" max="7683" width="24" style="12" customWidth="1"/>
    <col min="7684" max="7687" width="9.140625" style="12"/>
    <col min="7688" max="7688" width="13.42578125" style="12" customWidth="1"/>
    <col min="7689" max="7689" width="13.42578125" style="12" bestFit="1" customWidth="1"/>
    <col min="7690" max="7691" width="9.140625" style="12"/>
    <col min="7692" max="7692" width="15" style="12" customWidth="1"/>
    <col min="7693" max="7693" width="13.85546875" style="12" customWidth="1"/>
    <col min="7694" max="7696" width="9.140625" style="12"/>
    <col min="7697" max="7697" width="17.85546875" style="12" customWidth="1"/>
    <col min="7698" max="7698" width="9.140625" style="12"/>
    <col min="7699" max="7699" width="19.140625" style="12" customWidth="1"/>
    <col min="7700" max="7700" width="9.140625" style="12"/>
    <col min="7701" max="7701" width="17.42578125" style="12" customWidth="1"/>
    <col min="7702" max="7702" width="9.140625" style="12"/>
    <col min="7703" max="7703" width="17" style="12" customWidth="1"/>
    <col min="7704" max="7704" width="9.140625" style="12"/>
    <col min="7705" max="7705" width="19.42578125" style="12" customWidth="1"/>
    <col min="7706" max="7938" width="9.140625" style="12"/>
    <col min="7939" max="7939" width="24" style="12" customWidth="1"/>
    <col min="7940" max="7943" width="9.140625" style="12"/>
    <col min="7944" max="7944" width="13.42578125" style="12" customWidth="1"/>
    <col min="7945" max="7945" width="13.42578125" style="12" bestFit="1" customWidth="1"/>
    <col min="7946" max="7947" width="9.140625" style="12"/>
    <col min="7948" max="7948" width="15" style="12" customWidth="1"/>
    <col min="7949" max="7949" width="13.85546875" style="12" customWidth="1"/>
    <col min="7950" max="7952" width="9.140625" style="12"/>
    <col min="7953" max="7953" width="17.85546875" style="12" customWidth="1"/>
    <col min="7954" max="7954" width="9.140625" style="12"/>
    <col min="7955" max="7955" width="19.140625" style="12" customWidth="1"/>
    <col min="7956" max="7956" width="9.140625" style="12"/>
    <col min="7957" max="7957" width="17.42578125" style="12" customWidth="1"/>
    <col min="7958" max="7958" width="9.140625" style="12"/>
    <col min="7959" max="7959" width="17" style="12" customWidth="1"/>
    <col min="7960" max="7960" width="9.140625" style="12"/>
    <col min="7961" max="7961" width="19.42578125" style="12" customWidth="1"/>
    <col min="7962" max="8194" width="9.140625" style="12"/>
    <col min="8195" max="8195" width="24" style="12" customWidth="1"/>
    <col min="8196" max="8199" width="9.140625" style="12"/>
    <col min="8200" max="8200" width="13.42578125" style="12" customWidth="1"/>
    <col min="8201" max="8201" width="13.42578125" style="12" bestFit="1" customWidth="1"/>
    <col min="8202" max="8203" width="9.140625" style="12"/>
    <col min="8204" max="8204" width="15" style="12" customWidth="1"/>
    <col min="8205" max="8205" width="13.85546875" style="12" customWidth="1"/>
    <col min="8206" max="8208" width="9.140625" style="12"/>
    <col min="8209" max="8209" width="17.85546875" style="12" customWidth="1"/>
    <col min="8210" max="8210" width="9.140625" style="12"/>
    <col min="8211" max="8211" width="19.140625" style="12" customWidth="1"/>
    <col min="8212" max="8212" width="9.140625" style="12"/>
    <col min="8213" max="8213" width="17.42578125" style="12" customWidth="1"/>
    <col min="8214" max="8214" width="9.140625" style="12"/>
    <col min="8215" max="8215" width="17" style="12" customWidth="1"/>
    <col min="8216" max="8216" width="9.140625" style="12"/>
    <col min="8217" max="8217" width="19.42578125" style="12" customWidth="1"/>
    <col min="8218" max="8450" width="9.140625" style="12"/>
    <col min="8451" max="8451" width="24" style="12" customWidth="1"/>
    <col min="8452" max="8455" width="9.140625" style="12"/>
    <col min="8456" max="8456" width="13.42578125" style="12" customWidth="1"/>
    <col min="8457" max="8457" width="13.42578125" style="12" bestFit="1" customWidth="1"/>
    <col min="8458" max="8459" width="9.140625" style="12"/>
    <col min="8460" max="8460" width="15" style="12" customWidth="1"/>
    <col min="8461" max="8461" width="13.85546875" style="12" customWidth="1"/>
    <col min="8462" max="8464" width="9.140625" style="12"/>
    <col min="8465" max="8465" width="17.85546875" style="12" customWidth="1"/>
    <col min="8466" max="8466" width="9.140625" style="12"/>
    <col min="8467" max="8467" width="19.140625" style="12" customWidth="1"/>
    <col min="8468" max="8468" width="9.140625" style="12"/>
    <col min="8469" max="8469" width="17.42578125" style="12" customWidth="1"/>
    <col min="8470" max="8470" width="9.140625" style="12"/>
    <col min="8471" max="8471" width="17" style="12" customWidth="1"/>
    <col min="8472" max="8472" width="9.140625" style="12"/>
    <col min="8473" max="8473" width="19.42578125" style="12" customWidth="1"/>
    <col min="8474" max="8706" width="9.140625" style="12"/>
    <col min="8707" max="8707" width="24" style="12" customWidth="1"/>
    <col min="8708" max="8711" width="9.140625" style="12"/>
    <col min="8712" max="8712" width="13.42578125" style="12" customWidth="1"/>
    <col min="8713" max="8713" width="13.42578125" style="12" bestFit="1" customWidth="1"/>
    <col min="8714" max="8715" width="9.140625" style="12"/>
    <col min="8716" max="8716" width="15" style="12" customWidth="1"/>
    <col min="8717" max="8717" width="13.85546875" style="12" customWidth="1"/>
    <col min="8718" max="8720" width="9.140625" style="12"/>
    <col min="8721" max="8721" width="17.85546875" style="12" customWidth="1"/>
    <col min="8722" max="8722" width="9.140625" style="12"/>
    <col min="8723" max="8723" width="19.140625" style="12" customWidth="1"/>
    <col min="8724" max="8724" width="9.140625" style="12"/>
    <col min="8725" max="8725" width="17.42578125" style="12" customWidth="1"/>
    <col min="8726" max="8726" width="9.140625" style="12"/>
    <col min="8727" max="8727" width="17" style="12" customWidth="1"/>
    <col min="8728" max="8728" width="9.140625" style="12"/>
    <col min="8729" max="8729" width="19.42578125" style="12" customWidth="1"/>
    <col min="8730" max="8962" width="9.140625" style="12"/>
    <col min="8963" max="8963" width="24" style="12" customWidth="1"/>
    <col min="8964" max="8967" width="9.140625" style="12"/>
    <col min="8968" max="8968" width="13.42578125" style="12" customWidth="1"/>
    <col min="8969" max="8969" width="13.42578125" style="12" bestFit="1" customWidth="1"/>
    <col min="8970" max="8971" width="9.140625" style="12"/>
    <col min="8972" max="8972" width="15" style="12" customWidth="1"/>
    <col min="8973" max="8973" width="13.85546875" style="12" customWidth="1"/>
    <col min="8974" max="8976" width="9.140625" style="12"/>
    <col min="8977" max="8977" width="17.85546875" style="12" customWidth="1"/>
    <col min="8978" max="8978" width="9.140625" style="12"/>
    <col min="8979" max="8979" width="19.140625" style="12" customWidth="1"/>
    <col min="8980" max="8980" width="9.140625" style="12"/>
    <col min="8981" max="8981" width="17.42578125" style="12" customWidth="1"/>
    <col min="8982" max="8982" width="9.140625" style="12"/>
    <col min="8983" max="8983" width="17" style="12" customWidth="1"/>
    <col min="8984" max="8984" width="9.140625" style="12"/>
    <col min="8985" max="8985" width="19.42578125" style="12" customWidth="1"/>
    <col min="8986" max="9218" width="9.140625" style="12"/>
    <col min="9219" max="9219" width="24" style="12" customWidth="1"/>
    <col min="9220" max="9223" width="9.140625" style="12"/>
    <col min="9224" max="9224" width="13.42578125" style="12" customWidth="1"/>
    <col min="9225" max="9225" width="13.42578125" style="12" bestFit="1" customWidth="1"/>
    <col min="9226" max="9227" width="9.140625" style="12"/>
    <col min="9228" max="9228" width="15" style="12" customWidth="1"/>
    <col min="9229" max="9229" width="13.85546875" style="12" customWidth="1"/>
    <col min="9230" max="9232" width="9.140625" style="12"/>
    <col min="9233" max="9233" width="17.85546875" style="12" customWidth="1"/>
    <col min="9234" max="9234" width="9.140625" style="12"/>
    <col min="9235" max="9235" width="19.140625" style="12" customWidth="1"/>
    <col min="9236" max="9236" width="9.140625" style="12"/>
    <col min="9237" max="9237" width="17.42578125" style="12" customWidth="1"/>
    <col min="9238" max="9238" width="9.140625" style="12"/>
    <col min="9239" max="9239" width="17" style="12" customWidth="1"/>
    <col min="9240" max="9240" width="9.140625" style="12"/>
    <col min="9241" max="9241" width="19.42578125" style="12" customWidth="1"/>
    <col min="9242" max="9474" width="9.140625" style="12"/>
    <col min="9475" max="9475" width="24" style="12" customWidth="1"/>
    <col min="9476" max="9479" width="9.140625" style="12"/>
    <col min="9480" max="9480" width="13.42578125" style="12" customWidth="1"/>
    <col min="9481" max="9481" width="13.42578125" style="12" bestFit="1" customWidth="1"/>
    <col min="9482" max="9483" width="9.140625" style="12"/>
    <col min="9484" max="9484" width="15" style="12" customWidth="1"/>
    <col min="9485" max="9485" width="13.85546875" style="12" customWidth="1"/>
    <col min="9486" max="9488" width="9.140625" style="12"/>
    <col min="9489" max="9489" width="17.85546875" style="12" customWidth="1"/>
    <col min="9490" max="9490" width="9.140625" style="12"/>
    <col min="9491" max="9491" width="19.140625" style="12" customWidth="1"/>
    <col min="9492" max="9492" width="9.140625" style="12"/>
    <col min="9493" max="9493" width="17.42578125" style="12" customWidth="1"/>
    <col min="9494" max="9494" width="9.140625" style="12"/>
    <col min="9495" max="9495" width="17" style="12" customWidth="1"/>
    <col min="9496" max="9496" width="9.140625" style="12"/>
    <col min="9497" max="9497" width="19.42578125" style="12" customWidth="1"/>
    <col min="9498" max="9730" width="9.140625" style="12"/>
    <col min="9731" max="9731" width="24" style="12" customWidth="1"/>
    <col min="9732" max="9735" width="9.140625" style="12"/>
    <col min="9736" max="9736" width="13.42578125" style="12" customWidth="1"/>
    <col min="9737" max="9737" width="13.42578125" style="12" bestFit="1" customWidth="1"/>
    <col min="9738" max="9739" width="9.140625" style="12"/>
    <col min="9740" max="9740" width="15" style="12" customWidth="1"/>
    <col min="9741" max="9741" width="13.85546875" style="12" customWidth="1"/>
    <col min="9742" max="9744" width="9.140625" style="12"/>
    <col min="9745" max="9745" width="17.85546875" style="12" customWidth="1"/>
    <col min="9746" max="9746" width="9.140625" style="12"/>
    <col min="9747" max="9747" width="19.140625" style="12" customWidth="1"/>
    <col min="9748" max="9748" width="9.140625" style="12"/>
    <col min="9749" max="9749" width="17.42578125" style="12" customWidth="1"/>
    <col min="9750" max="9750" width="9.140625" style="12"/>
    <col min="9751" max="9751" width="17" style="12" customWidth="1"/>
    <col min="9752" max="9752" width="9.140625" style="12"/>
    <col min="9753" max="9753" width="19.42578125" style="12" customWidth="1"/>
    <col min="9754" max="9986" width="9.140625" style="12"/>
    <col min="9987" max="9987" width="24" style="12" customWidth="1"/>
    <col min="9988" max="9991" width="9.140625" style="12"/>
    <col min="9992" max="9992" width="13.42578125" style="12" customWidth="1"/>
    <col min="9993" max="9993" width="13.42578125" style="12" bestFit="1" customWidth="1"/>
    <col min="9994" max="9995" width="9.140625" style="12"/>
    <col min="9996" max="9996" width="15" style="12" customWidth="1"/>
    <col min="9997" max="9997" width="13.85546875" style="12" customWidth="1"/>
    <col min="9998" max="10000" width="9.140625" style="12"/>
    <col min="10001" max="10001" width="17.85546875" style="12" customWidth="1"/>
    <col min="10002" max="10002" width="9.140625" style="12"/>
    <col min="10003" max="10003" width="19.140625" style="12" customWidth="1"/>
    <col min="10004" max="10004" width="9.140625" style="12"/>
    <col min="10005" max="10005" width="17.42578125" style="12" customWidth="1"/>
    <col min="10006" max="10006" width="9.140625" style="12"/>
    <col min="10007" max="10007" width="17" style="12" customWidth="1"/>
    <col min="10008" max="10008" width="9.140625" style="12"/>
    <col min="10009" max="10009" width="19.42578125" style="12" customWidth="1"/>
    <col min="10010" max="10242" width="9.140625" style="12"/>
    <col min="10243" max="10243" width="24" style="12" customWidth="1"/>
    <col min="10244" max="10247" width="9.140625" style="12"/>
    <col min="10248" max="10248" width="13.42578125" style="12" customWidth="1"/>
    <col min="10249" max="10249" width="13.42578125" style="12" bestFit="1" customWidth="1"/>
    <col min="10250" max="10251" width="9.140625" style="12"/>
    <col min="10252" max="10252" width="15" style="12" customWidth="1"/>
    <col min="10253" max="10253" width="13.85546875" style="12" customWidth="1"/>
    <col min="10254" max="10256" width="9.140625" style="12"/>
    <col min="10257" max="10257" width="17.85546875" style="12" customWidth="1"/>
    <col min="10258" max="10258" width="9.140625" style="12"/>
    <col min="10259" max="10259" width="19.140625" style="12" customWidth="1"/>
    <col min="10260" max="10260" width="9.140625" style="12"/>
    <col min="10261" max="10261" width="17.42578125" style="12" customWidth="1"/>
    <col min="10262" max="10262" width="9.140625" style="12"/>
    <col min="10263" max="10263" width="17" style="12" customWidth="1"/>
    <col min="10264" max="10264" width="9.140625" style="12"/>
    <col min="10265" max="10265" width="19.42578125" style="12" customWidth="1"/>
    <col min="10266" max="10498" width="9.140625" style="12"/>
    <col min="10499" max="10499" width="24" style="12" customWidth="1"/>
    <col min="10500" max="10503" width="9.140625" style="12"/>
    <col min="10504" max="10504" width="13.42578125" style="12" customWidth="1"/>
    <col min="10505" max="10505" width="13.42578125" style="12" bestFit="1" customWidth="1"/>
    <col min="10506" max="10507" width="9.140625" style="12"/>
    <col min="10508" max="10508" width="15" style="12" customWidth="1"/>
    <col min="10509" max="10509" width="13.85546875" style="12" customWidth="1"/>
    <col min="10510" max="10512" width="9.140625" style="12"/>
    <col min="10513" max="10513" width="17.85546875" style="12" customWidth="1"/>
    <col min="10514" max="10514" width="9.140625" style="12"/>
    <col min="10515" max="10515" width="19.140625" style="12" customWidth="1"/>
    <col min="10516" max="10516" width="9.140625" style="12"/>
    <col min="10517" max="10517" width="17.42578125" style="12" customWidth="1"/>
    <col min="10518" max="10518" width="9.140625" style="12"/>
    <col min="10519" max="10519" width="17" style="12" customWidth="1"/>
    <col min="10520" max="10520" width="9.140625" style="12"/>
    <col min="10521" max="10521" width="19.42578125" style="12" customWidth="1"/>
    <col min="10522" max="10754" width="9.140625" style="12"/>
    <col min="10755" max="10755" width="24" style="12" customWidth="1"/>
    <col min="10756" max="10759" width="9.140625" style="12"/>
    <col min="10760" max="10760" width="13.42578125" style="12" customWidth="1"/>
    <col min="10761" max="10761" width="13.42578125" style="12" bestFit="1" customWidth="1"/>
    <col min="10762" max="10763" width="9.140625" style="12"/>
    <col min="10764" max="10764" width="15" style="12" customWidth="1"/>
    <col min="10765" max="10765" width="13.85546875" style="12" customWidth="1"/>
    <col min="10766" max="10768" width="9.140625" style="12"/>
    <col min="10769" max="10769" width="17.85546875" style="12" customWidth="1"/>
    <col min="10770" max="10770" width="9.140625" style="12"/>
    <col min="10771" max="10771" width="19.140625" style="12" customWidth="1"/>
    <col min="10772" max="10772" width="9.140625" style="12"/>
    <col min="10773" max="10773" width="17.42578125" style="12" customWidth="1"/>
    <col min="10774" max="10774" width="9.140625" style="12"/>
    <col min="10775" max="10775" width="17" style="12" customWidth="1"/>
    <col min="10776" max="10776" width="9.140625" style="12"/>
    <col min="10777" max="10777" width="19.42578125" style="12" customWidth="1"/>
    <col min="10778" max="11010" width="9.140625" style="12"/>
    <col min="11011" max="11011" width="24" style="12" customWidth="1"/>
    <col min="11012" max="11015" width="9.140625" style="12"/>
    <col min="11016" max="11016" width="13.42578125" style="12" customWidth="1"/>
    <col min="11017" max="11017" width="13.42578125" style="12" bestFit="1" customWidth="1"/>
    <col min="11018" max="11019" width="9.140625" style="12"/>
    <col min="11020" max="11020" width="15" style="12" customWidth="1"/>
    <col min="11021" max="11021" width="13.85546875" style="12" customWidth="1"/>
    <col min="11022" max="11024" width="9.140625" style="12"/>
    <col min="11025" max="11025" width="17.85546875" style="12" customWidth="1"/>
    <col min="11026" max="11026" width="9.140625" style="12"/>
    <col min="11027" max="11027" width="19.140625" style="12" customWidth="1"/>
    <col min="11028" max="11028" width="9.140625" style="12"/>
    <col min="11029" max="11029" width="17.42578125" style="12" customWidth="1"/>
    <col min="11030" max="11030" width="9.140625" style="12"/>
    <col min="11031" max="11031" width="17" style="12" customWidth="1"/>
    <col min="11032" max="11032" width="9.140625" style="12"/>
    <col min="11033" max="11033" width="19.42578125" style="12" customWidth="1"/>
    <col min="11034" max="11266" width="9.140625" style="12"/>
    <col min="11267" max="11267" width="24" style="12" customWidth="1"/>
    <col min="11268" max="11271" width="9.140625" style="12"/>
    <col min="11272" max="11272" width="13.42578125" style="12" customWidth="1"/>
    <col min="11273" max="11273" width="13.42578125" style="12" bestFit="1" customWidth="1"/>
    <col min="11274" max="11275" width="9.140625" style="12"/>
    <col min="11276" max="11276" width="15" style="12" customWidth="1"/>
    <col min="11277" max="11277" width="13.85546875" style="12" customWidth="1"/>
    <col min="11278" max="11280" width="9.140625" style="12"/>
    <col min="11281" max="11281" width="17.85546875" style="12" customWidth="1"/>
    <col min="11282" max="11282" width="9.140625" style="12"/>
    <col min="11283" max="11283" width="19.140625" style="12" customWidth="1"/>
    <col min="11284" max="11284" width="9.140625" style="12"/>
    <col min="11285" max="11285" width="17.42578125" style="12" customWidth="1"/>
    <col min="11286" max="11286" width="9.140625" style="12"/>
    <col min="11287" max="11287" width="17" style="12" customWidth="1"/>
    <col min="11288" max="11288" width="9.140625" style="12"/>
    <col min="11289" max="11289" width="19.42578125" style="12" customWidth="1"/>
    <col min="11290" max="11522" width="9.140625" style="12"/>
    <col min="11523" max="11523" width="24" style="12" customWidth="1"/>
    <col min="11524" max="11527" width="9.140625" style="12"/>
    <col min="11528" max="11528" width="13.42578125" style="12" customWidth="1"/>
    <col min="11529" max="11529" width="13.42578125" style="12" bestFit="1" customWidth="1"/>
    <col min="11530" max="11531" width="9.140625" style="12"/>
    <col min="11532" max="11532" width="15" style="12" customWidth="1"/>
    <col min="11533" max="11533" width="13.85546875" style="12" customWidth="1"/>
    <col min="11534" max="11536" width="9.140625" style="12"/>
    <col min="11537" max="11537" width="17.85546875" style="12" customWidth="1"/>
    <col min="11538" max="11538" width="9.140625" style="12"/>
    <col min="11539" max="11539" width="19.140625" style="12" customWidth="1"/>
    <col min="11540" max="11540" width="9.140625" style="12"/>
    <col min="11541" max="11541" width="17.42578125" style="12" customWidth="1"/>
    <col min="11542" max="11542" width="9.140625" style="12"/>
    <col min="11543" max="11543" width="17" style="12" customWidth="1"/>
    <col min="11544" max="11544" width="9.140625" style="12"/>
    <col min="11545" max="11545" width="19.42578125" style="12" customWidth="1"/>
    <col min="11546" max="11778" width="9.140625" style="12"/>
    <col min="11779" max="11779" width="24" style="12" customWidth="1"/>
    <col min="11780" max="11783" width="9.140625" style="12"/>
    <col min="11784" max="11784" width="13.42578125" style="12" customWidth="1"/>
    <col min="11785" max="11785" width="13.42578125" style="12" bestFit="1" customWidth="1"/>
    <col min="11786" max="11787" width="9.140625" style="12"/>
    <col min="11788" max="11788" width="15" style="12" customWidth="1"/>
    <col min="11789" max="11789" width="13.85546875" style="12" customWidth="1"/>
    <col min="11790" max="11792" width="9.140625" style="12"/>
    <col min="11793" max="11793" width="17.85546875" style="12" customWidth="1"/>
    <col min="11794" max="11794" width="9.140625" style="12"/>
    <col min="11795" max="11795" width="19.140625" style="12" customWidth="1"/>
    <col min="11796" max="11796" width="9.140625" style="12"/>
    <col min="11797" max="11797" width="17.42578125" style="12" customWidth="1"/>
    <col min="11798" max="11798" width="9.140625" style="12"/>
    <col min="11799" max="11799" width="17" style="12" customWidth="1"/>
    <col min="11800" max="11800" width="9.140625" style="12"/>
    <col min="11801" max="11801" width="19.42578125" style="12" customWidth="1"/>
    <col min="11802" max="12034" width="9.140625" style="12"/>
    <col min="12035" max="12035" width="24" style="12" customWidth="1"/>
    <col min="12036" max="12039" width="9.140625" style="12"/>
    <col min="12040" max="12040" width="13.42578125" style="12" customWidth="1"/>
    <col min="12041" max="12041" width="13.42578125" style="12" bestFit="1" customWidth="1"/>
    <col min="12042" max="12043" width="9.140625" style="12"/>
    <col min="12044" max="12044" width="15" style="12" customWidth="1"/>
    <col min="12045" max="12045" width="13.85546875" style="12" customWidth="1"/>
    <col min="12046" max="12048" width="9.140625" style="12"/>
    <col min="12049" max="12049" width="17.85546875" style="12" customWidth="1"/>
    <col min="12050" max="12050" width="9.140625" style="12"/>
    <col min="12051" max="12051" width="19.140625" style="12" customWidth="1"/>
    <col min="12052" max="12052" width="9.140625" style="12"/>
    <col min="12053" max="12053" width="17.42578125" style="12" customWidth="1"/>
    <col min="12054" max="12054" width="9.140625" style="12"/>
    <col min="12055" max="12055" width="17" style="12" customWidth="1"/>
    <col min="12056" max="12056" width="9.140625" style="12"/>
    <col min="12057" max="12057" width="19.42578125" style="12" customWidth="1"/>
    <col min="12058" max="12290" width="9.140625" style="12"/>
    <col min="12291" max="12291" width="24" style="12" customWidth="1"/>
    <col min="12292" max="12295" width="9.140625" style="12"/>
    <col min="12296" max="12296" width="13.42578125" style="12" customWidth="1"/>
    <col min="12297" max="12297" width="13.42578125" style="12" bestFit="1" customWidth="1"/>
    <col min="12298" max="12299" width="9.140625" style="12"/>
    <col min="12300" max="12300" width="15" style="12" customWidth="1"/>
    <col min="12301" max="12301" width="13.85546875" style="12" customWidth="1"/>
    <col min="12302" max="12304" width="9.140625" style="12"/>
    <col min="12305" max="12305" width="17.85546875" style="12" customWidth="1"/>
    <col min="12306" max="12306" width="9.140625" style="12"/>
    <col min="12307" max="12307" width="19.140625" style="12" customWidth="1"/>
    <col min="12308" max="12308" width="9.140625" style="12"/>
    <col min="12309" max="12309" width="17.42578125" style="12" customWidth="1"/>
    <col min="12310" max="12310" width="9.140625" style="12"/>
    <col min="12311" max="12311" width="17" style="12" customWidth="1"/>
    <col min="12312" max="12312" width="9.140625" style="12"/>
    <col min="12313" max="12313" width="19.42578125" style="12" customWidth="1"/>
    <col min="12314" max="12546" width="9.140625" style="12"/>
    <col min="12547" max="12547" width="24" style="12" customWidth="1"/>
    <col min="12548" max="12551" width="9.140625" style="12"/>
    <col min="12552" max="12552" width="13.42578125" style="12" customWidth="1"/>
    <col min="12553" max="12553" width="13.42578125" style="12" bestFit="1" customWidth="1"/>
    <col min="12554" max="12555" width="9.140625" style="12"/>
    <col min="12556" max="12556" width="15" style="12" customWidth="1"/>
    <col min="12557" max="12557" width="13.85546875" style="12" customWidth="1"/>
    <col min="12558" max="12560" width="9.140625" style="12"/>
    <col min="12561" max="12561" width="17.85546875" style="12" customWidth="1"/>
    <col min="12562" max="12562" width="9.140625" style="12"/>
    <col min="12563" max="12563" width="19.140625" style="12" customWidth="1"/>
    <col min="12564" max="12564" width="9.140625" style="12"/>
    <col min="12565" max="12565" width="17.42578125" style="12" customWidth="1"/>
    <col min="12566" max="12566" width="9.140625" style="12"/>
    <col min="12567" max="12567" width="17" style="12" customWidth="1"/>
    <col min="12568" max="12568" width="9.140625" style="12"/>
    <col min="12569" max="12569" width="19.42578125" style="12" customWidth="1"/>
    <col min="12570" max="12802" width="9.140625" style="12"/>
    <col min="12803" max="12803" width="24" style="12" customWidth="1"/>
    <col min="12804" max="12807" width="9.140625" style="12"/>
    <col min="12808" max="12808" width="13.42578125" style="12" customWidth="1"/>
    <col min="12809" max="12809" width="13.42578125" style="12" bestFit="1" customWidth="1"/>
    <col min="12810" max="12811" width="9.140625" style="12"/>
    <col min="12812" max="12812" width="15" style="12" customWidth="1"/>
    <col min="12813" max="12813" width="13.85546875" style="12" customWidth="1"/>
    <col min="12814" max="12816" width="9.140625" style="12"/>
    <col min="12817" max="12817" width="17.85546875" style="12" customWidth="1"/>
    <col min="12818" max="12818" width="9.140625" style="12"/>
    <col min="12819" max="12819" width="19.140625" style="12" customWidth="1"/>
    <col min="12820" max="12820" width="9.140625" style="12"/>
    <col min="12821" max="12821" width="17.42578125" style="12" customWidth="1"/>
    <col min="12822" max="12822" width="9.140625" style="12"/>
    <col min="12823" max="12823" width="17" style="12" customWidth="1"/>
    <col min="12824" max="12824" width="9.140625" style="12"/>
    <col min="12825" max="12825" width="19.42578125" style="12" customWidth="1"/>
    <col min="12826" max="13058" width="9.140625" style="12"/>
    <col min="13059" max="13059" width="24" style="12" customWidth="1"/>
    <col min="13060" max="13063" width="9.140625" style="12"/>
    <col min="13064" max="13064" width="13.42578125" style="12" customWidth="1"/>
    <col min="13065" max="13065" width="13.42578125" style="12" bestFit="1" customWidth="1"/>
    <col min="13066" max="13067" width="9.140625" style="12"/>
    <col min="13068" max="13068" width="15" style="12" customWidth="1"/>
    <col min="13069" max="13069" width="13.85546875" style="12" customWidth="1"/>
    <col min="13070" max="13072" width="9.140625" style="12"/>
    <col min="13073" max="13073" width="17.85546875" style="12" customWidth="1"/>
    <col min="13074" max="13074" width="9.140625" style="12"/>
    <col min="13075" max="13075" width="19.140625" style="12" customWidth="1"/>
    <col min="13076" max="13076" width="9.140625" style="12"/>
    <col min="13077" max="13077" width="17.42578125" style="12" customWidth="1"/>
    <col min="13078" max="13078" width="9.140625" style="12"/>
    <col min="13079" max="13079" width="17" style="12" customWidth="1"/>
    <col min="13080" max="13080" width="9.140625" style="12"/>
    <col min="13081" max="13081" width="19.42578125" style="12" customWidth="1"/>
    <col min="13082" max="13314" width="9.140625" style="12"/>
    <col min="13315" max="13315" width="24" style="12" customWidth="1"/>
    <col min="13316" max="13319" width="9.140625" style="12"/>
    <col min="13320" max="13320" width="13.42578125" style="12" customWidth="1"/>
    <col min="13321" max="13321" width="13.42578125" style="12" bestFit="1" customWidth="1"/>
    <col min="13322" max="13323" width="9.140625" style="12"/>
    <col min="13324" max="13324" width="15" style="12" customWidth="1"/>
    <col min="13325" max="13325" width="13.85546875" style="12" customWidth="1"/>
    <col min="13326" max="13328" width="9.140625" style="12"/>
    <col min="13329" max="13329" width="17.85546875" style="12" customWidth="1"/>
    <col min="13330" max="13330" width="9.140625" style="12"/>
    <col min="13331" max="13331" width="19.140625" style="12" customWidth="1"/>
    <col min="13332" max="13332" width="9.140625" style="12"/>
    <col min="13333" max="13333" width="17.42578125" style="12" customWidth="1"/>
    <col min="13334" max="13334" width="9.140625" style="12"/>
    <col min="13335" max="13335" width="17" style="12" customWidth="1"/>
    <col min="13336" max="13336" width="9.140625" style="12"/>
    <col min="13337" max="13337" width="19.42578125" style="12" customWidth="1"/>
    <col min="13338" max="13570" width="9.140625" style="12"/>
    <col min="13571" max="13571" width="24" style="12" customWidth="1"/>
    <col min="13572" max="13575" width="9.140625" style="12"/>
    <col min="13576" max="13576" width="13.42578125" style="12" customWidth="1"/>
    <col min="13577" max="13577" width="13.42578125" style="12" bestFit="1" customWidth="1"/>
    <col min="13578" max="13579" width="9.140625" style="12"/>
    <col min="13580" max="13580" width="15" style="12" customWidth="1"/>
    <col min="13581" max="13581" width="13.85546875" style="12" customWidth="1"/>
    <col min="13582" max="13584" width="9.140625" style="12"/>
    <col min="13585" max="13585" width="17.85546875" style="12" customWidth="1"/>
    <col min="13586" max="13586" width="9.140625" style="12"/>
    <col min="13587" max="13587" width="19.140625" style="12" customWidth="1"/>
    <col min="13588" max="13588" width="9.140625" style="12"/>
    <col min="13589" max="13589" width="17.42578125" style="12" customWidth="1"/>
    <col min="13590" max="13590" width="9.140625" style="12"/>
    <col min="13591" max="13591" width="17" style="12" customWidth="1"/>
    <col min="13592" max="13592" width="9.140625" style="12"/>
    <col min="13593" max="13593" width="19.42578125" style="12" customWidth="1"/>
    <col min="13594" max="13826" width="9.140625" style="12"/>
    <col min="13827" max="13827" width="24" style="12" customWidth="1"/>
    <col min="13828" max="13831" width="9.140625" style="12"/>
    <col min="13832" max="13832" width="13.42578125" style="12" customWidth="1"/>
    <col min="13833" max="13833" width="13.42578125" style="12" bestFit="1" customWidth="1"/>
    <col min="13834" max="13835" width="9.140625" style="12"/>
    <col min="13836" max="13836" width="15" style="12" customWidth="1"/>
    <col min="13837" max="13837" width="13.85546875" style="12" customWidth="1"/>
    <col min="13838" max="13840" width="9.140625" style="12"/>
    <col min="13841" max="13841" width="17.85546875" style="12" customWidth="1"/>
    <col min="13842" max="13842" width="9.140625" style="12"/>
    <col min="13843" max="13843" width="19.140625" style="12" customWidth="1"/>
    <col min="13844" max="13844" width="9.140625" style="12"/>
    <col min="13845" max="13845" width="17.42578125" style="12" customWidth="1"/>
    <col min="13846" max="13846" width="9.140625" style="12"/>
    <col min="13847" max="13847" width="17" style="12" customWidth="1"/>
    <col min="13848" max="13848" width="9.140625" style="12"/>
    <col min="13849" max="13849" width="19.42578125" style="12" customWidth="1"/>
    <col min="13850" max="14082" width="9.140625" style="12"/>
    <col min="14083" max="14083" width="24" style="12" customWidth="1"/>
    <col min="14084" max="14087" width="9.140625" style="12"/>
    <col min="14088" max="14088" width="13.42578125" style="12" customWidth="1"/>
    <col min="14089" max="14089" width="13.42578125" style="12" bestFit="1" customWidth="1"/>
    <col min="14090" max="14091" width="9.140625" style="12"/>
    <col min="14092" max="14092" width="15" style="12" customWidth="1"/>
    <col min="14093" max="14093" width="13.85546875" style="12" customWidth="1"/>
    <col min="14094" max="14096" width="9.140625" style="12"/>
    <col min="14097" max="14097" width="17.85546875" style="12" customWidth="1"/>
    <col min="14098" max="14098" width="9.140625" style="12"/>
    <col min="14099" max="14099" width="19.140625" style="12" customWidth="1"/>
    <col min="14100" max="14100" width="9.140625" style="12"/>
    <col min="14101" max="14101" width="17.42578125" style="12" customWidth="1"/>
    <col min="14102" max="14102" width="9.140625" style="12"/>
    <col min="14103" max="14103" width="17" style="12" customWidth="1"/>
    <col min="14104" max="14104" width="9.140625" style="12"/>
    <col min="14105" max="14105" width="19.42578125" style="12" customWidth="1"/>
    <col min="14106" max="14338" width="9.140625" style="12"/>
    <col min="14339" max="14339" width="24" style="12" customWidth="1"/>
    <col min="14340" max="14343" width="9.140625" style="12"/>
    <col min="14344" max="14344" width="13.42578125" style="12" customWidth="1"/>
    <col min="14345" max="14345" width="13.42578125" style="12" bestFit="1" customWidth="1"/>
    <col min="14346" max="14347" width="9.140625" style="12"/>
    <col min="14348" max="14348" width="15" style="12" customWidth="1"/>
    <col min="14349" max="14349" width="13.85546875" style="12" customWidth="1"/>
    <col min="14350" max="14352" width="9.140625" style="12"/>
    <col min="14353" max="14353" width="17.85546875" style="12" customWidth="1"/>
    <col min="14354" max="14354" width="9.140625" style="12"/>
    <col min="14355" max="14355" width="19.140625" style="12" customWidth="1"/>
    <col min="14356" max="14356" width="9.140625" style="12"/>
    <col min="14357" max="14357" width="17.42578125" style="12" customWidth="1"/>
    <col min="14358" max="14358" width="9.140625" style="12"/>
    <col min="14359" max="14359" width="17" style="12" customWidth="1"/>
    <col min="14360" max="14360" width="9.140625" style="12"/>
    <col min="14361" max="14361" width="19.42578125" style="12" customWidth="1"/>
    <col min="14362" max="14594" width="9.140625" style="12"/>
    <col min="14595" max="14595" width="24" style="12" customWidth="1"/>
    <col min="14596" max="14599" width="9.140625" style="12"/>
    <col min="14600" max="14600" width="13.42578125" style="12" customWidth="1"/>
    <col min="14601" max="14601" width="13.42578125" style="12" bestFit="1" customWidth="1"/>
    <col min="14602" max="14603" width="9.140625" style="12"/>
    <col min="14604" max="14604" width="15" style="12" customWidth="1"/>
    <col min="14605" max="14605" width="13.85546875" style="12" customWidth="1"/>
    <col min="14606" max="14608" width="9.140625" style="12"/>
    <col min="14609" max="14609" width="17.85546875" style="12" customWidth="1"/>
    <col min="14610" max="14610" width="9.140625" style="12"/>
    <col min="14611" max="14611" width="19.140625" style="12" customWidth="1"/>
    <col min="14612" max="14612" width="9.140625" style="12"/>
    <col min="14613" max="14613" width="17.42578125" style="12" customWidth="1"/>
    <col min="14614" max="14614" width="9.140625" style="12"/>
    <col min="14615" max="14615" width="17" style="12" customWidth="1"/>
    <col min="14616" max="14616" width="9.140625" style="12"/>
    <col min="14617" max="14617" width="19.42578125" style="12" customWidth="1"/>
    <col min="14618" max="14850" width="9.140625" style="12"/>
    <col min="14851" max="14851" width="24" style="12" customWidth="1"/>
    <col min="14852" max="14855" width="9.140625" style="12"/>
    <col min="14856" max="14856" width="13.42578125" style="12" customWidth="1"/>
    <col min="14857" max="14857" width="13.42578125" style="12" bestFit="1" customWidth="1"/>
    <col min="14858" max="14859" width="9.140625" style="12"/>
    <col min="14860" max="14860" width="15" style="12" customWidth="1"/>
    <col min="14861" max="14861" width="13.85546875" style="12" customWidth="1"/>
    <col min="14862" max="14864" width="9.140625" style="12"/>
    <col min="14865" max="14865" width="17.85546875" style="12" customWidth="1"/>
    <col min="14866" max="14866" width="9.140625" style="12"/>
    <col min="14867" max="14867" width="19.140625" style="12" customWidth="1"/>
    <col min="14868" max="14868" width="9.140625" style="12"/>
    <col min="14869" max="14869" width="17.42578125" style="12" customWidth="1"/>
    <col min="14870" max="14870" width="9.140625" style="12"/>
    <col min="14871" max="14871" width="17" style="12" customWidth="1"/>
    <col min="14872" max="14872" width="9.140625" style="12"/>
    <col min="14873" max="14873" width="19.42578125" style="12" customWidth="1"/>
    <col min="14874" max="15106" width="9.140625" style="12"/>
    <col min="15107" max="15107" width="24" style="12" customWidth="1"/>
    <col min="15108" max="15111" width="9.140625" style="12"/>
    <col min="15112" max="15112" width="13.42578125" style="12" customWidth="1"/>
    <col min="15113" max="15113" width="13.42578125" style="12" bestFit="1" customWidth="1"/>
    <col min="15114" max="15115" width="9.140625" style="12"/>
    <col min="15116" max="15116" width="15" style="12" customWidth="1"/>
    <col min="15117" max="15117" width="13.85546875" style="12" customWidth="1"/>
    <col min="15118" max="15120" width="9.140625" style="12"/>
    <col min="15121" max="15121" width="17.85546875" style="12" customWidth="1"/>
    <col min="15122" max="15122" width="9.140625" style="12"/>
    <col min="15123" max="15123" width="19.140625" style="12" customWidth="1"/>
    <col min="15124" max="15124" width="9.140625" style="12"/>
    <col min="15125" max="15125" width="17.42578125" style="12" customWidth="1"/>
    <col min="15126" max="15126" width="9.140625" style="12"/>
    <col min="15127" max="15127" width="17" style="12" customWidth="1"/>
    <col min="15128" max="15128" width="9.140625" style="12"/>
    <col min="15129" max="15129" width="19.42578125" style="12" customWidth="1"/>
    <col min="15130" max="15362" width="9.140625" style="12"/>
    <col min="15363" max="15363" width="24" style="12" customWidth="1"/>
    <col min="15364" max="15367" width="9.140625" style="12"/>
    <col min="15368" max="15368" width="13.42578125" style="12" customWidth="1"/>
    <col min="15369" max="15369" width="13.42578125" style="12" bestFit="1" customWidth="1"/>
    <col min="15370" max="15371" width="9.140625" style="12"/>
    <col min="15372" max="15372" width="15" style="12" customWidth="1"/>
    <col min="15373" max="15373" width="13.85546875" style="12" customWidth="1"/>
    <col min="15374" max="15376" width="9.140625" style="12"/>
    <col min="15377" max="15377" width="17.85546875" style="12" customWidth="1"/>
    <col min="15378" max="15378" width="9.140625" style="12"/>
    <col min="15379" max="15379" width="19.140625" style="12" customWidth="1"/>
    <col min="15380" max="15380" width="9.140625" style="12"/>
    <col min="15381" max="15381" width="17.42578125" style="12" customWidth="1"/>
    <col min="15382" max="15382" width="9.140625" style="12"/>
    <col min="15383" max="15383" width="17" style="12" customWidth="1"/>
    <col min="15384" max="15384" width="9.140625" style="12"/>
    <col min="15385" max="15385" width="19.42578125" style="12" customWidth="1"/>
    <col min="15386" max="15618" width="9.140625" style="12"/>
    <col min="15619" max="15619" width="24" style="12" customWidth="1"/>
    <col min="15620" max="15623" width="9.140625" style="12"/>
    <col min="15624" max="15624" width="13.42578125" style="12" customWidth="1"/>
    <col min="15625" max="15625" width="13.42578125" style="12" bestFit="1" customWidth="1"/>
    <col min="15626" max="15627" width="9.140625" style="12"/>
    <col min="15628" max="15628" width="15" style="12" customWidth="1"/>
    <col min="15629" max="15629" width="13.85546875" style="12" customWidth="1"/>
    <col min="15630" max="15632" width="9.140625" style="12"/>
    <col min="15633" max="15633" width="17.85546875" style="12" customWidth="1"/>
    <col min="15634" max="15634" width="9.140625" style="12"/>
    <col min="15635" max="15635" width="19.140625" style="12" customWidth="1"/>
    <col min="15636" max="15636" width="9.140625" style="12"/>
    <col min="15637" max="15637" width="17.42578125" style="12" customWidth="1"/>
    <col min="15638" max="15638" width="9.140625" style="12"/>
    <col min="15639" max="15639" width="17" style="12" customWidth="1"/>
    <col min="15640" max="15640" width="9.140625" style="12"/>
    <col min="15641" max="15641" width="19.42578125" style="12" customWidth="1"/>
    <col min="15642" max="15874" width="9.140625" style="12"/>
    <col min="15875" max="15875" width="24" style="12" customWidth="1"/>
    <col min="15876" max="15879" width="9.140625" style="12"/>
    <col min="15880" max="15880" width="13.42578125" style="12" customWidth="1"/>
    <col min="15881" max="15881" width="13.42578125" style="12" bestFit="1" customWidth="1"/>
    <col min="15882" max="15883" width="9.140625" style="12"/>
    <col min="15884" max="15884" width="15" style="12" customWidth="1"/>
    <col min="15885" max="15885" width="13.85546875" style="12" customWidth="1"/>
    <col min="15886" max="15888" width="9.140625" style="12"/>
    <col min="15889" max="15889" width="17.85546875" style="12" customWidth="1"/>
    <col min="15890" max="15890" width="9.140625" style="12"/>
    <col min="15891" max="15891" width="19.140625" style="12" customWidth="1"/>
    <col min="15892" max="15892" width="9.140625" style="12"/>
    <col min="15893" max="15893" width="17.42578125" style="12" customWidth="1"/>
    <col min="15894" max="15894" width="9.140625" style="12"/>
    <col min="15895" max="15895" width="17" style="12" customWidth="1"/>
    <col min="15896" max="15896" width="9.140625" style="12"/>
    <col min="15897" max="15897" width="19.42578125" style="12" customWidth="1"/>
    <col min="15898" max="16130" width="9.140625" style="12"/>
    <col min="16131" max="16131" width="24" style="12" customWidth="1"/>
    <col min="16132" max="16135" width="9.140625" style="12"/>
    <col min="16136" max="16136" width="13.42578125" style="12" customWidth="1"/>
    <col min="16137" max="16137" width="13.42578125" style="12" bestFit="1" customWidth="1"/>
    <col min="16138" max="16139" width="9.140625" style="12"/>
    <col min="16140" max="16140" width="15" style="12" customWidth="1"/>
    <col min="16141" max="16141" width="13.85546875" style="12" customWidth="1"/>
    <col min="16142" max="16144" width="9.140625" style="12"/>
    <col min="16145" max="16145" width="17.85546875" style="12" customWidth="1"/>
    <col min="16146" max="16146" width="9.140625" style="12"/>
    <col min="16147" max="16147" width="19.140625" style="12" customWidth="1"/>
    <col min="16148" max="16148" width="9.140625" style="12"/>
    <col min="16149" max="16149" width="17.42578125" style="12" customWidth="1"/>
    <col min="16150" max="16150" width="9.140625" style="12"/>
    <col min="16151" max="16151" width="17" style="12" customWidth="1"/>
    <col min="16152" max="16152" width="9.140625" style="12"/>
    <col min="16153" max="16153" width="19.42578125" style="12" customWidth="1"/>
    <col min="16154" max="16384" width="9.140625" style="12"/>
  </cols>
  <sheetData>
    <row r="1" spans="1:27" x14ac:dyDescent="0.25">
      <c r="A1" s="1" t="s">
        <v>0</v>
      </c>
      <c r="B1" s="1" t="s">
        <v>1</v>
      </c>
      <c r="C1" s="2" t="s">
        <v>2</v>
      </c>
      <c r="D1" s="2" t="s">
        <v>3</v>
      </c>
      <c r="E1" s="1" t="s">
        <v>4</v>
      </c>
      <c r="F1" s="1" t="s">
        <v>5</v>
      </c>
      <c r="G1" s="1" t="s">
        <v>6</v>
      </c>
      <c r="H1" s="1" t="s">
        <v>22</v>
      </c>
      <c r="I1" s="1" t="s">
        <v>7</v>
      </c>
      <c r="J1" s="1" t="s">
        <v>8</v>
      </c>
      <c r="K1" s="1" t="s">
        <v>23</v>
      </c>
      <c r="L1" s="1" t="s">
        <v>24</v>
      </c>
      <c r="M1" s="1" t="s">
        <v>25</v>
      </c>
      <c r="N1" s="1" t="s">
        <v>26</v>
      </c>
      <c r="O1" s="1" t="s">
        <v>27</v>
      </c>
      <c r="P1" s="1" t="s">
        <v>9</v>
      </c>
      <c r="Q1" s="1" t="s">
        <v>28</v>
      </c>
      <c r="R1" s="1" t="s">
        <v>10</v>
      </c>
      <c r="S1" s="1" t="s">
        <v>29</v>
      </c>
      <c r="T1" s="1" t="s">
        <v>11</v>
      </c>
      <c r="U1" s="1" t="s">
        <v>30</v>
      </c>
      <c r="V1" s="1" t="s">
        <v>12</v>
      </c>
      <c r="W1" s="1" t="s">
        <v>31</v>
      </c>
      <c r="X1" s="1" t="s">
        <v>13</v>
      </c>
      <c r="Y1" s="1" t="s">
        <v>32</v>
      </c>
      <c r="Z1" s="1" t="s">
        <v>33</v>
      </c>
      <c r="AA1" s="2" t="s">
        <v>14</v>
      </c>
    </row>
    <row r="2" spans="1:27" x14ac:dyDescent="0.25">
      <c r="A2" s="7" t="s">
        <v>19</v>
      </c>
      <c r="B2" s="3" t="s">
        <v>20</v>
      </c>
      <c r="C2" s="13">
        <v>40.923499999999997</v>
      </c>
      <c r="D2" s="13">
        <v>-78.179339999999996</v>
      </c>
      <c r="E2" s="14">
        <v>44036</v>
      </c>
      <c r="F2" s="4" t="s">
        <v>34</v>
      </c>
      <c r="G2" s="5">
        <v>69.599999999999994</v>
      </c>
      <c r="H2" s="15">
        <f t="shared" ref="H2" si="0">G2*3.785412*60*24</f>
        <v>379389.13228799996</v>
      </c>
      <c r="I2" s="5">
        <v>2.8</v>
      </c>
      <c r="J2" s="5">
        <v>2.8</v>
      </c>
      <c r="K2" s="5">
        <v>2400</v>
      </c>
      <c r="L2" s="6">
        <v>2360</v>
      </c>
      <c r="M2" s="8">
        <v>20.3</v>
      </c>
      <c r="N2" s="5" t="s">
        <v>16</v>
      </c>
      <c r="O2" s="5">
        <v>477</v>
      </c>
      <c r="P2" s="5">
        <f t="shared" ref="P2" si="1">H2*O2*0.00000204623</f>
        <v>370.30341132511859</v>
      </c>
      <c r="Q2" s="5">
        <v>48.55</v>
      </c>
      <c r="R2" s="5">
        <f t="shared" ref="R2" si="2">H2*Q2*0.00000204623</f>
        <v>37.69021094304928</v>
      </c>
      <c r="S2" s="15">
        <v>15.55</v>
      </c>
      <c r="T2" s="5">
        <f t="shared" ref="T2" si="3">H2*S2*0.00000204623</f>
        <v>12.071735945714034</v>
      </c>
      <c r="U2" s="5">
        <v>45.62</v>
      </c>
      <c r="V2" s="5">
        <f t="shared" ref="V2" si="4">H2*U2*0.00000204623</f>
        <v>35.415600890255575</v>
      </c>
      <c r="W2" s="16">
        <v>1283</v>
      </c>
      <c r="X2" s="5">
        <f t="shared" ref="X2" si="5">H2*W2*0.00000204623</f>
        <v>996.015255199428</v>
      </c>
      <c r="Y2" s="6">
        <v>4</v>
      </c>
      <c r="Z2" s="6">
        <v>2048</v>
      </c>
      <c r="AA2" s="17" t="s">
        <v>18</v>
      </c>
    </row>
    <row r="3" spans="1:27" x14ac:dyDescent="0.25">
      <c r="A3" s="7" t="s">
        <v>19</v>
      </c>
      <c r="B3" s="3" t="s">
        <v>20</v>
      </c>
      <c r="C3" s="13">
        <v>40.923499999999997</v>
      </c>
      <c r="D3" s="13">
        <v>-78.179339999999996</v>
      </c>
      <c r="E3" s="14">
        <v>45442</v>
      </c>
      <c r="F3" s="4" t="s">
        <v>15</v>
      </c>
      <c r="G3" s="5">
        <v>56</v>
      </c>
      <c r="H3" s="15">
        <f t="shared" ref="H3" si="6">G3*3.785412*60*24</f>
        <v>305255.62367999996</v>
      </c>
      <c r="I3" s="5">
        <v>2.86</v>
      </c>
      <c r="J3" s="5">
        <v>3.02</v>
      </c>
      <c r="K3" s="5">
        <v>1583</v>
      </c>
      <c r="L3" s="6">
        <v>1762</v>
      </c>
      <c r="M3" s="8">
        <v>15.6</v>
      </c>
      <c r="N3" s="5" t="s">
        <v>16</v>
      </c>
      <c r="O3" s="5">
        <v>443.17</v>
      </c>
      <c r="P3" s="5">
        <f t="shared" ref="P3" si="7">H3*O3*0.00000204623</f>
        <v>276.81427012185105</v>
      </c>
      <c r="Q3" s="5">
        <v>21.9</v>
      </c>
      <c r="R3" s="5">
        <f t="shared" ref="R3" si="8">H3*Q3*0.00000204623</f>
        <v>13.679248405055706</v>
      </c>
      <c r="S3" s="15">
        <v>7.83</v>
      </c>
      <c r="T3" s="5">
        <f t="shared" ref="T3" si="9">H3*S3*0.00000204623</f>
        <v>4.8907997722185472</v>
      </c>
      <c r="U3" s="5">
        <v>30.81</v>
      </c>
      <c r="V3" s="5">
        <f t="shared" ref="V3" si="10">H3*U3*0.00000204623</f>
        <v>19.244641249304394</v>
      </c>
      <c r="W3" s="16">
        <v>1005.3</v>
      </c>
      <c r="X3" s="5">
        <f t="shared" ref="X3" si="11">H3*W3*0.00000204623</f>
        <v>627.93371788139279</v>
      </c>
      <c r="Y3" s="6">
        <v>5</v>
      </c>
      <c r="Z3" s="6"/>
      <c r="AA3" s="17">
        <v>723101</v>
      </c>
    </row>
    <row r="4" spans="1:27" x14ac:dyDescent="0.25">
      <c r="A4" s="7" t="s">
        <v>19</v>
      </c>
      <c r="B4" s="3" t="s">
        <v>20</v>
      </c>
      <c r="C4" s="13">
        <v>40.923499999999997</v>
      </c>
      <c r="D4" s="13">
        <v>-78.179339999999996</v>
      </c>
      <c r="E4" s="14">
        <v>45470</v>
      </c>
      <c r="F4" s="4" t="s">
        <v>15</v>
      </c>
      <c r="G4" s="5">
        <v>186</v>
      </c>
      <c r="H4" s="15">
        <f t="shared" ref="H4" si="12">G4*3.785412*60*24</f>
        <v>1013884.7500799999</v>
      </c>
      <c r="I4" s="5">
        <v>2.87</v>
      </c>
      <c r="J4" s="5">
        <v>3.13</v>
      </c>
      <c r="K4" s="5">
        <v>1248</v>
      </c>
      <c r="L4" s="6">
        <v>1425</v>
      </c>
      <c r="M4" s="8">
        <v>18.100000000000001</v>
      </c>
      <c r="N4" s="5" t="s">
        <v>16</v>
      </c>
      <c r="O4" s="5">
        <v>296.51</v>
      </c>
      <c r="P4" s="5">
        <f t="shared" ref="P4" si="13">H4*O4*0.00000204623</f>
        <v>615.15191918823427</v>
      </c>
      <c r="Q4" s="5">
        <v>33.729999999999997</v>
      </c>
      <c r="R4" s="5">
        <f t="shared" ref="R4" si="14">H4*Q4*0.00000204623</f>
        <v>69.97765415742856</v>
      </c>
      <c r="S4" s="15">
        <v>7.44</v>
      </c>
      <c r="T4" s="5">
        <f t="shared" ref="T4" si="15">H4*S4*0.00000204623</f>
        <v>15.435331957642116</v>
      </c>
      <c r="U4" s="5">
        <v>23.09</v>
      </c>
      <c r="V4" s="5">
        <f t="shared" ref="V4" si="16">H4*U4*0.00000204623</f>
        <v>47.903469744886614</v>
      </c>
      <c r="W4" s="16">
        <v>1075.5</v>
      </c>
      <c r="X4" s="5">
        <f t="shared" ref="X4" si="17">H4*W4*0.00000204623</f>
        <v>2231.2768172639912</v>
      </c>
      <c r="Y4" s="6" t="s">
        <v>17</v>
      </c>
      <c r="Z4" s="6">
        <v>1092</v>
      </c>
      <c r="AA4" s="17">
        <v>724251</v>
      </c>
    </row>
    <row r="5" spans="1:27" x14ac:dyDescent="0.25">
      <c r="A5" s="7" t="s">
        <v>19</v>
      </c>
      <c r="B5" s="3" t="s">
        <v>20</v>
      </c>
      <c r="C5" s="13">
        <v>40.923499999999997</v>
      </c>
      <c r="D5" s="13">
        <v>-78.179339999999996</v>
      </c>
      <c r="E5" s="14">
        <v>45771</v>
      </c>
      <c r="F5" s="4" t="s">
        <v>57</v>
      </c>
      <c r="G5" s="18">
        <v>295.12545000000006</v>
      </c>
      <c r="H5" s="15">
        <f t="shared" ref="H5" si="18">G5*3.785412*60*24</f>
        <v>1608726.8447069766</v>
      </c>
      <c r="I5" s="5">
        <v>3.17</v>
      </c>
      <c r="J5" s="5">
        <v>3.25</v>
      </c>
      <c r="K5" s="5">
        <v>597</v>
      </c>
      <c r="L5" s="6">
        <v>766</v>
      </c>
      <c r="M5" s="8">
        <v>10.3</v>
      </c>
      <c r="N5" s="5" t="s">
        <v>38</v>
      </c>
      <c r="O5" s="5">
        <v>159.58000000000001</v>
      </c>
      <c r="P5" s="5">
        <f t="shared" ref="P5" si="19">H5*O5*0.00000204623</f>
        <v>525.30945447595434</v>
      </c>
      <c r="Q5" s="5">
        <v>10.75</v>
      </c>
      <c r="R5" s="5">
        <f t="shared" ref="R5" si="20">H5*Q5*0.00000204623</f>
        <v>35.387120163031135</v>
      </c>
      <c r="S5" s="15">
        <v>3.83</v>
      </c>
      <c r="T5" s="5">
        <f t="shared" ref="T5" si="21">H5*S5*0.00000204623</f>
        <v>12.607690253433418</v>
      </c>
      <c r="U5" s="5">
        <v>12.74</v>
      </c>
      <c r="V5" s="5">
        <f t="shared" ref="V5" si="22">H5*U5*0.00000204623</f>
        <v>41.937852174606206</v>
      </c>
      <c r="W5" s="16">
        <v>327.3</v>
      </c>
      <c r="X5" s="5">
        <f t="shared" ref="X5" si="23">H5*W5*0.00000204623</f>
        <v>1077.4143655218688</v>
      </c>
      <c r="Y5" s="6">
        <v>5</v>
      </c>
      <c r="Z5" s="6">
        <v>574</v>
      </c>
      <c r="AA5" s="17">
        <v>734516</v>
      </c>
    </row>
    <row r="6" spans="1:27" s="18" customFormat="1" x14ac:dyDescent="0.25">
      <c r="B6" s="3" t="s">
        <v>39</v>
      </c>
      <c r="C6" s="13">
        <v>40.923499999999997</v>
      </c>
      <c r="D6" s="13">
        <v>-78.179339999999996</v>
      </c>
      <c r="E6" s="14">
        <v>45470</v>
      </c>
      <c r="F6" s="4" t="s">
        <v>40</v>
      </c>
      <c r="G6" s="15">
        <v>2.5</v>
      </c>
      <c r="H6" s="15">
        <f t="shared" ref="H6:H19" si="24">G6*3.785412*60*24</f>
        <v>13627.483200000002</v>
      </c>
      <c r="I6" s="5">
        <v>3.88</v>
      </c>
      <c r="J6" s="5">
        <v>3.93</v>
      </c>
      <c r="K6" s="5">
        <v>598</v>
      </c>
      <c r="L6" s="6">
        <v>999</v>
      </c>
      <c r="M6" s="8">
        <v>18.5</v>
      </c>
      <c r="N6" s="5" t="s">
        <v>16</v>
      </c>
      <c r="O6" s="5">
        <v>89.71</v>
      </c>
      <c r="P6" s="5">
        <f t="shared" ref="P6:P19" si="25">H6*O6*0.00000204623</f>
        <v>2.5015602055152226</v>
      </c>
      <c r="Q6" s="5">
        <v>4.26</v>
      </c>
      <c r="R6" s="5">
        <f t="shared" ref="R6:R19" si="26">H6*Q6*0.00000204623</f>
        <v>0.11878995067991138</v>
      </c>
      <c r="S6" s="15">
        <v>12.97</v>
      </c>
      <c r="T6" s="5">
        <f t="shared" ref="T6:T19" si="27">H6*S6*0.00000204623</f>
        <v>0.36166799537991795</v>
      </c>
      <c r="U6" s="5">
        <v>22.24</v>
      </c>
      <c r="V6" s="5">
        <f t="shared" ref="V6:V19" si="28">H6*U6*0.00000204623</f>
        <v>0.62016162045099266</v>
      </c>
      <c r="W6" s="16">
        <v>613.29999999999995</v>
      </c>
      <c r="X6" s="5">
        <f t="shared" ref="X6:X19" si="29">H6*W6*0.00000204623</f>
        <v>17.101849002814472</v>
      </c>
      <c r="Y6" s="6" t="s">
        <v>17</v>
      </c>
      <c r="Z6" s="19">
        <v>808</v>
      </c>
      <c r="AA6" s="19">
        <v>724240</v>
      </c>
    </row>
    <row r="7" spans="1:27" s="18" customFormat="1" x14ac:dyDescent="0.25">
      <c r="B7" s="3" t="s">
        <v>39</v>
      </c>
      <c r="C7" s="13">
        <v>40.923499999999997</v>
      </c>
      <c r="D7" s="13">
        <v>-78.179339999999996</v>
      </c>
      <c r="E7" s="14">
        <v>45771</v>
      </c>
      <c r="F7" s="4" t="s">
        <v>57</v>
      </c>
      <c r="G7" s="15">
        <v>5</v>
      </c>
      <c r="H7" s="15">
        <f t="shared" ref="H7" si="30">G7*3.785412*60*24</f>
        <v>27254.966400000005</v>
      </c>
      <c r="I7" s="5">
        <v>3.79</v>
      </c>
      <c r="J7" s="5">
        <v>3.96</v>
      </c>
      <c r="K7" s="5">
        <v>863</v>
      </c>
      <c r="L7" s="6">
        <v>891</v>
      </c>
      <c r="M7" s="8">
        <v>11.1</v>
      </c>
      <c r="N7" s="5" t="s">
        <v>38</v>
      </c>
      <c r="O7" s="5">
        <v>165.55</v>
      </c>
      <c r="P7" s="5">
        <f t="shared" ref="P7" si="31">H7*O7*0.00000204623</f>
        <v>9.2327118943940523</v>
      </c>
      <c r="Q7" s="5">
        <v>0.26</v>
      </c>
      <c r="R7" s="5">
        <f t="shared" ref="R7" si="32">H7*Q7*0.00000204623</f>
        <v>1.4500181773134722E-2</v>
      </c>
      <c r="S7" s="15">
        <v>12.55</v>
      </c>
      <c r="T7" s="5">
        <f t="shared" ref="T7" si="33">H7*S7*0.00000204623</f>
        <v>0.69991262020323375</v>
      </c>
      <c r="U7" s="5">
        <v>24.35</v>
      </c>
      <c r="V7" s="5">
        <f t="shared" ref="V7" si="34">H7*U7*0.00000204623</f>
        <v>1.3579977929839635</v>
      </c>
      <c r="W7" s="16">
        <v>172.8</v>
      </c>
      <c r="X7" s="5">
        <f t="shared" ref="X7" si="35">H7*W7*0.00000204623</f>
        <v>9.6370438861449248</v>
      </c>
      <c r="Y7" s="6">
        <v>7</v>
      </c>
      <c r="Z7" s="19">
        <v>668</v>
      </c>
      <c r="AA7" s="19">
        <v>734514</v>
      </c>
    </row>
    <row r="8" spans="1:27" s="18" customFormat="1" x14ac:dyDescent="0.25">
      <c r="B8" s="3" t="s">
        <v>41</v>
      </c>
      <c r="C8" s="13">
        <v>40.923499999999997</v>
      </c>
      <c r="D8" s="13">
        <v>-78.179339999999996</v>
      </c>
      <c r="E8" s="14">
        <v>45470</v>
      </c>
      <c r="F8" s="4" t="s">
        <v>40</v>
      </c>
      <c r="G8" s="15">
        <v>0.5</v>
      </c>
      <c r="H8" s="15">
        <f t="shared" si="24"/>
        <v>2725.4966399999998</v>
      </c>
      <c r="I8" s="5">
        <v>2.2999999999999998</v>
      </c>
      <c r="J8" s="5">
        <v>2.72</v>
      </c>
      <c r="K8" s="5">
        <v>3440</v>
      </c>
      <c r="L8" s="6">
        <v>3122</v>
      </c>
      <c r="M8" s="8">
        <v>19.5</v>
      </c>
      <c r="N8" s="5" t="s">
        <v>16</v>
      </c>
      <c r="O8" s="5">
        <v>505.85</v>
      </c>
      <c r="P8" s="5">
        <f t="shared" si="25"/>
        <v>2.821121903823153</v>
      </c>
      <c r="Q8" s="5">
        <v>25.91</v>
      </c>
      <c r="R8" s="5">
        <f t="shared" si="26"/>
        <v>0.14449988836227715</v>
      </c>
      <c r="S8" s="15">
        <v>18.04</v>
      </c>
      <c r="T8" s="5">
        <f t="shared" si="27"/>
        <v>0.10060895353359627</v>
      </c>
      <c r="U8" s="5">
        <v>42.98</v>
      </c>
      <c r="V8" s="5">
        <f t="shared" si="28"/>
        <v>0.23969915869589623</v>
      </c>
      <c r="W8" s="16">
        <v>1601.5</v>
      </c>
      <c r="X8" s="5">
        <f t="shared" si="29"/>
        <v>8.9315542729520203</v>
      </c>
      <c r="Y8" s="6">
        <v>10</v>
      </c>
      <c r="Z8" s="19">
        <v>2276</v>
      </c>
      <c r="AA8" s="19">
        <v>724241</v>
      </c>
    </row>
    <row r="9" spans="1:27" s="18" customFormat="1" x14ac:dyDescent="0.25">
      <c r="B9" s="3" t="s">
        <v>41</v>
      </c>
      <c r="C9" s="13">
        <v>40.923499999999997</v>
      </c>
      <c r="D9" s="13">
        <v>-78.179339999999996</v>
      </c>
      <c r="E9" s="14">
        <v>45771</v>
      </c>
      <c r="F9" s="4" t="s">
        <v>57</v>
      </c>
      <c r="G9" s="15">
        <v>0</v>
      </c>
      <c r="H9" s="15">
        <f t="shared" ref="H9" si="36">G9*3.785412*60*24</f>
        <v>0</v>
      </c>
      <c r="I9" s="5" t="s">
        <v>18</v>
      </c>
      <c r="J9" s="5" t="s">
        <v>18</v>
      </c>
      <c r="K9" s="5"/>
      <c r="L9" s="6" t="s">
        <v>18</v>
      </c>
      <c r="M9" s="8" t="s">
        <v>18</v>
      </c>
      <c r="N9" s="5" t="s">
        <v>18</v>
      </c>
      <c r="O9" s="5" t="s">
        <v>18</v>
      </c>
      <c r="P9" s="5" t="s">
        <v>18</v>
      </c>
      <c r="Q9" s="5" t="s">
        <v>18</v>
      </c>
      <c r="R9" s="5" t="s">
        <v>18</v>
      </c>
      <c r="S9" s="15" t="s">
        <v>18</v>
      </c>
      <c r="T9" s="5" t="s">
        <v>18</v>
      </c>
      <c r="U9" s="5" t="s">
        <v>18</v>
      </c>
      <c r="V9" s="5" t="s">
        <v>18</v>
      </c>
      <c r="W9" s="16" t="s">
        <v>18</v>
      </c>
      <c r="X9" s="5" t="s">
        <v>18</v>
      </c>
      <c r="Y9" s="6" t="s">
        <v>18</v>
      </c>
      <c r="Z9" s="19" t="s">
        <v>18</v>
      </c>
      <c r="AA9" s="19" t="s">
        <v>18</v>
      </c>
    </row>
    <row r="10" spans="1:27" s="18" customFormat="1" x14ac:dyDescent="0.25">
      <c r="B10" s="3" t="s">
        <v>42</v>
      </c>
      <c r="C10" s="10">
        <v>40.923349999999999</v>
      </c>
      <c r="D10" s="10">
        <v>-78.179209999999998</v>
      </c>
      <c r="E10" s="14">
        <v>45470</v>
      </c>
      <c r="F10" s="4" t="s">
        <v>40</v>
      </c>
      <c r="G10" s="15">
        <v>9</v>
      </c>
      <c r="H10" s="15">
        <f t="shared" si="24"/>
        <v>49058.93952</v>
      </c>
      <c r="I10" s="5">
        <v>1.27</v>
      </c>
      <c r="J10" s="5">
        <v>2.4300000000000002</v>
      </c>
      <c r="K10" s="5">
        <v>4430</v>
      </c>
      <c r="L10" s="6">
        <v>5438</v>
      </c>
      <c r="M10" s="16">
        <v>25.61</v>
      </c>
      <c r="N10" s="5" t="s">
        <v>16</v>
      </c>
      <c r="O10" s="5">
        <v>1318.97</v>
      </c>
      <c r="P10" s="5">
        <f t="shared" si="25"/>
        <v>132.40595598446424</v>
      </c>
      <c r="Q10" s="5">
        <v>135.94</v>
      </c>
      <c r="R10" s="5">
        <f t="shared" si="26"/>
        <v>13.646455686276465</v>
      </c>
      <c r="S10" s="15">
        <v>28.77</v>
      </c>
      <c r="T10" s="5">
        <f t="shared" si="27"/>
        <v>2.8881015896290561</v>
      </c>
      <c r="U10" s="5">
        <v>107.83</v>
      </c>
      <c r="V10" s="5">
        <f t="shared" si="28"/>
        <v>10.824608773364654</v>
      </c>
      <c r="W10" s="16">
        <v>3304.5</v>
      </c>
      <c r="X10" s="5">
        <f t="shared" si="29"/>
        <v>331.7251200183947</v>
      </c>
      <c r="Y10" s="6">
        <v>5</v>
      </c>
      <c r="Z10" s="19">
        <v>4620</v>
      </c>
      <c r="AA10" s="19">
        <v>724242</v>
      </c>
    </row>
    <row r="11" spans="1:27" s="18" customFormat="1" x14ac:dyDescent="0.25">
      <c r="B11" s="3" t="s">
        <v>42</v>
      </c>
      <c r="C11" s="10">
        <v>40.923349999999999</v>
      </c>
      <c r="D11" s="10">
        <v>-78.179209999999998</v>
      </c>
      <c r="E11" s="14">
        <v>45771</v>
      </c>
      <c r="F11" s="4" t="s">
        <v>57</v>
      </c>
      <c r="G11" s="15">
        <v>6</v>
      </c>
      <c r="H11" s="15">
        <f t="shared" ref="H11" si="37">G11*3.785412*60*24</f>
        <v>32705.95968</v>
      </c>
      <c r="I11" s="5">
        <v>2.17</v>
      </c>
      <c r="J11" s="5">
        <v>2.4900000000000002</v>
      </c>
      <c r="K11" s="5">
        <v>4110</v>
      </c>
      <c r="L11" s="6">
        <v>5100</v>
      </c>
      <c r="M11" s="16">
        <v>20.6</v>
      </c>
      <c r="N11" s="5" t="s">
        <v>38</v>
      </c>
      <c r="O11" s="5">
        <v>490.73</v>
      </c>
      <c r="P11" s="5">
        <f t="shared" ref="P11" si="38">H11*O11*0.00000204623</f>
        <v>32.84157323783262</v>
      </c>
      <c r="Q11" s="5">
        <v>129.33000000000001</v>
      </c>
      <c r="R11" s="5">
        <f t="shared" ref="R11" si="39">H11*Q11*0.00000204623</f>
        <v>8.6552700402439076</v>
      </c>
      <c r="S11" s="15">
        <v>31.79</v>
      </c>
      <c r="T11" s="5">
        <f t="shared" ref="T11" si="40">H11*S11*0.00000204623</f>
        <v>2.1275112856982434</v>
      </c>
      <c r="U11" s="5">
        <v>115.79</v>
      </c>
      <c r="V11" s="5">
        <f t="shared" ref="V11" si="41">H11*U11*0.00000204623</f>
        <v>7.7491202192827817</v>
      </c>
      <c r="W11" s="16">
        <v>2935.6</v>
      </c>
      <c r="X11" s="5">
        <f t="shared" ref="X11" si="42">H11*W11*0.00000204623</f>
        <v>196.46184744560438</v>
      </c>
      <c r="Y11" s="6">
        <v>14</v>
      </c>
      <c r="Z11" s="19">
        <v>3825</v>
      </c>
      <c r="AA11" s="19">
        <v>734535</v>
      </c>
    </row>
    <row r="12" spans="1:27" s="18" customFormat="1" x14ac:dyDescent="0.25">
      <c r="B12" s="3" t="s">
        <v>43</v>
      </c>
      <c r="C12" s="10">
        <v>40.923360000000002</v>
      </c>
      <c r="D12" s="10">
        <v>-78.179100000000005</v>
      </c>
      <c r="E12" s="14">
        <v>45470</v>
      </c>
      <c r="F12" s="4" t="s">
        <v>40</v>
      </c>
      <c r="G12" s="5">
        <v>22</v>
      </c>
      <c r="H12" s="15">
        <f t="shared" si="24"/>
        <v>119921.85216000001</v>
      </c>
      <c r="I12" s="5">
        <v>1.92</v>
      </c>
      <c r="J12" s="15">
        <v>2.57</v>
      </c>
      <c r="K12" s="15">
        <v>3780</v>
      </c>
      <c r="L12" s="6">
        <v>4604</v>
      </c>
      <c r="M12" s="8">
        <v>25.61</v>
      </c>
      <c r="N12" s="5" t="s">
        <v>16</v>
      </c>
      <c r="O12" s="5">
        <v>1187.03</v>
      </c>
      <c r="P12" s="5">
        <f t="shared" si="25"/>
        <v>291.28255149508487</v>
      </c>
      <c r="Q12" s="5">
        <v>149.59</v>
      </c>
      <c r="R12" s="5">
        <f t="shared" si="26"/>
        <v>36.707544778269927</v>
      </c>
      <c r="S12" s="15">
        <v>29.28</v>
      </c>
      <c r="T12" s="5">
        <f t="shared" si="27"/>
        <v>7.1849516084480474</v>
      </c>
      <c r="U12" s="5">
        <v>113.34</v>
      </c>
      <c r="V12" s="5">
        <f t="shared" si="28"/>
        <v>27.812240959750742</v>
      </c>
      <c r="W12" s="16">
        <v>2893.2</v>
      </c>
      <c r="X12" s="5">
        <f t="shared" si="29"/>
        <v>709.95566917902624</v>
      </c>
      <c r="Y12" s="6">
        <v>8</v>
      </c>
      <c r="Z12" s="19">
        <v>4192</v>
      </c>
      <c r="AA12" s="19">
        <v>724243</v>
      </c>
    </row>
    <row r="13" spans="1:27" s="18" customFormat="1" x14ac:dyDescent="0.25">
      <c r="B13" s="3" t="s">
        <v>43</v>
      </c>
      <c r="C13" s="10">
        <v>40.923360000000002</v>
      </c>
      <c r="D13" s="10">
        <v>-78.179100000000005</v>
      </c>
      <c r="E13" s="14">
        <v>45771</v>
      </c>
      <c r="F13" s="4" t="s">
        <v>57</v>
      </c>
      <c r="G13" s="5">
        <v>15</v>
      </c>
      <c r="H13" s="15">
        <f t="shared" ref="H13" si="43">G13*3.785412*60*24</f>
        <v>81764.8992</v>
      </c>
      <c r="I13" s="5">
        <v>2.34</v>
      </c>
      <c r="J13" s="15">
        <v>2.58</v>
      </c>
      <c r="K13" s="15">
        <v>3520</v>
      </c>
      <c r="L13" s="6">
        <v>4299</v>
      </c>
      <c r="M13" s="8">
        <v>20.2</v>
      </c>
      <c r="N13" s="5" t="s">
        <v>38</v>
      </c>
      <c r="O13" s="5">
        <v>482.37</v>
      </c>
      <c r="P13" s="5">
        <f t="shared" ref="P13" si="44">H13*O13*0.00000204623</f>
        <v>80.705223252773024</v>
      </c>
      <c r="Q13" s="5">
        <v>141.69</v>
      </c>
      <c r="R13" s="5">
        <f t="shared" ref="R13" si="45">H13*Q13*0.00000204623</f>
        <v>23.706124101178364</v>
      </c>
      <c r="S13" s="15">
        <v>27.88</v>
      </c>
      <c r="T13" s="5">
        <f t="shared" ref="T13" si="46">H13*S13*0.00000204623</f>
        <v>4.6645969365576461</v>
      </c>
      <c r="U13" s="5">
        <v>107.18</v>
      </c>
      <c r="V13" s="5">
        <f t="shared" ref="V13" si="47">H13*U13*0.00000204623</f>
        <v>17.932263258975915</v>
      </c>
      <c r="W13" s="16">
        <v>2725.7</v>
      </c>
      <c r="X13" s="5">
        <f t="shared" ref="X13" si="48">H13*W13*0.00000204623</f>
        <v>456.03629375807657</v>
      </c>
      <c r="Y13" s="6">
        <v>13</v>
      </c>
      <c r="Z13" s="19">
        <v>3224</v>
      </c>
      <c r="AA13" s="19">
        <v>734536</v>
      </c>
    </row>
    <row r="14" spans="1:27" s="18" customFormat="1" x14ac:dyDescent="0.25">
      <c r="B14" s="3" t="s">
        <v>44</v>
      </c>
      <c r="C14" s="10">
        <v>40.923389999999998</v>
      </c>
      <c r="D14" s="10">
        <v>-78.178600000000003</v>
      </c>
      <c r="E14" s="14">
        <v>45470</v>
      </c>
      <c r="F14" s="4" t="s">
        <v>40</v>
      </c>
      <c r="G14" s="5">
        <v>12</v>
      </c>
      <c r="H14" s="15">
        <f t="shared" si="24"/>
        <v>65411.91936</v>
      </c>
      <c r="I14" s="5">
        <v>2.5</v>
      </c>
      <c r="J14" s="5">
        <v>3.07</v>
      </c>
      <c r="K14" s="5">
        <v>960</v>
      </c>
      <c r="L14" s="6">
        <v>1780</v>
      </c>
      <c r="M14" s="16">
        <v>20.39</v>
      </c>
      <c r="N14" s="5" t="s">
        <v>16</v>
      </c>
      <c r="O14" s="5">
        <v>426.25</v>
      </c>
      <c r="P14" s="5">
        <f t="shared" si="25"/>
        <v>57.052638284295455</v>
      </c>
      <c r="Q14" s="5">
        <v>18.46</v>
      </c>
      <c r="R14" s="5">
        <f t="shared" si="26"/>
        <v>2.4708309741421566</v>
      </c>
      <c r="S14" s="15">
        <v>13.21</v>
      </c>
      <c r="T14" s="5">
        <f t="shared" si="27"/>
        <v>1.7681298574440891</v>
      </c>
      <c r="U14" s="5">
        <v>47.03</v>
      </c>
      <c r="V14" s="5">
        <f t="shared" si="28"/>
        <v>6.2948635272971618</v>
      </c>
      <c r="W14" s="16">
        <v>1048.0999999999999</v>
      </c>
      <c r="X14" s="5">
        <f t="shared" si="29"/>
        <v>140.28591245928459</v>
      </c>
      <c r="Y14" s="6" t="s">
        <v>17</v>
      </c>
      <c r="Z14" s="19">
        <v>1408</v>
      </c>
      <c r="AA14" s="19">
        <v>724245</v>
      </c>
    </row>
    <row r="15" spans="1:27" s="18" customFormat="1" x14ac:dyDescent="0.25">
      <c r="B15" s="3" t="s">
        <v>44</v>
      </c>
      <c r="C15" s="10">
        <v>40.923389999999998</v>
      </c>
      <c r="D15" s="10">
        <v>-78.178600000000003</v>
      </c>
      <c r="E15" s="14">
        <v>45505</v>
      </c>
      <c r="F15" s="4" t="s">
        <v>51</v>
      </c>
      <c r="G15" s="5">
        <v>15</v>
      </c>
      <c r="H15" s="15">
        <f t="shared" ref="H15" si="49">G15*3.785412*60*24</f>
        <v>81764.8992</v>
      </c>
      <c r="I15" s="5">
        <v>3.73</v>
      </c>
      <c r="J15" s="5">
        <v>4.17</v>
      </c>
      <c r="K15" s="5"/>
      <c r="L15" s="6">
        <v>128</v>
      </c>
      <c r="M15" s="16">
        <v>19.100000000000001</v>
      </c>
      <c r="N15" s="5" t="s">
        <v>16</v>
      </c>
      <c r="O15" s="5">
        <v>32.229999999999997</v>
      </c>
      <c r="P15" s="5">
        <f t="shared" ref="P15" si="50">H15*O15*0.00000204623</f>
        <v>5.3923945217092148</v>
      </c>
      <c r="Q15" s="5" t="s">
        <v>53</v>
      </c>
      <c r="R15" s="5">
        <v>0</v>
      </c>
      <c r="S15" s="15" t="s">
        <v>21</v>
      </c>
      <c r="T15" s="5">
        <v>0</v>
      </c>
      <c r="U15" s="5" t="s">
        <v>16</v>
      </c>
      <c r="V15" s="5">
        <v>0</v>
      </c>
      <c r="W15" s="16">
        <v>39</v>
      </c>
      <c r="X15" s="5">
        <f t="shared" ref="X15" si="51">H15*W15*0.00000204623</f>
        <v>6.5250817979106239</v>
      </c>
      <c r="Y15" s="6" t="s">
        <v>17</v>
      </c>
      <c r="Z15" s="19">
        <v>70</v>
      </c>
      <c r="AA15" s="19">
        <v>725406</v>
      </c>
    </row>
    <row r="16" spans="1:27" s="18" customFormat="1" x14ac:dyDescent="0.25">
      <c r="B16" s="3" t="s">
        <v>44</v>
      </c>
      <c r="C16" s="10">
        <v>40.923389999999998</v>
      </c>
      <c r="D16" s="10">
        <v>-78.178600000000003</v>
      </c>
      <c r="E16" s="14">
        <v>45771</v>
      </c>
      <c r="F16" s="4" t="s">
        <v>57</v>
      </c>
      <c r="G16" s="5">
        <v>15</v>
      </c>
      <c r="H16" s="15">
        <f t="shared" ref="H16" si="52">G16*3.785412*60*24</f>
        <v>81764.8992</v>
      </c>
      <c r="I16" s="5">
        <v>2.87</v>
      </c>
      <c r="J16" s="5">
        <v>3.1</v>
      </c>
      <c r="K16" s="5">
        <v>1579</v>
      </c>
      <c r="L16" s="6">
        <v>1784</v>
      </c>
      <c r="M16" s="16">
        <v>16</v>
      </c>
      <c r="N16" s="5" t="s">
        <v>38</v>
      </c>
      <c r="O16" s="5">
        <v>161.27000000000001</v>
      </c>
      <c r="P16" s="5">
        <f t="shared" ref="P16" si="53">H16*O16*0.00000204623</f>
        <v>26.982049783308884</v>
      </c>
      <c r="Q16" s="5">
        <v>9.33</v>
      </c>
      <c r="R16" s="5">
        <f t="shared" si="26"/>
        <v>1.5610003378078492</v>
      </c>
      <c r="S16" s="15">
        <v>14.12</v>
      </c>
      <c r="T16" s="5">
        <f t="shared" si="27"/>
        <v>2.3624142304230258</v>
      </c>
      <c r="U16" s="5">
        <v>58.05</v>
      </c>
      <c r="V16" s="5">
        <f t="shared" si="28"/>
        <v>9.7123332915054288</v>
      </c>
      <c r="W16" s="16">
        <v>853.1</v>
      </c>
      <c r="X16" s="5">
        <f t="shared" ref="X16" si="54">H16*W16*0.00000204623</f>
        <v>142.73198158455267</v>
      </c>
      <c r="Y16" s="6">
        <v>11</v>
      </c>
      <c r="Z16" s="19">
        <v>1338</v>
      </c>
      <c r="AA16" s="19">
        <v>734530</v>
      </c>
    </row>
    <row r="17" spans="2:27" s="18" customFormat="1" x14ac:dyDescent="0.25">
      <c r="B17" s="3" t="s">
        <v>45</v>
      </c>
      <c r="C17" s="10">
        <v>40.923389999999998</v>
      </c>
      <c r="D17" s="10">
        <v>-78.178600000000003</v>
      </c>
      <c r="E17" s="14">
        <v>45470</v>
      </c>
      <c r="F17" s="4" t="s">
        <v>40</v>
      </c>
      <c r="G17" s="5">
        <v>143</v>
      </c>
      <c r="H17" s="15">
        <f t="shared" si="24"/>
        <v>779492.03903999995</v>
      </c>
      <c r="I17" s="5">
        <v>3.66</v>
      </c>
      <c r="J17" s="5">
        <v>4.13</v>
      </c>
      <c r="K17" s="5">
        <v>125</v>
      </c>
      <c r="L17" s="6">
        <v>235</v>
      </c>
      <c r="M17" s="8">
        <v>17.78</v>
      </c>
      <c r="N17" s="5" t="s">
        <v>16</v>
      </c>
      <c r="O17" s="5">
        <v>155.41</v>
      </c>
      <c r="P17" s="5">
        <f t="shared" si="25"/>
        <v>247.88205742991531</v>
      </c>
      <c r="Q17" s="5">
        <v>0.32</v>
      </c>
      <c r="R17" s="5">
        <f t="shared" si="26"/>
        <v>0.5104063984143421</v>
      </c>
      <c r="S17" s="15">
        <v>1.59</v>
      </c>
      <c r="T17" s="5">
        <f t="shared" si="27"/>
        <v>2.5360817921212626</v>
      </c>
      <c r="U17" s="5">
        <v>5.23</v>
      </c>
      <c r="V17" s="5">
        <f t="shared" si="28"/>
        <v>8.3419545740844043</v>
      </c>
      <c r="W17" s="16">
        <v>124.2</v>
      </c>
      <c r="X17" s="5">
        <f t="shared" si="29"/>
        <v>198.10148338456654</v>
      </c>
      <c r="Y17" s="6">
        <v>6</v>
      </c>
      <c r="Z17" s="19">
        <v>148</v>
      </c>
      <c r="AA17" s="19">
        <v>724244</v>
      </c>
    </row>
    <row r="18" spans="2:27" s="18" customFormat="1" x14ac:dyDescent="0.25">
      <c r="B18" s="3" t="s">
        <v>45</v>
      </c>
      <c r="C18" s="10">
        <v>40.923389999999998</v>
      </c>
      <c r="D18" s="10">
        <v>-78.178600000000003</v>
      </c>
      <c r="E18" s="14">
        <v>45771</v>
      </c>
      <c r="F18" s="4" t="s">
        <v>57</v>
      </c>
      <c r="G18" s="5">
        <v>253.38147000000001</v>
      </c>
      <c r="H18" s="15">
        <f t="shared" ref="H18" si="55">G18*3.785412*60*24</f>
        <v>1381180.6902465215</v>
      </c>
      <c r="I18" s="5">
        <v>4.04</v>
      </c>
      <c r="J18" s="5">
        <v>4.21</v>
      </c>
      <c r="K18" s="5">
        <v>1440</v>
      </c>
      <c r="L18" s="6">
        <v>163</v>
      </c>
      <c r="M18" s="8">
        <v>14.1</v>
      </c>
      <c r="N18" s="5" t="s">
        <v>38</v>
      </c>
      <c r="O18" s="5">
        <v>75.97</v>
      </c>
      <c r="P18" s="5">
        <f t="shared" ref="P18" si="56">H18*O18*0.00000204623</f>
        <v>214.70742924812453</v>
      </c>
      <c r="Q18" s="5">
        <v>0.11</v>
      </c>
      <c r="R18" s="5">
        <f t="shared" ref="R18" si="57">H18*Q18*0.00000204623</f>
        <v>0.31088347001834538</v>
      </c>
      <c r="S18" s="15">
        <v>0.85</v>
      </c>
      <c r="T18" s="5">
        <f t="shared" ref="T18" si="58">H18*S18*0.00000204623</f>
        <v>2.4022813592326684</v>
      </c>
      <c r="U18" s="5">
        <v>3.36</v>
      </c>
      <c r="V18" s="5">
        <f t="shared" si="28"/>
        <v>9.4960769023785492</v>
      </c>
      <c r="W18" s="16">
        <v>89.1</v>
      </c>
      <c r="X18" s="5">
        <f t="shared" ref="X18" si="59">H18*W18*0.00000204623</f>
        <v>251.81561071485973</v>
      </c>
      <c r="Y18" s="6" t="s">
        <v>17</v>
      </c>
      <c r="Z18" s="19">
        <v>122</v>
      </c>
      <c r="AA18" s="19">
        <v>734531</v>
      </c>
    </row>
    <row r="19" spans="2:27" s="18" customFormat="1" x14ac:dyDescent="0.25">
      <c r="B19" s="3" t="s">
        <v>46</v>
      </c>
      <c r="C19" s="10">
        <v>40.922429999999999</v>
      </c>
      <c r="D19" s="10">
        <v>-78.176540000000003</v>
      </c>
      <c r="E19" s="14">
        <v>45470</v>
      </c>
      <c r="F19" s="4" t="s">
        <v>40</v>
      </c>
      <c r="G19" s="15">
        <v>143</v>
      </c>
      <c r="H19" s="15">
        <f t="shared" si="24"/>
        <v>779492.03903999995</v>
      </c>
      <c r="I19" s="5">
        <v>3.7</v>
      </c>
      <c r="J19" s="5">
        <v>4.18</v>
      </c>
      <c r="K19" s="5">
        <v>112</v>
      </c>
      <c r="L19" s="6">
        <v>197</v>
      </c>
      <c r="M19" s="8"/>
      <c r="N19" s="5" t="s">
        <v>16</v>
      </c>
      <c r="O19" s="5">
        <v>68.650000000000006</v>
      </c>
      <c r="P19" s="5">
        <f t="shared" si="25"/>
        <v>109.49812265982683</v>
      </c>
      <c r="Q19" s="5">
        <v>0.17</v>
      </c>
      <c r="R19" s="5">
        <f t="shared" si="26"/>
        <v>0.27115339915761927</v>
      </c>
      <c r="S19" s="15">
        <v>1.31</v>
      </c>
      <c r="T19" s="5">
        <f t="shared" si="27"/>
        <v>2.0894761935087129</v>
      </c>
      <c r="U19" s="5">
        <v>4.29</v>
      </c>
      <c r="V19" s="5">
        <f t="shared" si="28"/>
        <v>6.8426357787422747</v>
      </c>
      <c r="W19" s="16">
        <v>101.5</v>
      </c>
      <c r="X19" s="5">
        <f t="shared" si="29"/>
        <v>161.89452949704915</v>
      </c>
      <c r="Y19" s="6" t="s">
        <v>17</v>
      </c>
      <c r="Z19" s="6">
        <v>136</v>
      </c>
      <c r="AA19" s="19">
        <v>724246</v>
      </c>
    </row>
    <row r="20" spans="2:27" s="18" customFormat="1" x14ac:dyDescent="0.25">
      <c r="B20" s="3" t="s">
        <v>46</v>
      </c>
      <c r="C20" s="10">
        <v>40.922429999999999</v>
      </c>
      <c r="D20" s="10">
        <v>-78.176540000000003</v>
      </c>
      <c r="E20" s="14">
        <v>45505</v>
      </c>
      <c r="F20" s="4" t="s">
        <v>51</v>
      </c>
      <c r="G20" s="15">
        <v>114.9</v>
      </c>
      <c r="H20" s="15">
        <f t="shared" ref="H20" si="60">G20*3.785412*60*24</f>
        <v>626319.1278720001</v>
      </c>
      <c r="I20" s="5">
        <v>3.65</v>
      </c>
      <c r="J20" s="5">
        <v>4.13</v>
      </c>
      <c r="K20" s="5"/>
      <c r="L20" s="6">
        <v>195</v>
      </c>
      <c r="M20" s="8">
        <v>18.600000000000001</v>
      </c>
      <c r="N20" s="5" t="s">
        <v>16</v>
      </c>
      <c r="O20" s="5">
        <v>22.48</v>
      </c>
      <c r="P20" s="5">
        <f t="shared" ref="P20" si="61">H20*O20*0.00000204623</f>
        <v>28.810210393293751</v>
      </c>
      <c r="Q20" s="5">
        <v>0.3</v>
      </c>
      <c r="R20" s="5">
        <f t="shared" ref="R20" si="62">H20*Q20*0.00000204623</f>
        <v>0.38447789670765681</v>
      </c>
      <c r="S20" s="15">
        <v>1.3</v>
      </c>
      <c r="T20" s="5">
        <f t="shared" ref="T20" si="63">H20*S20*0.00000204623</f>
        <v>1.6660708857331796</v>
      </c>
      <c r="U20" s="5">
        <v>4.13</v>
      </c>
      <c r="V20" s="5">
        <f t="shared" ref="V20" si="64">H20*U20*0.00000204623</f>
        <v>5.292979044675409</v>
      </c>
      <c r="W20" s="16">
        <v>84.3</v>
      </c>
      <c r="X20" s="5">
        <f t="shared" ref="X20" si="65">H20*W20*0.00000204623</f>
        <v>108.03828897485157</v>
      </c>
      <c r="Y20" s="6" t="s">
        <v>17</v>
      </c>
      <c r="Z20" s="6">
        <v>82</v>
      </c>
      <c r="AA20" s="19">
        <v>725409</v>
      </c>
    </row>
    <row r="21" spans="2:27" s="18" customFormat="1" x14ac:dyDescent="0.25">
      <c r="B21" s="3" t="s">
        <v>47</v>
      </c>
      <c r="C21" s="10">
        <v>40.918610000000001</v>
      </c>
      <c r="D21" s="10">
        <v>-78.169920000000005</v>
      </c>
      <c r="E21" s="14">
        <v>45505</v>
      </c>
      <c r="F21" s="4" t="s">
        <v>51</v>
      </c>
      <c r="G21" s="5">
        <v>3.75</v>
      </c>
      <c r="H21" s="15">
        <f t="shared" ref="H21" si="66">G21*3.785412*60*24</f>
        <v>20441.2248</v>
      </c>
      <c r="I21" s="5">
        <v>2.94</v>
      </c>
      <c r="J21" s="5">
        <v>3.51</v>
      </c>
      <c r="K21" s="5"/>
      <c r="L21" s="6">
        <v>865</v>
      </c>
      <c r="M21" s="8" t="s">
        <v>18</v>
      </c>
      <c r="N21" s="5" t="s">
        <v>16</v>
      </c>
      <c r="O21" s="5">
        <v>129.44</v>
      </c>
      <c r="P21" s="5">
        <f t="shared" ref="P21" si="67">H21*O21*0.00000204623</f>
        <v>5.4141447943689167</v>
      </c>
      <c r="Q21" s="5">
        <v>0.93</v>
      </c>
      <c r="R21" s="5">
        <f t="shared" ref="R21" si="68">H21*Q21*0.00000204623</f>
        <v>3.8899526102928718E-2</v>
      </c>
      <c r="S21" s="15">
        <v>6.4</v>
      </c>
      <c r="T21" s="5">
        <f>H21*S21*0.00000204623</f>
        <v>0.26769566350402557</v>
      </c>
      <c r="U21" s="5">
        <v>28.94</v>
      </c>
      <c r="V21" s="5">
        <f t="shared" ref="V21" si="69">H21*U21*0.00000204623</f>
        <v>1.2104863284072658</v>
      </c>
      <c r="W21" s="16">
        <v>562.4</v>
      </c>
      <c r="X21" s="5">
        <f t="shared" ref="X21" si="70">H21*W21*0.00000204623</f>
        <v>23.523756430416249</v>
      </c>
      <c r="Y21" s="6" t="s">
        <v>17</v>
      </c>
      <c r="Z21" s="19">
        <v>624</v>
      </c>
      <c r="AA21" s="19">
        <v>725406</v>
      </c>
    </row>
    <row r="22" spans="2:27" s="18" customFormat="1" x14ac:dyDescent="0.25">
      <c r="B22" s="3" t="s">
        <v>47</v>
      </c>
      <c r="C22" s="10">
        <v>40.918610000000001</v>
      </c>
      <c r="D22" s="10">
        <v>-78.169920000000005</v>
      </c>
      <c r="E22" s="14">
        <v>45561</v>
      </c>
      <c r="F22" s="4" t="s">
        <v>36</v>
      </c>
      <c r="G22" s="5">
        <v>0.5</v>
      </c>
      <c r="H22" s="15">
        <f t="shared" ref="H22" si="71">G22*3.785412*60*24</f>
        <v>2725.4966399999998</v>
      </c>
      <c r="I22" s="5">
        <v>3.18</v>
      </c>
      <c r="J22" s="5">
        <v>3.52</v>
      </c>
      <c r="K22" s="5">
        <v>858</v>
      </c>
      <c r="L22" s="6">
        <v>906</v>
      </c>
      <c r="M22" s="8">
        <v>16.399999999999999</v>
      </c>
      <c r="N22" s="5" t="s">
        <v>16</v>
      </c>
      <c r="O22" s="5">
        <v>232.03</v>
      </c>
      <c r="P22" s="5">
        <f t="shared" ref="P22" si="72">H22*O22*0.00000204623</f>
        <v>1.2940296833924803</v>
      </c>
      <c r="Q22" s="5">
        <v>0.98</v>
      </c>
      <c r="R22" s="5">
        <f t="shared" ref="R22" si="73">H22*Q22*0.00000204623</f>
        <v>5.4654531298738551E-3</v>
      </c>
      <c r="S22" s="15">
        <v>6.07</v>
      </c>
      <c r="T22" s="5">
        <f t="shared" ref="T22" si="74">H22*S22*0.00000204623</f>
        <v>3.3852347447279899E-2</v>
      </c>
      <c r="U22" s="5">
        <v>24.86</v>
      </c>
      <c r="V22" s="5">
        <f t="shared" ref="V22" si="75">H22*U22*0.00000204623</f>
        <v>0.13864404572312658</v>
      </c>
      <c r="W22" s="16">
        <v>1089.9000000000001</v>
      </c>
      <c r="X22" s="5">
        <f t="shared" ref="X22" si="76">H22*W22*0.00000204623</f>
        <v>6.0783646594382814</v>
      </c>
      <c r="Y22" s="6">
        <v>31</v>
      </c>
      <c r="Z22" s="19">
        <v>643</v>
      </c>
      <c r="AA22" s="19">
        <v>727038</v>
      </c>
    </row>
    <row r="23" spans="2:27" s="18" customFormat="1" x14ac:dyDescent="0.25">
      <c r="B23" s="3" t="s">
        <v>47</v>
      </c>
      <c r="C23" s="10">
        <v>40.918610000000001</v>
      </c>
      <c r="D23" s="10">
        <v>-78.169920000000005</v>
      </c>
      <c r="E23" s="14">
        <v>45771</v>
      </c>
      <c r="F23" s="4" t="s">
        <v>57</v>
      </c>
      <c r="G23" s="5">
        <v>4.5</v>
      </c>
      <c r="H23" s="15">
        <f t="shared" ref="H23" si="77">G23*3.785412*60*24</f>
        <v>24529.46976</v>
      </c>
      <c r="I23" s="5">
        <v>3.3</v>
      </c>
      <c r="J23" s="5">
        <v>3.59</v>
      </c>
      <c r="K23" s="5">
        <v>669</v>
      </c>
      <c r="L23" s="6">
        <v>690</v>
      </c>
      <c r="M23" s="8">
        <v>15.4</v>
      </c>
      <c r="N23" s="5" t="s">
        <v>38</v>
      </c>
      <c r="O23" s="5">
        <v>167.99</v>
      </c>
      <c r="P23" s="5">
        <f t="shared" ref="P23" si="78">H23*O23*0.00000204623</f>
        <v>8.4319114710077372</v>
      </c>
      <c r="Q23" s="5">
        <v>0.39</v>
      </c>
      <c r="R23" s="5">
        <f t="shared" ref="R23" si="79">H23*Q23*0.00000204623</f>
        <v>1.9575245393731872E-2</v>
      </c>
      <c r="S23" s="15">
        <v>4.7300000000000004</v>
      </c>
      <c r="T23" s="5">
        <f t="shared" ref="T23" si="80">H23*S23*0.00000204623</f>
        <v>0.23741259157013272</v>
      </c>
      <c r="U23" s="5">
        <v>15.38</v>
      </c>
      <c r="V23" s="5">
        <f t="shared" ref="V23" si="81">H23*U23*0.00000204623</f>
        <v>0.77196736962973378</v>
      </c>
      <c r="W23" s="16">
        <v>331.5</v>
      </c>
      <c r="X23" s="5">
        <f t="shared" ref="X23" si="82">H23*W23*0.00000204623</f>
        <v>16.638958584672093</v>
      </c>
      <c r="Y23" s="6">
        <v>10</v>
      </c>
      <c r="Z23" s="19">
        <v>517</v>
      </c>
      <c r="AA23" s="19">
        <v>734533</v>
      </c>
    </row>
    <row r="24" spans="2:27" s="18" customFormat="1" x14ac:dyDescent="0.25">
      <c r="B24" s="3" t="s">
        <v>49</v>
      </c>
      <c r="C24" s="10">
        <v>40.920520000000003</v>
      </c>
      <c r="D24" s="10">
        <v>-78.174689999999998</v>
      </c>
      <c r="E24" s="14">
        <v>45470</v>
      </c>
      <c r="F24" s="4" t="s">
        <v>40</v>
      </c>
      <c r="G24" s="15">
        <v>143</v>
      </c>
      <c r="H24" s="15">
        <f>G24*3.785412*60*24</f>
        <v>779492.03903999995</v>
      </c>
      <c r="I24" s="5">
        <v>3.7</v>
      </c>
      <c r="J24" s="5">
        <v>4.18</v>
      </c>
      <c r="K24" s="5"/>
      <c r="L24" s="6">
        <v>197</v>
      </c>
      <c r="M24" s="8"/>
      <c r="N24" s="5" t="s">
        <v>16</v>
      </c>
      <c r="O24" s="5">
        <v>68.650000000000006</v>
      </c>
      <c r="P24" s="5">
        <f>H24*O24*0.00000204623</f>
        <v>109.49812265982683</v>
      </c>
      <c r="Q24" s="5">
        <v>0.17</v>
      </c>
      <c r="R24" s="5">
        <f>H24*Q24*0.00000204623</f>
        <v>0.27115339915761927</v>
      </c>
      <c r="S24" s="15">
        <v>1.31</v>
      </c>
      <c r="T24" s="5">
        <f>H24*S24*0.00000204623</f>
        <v>2.0894761935087129</v>
      </c>
      <c r="U24" s="5">
        <v>4.29</v>
      </c>
      <c r="V24" s="5">
        <f>H24*U24*0.00000204623</f>
        <v>6.8426357787422747</v>
      </c>
      <c r="W24" s="16">
        <v>101.5</v>
      </c>
      <c r="X24" s="5">
        <f>H24*W24*0.00000204623</f>
        <v>161.89452949704915</v>
      </c>
      <c r="Y24" s="6" t="s">
        <v>17</v>
      </c>
      <c r="Z24" s="6">
        <v>136</v>
      </c>
      <c r="AA24" s="19">
        <v>724246</v>
      </c>
    </row>
    <row r="25" spans="2:27" s="18" customFormat="1" x14ac:dyDescent="0.25">
      <c r="B25" s="3" t="s">
        <v>49</v>
      </c>
      <c r="C25" s="10">
        <v>40.920520000000003</v>
      </c>
      <c r="D25" s="10">
        <v>-78.174689999999998</v>
      </c>
      <c r="E25" s="14">
        <v>45505</v>
      </c>
      <c r="F25" s="4" t="s">
        <v>51</v>
      </c>
      <c r="G25" s="15">
        <v>94.25</v>
      </c>
      <c r="H25" s="15">
        <f t="shared" ref="H25:H30" si="83">G25*3.785412*60*24</f>
        <v>513756.11664000002</v>
      </c>
      <c r="I25" s="5">
        <v>3.7</v>
      </c>
      <c r="J25" s="5">
        <v>4.17</v>
      </c>
      <c r="K25" s="5"/>
      <c r="L25" s="6">
        <v>167</v>
      </c>
      <c r="M25" s="8">
        <v>18.7</v>
      </c>
      <c r="N25" s="5" t="s">
        <v>16</v>
      </c>
      <c r="O25" s="5">
        <v>39.200000000000003</v>
      </c>
      <c r="P25" s="5">
        <f t="shared" ref="P25:P30" si="84">H25*O25*0.00000204623</f>
        <v>41.209516599248879</v>
      </c>
      <c r="Q25" s="5">
        <v>0.23</v>
      </c>
      <c r="R25" s="5">
        <f t="shared" ref="R25:R30" si="85">H25*Q25*0.00000204623</f>
        <v>0.24179053106702147</v>
      </c>
      <c r="S25" s="15">
        <v>0.6</v>
      </c>
      <c r="T25" s="5">
        <f t="shared" ref="T25:T30" si="86">H25*S25*0.00000204623</f>
        <v>0.63075790713136026</v>
      </c>
      <c r="U25" s="5">
        <v>1.98</v>
      </c>
      <c r="V25" s="5">
        <f t="shared" ref="V25:V30" si="87">H25*U25*0.00000204623</f>
        <v>2.0815010935334888</v>
      </c>
      <c r="W25" s="16">
        <v>72.2</v>
      </c>
      <c r="X25" s="5">
        <f t="shared" ref="X25:X30" si="88">H25*W25*0.00000204623</f>
        <v>75.901201491473685</v>
      </c>
      <c r="Y25" s="6" t="s">
        <v>17</v>
      </c>
      <c r="Z25" s="6">
        <v>82</v>
      </c>
      <c r="AA25" s="19">
        <v>725408</v>
      </c>
    </row>
    <row r="26" spans="2:27" s="18" customFormat="1" x14ac:dyDescent="0.25">
      <c r="B26" s="3" t="s">
        <v>49</v>
      </c>
      <c r="C26" s="10">
        <v>40.920520000000003</v>
      </c>
      <c r="D26" s="10">
        <v>-78.174689999999998</v>
      </c>
      <c r="E26" s="14">
        <v>45771</v>
      </c>
      <c r="F26" s="4" t="s">
        <v>57</v>
      </c>
      <c r="G26" s="15">
        <v>253</v>
      </c>
      <c r="H26" s="15">
        <f t="shared" ref="H26" si="89">G26*3.785412*60*24</f>
        <v>1379101.29984</v>
      </c>
      <c r="I26" s="5">
        <v>4.5999999999999996</v>
      </c>
      <c r="J26" s="5">
        <v>4.78</v>
      </c>
      <c r="K26" s="5">
        <v>41.9</v>
      </c>
      <c r="L26" s="6">
        <v>51</v>
      </c>
      <c r="M26" s="8">
        <v>13</v>
      </c>
      <c r="N26" s="5" t="s">
        <v>37</v>
      </c>
      <c r="O26" s="5">
        <v>36.81</v>
      </c>
      <c r="P26" s="5">
        <f t="shared" ref="P26" si="90">H26*O26*0.00000204623</f>
        <v>103.87629064652272</v>
      </c>
      <c r="Q26" s="5" t="s">
        <v>16</v>
      </c>
      <c r="R26" s="5">
        <v>0</v>
      </c>
      <c r="S26" s="15">
        <v>0.16</v>
      </c>
      <c r="T26" s="5">
        <f t="shared" ref="T26" si="91">H26*S26*0.00000204623</f>
        <v>0.45151335244345647</v>
      </c>
      <c r="U26" s="5">
        <v>0.26</v>
      </c>
      <c r="V26" s="5">
        <f t="shared" ref="V26" si="92">H26*U26*0.00000204623</f>
        <v>0.73370919772061682</v>
      </c>
      <c r="W26" s="16">
        <v>14.6</v>
      </c>
      <c r="X26" s="5">
        <f t="shared" ref="X26" si="93">H26*W26*0.00000204623</f>
        <v>41.200593410465402</v>
      </c>
      <c r="Y26" s="6" t="s">
        <v>17</v>
      </c>
      <c r="Z26" s="6">
        <v>38</v>
      </c>
      <c r="AA26" s="19">
        <v>734534</v>
      </c>
    </row>
    <row r="27" spans="2:27" s="18" customFormat="1" x14ac:dyDescent="0.25">
      <c r="B27" s="3" t="s">
        <v>55</v>
      </c>
      <c r="C27" s="10">
        <v>40.917200000000001</v>
      </c>
      <c r="D27" s="10">
        <v>-78.165599999999998</v>
      </c>
      <c r="E27" s="14">
        <v>45561</v>
      </c>
      <c r="F27" s="4" t="s">
        <v>36</v>
      </c>
      <c r="G27" s="5">
        <v>7.5</v>
      </c>
      <c r="H27" s="15">
        <f t="shared" si="83"/>
        <v>40882.4496</v>
      </c>
      <c r="I27" s="5">
        <v>5.29</v>
      </c>
      <c r="J27" s="5">
        <v>5.58</v>
      </c>
      <c r="K27" s="5">
        <v>20.9</v>
      </c>
      <c r="L27" s="6">
        <v>28</v>
      </c>
      <c r="M27" s="8">
        <v>20.9</v>
      </c>
      <c r="N27" s="5">
        <v>1.54</v>
      </c>
      <c r="O27" s="5">
        <v>7.76</v>
      </c>
      <c r="P27" s="5">
        <f t="shared" si="84"/>
        <v>0.64916198399726199</v>
      </c>
      <c r="Q27" s="5" t="s">
        <v>16</v>
      </c>
      <c r="R27" s="5">
        <v>0</v>
      </c>
      <c r="S27" s="15" t="s">
        <v>21</v>
      </c>
      <c r="T27" s="5">
        <v>0</v>
      </c>
      <c r="U27" s="5" t="s">
        <v>16</v>
      </c>
      <c r="V27" s="5">
        <v>0</v>
      </c>
      <c r="W27" s="16">
        <v>82.7</v>
      </c>
      <c r="X27" s="5">
        <f t="shared" si="88"/>
        <v>6.9182598036821616</v>
      </c>
      <c r="Y27" s="6" t="s">
        <v>17</v>
      </c>
      <c r="Z27" s="19" t="s">
        <v>37</v>
      </c>
      <c r="AA27" s="19">
        <v>727040</v>
      </c>
    </row>
    <row r="28" spans="2:27" s="18" customFormat="1" x14ac:dyDescent="0.25">
      <c r="B28" s="3" t="s">
        <v>56</v>
      </c>
      <c r="C28" s="10">
        <v>40.915900000000001</v>
      </c>
      <c r="D28" s="10">
        <v>-78.162199999999999</v>
      </c>
      <c r="E28" s="14">
        <v>45561</v>
      </c>
      <c r="F28" s="4" t="s">
        <v>36</v>
      </c>
      <c r="G28" s="5">
        <v>0.5</v>
      </c>
      <c r="H28" s="15">
        <f t="shared" si="83"/>
        <v>2725.4966399999998</v>
      </c>
      <c r="I28" s="5">
        <v>5.3</v>
      </c>
      <c r="J28" s="5">
        <v>4.76</v>
      </c>
      <c r="K28" s="5">
        <v>118.1</v>
      </c>
      <c r="L28" s="6">
        <v>141</v>
      </c>
      <c r="M28" s="8">
        <v>15.8</v>
      </c>
      <c r="N28" s="5">
        <v>0.89</v>
      </c>
      <c r="O28" s="5">
        <v>21.69</v>
      </c>
      <c r="P28" s="5">
        <f t="shared" si="84"/>
        <v>0.12096497794588157</v>
      </c>
      <c r="Q28" s="5">
        <v>2.2799999999999998</v>
      </c>
      <c r="R28" s="5">
        <f>H28*Q28*0.00000204623</f>
        <v>1.2715544016441215E-2</v>
      </c>
      <c r="S28" s="15">
        <v>2.67</v>
      </c>
      <c r="T28" s="5">
        <f t="shared" si="86"/>
        <v>1.4890571282411422E-2</v>
      </c>
      <c r="U28" s="5">
        <v>0.78</v>
      </c>
      <c r="V28" s="5">
        <f t="shared" si="87"/>
        <v>4.3500545319404161E-3</v>
      </c>
      <c r="W28" s="16">
        <v>51</v>
      </c>
      <c r="X28" s="5">
        <f t="shared" si="88"/>
        <v>0.28442664247302718</v>
      </c>
      <c r="Y28" s="6" t="s">
        <v>17</v>
      </c>
      <c r="Z28" s="19">
        <v>100</v>
      </c>
      <c r="AA28" s="19">
        <v>727041</v>
      </c>
    </row>
    <row r="29" spans="2:27" s="18" customFormat="1" x14ac:dyDescent="0.25">
      <c r="B29" s="3" t="s">
        <v>50</v>
      </c>
      <c r="C29" s="10">
        <v>40.920740000000002</v>
      </c>
      <c r="D29" s="10">
        <v>-78.174909999999997</v>
      </c>
      <c r="E29" s="14">
        <v>45470</v>
      </c>
      <c r="F29" s="4" t="s">
        <v>40</v>
      </c>
      <c r="G29" s="5">
        <v>143</v>
      </c>
      <c r="H29" s="15">
        <f t="shared" si="83"/>
        <v>779492.03903999995</v>
      </c>
      <c r="I29" s="5">
        <v>3.66</v>
      </c>
      <c r="J29" s="5">
        <v>4.13</v>
      </c>
      <c r="K29" s="5"/>
      <c r="L29" s="6">
        <v>235</v>
      </c>
      <c r="M29" s="8">
        <v>17.78</v>
      </c>
      <c r="N29" s="5" t="s">
        <v>16</v>
      </c>
      <c r="O29" s="5">
        <v>155.41</v>
      </c>
      <c r="P29" s="5">
        <f t="shared" si="84"/>
        <v>247.88205742991531</v>
      </c>
      <c r="Q29" s="5">
        <v>0.32</v>
      </c>
      <c r="R29" s="5">
        <f t="shared" si="85"/>
        <v>0.5104063984143421</v>
      </c>
      <c r="S29" s="15">
        <v>1.59</v>
      </c>
      <c r="T29" s="5">
        <f t="shared" si="86"/>
        <v>2.5360817921212626</v>
      </c>
      <c r="U29" s="5">
        <v>5.23</v>
      </c>
      <c r="V29" s="5">
        <f t="shared" si="87"/>
        <v>8.3419545740844043</v>
      </c>
      <c r="W29" s="16">
        <v>124.2</v>
      </c>
      <c r="X29" s="5">
        <f t="shared" si="88"/>
        <v>198.10148338456654</v>
      </c>
      <c r="Y29" s="6">
        <v>6</v>
      </c>
      <c r="Z29" s="19">
        <v>148</v>
      </c>
      <c r="AA29" s="19">
        <v>724244</v>
      </c>
    </row>
    <row r="30" spans="2:27" s="18" customFormat="1" x14ac:dyDescent="0.25">
      <c r="B30" s="3" t="s">
        <v>48</v>
      </c>
      <c r="C30" s="10">
        <v>40.918590000000002</v>
      </c>
      <c r="D30" s="10">
        <v>-78.169910000000002</v>
      </c>
      <c r="E30" s="14">
        <v>45505</v>
      </c>
      <c r="F30" s="4" t="s">
        <v>51</v>
      </c>
      <c r="G30" s="15">
        <v>5</v>
      </c>
      <c r="H30" s="15">
        <f t="shared" si="83"/>
        <v>27254.966400000005</v>
      </c>
      <c r="I30" s="5">
        <v>2.99</v>
      </c>
      <c r="J30" s="5">
        <v>3.55</v>
      </c>
      <c r="K30" s="5"/>
      <c r="L30" s="6">
        <v>784</v>
      </c>
      <c r="M30" s="8">
        <v>17.2</v>
      </c>
      <c r="N30" s="5" t="s">
        <v>16</v>
      </c>
      <c r="O30" s="5">
        <v>133.63999999999999</v>
      </c>
      <c r="P30" s="5">
        <f t="shared" si="84"/>
        <v>7.4530934313912471</v>
      </c>
      <c r="Q30" s="5">
        <v>1.34</v>
      </c>
      <c r="R30" s="5">
        <f t="shared" si="85"/>
        <v>7.473170606154049E-2</v>
      </c>
      <c r="S30" s="15">
        <v>5.61</v>
      </c>
      <c r="T30" s="5">
        <f t="shared" si="86"/>
        <v>0.31286930672032998</v>
      </c>
      <c r="U30" s="5">
        <v>23.64</v>
      </c>
      <c r="V30" s="5">
        <f t="shared" si="87"/>
        <v>1.3184011427573263</v>
      </c>
      <c r="W30" s="16">
        <v>367.5</v>
      </c>
      <c r="X30" s="5">
        <f t="shared" si="88"/>
        <v>20.495449237026964</v>
      </c>
      <c r="Y30" s="6" t="s">
        <v>17</v>
      </c>
      <c r="Z30" s="6">
        <v>534</v>
      </c>
      <c r="AA30" s="19">
        <v>725405</v>
      </c>
    </row>
    <row r="31" spans="2:27" s="18" customFormat="1" x14ac:dyDescent="0.25">
      <c r="B31" s="3" t="s">
        <v>48</v>
      </c>
      <c r="C31" s="10">
        <v>40.918590000000002</v>
      </c>
      <c r="D31" s="10">
        <v>-78.169910000000002</v>
      </c>
      <c r="E31" s="14">
        <v>45561</v>
      </c>
      <c r="F31" s="4" t="s">
        <v>36</v>
      </c>
      <c r="G31" s="15">
        <v>1.4</v>
      </c>
      <c r="H31" s="15">
        <f t="shared" ref="H31" si="94">G31*3.785412*60*24</f>
        <v>7631.3905919999997</v>
      </c>
      <c r="I31" s="5">
        <v>3.3</v>
      </c>
      <c r="J31" s="5">
        <v>3.72</v>
      </c>
      <c r="K31" s="5">
        <v>730</v>
      </c>
      <c r="L31" s="6">
        <v>628</v>
      </c>
      <c r="M31" s="8">
        <v>16.600000000000001</v>
      </c>
      <c r="N31" s="5" t="s">
        <v>16</v>
      </c>
      <c r="O31" s="5">
        <v>49.66</v>
      </c>
      <c r="P31" s="5">
        <f t="shared" ref="P31" si="95">H31*O31*0.00000204623</f>
        <v>0.77546972122724478</v>
      </c>
      <c r="Q31" s="5">
        <v>1.62</v>
      </c>
      <c r="R31" s="5">
        <f t="shared" ref="R31" si="96">H31*Q31*0.00000204623</f>
        <v>2.529724020113042E-2</v>
      </c>
      <c r="S31" s="15">
        <v>4.2300000000000004</v>
      </c>
      <c r="T31" s="5">
        <f t="shared" ref="T31" si="97">H31*S31*0.00000204623</f>
        <v>6.6053904969618313E-2</v>
      </c>
      <c r="U31" s="5">
        <v>13.19</v>
      </c>
      <c r="V31" s="5">
        <f t="shared" ref="V31" si="98">H31*U31*0.00000204623</f>
        <v>0.20596950509438902</v>
      </c>
      <c r="W31" s="16">
        <v>325.5</v>
      </c>
      <c r="X31" s="5">
        <f t="shared" ref="X31" si="99">H31*W31*0.00000204623</f>
        <v>5.082871410782686</v>
      </c>
      <c r="Y31" s="6" t="s">
        <v>17</v>
      </c>
      <c r="Z31" s="6">
        <v>445</v>
      </c>
      <c r="AA31" s="19">
        <v>727042</v>
      </c>
    </row>
    <row r="32" spans="2:27" s="18" customFormat="1" x14ac:dyDescent="0.25">
      <c r="B32" s="3" t="s">
        <v>48</v>
      </c>
      <c r="C32" s="10">
        <v>40.918590000000002</v>
      </c>
      <c r="D32" s="10">
        <v>-78.169910000000002</v>
      </c>
      <c r="E32" s="14">
        <v>45771</v>
      </c>
      <c r="F32" s="4" t="s">
        <v>57</v>
      </c>
      <c r="G32" s="15">
        <v>3</v>
      </c>
      <c r="H32" s="15">
        <f t="shared" ref="H32" si="100">G32*3.785412*60*24</f>
        <v>16352.97984</v>
      </c>
      <c r="I32" s="5">
        <v>3.3</v>
      </c>
      <c r="J32" s="5">
        <v>3.63</v>
      </c>
      <c r="K32" s="5">
        <v>645</v>
      </c>
      <c r="L32" s="6">
        <v>646</v>
      </c>
      <c r="M32" s="8">
        <v>14.9</v>
      </c>
      <c r="N32" s="5" t="s">
        <v>38</v>
      </c>
      <c r="O32" s="5">
        <v>168.71</v>
      </c>
      <c r="P32" s="5">
        <f t="shared" ref="P32" si="101">H32*O32*0.00000204623</f>
        <v>5.6453669237205206</v>
      </c>
      <c r="Q32" s="5">
        <v>0.27</v>
      </c>
      <c r="R32" s="5">
        <f t="shared" ref="R32" si="102">H32*Q32*0.00000204623</f>
        <v>9.0347286432608653E-3</v>
      </c>
      <c r="S32" s="15">
        <v>4.4400000000000004</v>
      </c>
      <c r="T32" s="5">
        <f t="shared" ref="T32" si="103">H32*S32*0.00000204623</f>
        <v>0.14857109324473422</v>
      </c>
      <c r="U32" s="5">
        <v>13.56</v>
      </c>
      <c r="V32" s="5">
        <f t="shared" ref="V32" si="104">H32*U32*0.00000204623</f>
        <v>0.45374414963932341</v>
      </c>
      <c r="W32" s="16">
        <v>366.7</v>
      </c>
      <c r="X32" s="5">
        <f t="shared" ref="X32" si="105">H32*W32*0.00000204623</f>
        <v>12.270499975865773</v>
      </c>
      <c r="Y32" s="6" t="s">
        <v>17</v>
      </c>
      <c r="Z32" s="6">
        <v>484</v>
      </c>
      <c r="AA32" s="19">
        <v>734532</v>
      </c>
    </row>
    <row r="33" spans="2:27" x14ac:dyDescent="0.25">
      <c r="B33" s="9" t="s">
        <v>52</v>
      </c>
      <c r="C33" s="11">
        <v>40.918664999999997</v>
      </c>
      <c r="D33" s="11">
        <v>-78.169447000000005</v>
      </c>
      <c r="E33" s="20">
        <v>45505</v>
      </c>
      <c r="F33" s="4" t="s">
        <v>51</v>
      </c>
      <c r="G33" s="18">
        <v>83</v>
      </c>
      <c r="H33" s="18">
        <f t="shared" ref="H33:H34" si="106">G33*3.785412*60*24</f>
        <v>452432.44223999995</v>
      </c>
      <c r="I33" s="5">
        <v>4.28</v>
      </c>
      <c r="J33" s="5">
        <v>4.72</v>
      </c>
      <c r="L33" s="6">
        <v>64</v>
      </c>
      <c r="M33" s="8">
        <v>18.899999999999999</v>
      </c>
      <c r="N33" s="5" t="s">
        <v>16</v>
      </c>
      <c r="O33" s="5">
        <v>16.71</v>
      </c>
      <c r="P33" s="5">
        <f t="shared" ref="P33:P34" si="107">H33*O33*0.00000204623</f>
        <v>15.469797774318257</v>
      </c>
      <c r="Q33" s="5">
        <v>0.19</v>
      </c>
      <c r="R33" s="5">
        <f t="shared" ref="R33:R34" si="108">H33*Q33*0.00000204623</f>
        <v>0.17589835889410349</v>
      </c>
      <c r="S33" s="15">
        <v>0.41</v>
      </c>
      <c r="T33" s="5">
        <f t="shared" ref="T33:T34" si="109">H33*S33*0.00000204623</f>
        <v>0.37957014287674956</v>
      </c>
      <c r="U33" s="5">
        <v>0.48</v>
      </c>
      <c r="V33" s="5">
        <f t="shared" ref="V33:V34" si="110">H33*U33*0.00000204623</f>
        <v>0.4443748014166824</v>
      </c>
      <c r="W33" s="16">
        <v>19.2</v>
      </c>
      <c r="X33" s="5">
        <f t="shared" ref="X33:X34" si="111">H33*W33*0.00000204623</f>
        <v>17.774992056667298</v>
      </c>
      <c r="Y33" s="12" t="s">
        <v>17</v>
      </c>
      <c r="Z33" s="19">
        <v>46</v>
      </c>
      <c r="AA33" s="19">
        <v>725404</v>
      </c>
    </row>
    <row r="34" spans="2:27" x14ac:dyDescent="0.25">
      <c r="B34" s="9" t="s">
        <v>54</v>
      </c>
      <c r="C34" s="11">
        <v>40.918700000000001</v>
      </c>
      <c r="D34" s="11">
        <v>-78.170199999999994</v>
      </c>
      <c r="E34" s="20">
        <v>45561</v>
      </c>
      <c r="F34" s="4" t="s">
        <v>35</v>
      </c>
      <c r="G34" s="18">
        <v>33</v>
      </c>
      <c r="H34" s="18">
        <f t="shared" si="106"/>
        <v>179882.77823999999</v>
      </c>
      <c r="I34" s="5">
        <v>4.2</v>
      </c>
      <c r="J34" s="5">
        <v>4.45</v>
      </c>
      <c r="K34" s="21">
        <v>98.7</v>
      </c>
      <c r="L34" s="6">
        <v>110</v>
      </c>
      <c r="M34" s="8">
        <v>16.399999999999999</v>
      </c>
      <c r="N34" s="5" t="s">
        <v>16</v>
      </c>
      <c r="O34" s="5">
        <v>22.08</v>
      </c>
      <c r="P34" s="5">
        <f t="shared" si="107"/>
        <v>8.1272403439822156</v>
      </c>
      <c r="Q34" s="5">
        <v>0.1</v>
      </c>
      <c r="R34" s="5">
        <f t="shared" si="108"/>
        <v>3.6808153731803524E-2</v>
      </c>
      <c r="S34" s="15">
        <v>0.64</v>
      </c>
      <c r="T34" s="5">
        <f t="shared" si="109"/>
        <v>0.23557218388354251</v>
      </c>
      <c r="U34" s="5">
        <v>1.27</v>
      </c>
      <c r="V34" s="5">
        <f t="shared" si="110"/>
        <v>0.46746355239390464</v>
      </c>
      <c r="W34" s="16">
        <v>52.2</v>
      </c>
      <c r="X34" s="5">
        <f t="shared" si="111"/>
        <v>19.213856248001434</v>
      </c>
      <c r="Y34" s="6" t="s">
        <v>17</v>
      </c>
      <c r="Z34" s="19">
        <v>78</v>
      </c>
      <c r="AA34" s="19">
        <v>727037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Skrivseth</dc:creator>
  <cp:lastModifiedBy>Eric Skrivseth</cp:lastModifiedBy>
  <dcterms:created xsi:type="dcterms:W3CDTF">2025-10-20T18:13:00Z</dcterms:created>
  <dcterms:modified xsi:type="dcterms:W3CDTF">2025-12-23T15:03:59Z</dcterms:modified>
</cp:coreProperties>
</file>