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Box\ShareWork\Template แบบฟอร์ม\แบบฟอร์ม สัญญา\"/>
    </mc:Choice>
  </mc:AlternateContent>
  <xr:revisionPtr revIDLastSave="0" documentId="13_ncr:1_{9714329E-7CEF-4AE3-A3A8-89DA9CF05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วิธีใช้งาน" sheetId="2" r:id="rId1"/>
    <sheet name="ใบเสนอราคา" sheetId="4" r:id="rId2"/>
    <sheet name="ตัวอย่าง-ใบเสนอราคา" sheetId="6" r:id="rId3"/>
    <sheet name="ใบแจ้งหนี้" sheetId="3" r:id="rId4"/>
    <sheet name="ตัวอย่าง-ใบแจ้งหนี้" sheetId="8" r:id="rId5"/>
    <sheet name="ใบวางบิล" sheetId="5" r:id="rId6"/>
    <sheet name="ตัวอย่าง-ใบวางบิล" sheetId="7" r:id="rId7"/>
    <sheet name="ใบเสร็จรับเงิน" sheetId="1" r:id="rId8"/>
    <sheet name="ตัวอย่าง-ใบเสร็จรับเงิน" sheetId="9" r:id="rId9"/>
    <sheet name="ใบลดหนี้" sheetId="10" state="hidden" r:id="rId10"/>
    <sheet name="ตัวอย่าง-ใบลดหนี้" sheetId="11" state="hidden" r:id="rId11"/>
  </sheets>
  <definedNames>
    <definedName name="Logo">วิธีใช้งาน!$F$42</definedName>
    <definedName name="_xlnm.Print_Area" localSheetId="3">ใบแจ้งหนี้!$B$5:$W$61,ใบแจ้งหนี้!$B$63:$W$119,ใบแจ้งหนี้!$B$121:$W$177</definedName>
    <definedName name="_xlnm.Print_Area" localSheetId="9">ใบลดหนี้!$B$5:$W$114</definedName>
    <definedName name="_xlnm.Print_Area" localSheetId="5">ใบวางบิล!$B$5:$W$55,ใบวางบิล!$B$58:$W$108</definedName>
    <definedName name="_xlnm.Print_Area" localSheetId="1">ใบเสนอราคา!$B$5:$W$56,ใบเสนอราคา!$B$60:$W$111</definedName>
    <definedName name="_xlnm.Print_Area" localSheetId="7">ใบเสร็จรับเงิน!$B$5:$W$61,ใบเสร็จรับเงิน!$B$63:$W$119,ใบเสร็จรับเงิน!$B$121:$W$177</definedName>
  </definedNames>
  <calcPr calcId="191029"/>
</workbook>
</file>

<file path=xl/calcChain.xml><?xml version="1.0" encoding="utf-8"?>
<calcChain xmlns="http://schemas.openxmlformats.org/spreadsheetml/2006/main">
  <c r="V106" i="4" l="1"/>
  <c r="V105" i="4"/>
  <c r="V50" i="4"/>
  <c r="U105" i="4"/>
  <c r="P105" i="4"/>
  <c r="V51" i="4"/>
  <c r="V26" i="11"/>
  <c r="V48" i="11" s="1"/>
  <c r="E111" i="11"/>
  <c r="E110" i="11"/>
  <c r="V106" i="11"/>
  <c r="V105" i="11"/>
  <c r="V103" i="11"/>
  <c r="V102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E53" i="11"/>
  <c r="V46" i="11"/>
  <c r="V45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E109" i="10"/>
  <c r="E108" i="10"/>
  <c r="V104" i="10"/>
  <c r="V103" i="10"/>
  <c r="V101" i="10"/>
  <c r="V100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E54" i="10"/>
  <c r="E53" i="10"/>
  <c r="V49" i="10"/>
  <c r="V48" i="10"/>
  <c r="V46" i="10"/>
  <c r="V45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105" i="10" l="1"/>
  <c r="V107" i="10" s="1"/>
  <c r="V50" i="10"/>
  <c r="V52" i="10" s="1"/>
  <c r="V53" i="11"/>
  <c r="V54" i="11" s="1"/>
  <c r="E54" i="11" s="1"/>
  <c r="V49" i="11"/>
  <c r="V107" i="11"/>
  <c r="V109" i="11" s="1"/>
  <c r="V52" i="11"/>
  <c r="G10" i="4" l="1"/>
  <c r="G10" i="3" s="1"/>
  <c r="G10" i="5" s="1"/>
  <c r="G10" i="1" s="1"/>
  <c r="G68" i="9" s="1"/>
  <c r="G9" i="4"/>
  <c r="G9" i="3" s="1"/>
  <c r="G9" i="5" s="1"/>
  <c r="G9" i="1" s="1"/>
  <c r="G67" i="9" s="1"/>
  <c r="G8" i="4"/>
  <c r="G8" i="3" s="1"/>
  <c r="G8" i="5" s="1"/>
  <c r="G8" i="1" s="1"/>
  <c r="G66" i="9" s="1"/>
  <c r="G7" i="4"/>
  <c r="G7" i="3" s="1"/>
  <c r="G7" i="5" s="1"/>
  <c r="G7" i="1" s="1"/>
  <c r="G65" i="9" s="1"/>
  <c r="G6" i="4"/>
  <c r="G6" i="3" s="1"/>
  <c r="G6" i="5" s="1"/>
  <c r="G6" i="1" s="1"/>
  <c r="G64" i="9" s="1"/>
  <c r="B165" i="3"/>
  <c r="B166" i="3"/>
  <c r="B167" i="3"/>
  <c r="B168" i="3"/>
  <c r="B107" i="3"/>
  <c r="B108" i="3"/>
  <c r="B109" i="3"/>
  <c r="B110" i="3"/>
  <c r="C107" i="9"/>
  <c r="C165" i="9" s="1"/>
  <c r="G107" i="9"/>
  <c r="G165" i="9" s="1"/>
  <c r="Q107" i="9"/>
  <c r="Q165" i="9" s="1"/>
  <c r="C109" i="9"/>
  <c r="C167" i="9" s="1"/>
  <c r="G109" i="9"/>
  <c r="G167" i="9" s="1"/>
  <c r="Q109" i="9"/>
  <c r="Q167" i="9" s="1"/>
  <c r="C111" i="9"/>
  <c r="C169" i="9" s="1"/>
  <c r="G111" i="9"/>
  <c r="G169" i="9" s="1"/>
  <c r="Q111" i="9"/>
  <c r="Q169" i="9" s="1"/>
  <c r="S116" i="9"/>
  <c r="S119" i="9"/>
  <c r="S177" i="9" s="1"/>
  <c r="V25" i="1"/>
  <c r="V83" i="9" s="1"/>
  <c r="V26" i="1"/>
  <c r="V84" i="9" s="1"/>
  <c r="V27" i="1"/>
  <c r="V28" i="1"/>
  <c r="V86" i="9" s="1"/>
  <c r="V29" i="1"/>
  <c r="V87" i="9" s="1"/>
  <c r="V30" i="1"/>
  <c r="V88" i="9" s="1"/>
  <c r="V31" i="1"/>
  <c r="V89" i="9" s="1"/>
  <c r="V32" i="1"/>
  <c r="V90" i="9" s="1"/>
  <c r="V33" i="1"/>
  <c r="V91" i="9" s="1"/>
  <c r="V34" i="1"/>
  <c r="V92" i="9" s="1"/>
  <c r="V35" i="1"/>
  <c r="V93" i="9" s="1"/>
  <c r="V36" i="1"/>
  <c r="V94" i="9" s="1"/>
  <c r="V37" i="1"/>
  <c r="V95" i="9" s="1"/>
  <c r="V38" i="1"/>
  <c r="V96" i="9" s="1"/>
  <c r="V39" i="1"/>
  <c r="V97" i="9" s="1"/>
  <c r="V40" i="1"/>
  <c r="V98" i="9" s="1"/>
  <c r="V41" i="1"/>
  <c r="V99" i="9" s="1"/>
  <c r="V42" i="1"/>
  <c r="V100" i="9" s="1"/>
  <c r="V43" i="1"/>
  <c r="V101" i="9" s="1"/>
  <c r="V44" i="1"/>
  <c r="V102" i="9" s="1"/>
  <c r="V24" i="1"/>
  <c r="V82" i="9" s="1"/>
  <c r="V24" i="9"/>
  <c r="U133" i="9"/>
  <c r="U132" i="9"/>
  <c r="S102" i="9"/>
  <c r="P102" i="9"/>
  <c r="M102" i="9"/>
  <c r="F102" i="9"/>
  <c r="D102" i="9"/>
  <c r="B102" i="9"/>
  <c r="S101" i="9"/>
  <c r="P101" i="9"/>
  <c r="M101" i="9"/>
  <c r="F101" i="9"/>
  <c r="D101" i="9"/>
  <c r="B101" i="9"/>
  <c r="S100" i="9"/>
  <c r="P100" i="9"/>
  <c r="M100" i="9"/>
  <c r="F100" i="9"/>
  <c r="D100" i="9"/>
  <c r="B100" i="9"/>
  <c r="S99" i="9"/>
  <c r="P99" i="9"/>
  <c r="M99" i="9"/>
  <c r="F99" i="9"/>
  <c r="D99" i="9"/>
  <c r="B99" i="9"/>
  <c r="S98" i="9"/>
  <c r="P98" i="9"/>
  <c r="M98" i="9"/>
  <c r="F98" i="9"/>
  <c r="D98" i="9"/>
  <c r="B98" i="9"/>
  <c r="S97" i="9"/>
  <c r="P97" i="9"/>
  <c r="M97" i="9"/>
  <c r="F97" i="9"/>
  <c r="D97" i="9"/>
  <c r="B97" i="9"/>
  <c r="S96" i="9"/>
  <c r="P96" i="9"/>
  <c r="M96" i="9"/>
  <c r="F96" i="9"/>
  <c r="D96" i="9"/>
  <c r="B96" i="9"/>
  <c r="S95" i="9"/>
  <c r="P95" i="9"/>
  <c r="M95" i="9"/>
  <c r="F95" i="9"/>
  <c r="D95" i="9"/>
  <c r="B95" i="9"/>
  <c r="S94" i="9"/>
  <c r="P94" i="9"/>
  <c r="M94" i="9"/>
  <c r="F94" i="9"/>
  <c r="D94" i="9"/>
  <c r="B94" i="9"/>
  <c r="S93" i="9"/>
  <c r="P93" i="9"/>
  <c r="M93" i="9"/>
  <c r="F93" i="9"/>
  <c r="D93" i="9"/>
  <c r="B93" i="9"/>
  <c r="S92" i="9"/>
  <c r="P92" i="9"/>
  <c r="M92" i="9"/>
  <c r="F92" i="9"/>
  <c r="D92" i="9"/>
  <c r="B92" i="9"/>
  <c r="S91" i="9"/>
  <c r="P91" i="9"/>
  <c r="M91" i="9"/>
  <c r="F91" i="9"/>
  <c r="D91" i="9"/>
  <c r="B91" i="9"/>
  <c r="S90" i="9"/>
  <c r="P90" i="9"/>
  <c r="M90" i="9"/>
  <c r="F90" i="9"/>
  <c r="D90" i="9"/>
  <c r="B90" i="9"/>
  <c r="S89" i="9"/>
  <c r="P89" i="9"/>
  <c r="M89" i="9"/>
  <c r="F89" i="9"/>
  <c r="D89" i="9"/>
  <c r="B89" i="9"/>
  <c r="S88" i="9"/>
  <c r="P88" i="9"/>
  <c r="M88" i="9"/>
  <c r="F88" i="9"/>
  <c r="D88" i="9"/>
  <c r="B88" i="9"/>
  <c r="S87" i="9"/>
  <c r="P87" i="9"/>
  <c r="M87" i="9"/>
  <c r="F87" i="9"/>
  <c r="D87" i="9"/>
  <c r="B87" i="9"/>
  <c r="S86" i="9"/>
  <c r="P86" i="9"/>
  <c r="M86" i="9"/>
  <c r="F86" i="9"/>
  <c r="D86" i="9"/>
  <c r="B86" i="9"/>
  <c r="S85" i="9"/>
  <c r="P85" i="9"/>
  <c r="M85" i="9"/>
  <c r="F85" i="9"/>
  <c r="D85" i="9"/>
  <c r="B85" i="9"/>
  <c r="S84" i="9"/>
  <c r="P84" i="9"/>
  <c r="M84" i="9"/>
  <c r="F84" i="9"/>
  <c r="D84" i="9"/>
  <c r="B84" i="9"/>
  <c r="S83" i="9"/>
  <c r="P83" i="9"/>
  <c r="M83" i="9"/>
  <c r="F83" i="9"/>
  <c r="D83" i="9"/>
  <c r="B83" i="9"/>
  <c r="S82" i="9"/>
  <c r="P82" i="9"/>
  <c r="M82" i="9"/>
  <c r="F82" i="9"/>
  <c r="D82" i="9"/>
  <c r="B82" i="9"/>
  <c r="P78" i="9"/>
  <c r="O78" i="9"/>
  <c r="N78" i="9"/>
  <c r="M78" i="9"/>
  <c r="J78" i="9"/>
  <c r="I78" i="9"/>
  <c r="H78" i="9"/>
  <c r="G78" i="9"/>
  <c r="F78" i="9"/>
  <c r="I76" i="9"/>
  <c r="G76" i="9"/>
  <c r="E76" i="9"/>
  <c r="U75" i="9"/>
  <c r="I75" i="9"/>
  <c r="G75" i="9"/>
  <c r="E75" i="9"/>
  <c r="U74" i="9"/>
  <c r="I74" i="9"/>
  <c r="G74" i="9"/>
  <c r="E74" i="9"/>
  <c r="F68" i="9"/>
  <c r="F67" i="9"/>
  <c r="F66" i="9"/>
  <c r="F65" i="9"/>
  <c r="F64" i="9"/>
  <c r="B57" i="9"/>
  <c r="B115" i="9" s="1"/>
  <c r="B173" i="9" s="1"/>
  <c r="V44" i="9"/>
  <c r="V43" i="9"/>
  <c r="V42" i="9"/>
  <c r="V41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B172" i="8"/>
  <c r="B171" i="8"/>
  <c r="B170" i="8"/>
  <c r="B169" i="8"/>
  <c r="B166" i="8"/>
  <c r="B164" i="8"/>
  <c r="U163" i="8"/>
  <c r="V163" i="8" s="1"/>
  <c r="I134" i="8"/>
  <c r="G134" i="8"/>
  <c r="I133" i="8"/>
  <c r="G133" i="8"/>
  <c r="I132" i="8"/>
  <c r="G132" i="8"/>
  <c r="B130" i="8"/>
  <c r="B129" i="8"/>
  <c r="C122" i="8"/>
  <c r="S119" i="8"/>
  <c r="S177" i="8" s="1"/>
  <c r="J118" i="8"/>
  <c r="J176" i="8" s="1"/>
  <c r="B118" i="8"/>
  <c r="B176" i="8" s="1"/>
  <c r="J117" i="8"/>
  <c r="J175" i="8" s="1"/>
  <c r="B117" i="8"/>
  <c r="B175" i="8" s="1"/>
  <c r="C115" i="8"/>
  <c r="C173" i="8" s="1"/>
  <c r="B115" i="8"/>
  <c r="C114" i="8"/>
  <c r="C172" i="8" s="1"/>
  <c r="B114" i="8"/>
  <c r="C113" i="8"/>
  <c r="C171" i="8" s="1"/>
  <c r="B113" i="8"/>
  <c r="C112" i="8"/>
  <c r="C170" i="8" s="1"/>
  <c r="B112" i="8"/>
  <c r="C111" i="8"/>
  <c r="C169" i="8" s="1"/>
  <c r="B111" i="8"/>
  <c r="C110" i="8"/>
  <c r="C168" i="8" s="1"/>
  <c r="C109" i="8"/>
  <c r="C167" i="8" s="1"/>
  <c r="C108" i="8"/>
  <c r="C166" i="8" s="1"/>
  <c r="B108" i="8"/>
  <c r="C107" i="8"/>
  <c r="C165" i="8" s="1"/>
  <c r="C106" i="8"/>
  <c r="C164" i="8" s="1"/>
  <c r="B106" i="8"/>
  <c r="U105" i="8"/>
  <c r="V105" i="8" s="1"/>
  <c r="S102" i="8"/>
  <c r="S160" i="8" s="1"/>
  <c r="P102" i="8"/>
  <c r="P160" i="8" s="1"/>
  <c r="M102" i="8"/>
  <c r="M160" i="8" s="1"/>
  <c r="F102" i="8"/>
  <c r="F160" i="8" s="1"/>
  <c r="E102" i="8"/>
  <c r="E160" i="8" s="1"/>
  <c r="D102" i="8"/>
  <c r="D160" i="8" s="1"/>
  <c r="C102" i="8"/>
  <c r="C160" i="8" s="1"/>
  <c r="B102" i="8"/>
  <c r="B160" i="8" s="1"/>
  <c r="S101" i="8"/>
  <c r="S159" i="8" s="1"/>
  <c r="P101" i="8"/>
  <c r="P159" i="8" s="1"/>
  <c r="M101" i="8"/>
  <c r="M159" i="8" s="1"/>
  <c r="F101" i="8"/>
  <c r="F159" i="8" s="1"/>
  <c r="E101" i="8"/>
  <c r="E159" i="8" s="1"/>
  <c r="D101" i="8"/>
  <c r="D159" i="8" s="1"/>
  <c r="C101" i="8"/>
  <c r="C159" i="8" s="1"/>
  <c r="B101" i="8"/>
  <c r="B159" i="8" s="1"/>
  <c r="S100" i="8"/>
  <c r="S158" i="8" s="1"/>
  <c r="P100" i="8"/>
  <c r="P158" i="8" s="1"/>
  <c r="M100" i="8"/>
  <c r="M158" i="8" s="1"/>
  <c r="F100" i="8"/>
  <c r="F158" i="8" s="1"/>
  <c r="E100" i="8"/>
  <c r="E158" i="8" s="1"/>
  <c r="D100" i="8"/>
  <c r="D158" i="8" s="1"/>
  <c r="C100" i="8"/>
  <c r="C158" i="8" s="1"/>
  <c r="B100" i="8"/>
  <c r="B158" i="8" s="1"/>
  <c r="S99" i="8"/>
  <c r="S157" i="8" s="1"/>
  <c r="P99" i="8"/>
  <c r="P157" i="8" s="1"/>
  <c r="M99" i="8"/>
  <c r="M157" i="8" s="1"/>
  <c r="F99" i="8"/>
  <c r="F157" i="8" s="1"/>
  <c r="E99" i="8"/>
  <c r="E157" i="8" s="1"/>
  <c r="D99" i="8"/>
  <c r="D157" i="8" s="1"/>
  <c r="C99" i="8"/>
  <c r="C157" i="8" s="1"/>
  <c r="B99" i="8"/>
  <c r="B157" i="8" s="1"/>
  <c r="V98" i="8"/>
  <c r="V156" i="8" s="1"/>
  <c r="S98" i="8"/>
  <c r="S156" i="8" s="1"/>
  <c r="P98" i="8"/>
  <c r="P156" i="8" s="1"/>
  <c r="M98" i="8"/>
  <c r="M156" i="8" s="1"/>
  <c r="F98" i="8"/>
  <c r="F156" i="8" s="1"/>
  <c r="E98" i="8"/>
  <c r="E156" i="8" s="1"/>
  <c r="D98" i="8"/>
  <c r="D156" i="8" s="1"/>
  <c r="C98" i="8"/>
  <c r="C156" i="8" s="1"/>
  <c r="B98" i="8"/>
  <c r="B156" i="8" s="1"/>
  <c r="S97" i="8"/>
  <c r="S155" i="8" s="1"/>
  <c r="P97" i="8"/>
  <c r="P155" i="8" s="1"/>
  <c r="M97" i="8"/>
  <c r="M155" i="8" s="1"/>
  <c r="F97" i="8"/>
  <c r="F155" i="8" s="1"/>
  <c r="E97" i="8"/>
  <c r="E155" i="8" s="1"/>
  <c r="D97" i="8"/>
  <c r="D155" i="8" s="1"/>
  <c r="C97" i="8"/>
  <c r="C155" i="8" s="1"/>
  <c r="B97" i="8"/>
  <c r="B155" i="8" s="1"/>
  <c r="S96" i="8"/>
  <c r="S154" i="8" s="1"/>
  <c r="P96" i="8"/>
  <c r="P154" i="8" s="1"/>
  <c r="M96" i="8"/>
  <c r="M154" i="8" s="1"/>
  <c r="F96" i="8"/>
  <c r="F154" i="8" s="1"/>
  <c r="E96" i="8"/>
  <c r="E154" i="8" s="1"/>
  <c r="D96" i="8"/>
  <c r="D154" i="8" s="1"/>
  <c r="C96" i="8"/>
  <c r="C154" i="8" s="1"/>
  <c r="B96" i="8"/>
  <c r="B154" i="8" s="1"/>
  <c r="S95" i="8"/>
  <c r="S153" i="8" s="1"/>
  <c r="P95" i="8"/>
  <c r="P153" i="8" s="1"/>
  <c r="M95" i="8"/>
  <c r="M153" i="8" s="1"/>
  <c r="F95" i="8"/>
  <c r="F153" i="8" s="1"/>
  <c r="E95" i="8"/>
  <c r="E153" i="8" s="1"/>
  <c r="D95" i="8"/>
  <c r="D153" i="8" s="1"/>
  <c r="C95" i="8"/>
  <c r="C153" i="8" s="1"/>
  <c r="B95" i="8"/>
  <c r="B153" i="8" s="1"/>
  <c r="S94" i="8"/>
  <c r="S152" i="8" s="1"/>
  <c r="P94" i="8"/>
  <c r="P152" i="8" s="1"/>
  <c r="M94" i="8"/>
  <c r="M152" i="8" s="1"/>
  <c r="F94" i="8"/>
  <c r="F152" i="8" s="1"/>
  <c r="E94" i="8"/>
  <c r="E152" i="8" s="1"/>
  <c r="D94" i="8"/>
  <c r="D152" i="8" s="1"/>
  <c r="C94" i="8"/>
  <c r="C152" i="8" s="1"/>
  <c r="B94" i="8"/>
  <c r="B152" i="8" s="1"/>
  <c r="S93" i="8"/>
  <c r="S151" i="8" s="1"/>
  <c r="P93" i="8"/>
  <c r="P151" i="8" s="1"/>
  <c r="M93" i="8"/>
  <c r="M151" i="8" s="1"/>
  <c r="F93" i="8"/>
  <c r="F151" i="8" s="1"/>
  <c r="E93" i="8"/>
  <c r="E151" i="8" s="1"/>
  <c r="D93" i="8"/>
  <c r="D151" i="8" s="1"/>
  <c r="C93" i="8"/>
  <c r="C151" i="8" s="1"/>
  <c r="B93" i="8"/>
  <c r="B151" i="8" s="1"/>
  <c r="S92" i="8"/>
  <c r="S150" i="8" s="1"/>
  <c r="P92" i="8"/>
  <c r="P150" i="8" s="1"/>
  <c r="M92" i="8"/>
  <c r="M150" i="8" s="1"/>
  <c r="F92" i="8"/>
  <c r="F150" i="8" s="1"/>
  <c r="E92" i="8"/>
  <c r="E150" i="8" s="1"/>
  <c r="D92" i="8"/>
  <c r="D150" i="8" s="1"/>
  <c r="C92" i="8"/>
  <c r="C150" i="8" s="1"/>
  <c r="B92" i="8"/>
  <c r="B150" i="8" s="1"/>
  <c r="S91" i="8"/>
  <c r="S149" i="8" s="1"/>
  <c r="P91" i="8"/>
  <c r="P149" i="8" s="1"/>
  <c r="M91" i="8"/>
  <c r="M149" i="8" s="1"/>
  <c r="F91" i="8"/>
  <c r="F149" i="8" s="1"/>
  <c r="E91" i="8"/>
  <c r="E149" i="8" s="1"/>
  <c r="D91" i="8"/>
  <c r="D149" i="8" s="1"/>
  <c r="C91" i="8"/>
  <c r="C149" i="8" s="1"/>
  <c r="B91" i="8"/>
  <c r="B149" i="8" s="1"/>
  <c r="S90" i="8"/>
  <c r="S148" i="8" s="1"/>
  <c r="P90" i="8"/>
  <c r="P148" i="8" s="1"/>
  <c r="M90" i="8"/>
  <c r="M148" i="8" s="1"/>
  <c r="F90" i="8"/>
  <c r="F148" i="8" s="1"/>
  <c r="E90" i="8"/>
  <c r="E148" i="8" s="1"/>
  <c r="D90" i="8"/>
  <c r="D148" i="8" s="1"/>
  <c r="C90" i="8"/>
  <c r="C148" i="8" s="1"/>
  <c r="B90" i="8"/>
  <c r="B148" i="8" s="1"/>
  <c r="S89" i="8"/>
  <c r="S147" i="8" s="1"/>
  <c r="P89" i="8"/>
  <c r="P147" i="8" s="1"/>
  <c r="M89" i="8"/>
  <c r="M147" i="8" s="1"/>
  <c r="F89" i="8"/>
  <c r="F147" i="8" s="1"/>
  <c r="E89" i="8"/>
  <c r="E147" i="8" s="1"/>
  <c r="D89" i="8"/>
  <c r="D147" i="8" s="1"/>
  <c r="C89" i="8"/>
  <c r="C147" i="8" s="1"/>
  <c r="B89" i="8"/>
  <c r="B147" i="8" s="1"/>
  <c r="S88" i="8"/>
  <c r="S146" i="8" s="1"/>
  <c r="P88" i="8"/>
  <c r="P146" i="8" s="1"/>
  <c r="M88" i="8"/>
  <c r="M146" i="8" s="1"/>
  <c r="F88" i="8"/>
  <c r="F146" i="8" s="1"/>
  <c r="E88" i="8"/>
  <c r="E146" i="8" s="1"/>
  <c r="D88" i="8"/>
  <c r="D146" i="8" s="1"/>
  <c r="C88" i="8"/>
  <c r="C146" i="8" s="1"/>
  <c r="B88" i="8"/>
  <c r="B146" i="8" s="1"/>
  <c r="S87" i="8"/>
  <c r="S145" i="8" s="1"/>
  <c r="P87" i="8"/>
  <c r="P145" i="8" s="1"/>
  <c r="M87" i="8"/>
  <c r="M145" i="8" s="1"/>
  <c r="F87" i="8"/>
  <c r="F145" i="8" s="1"/>
  <c r="E87" i="8"/>
  <c r="E145" i="8" s="1"/>
  <c r="D87" i="8"/>
  <c r="D145" i="8" s="1"/>
  <c r="C87" i="8"/>
  <c r="C145" i="8" s="1"/>
  <c r="B87" i="8"/>
  <c r="B145" i="8" s="1"/>
  <c r="S86" i="8"/>
  <c r="S144" i="8" s="1"/>
  <c r="P86" i="8"/>
  <c r="P144" i="8" s="1"/>
  <c r="M86" i="8"/>
  <c r="M144" i="8" s="1"/>
  <c r="F86" i="8"/>
  <c r="F144" i="8" s="1"/>
  <c r="E86" i="8"/>
  <c r="E144" i="8" s="1"/>
  <c r="D86" i="8"/>
  <c r="D144" i="8" s="1"/>
  <c r="C86" i="8"/>
  <c r="C144" i="8" s="1"/>
  <c r="B86" i="8"/>
  <c r="B144" i="8" s="1"/>
  <c r="S85" i="8"/>
  <c r="S143" i="8" s="1"/>
  <c r="P85" i="8"/>
  <c r="P143" i="8" s="1"/>
  <c r="M85" i="8"/>
  <c r="M143" i="8" s="1"/>
  <c r="F85" i="8"/>
  <c r="F143" i="8" s="1"/>
  <c r="E85" i="8"/>
  <c r="E143" i="8" s="1"/>
  <c r="D85" i="8"/>
  <c r="D143" i="8" s="1"/>
  <c r="C85" i="8"/>
  <c r="C143" i="8" s="1"/>
  <c r="B85" i="8"/>
  <c r="B143" i="8" s="1"/>
  <c r="S84" i="8"/>
  <c r="S142" i="8" s="1"/>
  <c r="P84" i="8"/>
  <c r="P142" i="8" s="1"/>
  <c r="M84" i="8"/>
  <c r="M142" i="8" s="1"/>
  <c r="F84" i="8"/>
  <c r="F142" i="8" s="1"/>
  <c r="E84" i="8"/>
  <c r="E142" i="8" s="1"/>
  <c r="D84" i="8"/>
  <c r="D142" i="8" s="1"/>
  <c r="C84" i="8"/>
  <c r="C142" i="8" s="1"/>
  <c r="B84" i="8"/>
  <c r="B142" i="8" s="1"/>
  <c r="S83" i="8"/>
  <c r="S141" i="8" s="1"/>
  <c r="P83" i="8"/>
  <c r="P141" i="8" s="1"/>
  <c r="M83" i="8"/>
  <c r="M141" i="8" s="1"/>
  <c r="F83" i="8"/>
  <c r="F141" i="8" s="1"/>
  <c r="E83" i="8"/>
  <c r="E141" i="8" s="1"/>
  <c r="D83" i="8"/>
  <c r="D141" i="8" s="1"/>
  <c r="C83" i="8"/>
  <c r="C141" i="8" s="1"/>
  <c r="B83" i="8"/>
  <c r="B141" i="8" s="1"/>
  <c r="S82" i="8"/>
  <c r="S140" i="8" s="1"/>
  <c r="P82" i="8"/>
  <c r="P140" i="8" s="1"/>
  <c r="M82" i="8"/>
  <c r="M140" i="8" s="1"/>
  <c r="F82" i="8"/>
  <c r="F140" i="8" s="1"/>
  <c r="E82" i="8"/>
  <c r="E140" i="8" s="1"/>
  <c r="D82" i="8"/>
  <c r="D140" i="8" s="1"/>
  <c r="C82" i="8"/>
  <c r="C140" i="8" s="1"/>
  <c r="B82" i="8"/>
  <c r="B140" i="8" s="1"/>
  <c r="P78" i="8"/>
  <c r="P136" i="8" s="1"/>
  <c r="M78" i="8"/>
  <c r="M136" i="8" s="1"/>
  <c r="J78" i="8"/>
  <c r="J136" i="8" s="1"/>
  <c r="F78" i="8"/>
  <c r="F136" i="8" s="1"/>
  <c r="I76" i="8"/>
  <c r="G76" i="8"/>
  <c r="E76" i="8"/>
  <c r="E134" i="8" s="1"/>
  <c r="V75" i="8"/>
  <c r="V133" i="8" s="1"/>
  <c r="I75" i="8"/>
  <c r="G75" i="8"/>
  <c r="E75" i="8"/>
  <c r="E133" i="8" s="1"/>
  <c r="V74" i="8"/>
  <c r="V132" i="8" s="1"/>
  <c r="I74" i="8"/>
  <c r="G74" i="8"/>
  <c r="E74" i="8"/>
  <c r="E132" i="8" s="1"/>
  <c r="G68" i="8"/>
  <c r="G126" i="8" s="1"/>
  <c r="G67" i="8"/>
  <c r="G125" i="8" s="1"/>
  <c r="G66" i="8"/>
  <c r="G124" i="8" s="1"/>
  <c r="G65" i="8"/>
  <c r="G123" i="8" s="1"/>
  <c r="G64" i="8"/>
  <c r="G122" i="8" s="1"/>
  <c r="S58" i="8"/>
  <c r="S116" i="8" s="1"/>
  <c r="S174" i="8" s="1"/>
  <c r="V47" i="8"/>
  <c r="V44" i="8"/>
  <c r="V102" i="8" s="1"/>
  <c r="V160" i="8" s="1"/>
  <c r="V43" i="8"/>
  <c r="V101" i="8" s="1"/>
  <c r="V159" i="8" s="1"/>
  <c r="V42" i="8"/>
  <c r="V100" i="8" s="1"/>
  <c r="V158" i="8" s="1"/>
  <c r="V41" i="8"/>
  <c r="V99" i="8" s="1"/>
  <c r="V157" i="8" s="1"/>
  <c r="V39" i="8"/>
  <c r="V97" i="8" s="1"/>
  <c r="V155" i="8" s="1"/>
  <c r="V38" i="8"/>
  <c r="V96" i="8" s="1"/>
  <c r="V154" i="8" s="1"/>
  <c r="V37" i="8"/>
  <c r="V95" i="8" s="1"/>
  <c r="V153" i="8" s="1"/>
  <c r="V36" i="8"/>
  <c r="V94" i="8" s="1"/>
  <c r="V152" i="8" s="1"/>
  <c r="V35" i="8"/>
  <c r="V93" i="8" s="1"/>
  <c r="V151" i="8" s="1"/>
  <c r="V34" i="8"/>
  <c r="V92" i="8" s="1"/>
  <c r="V150" i="8" s="1"/>
  <c r="V33" i="8"/>
  <c r="V91" i="8" s="1"/>
  <c r="V149" i="8" s="1"/>
  <c r="V32" i="8"/>
  <c r="V90" i="8" s="1"/>
  <c r="V148" i="8" s="1"/>
  <c r="V31" i="8"/>
  <c r="V89" i="8" s="1"/>
  <c r="V147" i="8" s="1"/>
  <c r="V30" i="8"/>
  <c r="V88" i="8" s="1"/>
  <c r="V146" i="8" s="1"/>
  <c r="V29" i="8"/>
  <c r="V87" i="8" s="1"/>
  <c r="V145" i="8" s="1"/>
  <c r="V28" i="8"/>
  <c r="V86" i="8" s="1"/>
  <c r="V144" i="8" s="1"/>
  <c r="V27" i="8"/>
  <c r="V85" i="8" s="1"/>
  <c r="V143" i="8" s="1"/>
  <c r="V26" i="8"/>
  <c r="V84" i="8" s="1"/>
  <c r="V142" i="8" s="1"/>
  <c r="V25" i="8"/>
  <c r="V83" i="8" s="1"/>
  <c r="V141" i="8" s="1"/>
  <c r="V24" i="8"/>
  <c r="V82" i="8" s="1"/>
  <c r="E102" i="5"/>
  <c r="V98" i="5"/>
  <c r="V97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100" i="4"/>
  <c r="V99" i="4"/>
  <c r="V98" i="4"/>
  <c r="V97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U77" i="4"/>
  <c r="U22" i="4"/>
  <c r="U22" i="6"/>
  <c r="E49" i="7"/>
  <c r="V45" i="7"/>
  <c r="V44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45" i="6"/>
  <c r="V44" i="6"/>
  <c r="V43" i="6"/>
  <c r="V42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101" i="4" l="1"/>
  <c r="V104" i="4" s="1"/>
  <c r="E106" i="4" s="1"/>
  <c r="V48" i="7"/>
  <c r="E50" i="7" s="1"/>
  <c r="V101" i="5"/>
  <c r="E103" i="5" s="1"/>
  <c r="G64" i="3"/>
  <c r="V45" i="9"/>
  <c r="E46" i="9" s="1"/>
  <c r="V140" i="8"/>
  <c r="V161" i="8" s="1"/>
  <c r="V165" i="8" s="1"/>
  <c r="V103" i="8"/>
  <c r="V107" i="8" s="1"/>
  <c r="V45" i="8"/>
  <c r="V49" i="8" s="1"/>
  <c r="V46" i="6"/>
  <c r="V49" i="6" s="1"/>
  <c r="V51" i="6" s="1"/>
  <c r="E51" i="6" s="1"/>
  <c r="E49" i="5"/>
  <c r="V27" i="5"/>
  <c r="V45" i="5"/>
  <c r="V44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45" i="4"/>
  <c r="V44" i="4"/>
  <c r="V43" i="4"/>
  <c r="V42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51" i="8" l="1"/>
  <c r="V53" i="8" s="1"/>
  <c r="E46" i="8" s="1"/>
  <c r="V109" i="8"/>
  <c r="V111" i="8" s="1"/>
  <c r="E104" i="8" s="1"/>
  <c r="V167" i="8"/>
  <c r="V169" i="8" s="1"/>
  <c r="E162" i="8" s="1"/>
  <c r="V48" i="5"/>
  <c r="E50" i="5" s="1"/>
  <c r="V46" i="4"/>
  <c r="V49" i="4" s="1"/>
  <c r="E51" i="4" s="1"/>
  <c r="P78" i="1"/>
  <c r="O78" i="1"/>
  <c r="N78" i="1"/>
  <c r="M78" i="1"/>
  <c r="J78" i="1"/>
  <c r="I78" i="1"/>
  <c r="H78" i="1"/>
  <c r="G78" i="1"/>
  <c r="F78" i="1"/>
  <c r="E76" i="1"/>
  <c r="Q111" i="1"/>
  <c r="Q169" i="1" s="1"/>
  <c r="Q109" i="1"/>
  <c r="Q167" i="1" s="1"/>
  <c r="Q107" i="1"/>
  <c r="Q165" i="1" s="1"/>
  <c r="G111" i="1"/>
  <c r="G169" i="1" s="1"/>
  <c r="G109" i="1"/>
  <c r="G167" i="1" s="1"/>
  <c r="G107" i="1"/>
  <c r="G165" i="1" s="1"/>
  <c r="U75" i="1"/>
  <c r="U74" i="1"/>
  <c r="E74" i="1"/>
  <c r="B57" i="1"/>
  <c r="B115" i="1" s="1"/>
  <c r="B173" i="1" s="1"/>
  <c r="C107" i="3"/>
  <c r="C165" i="3" s="1"/>
  <c r="C108" i="3"/>
  <c r="C166" i="3" s="1"/>
  <c r="C109" i="3"/>
  <c r="C167" i="3" s="1"/>
  <c r="C110" i="3"/>
  <c r="C168" i="3" s="1"/>
  <c r="C111" i="3"/>
  <c r="C169" i="3" s="1"/>
  <c r="C112" i="3"/>
  <c r="C170" i="3" s="1"/>
  <c r="C113" i="3"/>
  <c r="C171" i="3" s="1"/>
  <c r="C114" i="3"/>
  <c r="C172" i="3" s="1"/>
  <c r="C115" i="3"/>
  <c r="C173" i="3" s="1"/>
  <c r="B113" i="3"/>
  <c r="C106" i="3"/>
  <c r="C164" i="3" s="1"/>
  <c r="B112" i="3"/>
  <c r="B115" i="3"/>
  <c r="B130" i="3"/>
  <c r="B129" i="3"/>
  <c r="C111" i="1"/>
  <c r="C169" i="1" s="1"/>
  <c r="C109" i="1"/>
  <c r="C167" i="1" s="1"/>
  <c r="C107" i="1"/>
  <c r="C165" i="1" s="1"/>
  <c r="F82" i="1"/>
  <c r="S116" i="1"/>
  <c r="B172" i="3"/>
  <c r="B171" i="3"/>
  <c r="B170" i="3"/>
  <c r="B169" i="3"/>
  <c r="B164" i="3"/>
  <c r="U163" i="3"/>
  <c r="V163" i="3" s="1"/>
  <c r="I134" i="3"/>
  <c r="G134" i="3"/>
  <c r="I133" i="3"/>
  <c r="G133" i="3"/>
  <c r="I132" i="3"/>
  <c r="G132" i="3"/>
  <c r="C122" i="3"/>
  <c r="S119" i="3"/>
  <c r="S177" i="3" s="1"/>
  <c r="J118" i="3"/>
  <c r="J176" i="3" s="1"/>
  <c r="B118" i="3"/>
  <c r="B176" i="3" s="1"/>
  <c r="J117" i="3"/>
  <c r="J175" i="3" s="1"/>
  <c r="B117" i="3"/>
  <c r="B175" i="3" s="1"/>
  <c r="B114" i="3"/>
  <c r="B111" i="3"/>
  <c r="B106" i="3"/>
  <c r="U105" i="3"/>
  <c r="V105" i="3" s="1"/>
  <c r="S102" i="3"/>
  <c r="S160" i="3" s="1"/>
  <c r="P102" i="3"/>
  <c r="M102" i="3"/>
  <c r="F102" i="3"/>
  <c r="E102" i="3"/>
  <c r="E160" i="3" s="1"/>
  <c r="D102" i="3"/>
  <c r="D160" i="3" s="1"/>
  <c r="C102" i="3"/>
  <c r="C160" i="3" s="1"/>
  <c r="B102" i="3"/>
  <c r="S101" i="3"/>
  <c r="P101" i="3"/>
  <c r="M101" i="3"/>
  <c r="F101" i="3"/>
  <c r="E101" i="3"/>
  <c r="E159" i="3" s="1"/>
  <c r="D101" i="3"/>
  <c r="C101" i="3"/>
  <c r="C159" i="3" s="1"/>
  <c r="B101" i="3"/>
  <c r="B159" i="3" s="1"/>
  <c r="S100" i="3"/>
  <c r="P100" i="3"/>
  <c r="M100" i="3"/>
  <c r="M158" i="3" s="1"/>
  <c r="F100" i="3"/>
  <c r="E100" i="3"/>
  <c r="E158" i="3" s="1"/>
  <c r="D100" i="3"/>
  <c r="C100" i="3"/>
  <c r="C158" i="3" s="1"/>
  <c r="B100" i="3"/>
  <c r="S99" i="3"/>
  <c r="P99" i="3"/>
  <c r="M99" i="3"/>
  <c r="F99" i="3"/>
  <c r="E99" i="3"/>
  <c r="E157" i="3" s="1"/>
  <c r="D99" i="3"/>
  <c r="C99" i="3"/>
  <c r="C157" i="3" s="1"/>
  <c r="B99" i="3"/>
  <c r="V98" i="3"/>
  <c r="S98" i="3"/>
  <c r="S156" i="3" s="1"/>
  <c r="P98" i="3"/>
  <c r="M98" i="3"/>
  <c r="F98" i="3"/>
  <c r="E98" i="3"/>
  <c r="E156" i="3" s="1"/>
  <c r="D98" i="3"/>
  <c r="C98" i="3"/>
  <c r="C156" i="3" s="1"/>
  <c r="B98" i="3"/>
  <c r="S97" i="3"/>
  <c r="P97" i="3"/>
  <c r="M97" i="3"/>
  <c r="F97" i="3"/>
  <c r="E97" i="3"/>
  <c r="E155" i="3" s="1"/>
  <c r="D97" i="3"/>
  <c r="C97" i="3"/>
  <c r="C155" i="3" s="1"/>
  <c r="B97" i="3"/>
  <c r="B155" i="3" s="1"/>
  <c r="S96" i="3"/>
  <c r="P96" i="3"/>
  <c r="M96" i="3"/>
  <c r="M154" i="3" s="1"/>
  <c r="F96" i="3"/>
  <c r="E96" i="3"/>
  <c r="E154" i="3" s="1"/>
  <c r="D96" i="3"/>
  <c r="C96" i="3"/>
  <c r="C154" i="3" s="1"/>
  <c r="B96" i="3"/>
  <c r="S95" i="3"/>
  <c r="P95" i="3"/>
  <c r="M95" i="3"/>
  <c r="F95" i="3"/>
  <c r="E95" i="3"/>
  <c r="E153" i="3" s="1"/>
  <c r="D95" i="3"/>
  <c r="C95" i="3"/>
  <c r="C153" i="3" s="1"/>
  <c r="B95" i="3"/>
  <c r="S94" i="3"/>
  <c r="S152" i="3" s="1"/>
  <c r="P94" i="3"/>
  <c r="M94" i="3"/>
  <c r="F94" i="3"/>
  <c r="E94" i="3"/>
  <c r="E152" i="3" s="1"/>
  <c r="D94" i="3"/>
  <c r="D152" i="3" s="1"/>
  <c r="C94" i="3"/>
  <c r="C152" i="3" s="1"/>
  <c r="B94" i="3"/>
  <c r="S93" i="3"/>
  <c r="P93" i="3"/>
  <c r="P151" i="3" s="1"/>
  <c r="M93" i="3"/>
  <c r="F93" i="3"/>
  <c r="E93" i="3"/>
  <c r="E151" i="3" s="1"/>
  <c r="D93" i="3"/>
  <c r="C93" i="3"/>
  <c r="C151" i="3" s="1"/>
  <c r="B93" i="3"/>
  <c r="B151" i="3" s="1"/>
  <c r="S92" i="3"/>
  <c r="P92" i="3"/>
  <c r="M92" i="3"/>
  <c r="M150" i="3" s="1"/>
  <c r="F92" i="3"/>
  <c r="E92" i="3"/>
  <c r="E150" i="3" s="1"/>
  <c r="D92" i="3"/>
  <c r="C92" i="3"/>
  <c r="C150" i="3" s="1"/>
  <c r="B92" i="3"/>
  <c r="S91" i="3"/>
  <c r="P91" i="3"/>
  <c r="M91" i="3"/>
  <c r="F91" i="3"/>
  <c r="F149" i="3" s="1"/>
  <c r="E91" i="3"/>
  <c r="E149" i="3" s="1"/>
  <c r="D91" i="3"/>
  <c r="C91" i="3"/>
  <c r="C149" i="3" s="1"/>
  <c r="B91" i="3"/>
  <c r="S90" i="3"/>
  <c r="S148" i="3" s="1"/>
  <c r="P90" i="3"/>
  <c r="M90" i="3"/>
  <c r="F90" i="3"/>
  <c r="E90" i="3"/>
  <c r="E148" i="3" s="1"/>
  <c r="D90" i="3"/>
  <c r="C90" i="3"/>
  <c r="C148" i="3" s="1"/>
  <c r="B90" i="3"/>
  <c r="S89" i="3"/>
  <c r="P89" i="3"/>
  <c r="M89" i="3"/>
  <c r="F89" i="3"/>
  <c r="E89" i="3"/>
  <c r="E147" i="3" s="1"/>
  <c r="D89" i="3"/>
  <c r="C89" i="3"/>
  <c r="C147" i="3" s="1"/>
  <c r="B89" i="3"/>
  <c r="S88" i="3"/>
  <c r="P88" i="3"/>
  <c r="M88" i="3"/>
  <c r="F88" i="3"/>
  <c r="E88" i="3"/>
  <c r="E146" i="3" s="1"/>
  <c r="D88" i="3"/>
  <c r="C88" i="3"/>
  <c r="C146" i="3" s="1"/>
  <c r="B88" i="3"/>
  <c r="S87" i="3"/>
  <c r="P87" i="3"/>
  <c r="M87" i="3"/>
  <c r="F87" i="3"/>
  <c r="F145" i="3" s="1"/>
  <c r="E87" i="3"/>
  <c r="E145" i="3" s="1"/>
  <c r="D87" i="3"/>
  <c r="C87" i="3"/>
  <c r="C145" i="3" s="1"/>
  <c r="B87" i="3"/>
  <c r="S86" i="3"/>
  <c r="P86" i="3"/>
  <c r="M86" i="3"/>
  <c r="F86" i="3"/>
  <c r="E86" i="3"/>
  <c r="E144" i="3" s="1"/>
  <c r="D86" i="3"/>
  <c r="C86" i="3"/>
  <c r="C144" i="3" s="1"/>
  <c r="B86" i="3"/>
  <c r="S85" i="3"/>
  <c r="P85" i="3"/>
  <c r="M85" i="3"/>
  <c r="F85" i="3"/>
  <c r="E85" i="3"/>
  <c r="E143" i="3" s="1"/>
  <c r="D85" i="3"/>
  <c r="C85" i="3"/>
  <c r="C143" i="3" s="1"/>
  <c r="B85" i="3"/>
  <c r="S84" i="3"/>
  <c r="P84" i="3"/>
  <c r="M84" i="3"/>
  <c r="F84" i="3"/>
  <c r="E84" i="3"/>
  <c r="E142" i="3" s="1"/>
  <c r="D84" i="3"/>
  <c r="C84" i="3"/>
  <c r="C142" i="3" s="1"/>
  <c r="B84" i="3"/>
  <c r="S83" i="3"/>
  <c r="P83" i="3"/>
  <c r="M83" i="3"/>
  <c r="F83" i="3"/>
  <c r="F141" i="3" s="1"/>
  <c r="E83" i="3"/>
  <c r="E141" i="3" s="1"/>
  <c r="D83" i="3"/>
  <c r="C83" i="3"/>
  <c r="C141" i="3" s="1"/>
  <c r="B83" i="3"/>
  <c r="S82" i="3"/>
  <c r="P82" i="3"/>
  <c r="M82" i="3"/>
  <c r="F82" i="3"/>
  <c r="E82" i="3"/>
  <c r="E140" i="3" s="1"/>
  <c r="D82" i="3"/>
  <c r="C82" i="3"/>
  <c r="C140" i="3" s="1"/>
  <c r="B82" i="3"/>
  <c r="P78" i="3"/>
  <c r="M78" i="3"/>
  <c r="J78" i="3"/>
  <c r="F78" i="3"/>
  <c r="I76" i="3"/>
  <c r="G76" i="3"/>
  <c r="E76" i="3"/>
  <c r="E134" i="3" s="1"/>
  <c r="V75" i="3"/>
  <c r="I75" i="3"/>
  <c r="G75" i="3"/>
  <c r="E75" i="3"/>
  <c r="E133" i="3" s="1"/>
  <c r="V74" i="3"/>
  <c r="I74" i="3"/>
  <c r="G74" i="3"/>
  <c r="E74" i="3"/>
  <c r="E132" i="3" s="1"/>
  <c r="G68" i="3"/>
  <c r="G67" i="3"/>
  <c r="G66" i="3"/>
  <c r="G65" i="3"/>
  <c r="S58" i="3"/>
  <c r="V47" i="3"/>
  <c r="V44" i="3"/>
  <c r="V43" i="3"/>
  <c r="V42" i="3"/>
  <c r="V41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S119" i="1"/>
  <c r="S177" i="1" s="1"/>
  <c r="F64" i="1"/>
  <c r="F122" i="9" s="1"/>
  <c r="G64" i="1"/>
  <c r="F65" i="1"/>
  <c r="F123" i="9" s="1"/>
  <c r="G65" i="1"/>
  <c r="F66" i="1"/>
  <c r="G66" i="1"/>
  <c r="F67" i="1"/>
  <c r="G67" i="1"/>
  <c r="F68" i="1"/>
  <c r="G68" i="1"/>
  <c r="G74" i="1"/>
  <c r="I74" i="1"/>
  <c r="U132" i="1"/>
  <c r="E75" i="1"/>
  <c r="G75" i="1"/>
  <c r="I75" i="1"/>
  <c r="U133" i="1"/>
  <c r="G76" i="1"/>
  <c r="I76" i="1"/>
  <c r="B82" i="1"/>
  <c r="D82" i="1"/>
  <c r="M82" i="1"/>
  <c r="P82" i="1"/>
  <c r="S82" i="1"/>
  <c r="B83" i="1"/>
  <c r="D83" i="1"/>
  <c r="F83" i="1"/>
  <c r="M83" i="1"/>
  <c r="P83" i="1"/>
  <c r="S83" i="1"/>
  <c r="B84" i="1"/>
  <c r="D84" i="1"/>
  <c r="F84" i="1"/>
  <c r="M84" i="1"/>
  <c r="P84" i="1"/>
  <c r="S84" i="1"/>
  <c r="B85" i="1"/>
  <c r="D85" i="1"/>
  <c r="F85" i="1"/>
  <c r="M85" i="1"/>
  <c r="P85" i="1"/>
  <c r="S85" i="1"/>
  <c r="B86" i="1"/>
  <c r="D86" i="1"/>
  <c r="F86" i="1"/>
  <c r="M86" i="1"/>
  <c r="P86" i="1"/>
  <c r="S86" i="1"/>
  <c r="B87" i="1"/>
  <c r="D87" i="1"/>
  <c r="F87" i="1"/>
  <c r="M87" i="1"/>
  <c r="P87" i="1"/>
  <c r="S87" i="1"/>
  <c r="B88" i="1"/>
  <c r="D88" i="1"/>
  <c r="F88" i="1"/>
  <c r="M88" i="1"/>
  <c r="P88" i="1"/>
  <c r="S88" i="1"/>
  <c r="B89" i="1"/>
  <c r="D89" i="1"/>
  <c r="F89" i="1"/>
  <c r="M89" i="1"/>
  <c r="P89" i="1"/>
  <c r="S89" i="1"/>
  <c r="B90" i="1"/>
  <c r="D90" i="1"/>
  <c r="F90" i="1"/>
  <c r="M90" i="1"/>
  <c r="P90" i="1"/>
  <c r="S90" i="1"/>
  <c r="B91" i="1"/>
  <c r="D91" i="1"/>
  <c r="F91" i="1"/>
  <c r="M91" i="1"/>
  <c r="P91" i="1"/>
  <c r="S91" i="1"/>
  <c r="B92" i="1"/>
  <c r="D92" i="1"/>
  <c r="F92" i="1"/>
  <c r="M92" i="1"/>
  <c r="P92" i="1"/>
  <c r="S92" i="1"/>
  <c r="B93" i="1"/>
  <c r="D93" i="1"/>
  <c r="F93" i="1"/>
  <c r="M93" i="1"/>
  <c r="P93" i="1"/>
  <c r="S93" i="1"/>
  <c r="B94" i="1"/>
  <c r="D94" i="1"/>
  <c r="F94" i="1"/>
  <c r="M94" i="1"/>
  <c r="P94" i="1"/>
  <c r="S94" i="1"/>
  <c r="B95" i="1"/>
  <c r="D95" i="1"/>
  <c r="F95" i="1"/>
  <c r="M95" i="1"/>
  <c r="P95" i="1"/>
  <c r="S95" i="1"/>
  <c r="B96" i="1"/>
  <c r="D96" i="1"/>
  <c r="F96" i="1"/>
  <c r="M96" i="1"/>
  <c r="P96" i="1"/>
  <c r="S96" i="1"/>
  <c r="B97" i="1"/>
  <c r="D97" i="1"/>
  <c r="F97" i="1"/>
  <c r="M97" i="1"/>
  <c r="P97" i="1"/>
  <c r="S97" i="1"/>
  <c r="B98" i="1"/>
  <c r="D98" i="1"/>
  <c r="F98" i="1"/>
  <c r="M98" i="1"/>
  <c r="P98" i="1"/>
  <c r="S98" i="1"/>
  <c r="V98" i="1"/>
  <c r="B99" i="1"/>
  <c r="D99" i="1"/>
  <c r="F99" i="1"/>
  <c r="M99" i="1"/>
  <c r="P99" i="1"/>
  <c r="S99" i="1"/>
  <c r="B100" i="1"/>
  <c r="D100" i="1"/>
  <c r="F100" i="1"/>
  <c r="M100" i="1"/>
  <c r="P100" i="1"/>
  <c r="S100" i="1"/>
  <c r="B101" i="1"/>
  <c r="D101" i="1"/>
  <c r="F101" i="1"/>
  <c r="M101" i="1"/>
  <c r="P101" i="1"/>
  <c r="S101" i="1"/>
  <c r="B102" i="1"/>
  <c r="D102" i="1"/>
  <c r="F102" i="1"/>
  <c r="M102" i="1"/>
  <c r="P102" i="1"/>
  <c r="S102" i="1"/>
  <c r="V83" i="1"/>
  <c r="V84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2" i="1"/>
  <c r="F122" i="1" l="1"/>
  <c r="M160" i="1"/>
  <c r="M160" i="9"/>
  <c r="S157" i="1"/>
  <c r="S157" i="9"/>
  <c r="F155" i="1"/>
  <c r="F155" i="9"/>
  <c r="P152" i="1"/>
  <c r="P152" i="9"/>
  <c r="B150" i="1"/>
  <c r="B150" i="9"/>
  <c r="F147" i="1"/>
  <c r="F147" i="9"/>
  <c r="P144" i="1"/>
  <c r="P144" i="9"/>
  <c r="B142" i="1"/>
  <c r="B142" i="9"/>
  <c r="F125" i="1"/>
  <c r="F125" i="9"/>
  <c r="S174" i="1"/>
  <c r="S174" i="9"/>
  <c r="F160" i="1"/>
  <c r="F160" i="9"/>
  <c r="P157" i="1"/>
  <c r="P157" i="9"/>
  <c r="D155" i="1"/>
  <c r="D155" i="9"/>
  <c r="M152" i="1"/>
  <c r="M152" i="9"/>
  <c r="S149" i="1"/>
  <c r="S149" i="9"/>
  <c r="D147" i="1"/>
  <c r="D147" i="9"/>
  <c r="M144" i="1"/>
  <c r="M144" i="9"/>
  <c r="S141" i="1"/>
  <c r="S141" i="9"/>
  <c r="F140" i="1"/>
  <c r="F140" i="9"/>
  <c r="E134" i="1"/>
  <c r="E134" i="9"/>
  <c r="S158" i="1"/>
  <c r="S158" i="9"/>
  <c r="F156" i="1"/>
  <c r="F156" i="9"/>
  <c r="P153" i="1"/>
  <c r="P153" i="9"/>
  <c r="F152" i="1"/>
  <c r="F152" i="9"/>
  <c r="P149" i="1"/>
  <c r="P149" i="9"/>
  <c r="B147" i="1"/>
  <c r="B147" i="9"/>
  <c r="P145" i="1"/>
  <c r="P145" i="9"/>
  <c r="F144" i="1"/>
  <c r="F144" i="9"/>
  <c r="B143" i="1"/>
  <c r="B143" i="9"/>
  <c r="P141" i="1"/>
  <c r="P141" i="9"/>
  <c r="D140" i="1"/>
  <c r="D140" i="9"/>
  <c r="F124" i="1"/>
  <c r="F124" i="9"/>
  <c r="F136" i="1"/>
  <c r="F136" i="9"/>
  <c r="P136" i="1"/>
  <c r="P136" i="9"/>
  <c r="M158" i="1"/>
  <c r="M158" i="9"/>
  <c r="P154" i="1"/>
  <c r="P154" i="9"/>
  <c r="B152" i="1"/>
  <c r="B152" i="9"/>
  <c r="P150" i="1"/>
  <c r="P150" i="9"/>
  <c r="B148" i="1"/>
  <c r="B148" i="9"/>
  <c r="F145" i="1"/>
  <c r="F145" i="9"/>
  <c r="P142" i="1"/>
  <c r="P142" i="9"/>
  <c r="I134" i="1"/>
  <c r="I134" i="9"/>
  <c r="D159" i="1"/>
  <c r="D159" i="9"/>
  <c r="P156" i="1"/>
  <c r="P156" i="9"/>
  <c r="B154" i="1"/>
  <c r="B154" i="9"/>
  <c r="F151" i="1"/>
  <c r="F151" i="9"/>
  <c r="P148" i="1"/>
  <c r="P148" i="9"/>
  <c r="B146" i="1"/>
  <c r="B146" i="9"/>
  <c r="F143" i="1"/>
  <c r="F143" i="9"/>
  <c r="P140" i="1"/>
  <c r="P140" i="9"/>
  <c r="G133" i="1"/>
  <c r="G133" i="9"/>
  <c r="E132" i="1"/>
  <c r="E132" i="9"/>
  <c r="N136" i="1"/>
  <c r="N136" i="9"/>
  <c r="B159" i="1"/>
  <c r="B159" i="9"/>
  <c r="M156" i="1"/>
  <c r="M156" i="9"/>
  <c r="S153" i="1"/>
  <c r="S153" i="9"/>
  <c r="D151" i="1"/>
  <c r="D151" i="9"/>
  <c r="M148" i="1"/>
  <c r="M148" i="9"/>
  <c r="S145" i="1"/>
  <c r="S145" i="9"/>
  <c r="D143" i="1"/>
  <c r="D143" i="9"/>
  <c r="M140" i="1"/>
  <c r="M140" i="9"/>
  <c r="E133" i="1"/>
  <c r="E133" i="9"/>
  <c r="O136" i="1"/>
  <c r="O136" i="9"/>
  <c r="D160" i="1"/>
  <c r="D160" i="9"/>
  <c r="M157" i="1"/>
  <c r="M157" i="9"/>
  <c r="B155" i="1"/>
  <c r="B155" i="9"/>
  <c r="B151" i="1"/>
  <c r="B151" i="9"/>
  <c r="F148" i="1"/>
  <c r="F148" i="9"/>
  <c r="B160" i="1"/>
  <c r="B160" i="9"/>
  <c r="P158" i="1"/>
  <c r="P158" i="9"/>
  <c r="F157" i="1"/>
  <c r="F157" i="9"/>
  <c r="D156" i="1"/>
  <c r="D156" i="9"/>
  <c r="S154" i="1"/>
  <c r="S154" i="9"/>
  <c r="M153" i="1"/>
  <c r="M153" i="9"/>
  <c r="D152" i="1"/>
  <c r="D152" i="9"/>
  <c r="S150" i="1"/>
  <c r="S150" i="9"/>
  <c r="M149" i="1"/>
  <c r="M149" i="9"/>
  <c r="D148" i="1"/>
  <c r="D148" i="9"/>
  <c r="S146" i="1"/>
  <c r="S146" i="9"/>
  <c r="M145" i="1"/>
  <c r="M145" i="9"/>
  <c r="D144" i="1"/>
  <c r="D144" i="9"/>
  <c r="S142" i="1"/>
  <c r="S142" i="9"/>
  <c r="M141" i="1"/>
  <c r="M141" i="9"/>
  <c r="B140" i="1"/>
  <c r="B140" i="9"/>
  <c r="I132" i="1"/>
  <c r="I132" i="9"/>
  <c r="G136" i="1"/>
  <c r="G136" i="9"/>
  <c r="D157" i="1"/>
  <c r="D157" i="9"/>
  <c r="B157" i="1"/>
  <c r="B157" i="9"/>
  <c r="D153" i="1"/>
  <c r="D153" i="9"/>
  <c r="M150" i="1"/>
  <c r="M150" i="9"/>
  <c r="M146" i="1"/>
  <c r="M146" i="9"/>
  <c r="G134" i="1"/>
  <c r="G134" i="9"/>
  <c r="I136" i="1"/>
  <c r="I136" i="9"/>
  <c r="M159" i="1"/>
  <c r="M159" i="9"/>
  <c r="F154" i="1"/>
  <c r="F154" i="9"/>
  <c r="P151" i="1"/>
  <c r="P151" i="9"/>
  <c r="F150" i="1"/>
  <c r="F150" i="9"/>
  <c r="B149" i="1"/>
  <c r="B149" i="9"/>
  <c r="P147" i="1"/>
  <c r="P147" i="9"/>
  <c r="F146" i="1"/>
  <c r="F146" i="9"/>
  <c r="B145" i="1"/>
  <c r="B145" i="9"/>
  <c r="P143" i="1"/>
  <c r="P143" i="9"/>
  <c r="F142" i="1"/>
  <c r="F142" i="9"/>
  <c r="B141" i="1"/>
  <c r="B141" i="9"/>
  <c r="F126" i="1"/>
  <c r="F126" i="9"/>
  <c r="F123" i="1"/>
  <c r="J136" i="1"/>
  <c r="J136" i="9"/>
  <c r="S159" i="1"/>
  <c r="S159" i="9"/>
  <c r="B156" i="1"/>
  <c r="B156" i="9"/>
  <c r="F153" i="1"/>
  <c r="F153" i="9"/>
  <c r="F149" i="1"/>
  <c r="F149" i="9"/>
  <c r="P146" i="1"/>
  <c r="P146" i="9"/>
  <c r="B144" i="1"/>
  <c r="B144" i="9"/>
  <c r="F141" i="1"/>
  <c r="F141" i="9"/>
  <c r="G132" i="1"/>
  <c r="G132" i="9"/>
  <c r="H136" i="1"/>
  <c r="H136" i="9"/>
  <c r="P159" i="1"/>
  <c r="P159" i="9"/>
  <c r="F158" i="1"/>
  <c r="F158" i="9"/>
  <c r="S155" i="1"/>
  <c r="S155" i="9"/>
  <c r="M154" i="1"/>
  <c r="M154" i="9"/>
  <c r="S151" i="1"/>
  <c r="S151" i="9"/>
  <c r="D149" i="1"/>
  <c r="D149" i="9"/>
  <c r="S147" i="1"/>
  <c r="S147" i="9"/>
  <c r="D145" i="1"/>
  <c r="D145" i="9"/>
  <c r="M142" i="1"/>
  <c r="M142" i="9"/>
  <c r="D141" i="1"/>
  <c r="D141" i="9"/>
  <c r="S160" i="1"/>
  <c r="S160" i="9"/>
  <c r="D158" i="1"/>
  <c r="D158" i="9"/>
  <c r="P155" i="1"/>
  <c r="P155" i="9"/>
  <c r="B153" i="1"/>
  <c r="B153" i="9"/>
  <c r="P160" i="1"/>
  <c r="P160" i="9"/>
  <c r="F159" i="1"/>
  <c r="F159" i="9"/>
  <c r="B158" i="1"/>
  <c r="B158" i="9"/>
  <c r="S156" i="1"/>
  <c r="S156" i="9"/>
  <c r="M155" i="1"/>
  <c r="M155" i="9"/>
  <c r="D154" i="1"/>
  <c r="D154" i="9"/>
  <c r="S152" i="1"/>
  <c r="S152" i="9"/>
  <c r="M151" i="1"/>
  <c r="M151" i="9"/>
  <c r="D150" i="1"/>
  <c r="D150" i="9"/>
  <c r="S148" i="1"/>
  <c r="S148" i="9"/>
  <c r="M147" i="1"/>
  <c r="M147" i="9"/>
  <c r="D146" i="1"/>
  <c r="D146" i="9"/>
  <c r="S144" i="1"/>
  <c r="S144" i="9"/>
  <c r="M143" i="1"/>
  <c r="M143" i="9"/>
  <c r="D142" i="1"/>
  <c r="D142" i="9"/>
  <c r="S140" i="1"/>
  <c r="S140" i="9"/>
  <c r="I133" i="1"/>
  <c r="I133" i="9"/>
  <c r="M136" i="1"/>
  <c r="M136" i="9"/>
  <c r="G124" i="1"/>
  <c r="G124" i="9"/>
  <c r="G126" i="1"/>
  <c r="G126" i="9"/>
  <c r="G123" i="1"/>
  <c r="G123" i="9"/>
  <c r="G125" i="1"/>
  <c r="G125" i="9"/>
  <c r="G122" i="1"/>
  <c r="G122" i="9"/>
  <c r="V160" i="1"/>
  <c r="V160" i="9"/>
  <c r="V151" i="1"/>
  <c r="V151" i="9"/>
  <c r="V142" i="1"/>
  <c r="V142" i="9"/>
  <c r="V152" i="1"/>
  <c r="V152" i="9"/>
  <c r="V159" i="1"/>
  <c r="V159" i="9"/>
  <c r="V150" i="1"/>
  <c r="V150" i="9"/>
  <c r="V141" i="1"/>
  <c r="V141" i="9"/>
  <c r="V158" i="1"/>
  <c r="V158" i="9"/>
  <c r="V149" i="1"/>
  <c r="V149" i="9"/>
  <c r="V156" i="1"/>
  <c r="V156" i="9"/>
  <c r="V144" i="1"/>
  <c r="V144" i="9"/>
  <c r="V157" i="1"/>
  <c r="V157" i="9"/>
  <c r="V148" i="1"/>
  <c r="V148" i="9"/>
  <c r="V155" i="1"/>
  <c r="V155" i="9"/>
  <c r="V147" i="1"/>
  <c r="V147" i="9"/>
  <c r="V146" i="1"/>
  <c r="V146" i="9"/>
  <c r="V154" i="1"/>
  <c r="V154" i="9"/>
  <c r="V153" i="1"/>
  <c r="V153" i="9"/>
  <c r="V145" i="1"/>
  <c r="V145" i="9"/>
  <c r="V85" i="1"/>
  <c r="V85" i="9"/>
  <c r="V103" i="9" s="1"/>
  <c r="E104" i="9" s="1"/>
  <c r="S143" i="1"/>
  <c r="S143" i="9"/>
  <c r="V84" i="3"/>
  <c r="V88" i="3"/>
  <c r="V92" i="3"/>
  <c r="V96" i="3"/>
  <c r="F158" i="3"/>
  <c r="V100" i="3"/>
  <c r="S159" i="3"/>
  <c r="P160" i="3"/>
  <c r="G124" i="3"/>
  <c r="M136" i="3"/>
  <c r="D140" i="3"/>
  <c r="P140" i="3"/>
  <c r="P141" i="3"/>
  <c r="M142" i="3"/>
  <c r="B143" i="3"/>
  <c r="F143" i="3"/>
  <c r="S144" i="3"/>
  <c r="D145" i="3"/>
  <c r="P145" i="3"/>
  <c r="M146" i="3"/>
  <c r="B147" i="3"/>
  <c r="F147" i="3"/>
  <c r="D148" i="3"/>
  <c r="B150" i="3"/>
  <c r="S151" i="3"/>
  <c r="P152" i="3"/>
  <c r="M153" i="3"/>
  <c r="F154" i="3"/>
  <c r="D156" i="3"/>
  <c r="B158" i="3"/>
  <c r="P159" i="3"/>
  <c r="V85" i="3"/>
  <c r="V89" i="3"/>
  <c r="D149" i="3"/>
  <c r="P149" i="3"/>
  <c r="F151" i="3"/>
  <c r="V93" i="3"/>
  <c r="D153" i="3"/>
  <c r="P153" i="3"/>
  <c r="F155" i="3"/>
  <c r="V97" i="3"/>
  <c r="D157" i="3"/>
  <c r="P157" i="3"/>
  <c r="F159" i="3"/>
  <c r="V101" i="3"/>
  <c r="G125" i="3"/>
  <c r="P136" i="3"/>
  <c r="S140" i="3"/>
  <c r="D141" i="3"/>
  <c r="S141" i="3"/>
  <c r="D142" i="3"/>
  <c r="P142" i="3"/>
  <c r="M143" i="3"/>
  <c r="B144" i="3"/>
  <c r="F144" i="3"/>
  <c r="S145" i="3"/>
  <c r="D146" i="3"/>
  <c r="P146" i="3"/>
  <c r="P147" i="3"/>
  <c r="M148" i="3"/>
  <c r="D151" i="3"/>
  <c r="B153" i="3"/>
  <c r="S154" i="3"/>
  <c r="P155" i="3"/>
  <c r="M156" i="3"/>
  <c r="F157" i="3"/>
  <c r="V45" i="3"/>
  <c r="V49" i="3" s="1"/>
  <c r="V82" i="3"/>
  <c r="V86" i="3"/>
  <c r="M147" i="3"/>
  <c r="B148" i="3"/>
  <c r="F148" i="3"/>
  <c r="V90" i="3"/>
  <c r="S149" i="3"/>
  <c r="D150" i="3"/>
  <c r="P150" i="3"/>
  <c r="M151" i="3"/>
  <c r="B152" i="3"/>
  <c r="F152" i="3"/>
  <c r="V94" i="3"/>
  <c r="S153" i="3"/>
  <c r="D154" i="3"/>
  <c r="P154" i="3"/>
  <c r="M155" i="3"/>
  <c r="B156" i="3"/>
  <c r="F156" i="3"/>
  <c r="V156" i="3"/>
  <c r="S157" i="3"/>
  <c r="D158" i="3"/>
  <c r="P158" i="3"/>
  <c r="M159" i="3"/>
  <c r="B160" i="3"/>
  <c r="F160" i="3"/>
  <c r="V102" i="3"/>
  <c r="G122" i="3"/>
  <c r="G126" i="3"/>
  <c r="V132" i="3"/>
  <c r="V133" i="3"/>
  <c r="F136" i="3"/>
  <c r="B140" i="3"/>
  <c r="F140" i="3"/>
  <c r="S142" i="3"/>
  <c r="D143" i="3"/>
  <c r="P143" i="3"/>
  <c r="M144" i="3"/>
  <c r="B145" i="3"/>
  <c r="S146" i="3"/>
  <c r="D147" i="3"/>
  <c r="S147" i="3"/>
  <c r="P148" i="3"/>
  <c r="M149" i="3"/>
  <c r="F150" i="3"/>
  <c r="B154" i="3"/>
  <c r="S155" i="3"/>
  <c r="P156" i="3"/>
  <c r="M157" i="3"/>
  <c r="S158" i="3"/>
  <c r="M160" i="3"/>
  <c r="V83" i="3"/>
  <c r="V87" i="3"/>
  <c r="V91" i="3"/>
  <c r="V95" i="3"/>
  <c r="V99" i="3"/>
  <c r="S116" i="3"/>
  <c r="G123" i="3"/>
  <c r="J136" i="3"/>
  <c r="M140" i="3"/>
  <c r="B141" i="3"/>
  <c r="M141" i="3"/>
  <c r="B142" i="3"/>
  <c r="F142" i="3"/>
  <c r="S143" i="3"/>
  <c r="D144" i="3"/>
  <c r="P144" i="3"/>
  <c r="M145" i="3"/>
  <c r="B146" i="3"/>
  <c r="F146" i="3"/>
  <c r="B149" i="3"/>
  <c r="S150" i="3"/>
  <c r="M152" i="3"/>
  <c r="F153" i="3"/>
  <c r="D155" i="3"/>
  <c r="B157" i="3"/>
  <c r="D159" i="3"/>
  <c r="V82" i="1"/>
  <c r="V140" i="9" s="1"/>
  <c r="V45" i="1"/>
  <c r="E46" i="1" s="1"/>
  <c r="V143" i="1" l="1"/>
  <c r="V143" i="9"/>
  <c r="V161" i="9" s="1"/>
  <c r="E162" i="9" s="1"/>
  <c r="V103" i="1"/>
  <c r="E104" i="1" s="1"/>
  <c r="V140" i="1"/>
  <c r="V151" i="3"/>
  <c r="V143" i="3"/>
  <c r="V154" i="3"/>
  <c r="V145" i="3"/>
  <c r="V157" i="3"/>
  <c r="V141" i="3"/>
  <c r="V152" i="3"/>
  <c r="V144" i="3"/>
  <c r="V155" i="3"/>
  <c r="V158" i="3"/>
  <c r="V150" i="3"/>
  <c r="S174" i="3"/>
  <c r="V153" i="3"/>
  <c r="V160" i="3"/>
  <c r="V148" i="3"/>
  <c r="V103" i="3"/>
  <c r="V107" i="3" s="1"/>
  <c r="V140" i="3"/>
  <c r="V159" i="3"/>
  <c r="V146" i="3"/>
  <c r="V149" i="3"/>
  <c r="V51" i="3"/>
  <c r="V53" i="3" s="1"/>
  <c r="E46" i="3" s="1"/>
  <c r="V147" i="3"/>
  <c r="V142" i="3"/>
  <c r="V161" i="1" l="1"/>
  <c r="E162" i="1" s="1"/>
  <c r="V161" i="3"/>
  <c r="V165" i="3" s="1"/>
  <c r="V109" i="3"/>
  <c r="V111" i="3" s="1"/>
  <c r="E104" i="3" s="1"/>
  <c r="V167" i="3" l="1"/>
  <c r="V169" i="3" s="1"/>
  <c r="E162" i="3" s="1"/>
</calcChain>
</file>

<file path=xl/sharedStrings.xml><?xml version="1.0" encoding="utf-8"?>
<sst xmlns="http://schemas.openxmlformats.org/spreadsheetml/2006/main" count="928" uniqueCount="174">
  <si>
    <t>สำหรับลูกค้า</t>
  </si>
  <si>
    <t>นามลูกค้า</t>
  </si>
  <si>
    <t>เลขที่</t>
  </si>
  <si>
    <t>ที่อยู่</t>
  </si>
  <si>
    <t>วันที่</t>
  </si>
  <si>
    <t>เลขประจำตัวผู้เสียภาษี</t>
  </si>
  <si>
    <t>X</t>
  </si>
  <si>
    <t xml:space="preserve"> สำนักงานใหญ่</t>
  </si>
  <si>
    <t xml:space="preserve"> สาขาที่</t>
  </si>
  <si>
    <t>ลำดับ</t>
  </si>
  <si>
    <t>จำนวนเงิน</t>
  </si>
  <si>
    <t>ตัวอักษร.</t>
  </si>
  <si>
    <r>
      <t xml:space="preserve">รวมเงิน
</t>
    </r>
    <r>
      <rPr>
        <sz val="8"/>
        <color indexed="8"/>
        <rFont val="Leelawadee"/>
        <family val="2"/>
      </rPr>
      <t>TOTAL</t>
    </r>
  </si>
  <si>
    <t>บาท</t>
  </si>
  <si>
    <t xml:space="preserve"> ผู้รับเงิน</t>
  </si>
  <si>
    <t xml:space="preserve"> ผู้รับใบเสร็จ</t>
  </si>
  <si>
    <t xml:space="preserve"> ลงวันที่</t>
  </si>
  <si>
    <t>ผู้มีอำนาจลงนาม</t>
  </si>
  <si>
    <t>หมายเหตุ :</t>
  </si>
  <si>
    <r>
      <t xml:space="preserve">ภาษีมูลค่าเพิ่ม
</t>
    </r>
    <r>
      <rPr>
        <sz val="8"/>
        <color indexed="8"/>
        <rFont val="Leelawadee"/>
        <family val="2"/>
      </rPr>
      <t>VAT</t>
    </r>
  </si>
  <si>
    <r>
      <t xml:space="preserve">ยอดรวมสุทธิ
</t>
    </r>
    <r>
      <rPr>
        <sz val="8"/>
        <color indexed="8"/>
        <rFont val="Leelawadee"/>
        <family val="2"/>
      </rPr>
      <t>GRAND TOTAL</t>
    </r>
  </si>
  <si>
    <t>รหัสสินค้า</t>
  </si>
  <si>
    <t>จำนวน</t>
  </si>
  <si>
    <t>หน่วย</t>
  </si>
  <si>
    <t>ราคา/หน่วย</t>
  </si>
  <si>
    <t>รายละเอียด</t>
  </si>
  <si>
    <t>สำหรับบัญชี</t>
  </si>
  <si>
    <t>สำหรับบริษัท</t>
  </si>
  <si>
    <r>
      <t xml:space="preserve">ส่วนลด
</t>
    </r>
    <r>
      <rPr>
        <sz val="8"/>
        <color indexed="8"/>
        <rFont val="Leelawadee"/>
        <family val="2"/>
      </rPr>
      <t>DISCOUNT</t>
    </r>
  </si>
  <si>
    <r>
      <t xml:space="preserve">มูลค่าสินค้าหลังหักส่วนลด
</t>
    </r>
    <r>
      <rPr>
        <sz val="7"/>
        <color indexed="8"/>
        <rFont val="Leelawadee"/>
        <family val="2"/>
      </rPr>
      <t>TOTAL AMOUNT AFTER DISCOUNT</t>
    </r>
  </si>
  <si>
    <t>บริษัท ตัวอย่าง จำกัด</t>
  </si>
  <si>
    <t>Sample CO.,LTD.</t>
  </si>
  <si>
    <t>111/99 ซอยงามวงศ์วาน 1 แยก 1-1 แขวงทุ่งสองห้อง เขตหลักสี่ กรุงเทพมหานคร 10210</t>
  </si>
  <si>
    <t>โทร : 081-111-1111    โทรสาร : 099-999-9999</t>
  </si>
  <si>
    <t>เลขประจำตัวผู้เสียภาษีอากร   0123456789012</t>
  </si>
  <si>
    <t>1.ให้คลิกขวาที่ รูป เลือก Change picture</t>
  </si>
  <si>
    <t>2.เลือกที่เก็บรูปภาพ</t>
  </si>
  <si>
    <t xml:space="preserve">วิธีการเปลี่ยน logo </t>
  </si>
  <si>
    <t>วิธีการพิมพ์</t>
  </si>
  <si>
    <t>เอกสารกำหนดเป็นขนาด A4</t>
  </si>
  <si>
    <t>หากต้องการเปลี่ยนแปลงในเลือกแถบ menu bar &gt; page layout &gt; เลือก page set up เพื่อกำหนด Print Area / Size เอกสารตามต้องการ</t>
  </si>
  <si>
    <t>โอน</t>
  </si>
  <si>
    <t>เช็ค</t>
  </si>
  <si>
    <t>เงินสด</t>
  </si>
  <si>
    <t>ธนาคาร</t>
  </si>
  <si>
    <t>สาขา</t>
  </si>
  <si>
    <t>ภาษีหัก ณ ที่จ่าย</t>
  </si>
  <si>
    <t>ชำระเงินโดย</t>
  </si>
  <si>
    <t>ในนาม บริษัท ตัวอย่าง จำกัด</t>
  </si>
  <si>
    <t xml:space="preserve">    </t>
  </si>
  <si>
    <t xml:space="preserve"> ผู้รับบริการ</t>
  </si>
  <si>
    <t xml:space="preserve"> ผู้ให้บริการ</t>
  </si>
  <si>
    <t>วิธีการชำระเงิน</t>
  </si>
  <si>
    <t>1.โอนเงินผ่านบัญชีธนาคาร</t>
  </si>
  <si>
    <t>2.เงินสด</t>
  </si>
  <si>
    <t>3.เช็ค</t>
  </si>
  <si>
    <t>เลขที่บัญชี</t>
  </si>
  <si>
    <t xml:space="preserve">1. บริษัทฯจะออกใบเสร็จรับเงิน เมื่อได้มีการชำระเงินเรียบร้อยแล้ว </t>
  </si>
  <si>
    <t>2.  บริษัทจะคิดดอกเบี้ย 1.25% ต่อเดือน เมื่อเลยกำหนดชำระเงิน</t>
  </si>
  <si>
    <t>วันที่ครบกำหนด</t>
  </si>
  <si>
    <t xml:space="preserve"> ใบสั่งซื้อ </t>
  </si>
  <si>
    <t>เลขที่ใบกำกับ</t>
  </si>
  <si>
    <t>ครบกำหนด</t>
  </si>
  <si>
    <t>ยอดคงค้าง</t>
  </si>
  <si>
    <t>ยอดชำระ</t>
  </si>
  <si>
    <t>ต้นฉบับใบเสร็จรับเงิน</t>
  </si>
  <si>
    <t xml:space="preserve">    ORIGINAL RECEIPT </t>
  </si>
  <si>
    <t>สำเนาใบเสร็จรับเงิน</t>
  </si>
  <si>
    <t>COPY RECEIPT</t>
  </si>
  <si>
    <t>ต้นฉบับใบกำกับภาษี/ใบส่งของ/ ใบแจ้งหนี้</t>
  </si>
  <si>
    <t xml:space="preserve">    ORIGINAL TAX INVOICE / DELIVERY ORDER / INVOICE</t>
  </si>
  <si>
    <t>สำเนาใบกำกับภาษี/ใบส่งของ/ ใบแจ้งหนี้</t>
  </si>
  <si>
    <t xml:space="preserve"> COPY TAX INVOICE / DELIVERY ORDER / INVOICE</t>
  </si>
  <si>
    <t xml:space="preserve">สำหรับธุรกิจซื้อขาย/ผลิต จดทะเบียนภาษีมูลค่าเพิ่ม </t>
  </si>
  <si>
    <t xml:space="preserve">เมื่อได้รับชำระเงิน : จัดทำใบเสร็จรับเงิน </t>
  </si>
  <si>
    <t>ใบเสนอราคา</t>
  </si>
  <si>
    <t>โทร</t>
  </si>
  <si>
    <t>LINE ID</t>
  </si>
  <si>
    <t>วันที่กำหนดส่ง</t>
  </si>
  <si>
    <t>Expire Date</t>
  </si>
  <si>
    <t>จำนวนวันเครดิต</t>
  </si>
  <si>
    <t>ยืนราคาภายใน(วัน)</t>
  </si>
  <si>
    <t>รายการ</t>
  </si>
  <si>
    <t>ส่วนลดการค้า</t>
  </si>
  <si>
    <t>รวมเงิน</t>
  </si>
  <si>
    <t>เงินหลังหักส่วนลด</t>
  </si>
  <si>
    <t>เงินมัดจำ</t>
  </si>
  <si>
    <r>
      <t xml:space="preserve">จำนวนเงินทั้งสิ้น
</t>
    </r>
    <r>
      <rPr>
        <sz val="8"/>
        <color indexed="8"/>
        <rFont val="Leelawadee"/>
        <family val="2"/>
      </rPr>
      <t>TOTAL</t>
    </r>
  </si>
  <si>
    <t>หมายเหตุ</t>
  </si>
  <si>
    <t xml:space="preserve"> ผู้เสนอราคา</t>
  </si>
  <si>
    <t>โทรสาร</t>
  </si>
  <si>
    <t>วันที่นัดชำระ</t>
  </si>
  <si>
    <t>เงื่อนไขการจ่ายชำระ</t>
  </si>
  <si>
    <t>ใบวางบิล</t>
  </si>
  <si>
    <t>รหัสลูกค้า</t>
  </si>
  <si>
    <t>รับบิลไว้ตรวจสอบตามรายการข้างล่างนี้ถูกต้องแล้ว</t>
  </si>
  <si>
    <t>ลำดับที่</t>
  </si>
  <si>
    <t>เลขที่เอกสาร</t>
  </si>
  <si>
    <t>วันที่เอกสาร</t>
  </si>
  <si>
    <t>ประเภทรายการ</t>
  </si>
  <si>
    <t>จำนวนเงินตามใบกำกับ</t>
  </si>
  <si>
    <t>จำนวนเงินวางบิล</t>
  </si>
  <si>
    <t>รวม</t>
  </si>
  <si>
    <t xml:space="preserve"> ผู้วางบิล</t>
  </si>
  <si>
    <t xml:space="preserve"> สาขาที่ </t>
  </si>
  <si>
    <t xml:space="preserve"> ผู้รับวางบิล</t>
  </si>
  <si>
    <t xml:space="preserve">เมื่อต้องการแจ้งให้ลูกค้าทราบถึงจำนวนเงินที่ต้องชำระ : จัดทำใบวางบิล </t>
  </si>
  <si>
    <t>123 ซอย วิภาวดีรังสิต ถนน วิภาวดี-รังสิต</t>
  </si>
  <si>
    <t>เขต ดอนเมือง กรุงเทพมหานคร 10210</t>
  </si>
  <si>
    <t>abcd123</t>
  </si>
  <si>
    <t>สินค้า A</t>
  </si>
  <si>
    <t>ชิ้น</t>
  </si>
  <si>
    <t>สินค้า B</t>
  </si>
  <si>
    <t>สินค้า C</t>
  </si>
  <si>
    <t>สินค้า D</t>
  </si>
  <si>
    <t>บริษัท กิจการ จำกัด</t>
  </si>
  <si>
    <t>บริษัท ลูกค้า จำกัด</t>
  </si>
  <si>
    <t>123 ซอยวิภาวดีรังสิต ถนน วิภาวดี-รังสิต</t>
  </si>
  <si>
    <t>กรุงเทพมหานคร 10210</t>
  </si>
  <si>
    <t>0123456789</t>
  </si>
  <si>
    <t>2/10,n/30</t>
  </si>
  <si>
    <t>012-3456789</t>
  </si>
  <si>
    <t>0123-456789</t>
  </si>
  <si>
    <t>012-345678</t>
  </si>
  <si>
    <t>QT650101-00001</t>
  </si>
  <si>
    <t>30 วัน</t>
  </si>
  <si>
    <t>BN650101-00001</t>
  </si>
  <si>
    <t xml:space="preserve">สินค้า </t>
  </si>
  <si>
    <t>สำเนาใบเสนอราคา</t>
  </si>
  <si>
    <t>สำเนาใบวางบิล</t>
  </si>
  <si>
    <t>IV650101-00001</t>
  </si>
  <si>
    <t>PO650101-00001</t>
  </si>
  <si>
    <t>คุณอำนาจ</t>
  </si>
  <si>
    <t>123 ซอย วิภาวดีรังสิต ถนน วิภาวดีรังสิต เขต ดอนเมือง</t>
  </si>
  <si>
    <t>PP650101-00001</t>
  </si>
  <si>
    <t>กสิกรไทย</t>
  </si>
  <si>
    <t>เซ็นทรัลพระราม 3</t>
  </si>
  <si>
    <t>123-456-7890</t>
  </si>
  <si>
    <t>ขั้นตอนการจัดทำเอกสารขายรับเงิน</t>
  </si>
  <si>
    <t>ตัวอย่าง จำนวนฉบับการจัดทำเอกสาร</t>
  </si>
  <si>
    <t>ใบกำกับภาษี/ใบส่งของ/ ใบแจ้งหนี้</t>
  </si>
  <si>
    <t>ตัวอย่างใบเสนอราคา</t>
  </si>
  <si>
    <t>ตัวอย่างใบกำกับภาษี/ใบส่งของ/ ใบแจ้งหนี้</t>
  </si>
  <si>
    <t xml:space="preserve">123 ซอยวิภาวดีรังสิต ถนน วิภาวดี-รังสิต </t>
  </si>
  <si>
    <t>ให้ทำการแก้ไขProfile บริษัท/ห้าง และเปลี่ยน Logo ที่ด้านล่างนี้ จากนั้นข้อมูลในเอกสารอื่นๆจะถูกเปลี่ยนตาม</t>
  </si>
  <si>
    <t>3.ปรับแต่งขนาดของรูปภาพในแต่ละเอกสาร</t>
  </si>
  <si>
    <t>ใบลดหนี้</t>
  </si>
  <si>
    <t>เลขที่ใบกำกับเดิม</t>
  </si>
  <si>
    <t>ลงวันที่</t>
  </si>
  <si>
    <t>สาเหตุ</t>
  </si>
  <si>
    <t>ชื่อผู้ติดต่อ</t>
  </si>
  <si>
    <t>ส่วนลด</t>
  </si>
  <si>
    <t>มูลค่าตามเอกสารเดิม</t>
  </si>
  <si>
    <t>มูลค่าที่ถูกต้อง</t>
  </si>
  <si>
    <t>ผลต่าง</t>
  </si>
  <si>
    <t>จำนวนเงินหลังหักส่วนลด</t>
  </si>
  <si>
    <t>ภาษีมูลค่าเพิ่ม</t>
  </si>
  <si>
    <t>จำนวนเงินทั้งสิ้น</t>
  </si>
  <si>
    <t>สินค้าตามใบส่งของนี้ แม้จะได้ส่งมอบแก่ผู้ซื้อแล้วยังคงเป็นทรัพย์สินของผู้ขาย จนกว่าผู้ซื้อได้ชำระเงินเสร็จเรียบร้อยแล้ว</t>
  </si>
  <si>
    <t>ได้รับสินค้าตามรายการข้างบนไว้ถูกต้องในสภาพเรียบร้อยแล้ว</t>
  </si>
  <si>
    <t>ในนาม</t>
  </si>
  <si>
    <t>ผู้จ่ายของ</t>
  </si>
  <si>
    <t>ผู้ตรวจสอบ</t>
  </si>
  <si>
    <t>ลงนามและประทับตรา (ถ้ามี) ผู้รับของ</t>
  </si>
  <si>
    <t>ผู้ส่งของ</t>
  </si>
  <si>
    <t>ผิด ตก ยกเว้น</t>
  </si>
  <si>
    <t>สำเนาใบลดหนี้</t>
  </si>
  <si>
    <t xml:space="preserve">123 ซอยวิภาวดีรังสิต ถนน วิภาวดี-รังสิต เขต ดอนเมือง </t>
  </si>
  <si>
    <t>APCN650101-00001</t>
  </si>
  <si>
    <t>สินค้าชำรุด</t>
  </si>
  <si>
    <t>คุณกิจการ</t>
  </si>
  <si>
    <t>ในการพิมพ์แต่ละครั้ง เอกสารจะถูกพิมพ์ทั้งชุด</t>
  </si>
  <si>
    <t>prproaccount.com</t>
  </si>
  <si>
    <t>ใบเสร็จรับเงิน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</si>
</sst>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10000]d/m/yy;@"/>
    <numFmt numFmtId="165" formatCode="[$-1000000]0\ 0000\ 00000\ 00\ 0"/>
    <numFmt numFmtId="166" formatCode="#,##0.00_ ;[Red]\-\ #,##0.00_ ;"/>
    <numFmt numFmtId="167" formatCode="#,##0.00_ ;[Red]\-#,##0.00\ "/>
  </numFmts>
  <fonts count="26">
    <font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indexed="8"/>
      <name val="Leelawadee"/>
      <family val="2"/>
    </font>
    <font>
      <b/>
      <sz val="20"/>
      <color indexed="8"/>
      <name val="Leelawadee"/>
      <family val="2"/>
    </font>
    <font>
      <sz val="8"/>
      <color indexed="8"/>
      <name val="Leelawadee"/>
      <family val="2"/>
    </font>
    <font>
      <sz val="10"/>
      <color indexed="8"/>
      <name val="Leelawadee"/>
      <family val="2"/>
    </font>
    <font>
      <b/>
      <sz val="15"/>
      <color indexed="8"/>
      <name val="Leelawadee"/>
      <family val="2"/>
    </font>
    <font>
      <sz val="14"/>
      <color indexed="8"/>
      <name val="Leelawadee"/>
      <family val="2"/>
    </font>
    <font>
      <sz val="11"/>
      <color indexed="8"/>
      <name val="Tahoma"/>
      <family val="2"/>
      <charset val="222"/>
    </font>
    <font>
      <sz val="7"/>
      <color indexed="8"/>
      <name val="Leelawadee"/>
      <family val="2"/>
    </font>
    <font>
      <b/>
      <sz val="10"/>
      <color indexed="8"/>
      <name val="Leelawadee"/>
      <family val="2"/>
    </font>
    <font>
      <sz val="7.5"/>
      <color indexed="8"/>
      <name val="Leelawadee"/>
      <family val="2"/>
    </font>
    <font>
      <sz val="12"/>
      <color indexed="8"/>
      <name val="Leelawadee"/>
      <family val="2"/>
    </font>
    <font>
      <sz val="11"/>
      <name val="Leelawadee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rgb="FF0070C0"/>
      <name val="Leelawadee"/>
      <family val="2"/>
    </font>
    <font>
      <sz val="11"/>
      <color theme="5" tint="-0.249977111117893"/>
      <name val="Leelawadee"/>
      <family val="2"/>
    </font>
    <font>
      <sz val="11"/>
      <color theme="0"/>
      <name val="Leelawadee"/>
      <family val="2"/>
    </font>
    <font>
      <sz val="12"/>
      <color theme="0"/>
      <name val="Leelawadee"/>
      <family val="2"/>
    </font>
    <font>
      <b/>
      <sz val="11"/>
      <color indexed="8"/>
      <name val="Leelawadee"/>
      <family val="2"/>
    </font>
    <font>
      <sz val="9"/>
      <color indexed="8"/>
      <name val="Leelawadee"/>
      <family val="2"/>
    </font>
    <font>
      <sz val="18"/>
      <color theme="0"/>
      <name val="Leelawadee"/>
      <family val="2"/>
    </font>
    <font>
      <sz val="11"/>
      <color rgb="FF000000"/>
      <name val="Leelawadee"/>
      <family val="2"/>
    </font>
    <font>
      <sz val="10"/>
      <color rgb="FF000000"/>
      <name val="Leelawadee"/>
      <family val="2"/>
    </font>
    <font>
      <sz val="9"/>
      <name val="Gill Sans Ultra 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0" fontId="14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 indent="1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64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1"/>
    </xf>
    <xf numFmtId="0" fontId="16" fillId="2" borderId="0" xfId="0" applyFont="1" applyFill="1" applyAlignment="1">
      <alignment horizontal="left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2" fillId="2" borderId="3" xfId="0" applyFont="1" applyFill="1" applyBorder="1"/>
    <xf numFmtId="0" fontId="2" fillId="2" borderId="27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top" wrapText="1"/>
    </xf>
    <xf numFmtId="0" fontId="17" fillId="4" borderId="0" xfId="0" applyFont="1" applyFill="1" applyAlignment="1">
      <alignment vertical="center"/>
    </xf>
    <xf numFmtId="0" fontId="17" fillId="4" borderId="0" xfId="0" applyFont="1" applyFill="1"/>
    <xf numFmtId="0" fontId="17" fillId="4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quotePrefix="1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165" fontId="16" fillId="2" borderId="0" xfId="0" applyNumberFormat="1" applyFont="1" applyFill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7" fillId="4" borderId="52" xfId="0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0" fontId="2" fillId="3" borderId="52" xfId="0" applyFont="1" applyFill="1" applyBorder="1" applyAlignment="1">
      <alignment horizontal="left" vertical="center" indent="1"/>
    </xf>
    <xf numFmtId="0" fontId="2" fillId="3" borderId="53" xfId="0" applyFont="1" applyFill="1" applyBorder="1" applyAlignment="1">
      <alignment horizontal="left" vertical="center" indent="1"/>
    </xf>
    <xf numFmtId="0" fontId="2" fillId="2" borderId="57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11" borderId="52" xfId="0" applyFont="1" applyFill="1" applyBorder="1" applyAlignment="1">
      <alignment horizontal="left" vertical="center" indent="1"/>
    </xf>
    <xf numFmtId="0" fontId="2" fillId="11" borderId="53" xfId="0" applyFont="1" applyFill="1" applyBorder="1" applyAlignment="1">
      <alignment horizontal="left" vertical="center" indent="1"/>
    </xf>
    <xf numFmtId="0" fontId="16" fillId="2" borderId="26" xfId="0" applyFont="1" applyFill="1" applyBorder="1" applyAlignment="1" applyProtection="1">
      <alignment horizontal="left" vertical="center" indent="1"/>
      <protection locked="0"/>
    </xf>
    <xf numFmtId="165" fontId="16" fillId="2" borderId="0" xfId="0" applyNumberFormat="1" applyFont="1" applyFill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11" borderId="52" xfId="0" applyFont="1" applyFill="1" applyBorder="1" applyAlignment="1">
      <alignment horizontal="center" vertical="center"/>
    </xf>
    <xf numFmtId="0" fontId="2" fillId="11" borderId="53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64" fontId="2" fillId="0" borderId="33" xfId="0" applyNumberFormat="1" applyFont="1" applyBorder="1" applyAlignment="1" applyProtection="1">
      <alignment horizontal="left" vertical="center" indent="1"/>
      <protection locked="0"/>
    </xf>
    <xf numFmtId="164" fontId="2" fillId="0" borderId="36" xfId="0" applyNumberFormat="1" applyFont="1" applyBorder="1" applyAlignment="1" applyProtection="1">
      <alignment horizontal="left" vertical="center" indent="1"/>
      <protection locked="0"/>
    </xf>
    <xf numFmtId="164" fontId="2" fillId="0" borderId="35" xfId="0" applyNumberFormat="1" applyFont="1" applyBorder="1" applyAlignment="1" applyProtection="1">
      <alignment horizontal="left" vertical="center" indent="1"/>
      <protection locked="0"/>
    </xf>
    <xf numFmtId="166" fontId="2" fillId="0" borderId="33" xfId="0" applyNumberFormat="1" applyFont="1" applyBorder="1" applyAlignment="1" applyProtection="1">
      <alignment vertical="center"/>
      <protection locked="0"/>
    </xf>
    <xf numFmtId="166" fontId="2" fillId="0" borderId="36" xfId="0" applyNumberFormat="1" applyFont="1" applyBorder="1" applyAlignment="1" applyProtection="1">
      <alignment vertical="center"/>
      <protection locked="0"/>
    </xf>
    <xf numFmtId="166" fontId="2" fillId="0" borderId="35" xfId="0" applyNumberFormat="1" applyFont="1" applyBorder="1" applyAlignment="1" applyProtection="1">
      <alignment vertical="center"/>
      <protection locked="0"/>
    </xf>
    <xf numFmtId="166" fontId="2" fillId="0" borderId="46" xfId="0" applyNumberFormat="1" applyFont="1" applyBorder="1" applyAlignment="1" applyProtection="1">
      <alignment horizontal="center" vertical="center"/>
      <protection locked="0"/>
    </xf>
    <xf numFmtId="166" fontId="2" fillId="0" borderId="47" xfId="0" applyNumberFormat="1" applyFont="1" applyBorder="1" applyAlignment="1" applyProtection="1">
      <alignment horizontal="center" vertical="center"/>
      <protection locked="0"/>
    </xf>
    <xf numFmtId="166" fontId="2" fillId="0" borderId="48" xfId="0" applyNumberFormat="1" applyFont="1" applyBorder="1" applyAlignment="1" applyProtection="1">
      <alignment horizontal="right" vertical="center" indent="1"/>
      <protection locked="0"/>
    </xf>
    <xf numFmtId="166" fontId="2" fillId="0" borderId="46" xfId="0" applyNumberFormat="1" applyFont="1" applyBorder="1" applyAlignment="1" applyProtection="1">
      <alignment horizontal="right" vertical="center" indent="1"/>
      <protection locked="0"/>
    </xf>
    <xf numFmtId="166" fontId="2" fillId="0" borderId="47" xfId="0" applyNumberFormat="1" applyFont="1" applyBorder="1" applyAlignment="1" applyProtection="1">
      <alignment horizontal="right" vertical="center" inden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left" vertical="center" indent="1"/>
      <protection locked="0"/>
    </xf>
    <xf numFmtId="164" fontId="2" fillId="0" borderId="30" xfId="0" applyNumberFormat="1" applyFont="1" applyBorder="1" applyAlignment="1" applyProtection="1">
      <alignment horizontal="left" vertical="center" indent="1"/>
      <protection locked="0"/>
    </xf>
    <xf numFmtId="164" fontId="2" fillId="0" borderId="31" xfId="0" applyNumberFormat="1" applyFont="1" applyBorder="1" applyAlignment="1" applyProtection="1">
      <alignment horizontal="left" vertical="center" indent="1"/>
      <protection locked="0"/>
    </xf>
    <xf numFmtId="166" fontId="2" fillId="0" borderId="29" xfId="0" applyNumberFormat="1" applyFont="1" applyBorder="1" applyAlignment="1" applyProtection="1">
      <alignment vertical="center"/>
      <protection locked="0"/>
    </xf>
    <xf numFmtId="166" fontId="2" fillId="0" borderId="30" xfId="0" applyNumberFormat="1" applyFont="1" applyBorder="1" applyAlignment="1" applyProtection="1">
      <alignment vertical="center"/>
      <protection locked="0"/>
    </xf>
    <xf numFmtId="166" fontId="2" fillId="0" borderId="31" xfId="0" applyNumberFormat="1" applyFont="1" applyBorder="1" applyAlignment="1" applyProtection="1">
      <alignment vertical="center"/>
      <protection locked="0"/>
    </xf>
    <xf numFmtId="166" fontId="2" fillId="0" borderId="29" xfId="0" applyNumberFormat="1" applyFont="1" applyBorder="1" applyAlignment="1" applyProtection="1">
      <alignment horizontal="center" vertical="center"/>
      <protection locked="0"/>
    </xf>
    <xf numFmtId="166" fontId="2" fillId="0" borderId="30" xfId="0" applyNumberFormat="1" applyFont="1" applyBorder="1" applyAlignment="1" applyProtection="1">
      <alignment horizontal="center" vertical="center"/>
      <protection locked="0"/>
    </xf>
    <xf numFmtId="166" fontId="2" fillId="0" borderId="31" xfId="0" applyNumberFormat="1" applyFont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 applyProtection="1">
      <alignment horizontal="right" vertical="center" indent="1"/>
      <protection locked="0"/>
    </xf>
    <xf numFmtId="166" fontId="2" fillId="0" borderId="30" xfId="0" applyNumberFormat="1" applyFont="1" applyBorder="1" applyAlignment="1" applyProtection="1">
      <alignment horizontal="right" vertical="center" indent="1"/>
      <protection locked="0"/>
    </xf>
    <xf numFmtId="166" fontId="2" fillId="0" borderId="31" xfId="0" applyNumberFormat="1" applyFont="1" applyBorder="1" applyAlignment="1" applyProtection="1">
      <alignment horizontal="right" vertical="center" indent="1"/>
      <protection locked="0"/>
    </xf>
    <xf numFmtId="166" fontId="2" fillId="0" borderId="29" xfId="1" applyNumberFormat="1" applyFont="1" applyFill="1" applyBorder="1" applyAlignment="1" applyProtection="1">
      <alignment vertical="center"/>
    </xf>
    <xf numFmtId="166" fontId="2" fillId="0" borderId="32" xfId="1" applyNumberFormat="1" applyFont="1" applyFill="1" applyBorder="1" applyAlignment="1" applyProtection="1">
      <alignment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164" fontId="2" fillId="0" borderId="37" xfId="0" applyNumberFormat="1" applyFont="1" applyBorder="1" applyAlignment="1" applyProtection="1">
      <alignment horizontal="left" vertical="center" indent="1"/>
      <protection locked="0"/>
    </xf>
    <xf numFmtId="164" fontId="2" fillId="0" borderId="39" xfId="0" applyNumberFormat="1" applyFont="1" applyBorder="1" applyAlignment="1" applyProtection="1">
      <alignment horizontal="left" vertical="center" indent="1"/>
      <protection locked="0"/>
    </xf>
    <xf numFmtId="164" fontId="2" fillId="0" borderId="38" xfId="0" applyNumberFormat="1" applyFont="1" applyBorder="1" applyAlignment="1" applyProtection="1">
      <alignment horizontal="left" vertical="center" indent="1"/>
      <protection locked="0"/>
    </xf>
    <xf numFmtId="166" fontId="2" fillId="0" borderId="37" xfId="0" applyNumberFormat="1" applyFont="1" applyBorder="1" applyAlignment="1" applyProtection="1">
      <alignment vertical="center"/>
      <protection locked="0"/>
    </xf>
    <xf numFmtId="166" fontId="2" fillId="0" borderId="39" xfId="0" applyNumberFormat="1" applyFont="1" applyBorder="1" applyAlignment="1" applyProtection="1">
      <alignment vertical="center"/>
      <protection locked="0"/>
    </xf>
    <xf numFmtId="166" fontId="2" fillId="0" borderId="38" xfId="0" applyNumberFormat="1" applyFont="1" applyBorder="1" applyAlignment="1" applyProtection="1">
      <alignment vertical="center"/>
      <protection locked="0"/>
    </xf>
    <xf numFmtId="166" fontId="2" fillId="0" borderId="37" xfId="0" applyNumberFormat="1" applyFont="1" applyBorder="1" applyAlignment="1" applyProtection="1">
      <alignment horizontal="center" vertical="center"/>
      <protection locked="0"/>
    </xf>
    <xf numFmtId="166" fontId="2" fillId="0" borderId="39" xfId="0" applyNumberFormat="1" applyFont="1" applyBorder="1" applyAlignment="1" applyProtection="1">
      <alignment horizontal="center" vertical="center"/>
      <protection locked="0"/>
    </xf>
    <xf numFmtId="166" fontId="2" fillId="0" borderId="38" xfId="0" applyNumberFormat="1" applyFont="1" applyBorder="1" applyAlignment="1" applyProtection="1">
      <alignment horizontal="center" vertical="center"/>
      <protection locked="0"/>
    </xf>
    <xf numFmtId="166" fontId="2" fillId="0" borderId="37" xfId="0" applyNumberFormat="1" applyFont="1" applyBorder="1" applyAlignment="1" applyProtection="1">
      <alignment horizontal="right" vertical="center" indent="1"/>
      <protection locked="0"/>
    </xf>
    <xf numFmtId="166" fontId="2" fillId="0" borderId="39" xfId="0" applyNumberFormat="1" applyFont="1" applyBorder="1" applyAlignment="1" applyProtection="1">
      <alignment horizontal="right" vertical="center" indent="1"/>
      <protection locked="0"/>
    </xf>
    <xf numFmtId="166" fontId="2" fillId="0" borderId="38" xfId="0" applyNumberFormat="1" applyFont="1" applyBorder="1" applyAlignment="1" applyProtection="1">
      <alignment horizontal="right" vertical="center" indent="1"/>
      <protection locked="0"/>
    </xf>
    <xf numFmtId="166" fontId="2" fillId="0" borderId="37" xfId="1" applyNumberFormat="1" applyFont="1" applyFill="1" applyBorder="1" applyAlignment="1" applyProtection="1">
      <alignment vertical="center"/>
    </xf>
    <xf numFmtId="166" fontId="2" fillId="0" borderId="40" xfId="1" applyNumberFormat="1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49" fontId="13" fillId="2" borderId="56" xfId="0" applyNumberFormat="1" applyFont="1" applyFill="1" applyBorder="1" applyAlignment="1" applyProtection="1">
      <alignment horizontal="center" vertical="center"/>
      <protection locked="0"/>
    </xf>
    <xf numFmtId="164" fontId="13" fillId="2" borderId="28" xfId="0" applyNumberFormat="1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13" fillId="11" borderId="26" xfId="0" applyFont="1" applyFill="1" applyBorder="1" applyAlignment="1" applyProtection="1">
      <alignment horizontal="left" vertical="center" indent="1"/>
      <protection locked="0"/>
    </xf>
    <xf numFmtId="49" fontId="13" fillId="2" borderId="26" xfId="0" applyNumberFormat="1" applyFont="1" applyFill="1" applyBorder="1" applyAlignment="1" applyProtection="1">
      <alignment horizontal="center" vertical="center"/>
      <protection locked="0"/>
    </xf>
    <xf numFmtId="49" fontId="13" fillId="2" borderId="26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49" fontId="13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16" fillId="2" borderId="26" xfId="0" applyFont="1" applyFill="1" applyBorder="1" applyAlignment="1" applyProtection="1">
      <alignment horizontal="left" vertical="center" indent="1"/>
      <protection locked="0"/>
    </xf>
    <xf numFmtId="0" fontId="13" fillId="9" borderId="22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  <protection locked="0"/>
    </xf>
    <xf numFmtId="164" fontId="16" fillId="2" borderId="28" xfId="0" applyNumberFormat="1" applyFont="1" applyFill="1" applyBorder="1" applyAlignment="1" applyProtection="1">
      <alignment horizontal="center" vertical="center"/>
      <protection locked="0"/>
    </xf>
    <xf numFmtId="0" fontId="13" fillId="9" borderId="25" xfId="0" applyFont="1" applyFill="1" applyBorder="1" applyAlignment="1">
      <alignment horizontal="center" vertical="center"/>
    </xf>
    <xf numFmtId="49" fontId="16" fillId="2" borderId="56" xfId="0" applyNumberFormat="1" applyFont="1" applyFill="1" applyBorder="1" applyAlignment="1" applyProtection="1">
      <alignment horizontal="center" vertical="center"/>
      <protection locked="0"/>
    </xf>
    <xf numFmtId="49" fontId="16" fillId="2" borderId="26" xfId="0" applyNumberFormat="1" applyFont="1" applyFill="1" applyBorder="1" applyAlignment="1" applyProtection="1">
      <alignment horizontal="left" vertical="center" indent="1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49" fontId="16" fillId="2" borderId="28" xfId="0" applyNumberFormat="1" applyFont="1" applyFill="1" applyBorder="1" applyAlignment="1" applyProtection="1">
      <alignment horizontal="center" vertical="center"/>
      <protection locked="0"/>
    </xf>
    <xf numFmtId="165" fontId="16" fillId="2" borderId="26" xfId="0" applyNumberFormat="1" applyFont="1" applyFill="1" applyBorder="1" applyAlignment="1" applyProtection="1">
      <alignment horizontal="center" vertical="center"/>
      <protection locked="0"/>
    </xf>
    <xf numFmtId="9" fontId="2" fillId="2" borderId="17" xfId="5" applyFont="1" applyFill="1" applyBorder="1" applyAlignment="1" applyProtection="1">
      <alignment horizontal="center" vertical="center"/>
      <protection locked="0"/>
    </xf>
    <xf numFmtId="9" fontId="2" fillId="2" borderId="19" xfId="5" applyFont="1" applyFill="1" applyBorder="1" applyAlignment="1" applyProtection="1">
      <alignment horizontal="center" vertical="center"/>
      <protection locked="0"/>
    </xf>
    <xf numFmtId="166" fontId="2" fillId="0" borderId="36" xfId="0" applyNumberFormat="1" applyFont="1" applyBorder="1" applyAlignment="1" applyProtection="1">
      <alignment horizontal="center" vertical="center"/>
      <protection locked="0"/>
    </xf>
    <xf numFmtId="166" fontId="2" fillId="0" borderId="35" xfId="0" applyNumberFormat="1" applyFont="1" applyBorder="1" applyAlignment="1" applyProtection="1">
      <alignment horizontal="center" vertical="center"/>
      <protection locked="0"/>
    </xf>
    <xf numFmtId="166" fontId="2" fillId="0" borderId="33" xfId="0" applyNumberFormat="1" applyFont="1" applyBorder="1" applyAlignment="1" applyProtection="1">
      <alignment horizontal="right" vertical="center" indent="1"/>
      <protection locked="0"/>
    </xf>
    <xf numFmtId="166" fontId="2" fillId="0" borderId="36" xfId="0" applyNumberFormat="1" applyFont="1" applyBorder="1" applyAlignment="1" applyProtection="1">
      <alignment horizontal="right" vertical="center" indent="1"/>
      <protection locked="0"/>
    </xf>
    <xf numFmtId="166" fontId="2" fillId="0" borderId="35" xfId="0" applyNumberFormat="1" applyFont="1" applyBorder="1" applyAlignment="1" applyProtection="1">
      <alignment horizontal="right" vertical="center" indent="1"/>
      <protection locked="0"/>
    </xf>
    <xf numFmtId="166" fontId="2" fillId="0" borderId="33" xfId="1" applyNumberFormat="1" applyFont="1" applyFill="1" applyBorder="1" applyAlignment="1" applyProtection="1">
      <alignment vertical="center"/>
    </xf>
    <xf numFmtId="166" fontId="2" fillId="0" borderId="34" xfId="1" applyNumberFormat="1" applyFont="1" applyFill="1" applyBorder="1" applyAlignment="1" applyProtection="1">
      <alignment vertical="center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164" fontId="2" fillId="0" borderId="36" xfId="0" applyNumberFormat="1" applyFont="1" applyBorder="1" applyAlignment="1" applyProtection="1">
      <alignment horizontal="center" vertical="center"/>
      <protection locked="0"/>
    </xf>
    <xf numFmtId="164" fontId="2" fillId="0" borderId="35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164" fontId="2" fillId="0" borderId="37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 applyProtection="1">
      <alignment horizontal="center" vertical="center"/>
      <protection locked="0"/>
    </xf>
    <xf numFmtId="49" fontId="13" fillId="11" borderId="26" xfId="0" applyNumberFormat="1" applyFont="1" applyFill="1" applyBorder="1" applyAlignment="1" applyProtection="1">
      <alignment horizontal="left" vertical="center" indent="1"/>
      <protection locked="0"/>
    </xf>
    <xf numFmtId="164" fontId="13" fillId="11" borderId="28" xfId="0" applyNumberFormat="1" applyFont="1" applyFill="1" applyBorder="1" applyAlignment="1" applyProtection="1">
      <alignment horizontal="center" vertical="center"/>
      <protection locked="0"/>
    </xf>
    <xf numFmtId="49" fontId="13" fillId="11" borderId="26" xfId="0" applyNumberFormat="1" applyFont="1" applyFill="1" applyBorder="1" applyAlignment="1" applyProtection="1">
      <alignment horizontal="center" vertical="center"/>
      <protection locked="0"/>
    </xf>
    <xf numFmtId="0" fontId="13" fillId="11" borderId="0" xfId="0" applyFont="1" applyFill="1" applyAlignment="1" applyProtection="1">
      <alignment horizontal="left" vertical="center"/>
      <protection locked="0"/>
    </xf>
    <xf numFmtId="49" fontId="13" fillId="11" borderId="0" xfId="0" applyNumberFormat="1" applyFont="1" applyFill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164" fontId="16" fillId="2" borderId="26" xfId="0" applyNumberFormat="1" applyFont="1" applyFill="1" applyBorder="1" applyAlignment="1" applyProtection="1">
      <alignment horizontal="center" vertical="center"/>
      <protection locked="0"/>
    </xf>
    <xf numFmtId="165" fontId="16" fillId="2" borderId="0" xfId="0" applyNumberFormat="1" applyFont="1" applyFill="1" applyAlignment="1" applyProtection="1">
      <alignment horizontal="center" vertical="center"/>
      <protection locked="0"/>
    </xf>
    <xf numFmtId="43" fontId="2" fillId="0" borderId="46" xfId="1" applyFont="1" applyBorder="1" applyAlignment="1" applyProtection="1">
      <alignment horizontal="right" vertical="center"/>
      <protection locked="0"/>
    </xf>
    <xf numFmtId="43" fontId="2" fillId="0" borderId="47" xfId="1" applyFont="1" applyBorder="1" applyAlignment="1" applyProtection="1">
      <alignment horizontal="right" vertical="center"/>
      <protection locked="0"/>
    </xf>
    <xf numFmtId="43" fontId="2" fillId="0" borderId="29" xfId="1" applyFont="1" applyBorder="1" applyAlignment="1" applyProtection="1">
      <alignment horizontal="right" vertical="center"/>
      <protection locked="0"/>
    </xf>
    <xf numFmtId="43" fontId="2" fillId="0" borderId="30" xfId="1" applyFont="1" applyBorder="1" applyAlignment="1" applyProtection="1">
      <alignment horizontal="right" vertical="center"/>
      <protection locked="0"/>
    </xf>
    <xf numFmtId="43" fontId="2" fillId="0" borderId="31" xfId="1" applyFont="1" applyBorder="1" applyAlignment="1" applyProtection="1">
      <alignment horizontal="right" vertical="center"/>
      <protection locked="0"/>
    </xf>
    <xf numFmtId="43" fontId="2" fillId="0" borderId="29" xfId="1" applyFont="1" applyBorder="1" applyAlignment="1" applyProtection="1">
      <alignment horizontal="right" vertical="center" indent="1"/>
      <protection locked="0"/>
    </xf>
    <xf numFmtId="43" fontId="2" fillId="0" borderId="30" xfId="1" applyFont="1" applyBorder="1" applyAlignment="1" applyProtection="1">
      <alignment horizontal="right" vertical="center" indent="1"/>
      <protection locked="0"/>
    </xf>
    <xf numFmtId="43" fontId="2" fillId="0" borderId="31" xfId="1" applyFont="1" applyBorder="1" applyAlignment="1" applyProtection="1">
      <alignment horizontal="right" vertical="center" indent="1"/>
      <protection locked="0"/>
    </xf>
    <xf numFmtId="43" fontId="2" fillId="0" borderId="37" xfId="1" applyFont="1" applyBorder="1" applyAlignment="1" applyProtection="1">
      <alignment horizontal="right" vertical="center" indent="1"/>
      <protection locked="0"/>
    </xf>
    <xf numFmtId="43" fontId="2" fillId="0" borderId="39" xfId="1" applyFont="1" applyBorder="1" applyAlignment="1" applyProtection="1">
      <alignment horizontal="right" vertical="center" indent="1"/>
      <protection locked="0"/>
    </xf>
    <xf numFmtId="43" fontId="2" fillId="0" borderId="48" xfId="1" applyFont="1" applyBorder="1" applyAlignment="1" applyProtection="1">
      <alignment horizontal="right" vertical="center" indent="1"/>
      <protection locked="0"/>
    </xf>
    <xf numFmtId="43" fontId="2" fillId="0" borderId="46" xfId="1" applyFont="1" applyBorder="1" applyAlignment="1" applyProtection="1">
      <alignment horizontal="right" vertical="center" indent="1"/>
      <protection locked="0"/>
    </xf>
    <xf numFmtId="43" fontId="2" fillId="0" borderId="47" xfId="1" applyFont="1" applyBorder="1" applyAlignment="1" applyProtection="1">
      <alignment horizontal="right" vertical="center" indent="1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43" fontId="2" fillId="0" borderId="37" xfId="1" applyFont="1" applyBorder="1" applyAlignment="1" applyProtection="1">
      <alignment horizontal="right" vertical="center"/>
      <protection locked="0"/>
    </xf>
    <xf numFmtId="43" fontId="2" fillId="0" borderId="39" xfId="1" applyFont="1" applyBorder="1" applyAlignment="1" applyProtection="1">
      <alignment horizontal="right" vertical="center"/>
      <protection locked="0"/>
    </xf>
    <xf numFmtId="43" fontId="2" fillId="0" borderId="38" xfId="1" applyFont="1" applyBorder="1" applyAlignment="1" applyProtection="1">
      <alignment horizontal="right" vertical="center"/>
      <protection locked="0"/>
    </xf>
    <xf numFmtId="43" fontId="2" fillId="0" borderId="38" xfId="1" applyFont="1" applyBorder="1" applyAlignment="1" applyProtection="1">
      <alignment horizontal="right" vertical="center" indent="1"/>
      <protection locked="0"/>
    </xf>
    <xf numFmtId="166" fontId="2" fillId="0" borderId="46" xfId="0" applyNumberFormat="1" applyFont="1" applyBorder="1" applyAlignment="1" applyProtection="1">
      <alignment horizontal="right" vertical="center"/>
      <protection locked="0"/>
    </xf>
    <xf numFmtId="166" fontId="2" fillId="0" borderId="47" xfId="0" applyNumberFormat="1" applyFont="1" applyBorder="1" applyAlignment="1" applyProtection="1">
      <alignment horizontal="right" vertical="center"/>
      <protection locked="0"/>
    </xf>
    <xf numFmtId="166" fontId="2" fillId="0" borderId="29" xfId="0" applyNumberFormat="1" applyFont="1" applyBorder="1" applyAlignment="1" applyProtection="1">
      <alignment horizontal="right" vertical="center"/>
      <protection locked="0"/>
    </xf>
    <xf numFmtId="166" fontId="2" fillId="0" borderId="30" xfId="0" applyNumberFormat="1" applyFont="1" applyBorder="1" applyAlignment="1" applyProtection="1">
      <alignment horizontal="right" vertical="center"/>
      <protection locked="0"/>
    </xf>
    <xf numFmtId="166" fontId="2" fillId="0" borderId="31" xfId="0" applyNumberFormat="1" applyFont="1" applyBorder="1" applyAlignment="1" applyProtection="1">
      <alignment horizontal="right" vertical="center"/>
      <protection locked="0"/>
    </xf>
    <xf numFmtId="166" fontId="2" fillId="0" borderId="37" xfId="0" applyNumberFormat="1" applyFont="1" applyBorder="1" applyAlignment="1" applyProtection="1">
      <alignment horizontal="right" vertical="center"/>
      <protection locked="0"/>
    </xf>
    <xf numFmtId="166" fontId="2" fillId="0" borderId="39" xfId="0" applyNumberFormat="1" applyFont="1" applyBorder="1" applyAlignment="1" applyProtection="1">
      <alignment horizontal="right" vertical="center"/>
      <protection locked="0"/>
    </xf>
    <xf numFmtId="166" fontId="2" fillId="0" borderId="38" xfId="0" applyNumberFormat="1" applyFont="1" applyBorder="1" applyAlignment="1" applyProtection="1">
      <alignment horizontal="right" vertical="center"/>
      <protection locked="0"/>
    </xf>
    <xf numFmtId="0" fontId="16" fillId="2" borderId="26" xfId="0" applyFont="1" applyFill="1" applyBorder="1" applyAlignment="1" applyProtection="1">
      <alignment horizontal="left" vertical="center"/>
      <protection locked="0"/>
    </xf>
    <xf numFmtId="0" fontId="13" fillId="2" borderId="55" xfId="0" applyFont="1" applyFill="1" applyBorder="1" applyAlignment="1">
      <alignment horizontal="right" vertical="top" wrapText="1"/>
    </xf>
    <xf numFmtId="0" fontId="13" fillId="2" borderId="53" xfId="0" applyFont="1" applyFill="1" applyBorder="1" applyAlignment="1">
      <alignment horizontal="right" vertical="top" wrapText="1"/>
    </xf>
    <xf numFmtId="0" fontId="13" fillId="2" borderId="54" xfId="0" applyFont="1" applyFill="1" applyBorder="1" applyAlignment="1">
      <alignment horizontal="right" vertical="top" wrapText="1"/>
    </xf>
    <xf numFmtId="0" fontId="2" fillId="2" borderId="52" xfId="0" applyFont="1" applyFill="1" applyBorder="1" applyAlignment="1">
      <alignment horizontal="right" vertical="center"/>
    </xf>
    <xf numFmtId="0" fontId="2" fillId="2" borderId="60" xfId="0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right" vertical="top" wrapText="1"/>
    </xf>
    <xf numFmtId="0" fontId="2" fillId="2" borderId="53" xfId="0" applyFont="1" applyFill="1" applyBorder="1" applyAlignment="1">
      <alignment horizontal="right" vertical="top" wrapText="1"/>
    </xf>
    <xf numFmtId="0" fontId="2" fillId="2" borderId="54" xfId="0" applyFont="1" applyFill="1" applyBorder="1" applyAlignment="1">
      <alignment horizontal="right" vertical="top" wrapText="1"/>
    </xf>
    <xf numFmtId="43" fontId="2" fillId="2" borderId="52" xfId="1" applyFont="1" applyFill="1" applyBorder="1" applyAlignment="1">
      <alignment horizontal="right" vertical="center"/>
    </xf>
    <xf numFmtId="43" fontId="2" fillId="2" borderId="60" xfId="1" applyFont="1" applyFill="1" applyBorder="1" applyAlignment="1">
      <alignment horizontal="right" vertical="center"/>
    </xf>
    <xf numFmtId="0" fontId="20" fillId="0" borderId="48" xfId="0" applyFont="1" applyBorder="1" applyAlignment="1" applyProtection="1">
      <alignment horizontal="left" vertical="top"/>
      <protection locked="0"/>
    </xf>
    <xf numFmtId="0" fontId="20" fillId="0" borderId="46" xfId="0" applyFont="1" applyBorder="1" applyAlignment="1" applyProtection="1">
      <alignment horizontal="left" vertical="top"/>
      <protection locked="0"/>
    </xf>
    <xf numFmtId="0" fontId="20" fillId="0" borderId="49" xfId="0" applyFont="1" applyBorder="1" applyAlignment="1" applyProtection="1">
      <alignment horizontal="left" vertical="top"/>
      <protection locked="0"/>
    </xf>
    <xf numFmtId="0" fontId="20" fillId="0" borderId="3" xfId="0" applyFont="1" applyBorder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10" xfId="0" applyFont="1" applyBorder="1" applyAlignment="1" applyProtection="1">
      <alignment horizontal="left" vertical="top"/>
      <protection locked="0"/>
    </xf>
    <xf numFmtId="0" fontId="20" fillId="0" borderId="18" xfId="0" applyFont="1" applyBorder="1" applyAlignment="1" applyProtection="1">
      <alignment horizontal="left" vertical="top"/>
      <protection locked="0"/>
    </xf>
    <xf numFmtId="0" fontId="20" fillId="0" borderId="8" xfId="0" applyFont="1" applyBorder="1" applyAlignment="1" applyProtection="1">
      <alignment horizontal="left" vertical="top"/>
      <protection locked="0"/>
    </xf>
    <xf numFmtId="0" fontId="20" fillId="0" borderId="20" xfId="0" applyFont="1" applyBorder="1" applyAlignment="1" applyProtection="1">
      <alignment horizontal="left" vertical="top"/>
      <protection locked="0"/>
    </xf>
    <xf numFmtId="0" fontId="2" fillId="2" borderId="55" xfId="0" applyFont="1" applyFill="1" applyBorder="1" applyAlignment="1">
      <alignment horizontal="right" vertical="top"/>
    </xf>
    <xf numFmtId="0" fontId="2" fillId="2" borderId="53" xfId="0" applyFont="1" applyFill="1" applyBorder="1" applyAlignment="1">
      <alignment horizontal="right" vertical="top"/>
    </xf>
    <xf numFmtId="0" fontId="2" fillId="2" borderId="54" xfId="0" applyFont="1" applyFill="1" applyBorder="1" applyAlignment="1">
      <alignment horizontal="right" vertical="top"/>
    </xf>
    <xf numFmtId="166" fontId="2" fillId="2" borderId="52" xfId="0" applyNumberFormat="1" applyFont="1" applyFill="1" applyBorder="1" applyAlignment="1">
      <alignment horizontal="right" vertical="center"/>
    </xf>
    <xf numFmtId="166" fontId="2" fillId="2" borderId="6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48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2" fillId="11" borderId="60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left" vertical="center"/>
    </xf>
    <xf numFmtId="0" fontId="23" fillId="2" borderId="53" xfId="0" applyFont="1" applyFill="1" applyBorder="1" applyAlignment="1">
      <alignment horizontal="left" vertical="center"/>
    </xf>
    <xf numFmtId="0" fontId="23" fillId="2" borderId="5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6" fontId="2" fillId="0" borderId="29" xfId="1" applyNumberFormat="1" applyFont="1" applyFill="1" applyBorder="1" applyAlignment="1" applyProtection="1">
      <alignment horizontal="center" vertical="center"/>
    </xf>
    <xf numFmtId="166" fontId="2" fillId="0" borderId="32" xfId="1" applyNumberFormat="1" applyFont="1" applyFill="1" applyBorder="1" applyAlignment="1" applyProtection="1">
      <alignment horizontal="center" vertical="center"/>
    </xf>
    <xf numFmtId="49" fontId="16" fillId="2" borderId="28" xfId="0" applyNumberFormat="1" applyFont="1" applyFill="1" applyBorder="1" applyAlignment="1" applyProtection="1">
      <alignment horizontal="left" vertical="center" indent="1"/>
      <protection locked="0"/>
    </xf>
    <xf numFmtId="0" fontId="16" fillId="2" borderId="28" xfId="0" applyFont="1" applyFill="1" applyBorder="1" applyAlignment="1" applyProtection="1">
      <alignment horizontal="left" vertical="center" indent="1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" fillId="2" borderId="61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43" fontId="2" fillId="0" borderId="29" xfId="1" applyFont="1" applyFill="1" applyBorder="1" applyAlignment="1" applyProtection="1">
      <alignment vertical="center"/>
    </xf>
    <xf numFmtId="43" fontId="2" fillId="0" borderId="32" xfId="1" applyFont="1" applyFill="1" applyBorder="1" applyAlignment="1" applyProtection="1">
      <alignment vertical="center"/>
    </xf>
    <xf numFmtId="43" fontId="2" fillId="0" borderId="33" xfId="1" applyFont="1" applyFill="1" applyBorder="1" applyAlignment="1" applyProtection="1">
      <alignment vertical="center"/>
    </xf>
    <xf numFmtId="43" fontId="2" fillId="0" borderId="34" xfId="1" applyFont="1" applyFill="1" applyBorder="1" applyAlignment="1" applyProtection="1">
      <alignment vertical="center"/>
    </xf>
    <xf numFmtId="43" fontId="2" fillId="0" borderId="29" xfId="1" applyFont="1" applyBorder="1" applyAlignment="1" applyProtection="1">
      <alignment horizontal="center" vertical="center"/>
      <protection locked="0"/>
    </xf>
    <xf numFmtId="43" fontId="2" fillId="0" borderId="30" xfId="1" applyFont="1" applyBorder="1" applyAlignment="1" applyProtection="1">
      <alignment horizontal="center" vertical="center"/>
      <protection locked="0"/>
    </xf>
    <xf numFmtId="43" fontId="2" fillId="0" borderId="31" xfId="1" applyFont="1" applyBorder="1" applyAlignment="1" applyProtection="1">
      <alignment horizontal="center" vertical="center"/>
      <protection locked="0"/>
    </xf>
    <xf numFmtId="43" fontId="2" fillId="0" borderId="33" xfId="1" applyFont="1" applyBorder="1" applyAlignment="1" applyProtection="1">
      <alignment horizontal="center" vertical="center"/>
      <protection locked="0"/>
    </xf>
    <xf numFmtId="43" fontId="2" fillId="0" borderId="36" xfId="1" applyFont="1" applyBorder="1" applyAlignment="1" applyProtection="1">
      <alignment horizontal="center" vertical="center"/>
      <protection locked="0"/>
    </xf>
    <xf numFmtId="43" fontId="2" fillId="0" borderId="35" xfId="1" applyFont="1" applyBorder="1" applyAlignment="1" applyProtection="1">
      <alignment horizontal="center" vertical="center"/>
      <protection locked="0"/>
    </xf>
    <xf numFmtId="43" fontId="2" fillId="0" borderId="37" xfId="1" applyFont="1" applyBorder="1" applyAlignment="1" applyProtection="1">
      <alignment horizontal="center" vertical="center"/>
      <protection locked="0"/>
    </xf>
    <xf numFmtId="43" fontId="2" fillId="0" borderId="39" xfId="1" applyFont="1" applyBorder="1" applyAlignment="1" applyProtection="1">
      <alignment horizontal="center" vertical="center"/>
      <protection locked="0"/>
    </xf>
    <xf numFmtId="43" fontId="2" fillId="0" borderId="38" xfId="1" applyFont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vertical="center"/>
      <protection locked="0"/>
    </xf>
    <xf numFmtId="0" fontId="2" fillId="2" borderId="42" xfId="0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12" borderId="0" xfId="0" applyFont="1" applyFill="1" applyAlignment="1" applyProtection="1">
      <alignment vertical="center"/>
      <protection locked="0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3" fillId="12" borderId="0" xfId="0" applyFont="1" applyFill="1" applyAlignment="1" applyProtection="1">
      <alignment vertical="top"/>
      <protection locked="0"/>
    </xf>
    <xf numFmtId="0" fontId="3" fillId="12" borderId="0" xfId="0" applyFont="1" applyFill="1" applyAlignment="1" applyProtection="1">
      <alignment vertical="center"/>
      <protection locked="0"/>
    </xf>
    <xf numFmtId="0" fontId="4" fillId="12" borderId="0" xfId="0" applyFont="1" applyFill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7" fillId="4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3" fillId="9" borderId="22" xfId="0" applyFont="1" applyFill="1" applyBorder="1" applyAlignment="1" applyProtection="1">
      <alignment horizontal="center" vertical="center"/>
      <protection locked="0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3" fillId="9" borderId="23" xfId="0" applyFont="1" applyFill="1" applyBorder="1" applyAlignment="1" applyProtection="1">
      <alignment horizontal="center" vertical="center"/>
      <protection locked="0"/>
    </xf>
    <xf numFmtId="0" fontId="13" fillId="9" borderId="2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6" fontId="2" fillId="0" borderId="37" xfId="1" applyNumberFormat="1" applyFont="1" applyFill="1" applyBorder="1" applyAlignment="1" applyProtection="1">
      <alignment vertical="center"/>
      <protection locked="0"/>
    </xf>
    <xf numFmtId="166" fontId="2" fillId="0" borderId="40" xfId="1" applyNumberFormat="1" applyFont="1" applyFill="1" applyBorder="1" applyAlignment="1" applyProtection="1">
      <alignment vertical="center"/>
      <protection locked="0"/>
    </xf>
    <xf numFmtId="166" fontId="2" fillId="0" borderId="29" xfId="1" applyNumberFormat="1" applyFont="1" applyFill="1" applyBorder="1" applyAlignment="1" applyProtection="1">
      <alignment vertical="center"/>
      <protection locked="0"/>
    </xf>
    <xf numFmtId="166" fontId="2" fillId="0" borderId="32" xfId="1" applyNumberFormat="1" applyFont="1" applyFill="1" applyBorder="1" applyAlignment="1" applyProtection="1">
      <alignment vertical="center"/>
      <protection locked="0"/>
    </xf>
    <xf numFmtId="166" fontId="2" fillId="0" borderId="48" xfId="1" applyNumberFormat="1" applyFont="1" applyFill="1" applyBorder="1" applyAlignment="1" applyProtection="1">
      <alignment vertical="center"/>
      <protection locked="0"/>
    </xf>
    <xf numFmtId="166" fontId="2" fillId="0" borderId="49" xfId="1" applyNumberFormat="1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43" fontId="2" fillId="2" borderId="50" xfId="1" applyFont="1" applyFill="1" applyBorder="1" applyAlignment="1" applyProtection="1">
      <alignment horizontal="right" vertical="center"/>
      <protection locked="0"/>
    </xf>
    <xf numFmtId="43" fontId="2" fillId="2" borderId="43" xfId="1" applyFont="1" applyFill="1" applyBorder="1" applyAlignment="1" applyProtection="1">
      <alignment horizontal="right" vertical="center"/>
      <protection locked="0"/>
    </xf>
    <xf numFmtId="0" fontId="20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2" fillId="2" borderId="45" xfId="0" applyFont="1" applyFill="1" applyBorder="1" applyAlignment="1" applyProtection="1">
      <alignment horizontal="left" vertical="center" wrapText="1" indent="1"/>
      <protection locked="0"/>
    </xf>
    <xf numFmtId="0" fontId="2" fillId="2" borderId="14" xfId="0" applyFont="1" applyFill="1" applyBorder="1" applyAlignment="1" applyProtection="1">
      <alignment horizontal="left" vertical="center" wrapText="1" indent="1"/>
      <protection locked="0"/>
    </xf>
    <xf numFmtId="166" fontId="7" fillId="2" borderId="14" xfId="0" applyNumberFormat="1" applyFont="1" applyFill="1" applyBorder="1" applyAlignment="1" applyProtection="1">
      <alignment vertical="center"/>
      <protection locked="0"/>
    </xf>
    <xf numFmtId="43" fontId="2" fillId="2" borderId="15" xfId="1" applyFont="1" applyFill="1" applyBorder="1" applyAlignment="1" applyProtection="1">
      <alignment horizontal="right" vertical="center"/>
      <protection locked="0"/>
    </xf>
    <xf numFmtId="43" fontId="2" fillId="2" borderId="16" xfId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left" vertical="center" indent="1"/>
      <protection locked="0"/>
    </xf>
    <xf numFmtId="43" fontId="2" fillId="2" borderId="58" xfId="1" applyFont="1" applyFill="1" applyBorder="1" applyAlignment="1" applyProtection="1">
      <alignment horizontal="right" vertical="center"/>
      <protection locked="0"/>
    </xf>
    <xf numFmtId="43" fontId="2" fillId="2" borderId="59" xfId="1" applyFont="1" applyFill="1" applyBorder="1" applyAlignment="1" applyProtection="1">
      <alignment horizontal="right" vertical="center"/>
      <protection locked="0"/>
    </xf>
    <xf numFmtId="9" fontId="2" fillId="2" borderId="14" xfId="5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43" fontId="2" fillId="2" borderId="15" xfId="1" applyFont="1" applyFill="1" applyBorder="1" applyAlignment="1" applyProtection="1">
      <alignment vertical="center"/>
      <protection locked="0"/>
    </xf>
    <xf numFmtId="43" fontId="2" fillId="2" borderId="16" xfId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27" xfId="0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57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Protection="1"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Protection="1">
      <protection locked="0"/>
    </xf>
    <xf numFmtId="0" fontId="0" fillId="0" borderId="0" xfId="0" applyProtection="1"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13" fillId="11" borderId="24" xfId="0" applyFont="1" applyFill="1" applyBorder="1" applyAlignment="1" applyProtection="1">
      <alignment horizontal="center" vertical="center"/>
      <protection locked="0"/>
    </xf>
    <xf numFmtId="0" fontId="13" fillId="11" borderId="23" xfId="0" applyFont="1" applyFill="1" applyBorder="1" applyAlignment="1" applyProtection="1">
      <alignment horizontal="center" vertical="center"/>
      <protection locked="0"/>
    </xf>
    <xf numFmtId="0" fontId="13" fillId="11" borderId="25" xfId="0" applyFont="1" applyFill="1" applyBorder="1" applyAlignment="1" applyProtection="1">
      <alignment horizontal="center" vertical="center"/>
      <protection locked="0"/>
    </xf>
    <xf numFmtId="9" fontId="7" fillId="2" borderId="14" xfId="5" applyFont="1" applyFill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16" fillId="2" borderId="0" xfId="0" applyFont="1" applyFill="1" applyAlignment="1" applyProtection="1">
      <alignment horizontal="left" indent="1"/>
      <protection locked="0"/>
    </xf>
    <xf numFmtId="166" fontId="2" fillId="2" borderId="50" xfId="0" applyNumberFormat="1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2" fillId="3" borderId="21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14" fontId="2" fillId="2" borderId="8" xfId="0" applyNumberFormat="1" applyFont="1" applyFill="1" applyBorder="1" applyAlignment="1" applyProtection="1">
      <alignment horizontal="center" wrapText="1"/>
      <protection locked="0"/>
    </xf>
    <xf numFmtId="43" fontId="2" fillId="2" borderId="8" xfId="1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4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 vertical="top"/>
      <protection locked="0"/>
    </xf>
    <xf numFmtId="0" fontId="2" fillId="7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vertical="top"/>
      <protection locked="0"/>
    </xf>
    <xf numFmtId="0" fontId="16" fillId="2" borderId="0" xfId="0" applyFont="1" applyFill="1" applyAlignment="1" applyProtection="1">
      <alignment horizontal="left" vertical="center" indent="1"/>
      <protection locked="0"/>
    </xf>
    <xf numFmtId="0" fontId="13" fillId="8" borderId="22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3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166" fontId="2" fillId="0" borderId="33" xfId="1" applyNumberFormat="1" applyFont="1" applyFill="1" applyBorder="1" applyAlignment="1" applyProtection="1">
      <alignment vertical="center"/>
      <protection locked="0"/>
    </xf>
    <xf numFmtId="166" fontId="2" fillId="0" borderId="34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166" fontId="2" fillId="2" borderId="6" xfId="0" applyNumberFormat="1" applyFont="1" applyFill="1" applyBorder="1" applyAlignment="1" applyProtection="1">
      <alignment vertical="center"/>
      <protection locked="0"/>
    </xf>
    <xf numFmtId="166" fontId="2" fillId="2" borderId="9" xfId="0" applyNumberFormat="1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166" fontId="7" fillId="2" borderId="8" xfId="0" applyNumberFormat="1" applyFont="1" applyFill="1" applyBorder="1" applyAlignment="1" applyProtection="1">
      <alignment vertical="center"/>
      <protection locked="0"/>
    </xf>
    <xf numFmtId="166" fontId="2" fillId="2" borderId="18" xfId="0" applyNumberFormat="1" applyFont="1" applyFill="1" applyBorder="1" applyAlignment="1" applyProtection="1">
      <alignment vertical="center"/>
      <protection locked="0"/>
    </xf>
    <xf numFmtId="166" fontId="2" fillId="2" borderId="20" xfId="0" applyNumberFormat="1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13" fillId="9" borderId="6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43" fontId="2" fillId="2" borderId="8" xfId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7" fillId="4" borderId="52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166" fontId="2" fillId="2" borderId="51" xfId="0" applyNumberFormat="1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/>
      <protection locked="0"/>
    </xf>
    <xf numFmtId="0" fontId="17" fillId="4" borderId="5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left" vertical="center" indent="1"/>
      <protection locked="0"/>
    </xf>
    <xf numFmtId="0" fontId="2" fillId="3" borderId="53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52" xfId="0" applyFont="1" applyFill="1" applyBorder="1" applyAlignment="1" applyProtection="1">
      <alignment horizontal="left" vertical="center" indent="1"/>
      <protection locked="0"/>
    </xf>
    <xf numFmtId="0" fontId="2" fillId="2" borderId="53" xfId="0" applyFont="1" applyFill="1" applyBorder="1" applyAlignment="1" applyProtection="1">
      <alignment horizontal="left" vertical="center" indent="1"/>
      <protection locked="0"/>
    </xf>
    <xf numFmtId="0" fontId="2" fillId="2" borderId="53" xfId="0" applyFont="1" applyFill="1" applyBorder="1" applyProtection="1">
      <protection locked="0"/>
    </xf>
    <xf numFmtId="0" fontId="2" fillId="2" borderId="54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164" fontId="2" fillId="2" borderId="30" xfId="0" applyNumberFormat="1" applyFont="1" applyFill="1" applyBorder="1" applyAlignment="1" applyProtection="1">
      <alignment horizontal="center"/>
      <protection locked="0"/>
    </xf>
    <xf numFmtId="164" fontId="2" fillId="2" borderId="31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 vertical="top" wrapText="1"/>
      <protection locked="0"/>
    </xf>
    <xf numFmtId="164" fontId="2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horizontal="left" indent="1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left" vertical="center" indent="1"/>
      <protection locked="0"/>
    </xf>
    <xf numFmtId="0" fontId="2" fillId="3" borderId="7" xfId="0" applyFont="1" applyFill="1" applyBorder="1" applyAlignment="1" applyProtection="1">
      <alignment horizontal="left" vertical="center" indent="1"/>
      <protection locked="0"/>
    </xf>
    <xf numFmtId="0" fontId="2" fillId="3" borderId="7" xfId="0" applyFont="1" applyFill="1" applyBorder="1" applyAlignment="1" applyProtection="1">
      <alignment horizontal="left" vertical="center" indent="1"/>
      <protection locked="0"/>
    </xf>
    <xf numFmtId="0" fontId="2" fillId="3" borderId="9" xfId="0" applyFont="1" applyFill="1" applyBorder="1" applyAlignment="1" applyProtection="1">
      <alignment horizontal="left" vertical="center" indent="1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horizontal="left" vertical="center" indent="1"/>
      <protection locked="0"/>
    </xf>
    <xf numFmtId="0" fontId="2" fillId="2" borderId="42" xfId="0" applyFont="1" applyFill="1" applyBorder="1" applyAlignment="1" applyProtection="1">
      <alignment horizontal="left" vertical="center" indent="1"/>
      <protection locked="0"/>
    </xf>
    <xf numFmtId="0" fontId="2" fillId="2" borderId="43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43" fontId="2" fillId="2" borderId="6" xfId="1" applyFont="1" applyFill="1" applyBorder="1" applyAlignment="1" applyProtection="1">
      <alignment horizontal="right" vertical="center"/>
      <protection locked="0"/>
    </xf>
    <xf numFmtId="43" fontId="2" fillId="2" borderId="9" xfId="1" applyFont="1" applyFill="1" applyBorder="1" applyAlignment="1" applyProtection="1">
      <alignment horizontal="right" vertical="center"/>
      <protection locked="0"/>
    </xf>
    <xf numFmtId="0" fontId="5" fillId="2" borderId="44" xfId="0" applyFont="1" applyFill="1" applyBorder="1" applyAlignment="1" applyProtection="1">
      <alignment horizontal="left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43" fontId="2" fillId="2" borderId="18" xfId="1" applyFont="1" applyFill="1" applyBorder="1" applyAlignment="1" applyProtection="1">
      <alignment horizontal="right" vertical="center"/>
      <protection locked="0"/>
    </xf>
    <xf numFmtId="43" fontId="2" fillId="2" borderId="20" xfId="1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0" fontId="11" fillId="2" borderId="44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left" indent="1"/>
      <protection locked="0"/>
    </xf>
    <xf numFmtId="0" fontId="5" fillId="2" borderId="14" xfId="0" applyFont="1" applyFill="1" applyBorder="1" applyAlignment="1" applyProtection="1">
      <alignment horizontal="left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6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wrapText="1" inden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66" fontId="2" fillId="2" borderId="15" xfId="0" applyNumberFormat="1" applyFont="1" applyFill="1" applyBorder="1" applyAlignment="1" applyProtection="1">
      <alignment vertical="center"/>
      <protection locked="0"/>
    </xf>
    <xf numFmtId="166" fontId="2" fillId="2" borderId="16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indent="1"/>
      <protection locked="0"/>
    </xf>
    <xf numFmtId="14" fontId="2" fillId="2" borderId="30" xfId="0" applyNumberFormat="1" applyFont="1" applyFill="1" applyBorder="1" applyAlignment="1" applyProtection="1">
      <alignment horizontal="center" wrapText="1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center" vertical="center"/>
      <protection locked="0"/>
    </xf>
    <xf numFmtId="0" fontId="18" fillId="5" borderId="23" xfId="0" applyFont="1" applyFill="1" applyBorder="1" applyAlignment="1" applyProtection="1">
      <alignment horizontal="center" vertical="center"/>
      <protection locked="0"/>
    </xf>
    <xf numFmtId="0" fontId="18" fillId="5" borderId="25" xfId="0" applyFont="1" applyFill="1" applyBorder="1" applyAlignment="1" applyProtection="1">
      <alignment horizontal="center" vertical="center"/>
      <protection locked="0"/>
    </xf>
    <xf numFmtId="166" fontId="2" fillId="0" borderId="33" xfId="0" applyNumberFormat="1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11" fillId="2" borderId="45" xfId="0" applyFont="1" applyFill="1" applyBorder="1" applyAlignment="1" applyProtection="1">
      <alignment horizontal="left" vertical="center" indent="1"/>
      <protection locked="0"/>
    </xf>
    <xf numFmtId="49" fontId="16" fillId="2" borderId="0" xfId="0" applyNumberFormat="1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3" fillId="10" borderId="22" xfId="0" applyFont="1" applyFill="1" applyBorder="1" applyAlignment="1" applyProtection="1">
      <alignment horizontal="center" vertical="center"/>
      <protection locked="0"/>
    </xf>
    <xf numFmtId="0" fontId="13" fillId="10" borderId="24" xfId="0" applyFont="1" applyFill="1" applyBorder="1" applyAlignment="1" applyProtection="1">
      <alignment horizontal="center" vertical="center"/>
      <protection locked="0"/>
    </xf>
    <xf numFmtId="0" fontId="13" fillId="10" borderId="23" xfId="0" applyFont="1" applyFill="1" applyBorder="1" applyAlignment="1" applyProtection="1">
      <alignment horizontal="center" vertical="center"/>
      <protection locked="0"/>
    </xf>
    <xf numFmtId="0" fontId="13" fillId="10" borderId="25" xfId="0" applyFont="1" applyFill="1" applyBorder="1" applyAlignment="1" applyProtection="1">
      <alignment horizontal="center" vertical="center"/>
      <protection locked="0"/>
    </xf>
    <xf numFmtId="166" fontId="2" fillId="2" borderId="50" xfId="0" applyNumberFormat="1" applyFont="1" applyFill="1" applyBorder="1" applyAlignment="1" applyProtection="1">
      <alignment horizontal="right" vertical="center"/>
      <protection locked="0"/>
    </xf>
    <xf numFmtId="0" fontId="2" fillId="2" borderId="43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167" fontId="2" fillId="2" borderId="15" xfId="0" applyNumberFormat="1" applyFont="1" applyFill="1" applyBorder="1" applyAlignment="1" applyProtection="1">
      <alignment horizontal="right" vertical="center"/>
      <protection locked="0"/>
    </xf>
    <xf numFmtId="0" fontId="17" fillId="6" borderId="0" xfId="0" applyFont="1" applyFill="1" applyAlignment="1" applyProtection="1">
      <alignment vertical="center"/>
    </xf>
    <xf numFmtId="0" fontId="2" fillId="6" borderId="0" xfId="0" quotePrefix="1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22" fillId="6" borderId="0" xfId="0" applyFont="1" applyFill="1" applyAlignment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19" fillId="6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vertical="center"/>
    </xf>
    <xf numFmtId="0" fontId="18" fillId="6" borderId="0" xfId="0" applyFont="1" applyFill="1" applyAlignment="1" applyProtection="1">
      <alignment vertical="center"/>
    </xf>
    <xf numFmtId="0" fontId="18" fillId="6" borderId="0" xfId="0" quotePrefix="1" applyFont="1" applyFill="1" applyAlignment="1" applyProtection="1">
      <alignment vertical="center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</cellStyles>
  <dxfs count="6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9457F6F-4BE6-4D18-9772-07C8F6E72405}" type="doc">
      <dgm:prSet loTypeId="urn:microsoft.com/office/officeart/2005/8/layout/process4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B78C63D-12BD-4520-A878-E08D1B535C46}">
      <dgm:prSet phldrT="[Text]"/>
      <dgm:spPr/>
      <dgm:t>
        <a:bodyPr/>
        <a:lstStyle/>
        <a:p>
          <a:r>
            <a:rPr lang="th-TH"/>
            <a:t>ใบเสนอราคา</a:t>
          </a:r>
          <a:endParaRPr lang="en-US"/>
        </a:p>
      </dgm:t>
    </dgm:pt>
    <dgm:pt modelId="{616AA357-5AFF-4719-A550-37453C8B3A55}" type="parTrans" cxnId="{0467CABF-FA04-4BAF-8880-4DFD22A18588}">
      <dgm:prSet/>
      <dgm:spPr/>
      <dgm:t>
        <a:bodyPr/>
        <a:lstStyle/>
        <a:p>
          <a:endParaRPr lang="en-US"/>
        </a:p>
      </dgm:t>
    </dgm:pt>
    <dgm:pt modelId="{ED4871DF-75EC-4547-9AAD-85AA917B9910}" type="sibTrans" cxnId="{0467CABF-FA04-4BAF-8880-4DFD22A18588}">
      <dgm:prSet/>
      <dgm:spPr/>
      <dgm:t>
        <a:bodyPr/>
        <a:lstStyle/>
        <a:p>
          <a:endParaRPr lang="en-US"/>
        </a:p>
      </dgm:t>
    </dgm:pt>
    <dgm:pt modelId="{2229F4CF-F7B6-4632-923C-B5E89E78C98D}">
      <dgm:prSet phldrT="[Text]"/>
      <dgm:spPr/>
      <dgm:t>
        <a:bodyPr/>
        <a:lstStyle/>
        <a:p>
          <a:r>
            <a:rPr lang="th-TH"/>
            <a:t>จัดทำเอกสารให้ลูกค้า (ผู้ซื้อ) พิจารณาราคาสินค้าหรือบริการ รวมถึงเงื่อนไขต่างๆ ในการตัดสินใจซื้อ</a:t>
          </a:r>
          <a:endParaRPr lang="en-US"/>
        </a:p>
      </dgm:t>
    </dgm:pt>
    <dgm:pt modelId="{3AD628C0-7EDC-4BE6-AC95-773F1DF32FF5}" type="parTrans" cxnId="{95E32138-7B13-4984-AF50-94EE8CC13501}">
      <dgm:prSet/>
      <dgm:spPr/>
      <dgm:t>
        <a:bodyPr/>
        <a:lstStyle/>
        <a:p>
          <a:endParaRPr lang="en-US"/>
        </a:p>
      </dgm:t>
    </dgm:pt>
    <dgm:pt modelId="{F0A87F0B-5C2D-43D3-B277-121B0760FCF2}" type="sibTrans" cxnId="{95E32138-7B13-4984-AF50-94EE8CC13501}">
      <dgm:prSet/>
      <dgm:spPr/>
      <dgm:t>
        <a:bodyPr/>
        <a:lstStyle/>
        <a:p>
          <a:endParaRPr lang="en-US"/>
        </a:p>
      </dgm:t>
    </dgm:pt>
    <dgm:pt modelId="{2B189A9D-B598-4CCE-B8F3-71D59098241C}">
      <dgm:prSet phldrT="[Text]"/>
      <dgm:spPr/>
      <dgm:t>
        <a:bodyPr/>
        <a:lstStyle/>
        <a:p>
          <a:r>
            <a:rPr lang="th-TH"/>
            <a:t>ใบส่งของ/ใบแจ้งหนี้/ใบกำกับภาษี</a:t>
          </a:r>
          <a:endParaRPr lang="en-US"/>
        </a:p>
      </dgm:t>
    </dgm:pt>
    <dgm:pt modelId="{EB629DD9-E45D-40C8-96DB-3D3A4177AFF8}" type="parTrans" cxnId="{C71A958D-131E-46E2-B930-CAE89C8B45BD}">
      <dgm:prSet/>
      <dgm:spPr/>
      <dgm:t>
        <a:bodyPr/>
        <a:lstStyle/>
        <a:p>
          <a:endParaRPr lang="en-US"/>
        </a:p>
      </dgm:t>
    </dgm:pt>
    <dgm:pt modelId="{909E9843-CA6A-4CE6-8426-BA11FF2AAAAF}" type="sibTrans" cxnId="{C71A958D-131E-46E2-B930-CAE89C8B45BD}">
      <dgm:prSet/>
      <dgm:spPr/>
      <dgm:t>
        <a:bodyPr/>
        <a:lstStyle/>
        <a:p>
          <a:endParaRPr lang="en-US"/>
        </a:p>
      </dgm:t>
    </dgm:pt>
    <dgm:pt modelId="{B2A21535-B9B8-4DF5-98BC-19BE4C9F4113}">
      <dgm:prSet phldrT="[Text]"/>
      <dgm:spPr/>
      <dgm:t>
        <a:bodyPr/>
        <a:lstStyle/>
        <a:p>
          <a:r>
            <a:rPr lang="th-TH"/>
            <a:t>จัดทำเอกสารเมื่อส่งสินค้าให้กับลูกค้า โดยกรรมสิทธิ์ในสินค้าโอนไปให้ลูกค้าแล้ว</a:t>
          </a:r>
          <a:endParaRPr lang="en-US"/>
        </a:p>
      </dgm:t>
    </dgm:pt>
    <dgm:pt modelId="{29612CA7-7C78-46ED-8E85-34603E7F7554}" type="parTrans" cxnId="{1EF79099-6E23-491E-88E2-8CB67CD432BB}">
      <dgm:prSet/>
      <dgm:spPr/>
      <dgm:t>
        <a:bodyPr/>
        <a:lstStyle/>
        <a:p>
          <a:endParaRPr lang="en-US"/>
        </a:p>
      </dgm:t>
    </dgm:pt>
    <dgm:pt modelId="{8BB90F02-49DD-4539-A1E5-B7C093EABF96}" type="sibTrans" cxnId="{1EF79099-6E23-491E-88E2-8CB67CD432BB}">
      <dgm:prSet/>
      <dgm:spPr/>
      <dgm:t>
        <a:bodyPr/>
        <a:lstStyle/>
        <a:p>
          <a:endParaRPr lang="en-US"/>
        </a:p>
      </dgm:t>
    </dgm:pt>
    <dgm:pt modelId="{9ADC3FAB-4100-40B5-A8F3-D081931C2C8B}">
      <dgm:prSet phldrT="[Text]"/>
      <dgm:spPr/>
      <dgm:t>
        <a:bodyPr/>
        <a:lstStyle/>
        <a:p>
          <a:r>
            <a:rPr lang="th-TH"/>
            <a:t>ใบวางบิล</a:t>
          </a:r>
          <a:endParaRPr lang="en-US"/>
        </a:p>
      </dgm:t>
    </dgm:pt>
    <dgm:pt modelId="{9D353B63-0EAE-4789-A449-D7F12406F8B1}" type="parTrans" cxnId="{93831823-5621-4F84-A489-A7ECFC2C35A8}">
      <dgm:prSet/>
      <dgm:spPr/>
      <dgm:t>
        <a:bodyPr/>
        <a:lstStyle/>
        <a:p>
          <a:endParaRPr lang="en-US"/>
        </a:p>
      </dgm:t>
    </dgm:pt>
    <dgm:pt modelId="{3B79F679-24ED-4B98-8B91-676079CD661D}" type="sibTrans" cxnId="{93831823-5621-4F84-A489-A7ECFC2C35A8}">
      <dgm:prSet/>
      <dgm:spPr/>
      <dgm:t>
        <a:bodyPr/>
        <a:lstStyle/>
        <a:p>
          <a:endParaRPr lang="en-US"/>
        </a:p>
      </dgm:t>
    </dgm:pt>
    <dgm:pt modelId="{31CA0323-7E46-4202-BF71-5982B25D0901}">
      <dgm:prSet phldrT="[Text]"/>
      <dgm:spPr/>
      <dgm:t>
        <a:bodyPr/>
        <a:lstStyle/>
        <a:p>
          <a:r>
            <a:rPr lang="th-TH" b="0" i="0" u="none"/>
            <a:t>จัดทำเอกสารเมื่อต้องการแจ้งให้ลูกค้าทราบถึงจำนวนเงินที่ต้องชำระ ตามกำหนดการจ่ายชำระของลูกค้า </a:t>
          </a:r>
          <a:endParaRPr lang="en-US"/>
        </a:p>
      </dgm:t>
    </dgm:pt>
    <dgm:pt modelId="{84256067-A170-445E-BCA8-16AFFDB77F7E}" type="parTrans" cxnId="{DFC01322-CC25-4FA6-8F5A-EB5E88F3B391}">
      <dgm:prSet/>
      <dgm:spPr/>
      <dgm:t>
        <a:bodyPr/>
        <a:lstStyle/>
        <a:p>
          <a:endParaRPr lang="en-US"/>
        </a:p>
      </dgm:t>
    </dgm:pt>
    <dgm:pt modelId="{8B79F9ED-F439-4826-A130-59AFD300BE54}" type="sibTrans" cxnId="{DFC01322-CC25-4FA6-8F5A-EB5E88F3B391}">
      <dgm:prSet/>
      <dgm:spPr/>
      <dgm:t>
        <a:bodyPr/>
        <a:lstStyle/>
        <a:p>
          <a:endParaRPr lang="en-US"/>
        </a:p>
      </dgm:t>
    </dgm:pt>
    <dgm:pt modelId="{23F9E303-5E9A-4F0D-ADBE-035848CDC912}">
      <dgm:prSet phldrT="[Text]"/>
      <dgm:spPr/>
      <dgm:t>
        <a:bodyPr/>
        <a:lstStyle/>
        <a:p>
          <a:r>
            <a:rPr lang="th-TH"/>
            <a:t>ใบเสร็จรับเงิน</a:t>
          </a:r>
          <a:endParaRPr lang="en-US"/>
        </a:p>
      </dgm:t>
    </dgm:pt>
    <dgm:pt modelId="{0D2820FC-CF2C-4C5C-B6F8-099C50ECB98E}" type="parTrans" cxnId="{07225122-6114-4450-AF7D-4427710BCF54}">
      <dgm:prSet/>
      <dgm:spPr/>
      <dgm:t>
        <a:bodyPr/>
        <a:lstStyle/>
        <a:p>
          <a:endParaRPr lang="en-US"/>
        </a:p>
      </dgm:t>
    </dgm:pt>
    <dgm:pt modelId="{C538BA00-F33C-4F60-AC18-0EABF074CCAD}" type="sibTrans" cxnId="{07225122-6114-4450-AF7D-4427710BCF54}">
      <dgm:prSet/>
      <dgm:spPr/>
      <dgm:t>
        <a:bodyPr/>
        <a:lstStyle/>
        <a:p>
          <a:endParaRPr lang="en-US"/>
        </a:p>
      </dgm:t>
    </dgm:pt>
    <dgm:pt modelId="{2A62E6AE-DC87-40DC-88EC-DDF1450D6EED}">
      <dgm:prSet phldrT="[Text]"/>
      <dgm:spPr/>
      <dgm:t>
        <a:bodyPr/>
        <a:lstStyle/>
        <a:p>
          <a:r>
            <a:rPr lang="th-TH"/>
            <a:t>จัดทำเอกสารเมื่อได้รับชำระเงิน</a:t>
          </a:r>
          <a:endParaRPr lang="en-US"/>
        </a:p>
      </dgm:t>
    </dgm:pt>
    <dgm:pt modelId="{5E8DB621-7C94-49A1-B378-668D561FB5B0}" type="parTrans" cxnId="{B7C09145-679D-4076-9E96-39AC65913FB6}">
      <dgm:prSet/>
      <dgm:spPr/>
      <dgm:t>
        <a:bodyPr/>
        <a:lstStyle/>
        <a:p>
          <a:endParaRPr lang="en-US"/>
        </a:p>
      </dgm:t>
    </dgm:pt>
    <dgm:pt modelId="{5D4224F8-4CD6-477B-81BD-2C44C88D6CF5}" type="sibTrans" cxnId="{B7C09145-679D-4076-9E96-39AC65913FB6}">
      <dgm:prSet/>
      <dgm:spPr/>
      <dgm:t>
        <a:bodyPr/>
        <a:lstStyle/>
        <a:p>
          <a:endParaRPr lang="en-US"/>
        </a:p>
      </dgm:t>
    </dgm:pt>
    <dgm:pt modelId="{AE4D605C-751D-4425-B795-AE9EF95A7951}">
      <dgm:prSet phldrT="[Text]"/>
      <dgm:spPr/>
      <dgm:t>
        <a:bodyPr/>
        <a:lstStyle/>
        <a:p>
          <a:r>
            <a:rPr lang="th-TH"/>
            <a:t>ใบลดหนี้</a:t>
          </a:r>
          <a:endParaRPr lang="en-US"/>
        </a:p>
      </dgm:t>
    </dgm:pt>
    <dgm:pt modelId="{03AC31D6-03F5-4CEA-B680-6B0F23BB65B5}" type="parTrans" cxnId="{ADB31247-313B-409B-B276-D958F350C482}">
      <dgm:prSet/>
      <dgm:spPr/>
      <dgm:t>
        <a:bodyPr/>
        <a:lstStyle/>
        <a:p>
          <a:endParaRPr lang="en-US"/>
        </a:p>
      </dgm:t>
    </dgm:pt>
    <dgm:pt modelId="{45E38CF1-3202-43BC-965E-E99C9DC48BAA}" type="sibTrans" cxnId="{ADB31247-313B-409B-B276-D958F350C482}">
      <dgm:prSet/>
      <dgm:spPr/>
      <dgm:t>
        <a:bodyPr/>
        <a:lstStyle/>
        <a:p>
          <a:endParaRPr lang="en-US"/>
        </a:p>
      </dgm:t>
    </dgm:pt>
    <dgm:pt modelId="{8430AE31-C4A0-4DAF-8CD8-E1733E6AA6BA}">
      <dgm:prSet phldrT="[Text]"/>
      <dgm:spPr/>
      <dgm:t>
        <a:bodyPr/>
        <a:lstStyle/>
        <a:p>
          <a:r>
            <a:rPr lang="th-TH"/>
            <a:t>จัดทำเอกสารเมื่อผู้ขายได้ออกใบกำกับภาษีไปแล้ว แต่มีเหตุการณ์ให้ราคาของสินค้า / บริการ ลดลง เช่น สินค้า/บริการชำรุดบกพร่อง ขาดจำนวน ทำให้ผู้ขายตกลงลดราคาให้ลูกค้า (ผู้ซื้อ)</a:t>
          </a:r>
          <a:endParaRPr lang="en-US"/>
        </a:p>
      </dgm:t>
    </dgm:pt>
    <dgm:pt modelId="{FCBA222D-0286-4421-8B05-B660BAE4AE70}" type="parTrans" cxnId="{05A9ADFB-2B4F-4BDF-BB5C-7BAA5E28FCE3}">
      <dgm:prSet/>
      <dgm:spPr/>
      <dgm:t>
        <a:bodyPr/>
        <a:lstStyle/>
        <a:p>
          <a:endParaRPr lang="en-US"/>
        </a:p>
      </dgm:t>
    </dgm:pt>
    <dgm:pt modelId="{D2E9F4E8-FC96-49C4-995A-E4A74DC932EB}" type="sibTrans" cxnId="{05A9ADFB-2B4F-4BDF-BB5C-7BAA5E28FCE3}">
      <dgm:prSet/>
      <dgm:spPr/>
      <dgm:t>
        <a:bodyPr/>
        <a:lstStyle/>
        <a:p>
          <a:endParaRPr lang="en-US"/>
        </a:p>
      </dgm:t>
    </dgm:pt>
    <dgm:pt modelId="{C6063657-C298-40C7-8FEC-41AA7DAB6966}" type="pres">
      <dgm:prSet presAssocID="{59457F6F-4BE6-4D18-9772-07C8F6E72405}" presName="Name0" presStyleCnt="0">
        <dgm:presLayoutVars>
          <dgm:dir/>
          <dgm:animLvl val="lvl"/>
          <dgm:resizeHandles val="exact"/>
        </dgm:presLayoutVars>
      </dgm:prSet>
      <dgm:spPr/>
    </dgm:pt>
    <dgm:pt modelId="{2D76CF16-A825-47CC-A125-FDFD84ACEF13}" type="pres">
      <dgm:prSet presAssocID="{AE4D605C-751D-4425-B795-AE9EF95A7951}" presName="boxAndChildren" presStyleCnt="0"/>
      <dgm:spPr/>
    </dgm:pt>
    <dgm:pt modelId="{4126DDC4-B06C-4D89-9E2E-0D98C3059267}" type="pres">
      <dgm:prSet presAssocID="{AE4D605C-751D-4425-B795-AE9EF95A7951}" presName="parentTextBox" presStyleLbl="node1" presStyleIdx="0" presStyleCnt="5"/>
      <dgm:spPr/>
    </dgm:pt>
    <dgm:pt modelId="{13C62116-359B-4587-9985-E719F4422BBF}" type="pres">
      <dgm:prSet presAssocID="{AE4D605C-751D-4425-B795-AE9EF95A7951}" presName="entireBox" presStyleLbl="node1" presStyleIdx="0" presStyleCnt="5"/>
      <dgm:spPr/>
    </dgm:pt>
    <dgm:pt modelId="{EAF5720A-A1D4-43D8-9D22-8E059FD8A0AF}" type="pres">
      <dgm:prSet presAssocID="{AE4D605C-751D-4425-B795-AE9EF95A7951}" presName="descendantBox" presStyleCnt="0"/>
      <dgm:spPr/>
    </dgm:pt>
    <dgm:pt modelId="{73565C3A-1E65-4D40-97CF-6D74A01D6481}" type="pres">
      <dgm:prSet presAssocID="{8430AE31-C4A0-4DAF-8CD8-E1733E6AA6BA}" presName="childTextBox" presStyleLbl="fgAccFollowNode1" presStyleIdx="0" presStyleCnt="5">
        <dgm:presLayoutVars>
          <dgm:bulletEnabled val="1"/>
        </dgm:presLayoutVars>
      </dgm:prSet>
      <dgm:spPr/>
    </dgm:pt>
    <dgm:pt modelId="{B1807B21-4C7F-41D7-A813-A2E6121CAEFB}" type="pres">
      <dgm:prSet presAssocID="{C538BA00-F33C-4F60-AC18-0EABF074CCAD}" presName="sp" presStyleCnt="0"/>
      <dgm:spPr/>
    </dgm:pt>
    <dgm:pt modelId="{1FE62761-FE65-49BC-BD8E-81059B50CB65}" type="pres">
      <dgm:prSet presAssocID="{23F9E303-5E9A-4F0D-ADBE-035848CDC912}" presName="arrowAndChildren" presStyleCnt="0"/>
      <dgm:spPr/>
    </dgm:pt>
    <dgm:pt modelId="{A3E014F3-9D5A-4F68-88E9-964DDC37224A}" type="pres">
      <dgm:prSet presAssocID="{23F9E303-5E9A-4F0D-ADBE-035848CDC912}" presName="parentTextArrow" presStyleLbl="node1" presStyleIdx="0" presStyleCnt="5"/>
      <dgm:spPr/>
    </dgm:pt>
    <dgm:pt modelId="{A3BF02D6-B581-410B-8D2C-BB2C43C05A8A}" type="pres">
      <dgm:prSet presAssocID="{23F9E303-5E9A-4F0D-ADBE-035848CDC912}" presName="arrow" presStyleLbl="node1" presStyleIdx="1" presStyleCnt="5"/>
      <dgm:spPr/>
    </dgm:pt>
    <dgm:pt modelId="{8FF6C855-A8B5-4D19-979A-38C291A272D5}" type="pres">
      <dgm:prSet presAssocID="{23F9E303-5E9A-4F0D-ADBE-035848CDC912}" presName="descendantArrow" presStyleCnt="0"/>
      <dgm:spPr/>
    </dgm:pt>
    <dgm:pt modelId="{5046779E-29F8-472B-B168-D7DC2DBE25A6}" type="pres">
      <dgm:prSet presAssocID="{2A62E6AE-DC87-40DC-88EC-DDF1450D6EED}" presName="childTextArrow" presStyleLbl="fgAccFollowNode1" presStyleIdx="1" presStyleCnt="5">
        <dgm:presLayoutVars>
          <dgm:bulletEnabled val="1"/>
        </dgm:presLayoutVars>
      </dgm:prSet>
      <dgm:spPr/>
    </dgm:pt>
    <dgm:pt modelId="{FB139E24-3DFA-4855-AD3E-FF25EA4115AC}" type="pres">
      <dgm:prSet presAssocID="{3B79F679-24ED-4B98-8B91-676079CD661D}" presName="sp" presStyleCnt="0"/>
      <dgm:spPr/>
    </dgm:pt>
    <dgm:pt modelId="{F3EEA71A-454F-4DC1-B478-E22DC11F7AD7}" type="pres">
      <dgm:prSet presAssocID="{9ADC3FAB-4100-40B5-A8F3-D081931C2C8B}" presName="arrowAndChildren" presStyleCnt="0"/>
      <dgm:spPr/>
    </dgm:pt>
    <dgm:pt modelId="{2C116E4F-C30D-460D-81DF-AA6775AB8091}" type="pres">
      <dgm:prSet presAssocID="{9ADC3FAB-4100-40B5-A8F3-D081931C2C8B}" presName="parentTextArrow" presStyleLbl="node1" presStyleIdx="1" presStyleCnt="5"/>
      <dgm:spPr/>
    </dgm:pt>
    <dgm:pt modelId="{653CE231-4F08-4301-80EF-BE9F9496C86E}" type="pres">
      <dgm:prSet presAssocID="{9ADC3FAB-4100-40B5-A8F3-D081931C2C8B}" presName="arrow" presStyleLbl="node1" presStyleIdx="2" presStyleCnt="5"/>
      <dgm:spPr/>
    </dgm:pt>
    <dgm:pt modelId="{3CB94C97-6647-4634-A85B-37FB7C43B832}" type="pres">
      <dgm:prSet presAssocID="{9ADC3FAB-4100-40B5-A8F3-D081931C2C8B}" presName="descendantArrow" presStyleCnt="0"/>
      <dgm:spPr/>
    </dgm:pt>
    <dgm:pt modelId="{58943E29-E989-48EF-B214-A739EC51927B}" type="pres">
      <dgm:prSet presAssocID="{31CA0323-7E46-4202-BF71-5982B25D0901}" presName="childTextArrow" presStyleLbl="fgAccFollowNode1" presStyleIdx="2" presStyleCnt="5">
        <dgm:presLayoutVars>
          <dgm:bulletEnabled val="1"/>
        </dgm:presLayoutVars>
      </dgm:prSet>
      <dgm:spPr/>
    </dgm:pt>
    <dgm:pt modelId="{6247B7AE-0602-4BB2-9977-6F02B45EEE66}" type="pres">
      <dgm:prSet presAssocID="{909E9843-CA6A-4CE6-8426-BA11FF2AAAAF}" presName="sp" presStyleCnt="0"/>
      <dgm:spPr/>
    </dgm:pt>
    <dgm:pt modelId="{9D728587-9E03-4EC0-AC8C-5E6CADC36F96}" type="pres">
      <dgm:prSet presAssocID="{2B189A9D-B598-4CCE-B8F3-71D59098241C}" presName="arrowAndChildren" presStyleCnt="0"/>
      <dgm:spPr/>
    </dgm:pt>
    <dgm:pt modelId="{625C49CC-EC63-40B9-9644-4FA523809772}" type="pres">
      <dgm:prSet presAssocID="{2B189A9D-B598-4CCE-B8F3-71D59098241C}" presName="parentTextArrow" presStyleLbl="node1" presStyleIdx="2" presStyleCnt="5"/>
      <dgm:spPr/>
    </dgm:pt>
    <dgm:pt modelId="{E7B4B31A-4DDB-47B8-8CB9-36BF785A8456}" type="pres">
      <dgm:prSet presAssocID="{2B189A9D-B598-4CCE-B8F3-71D59098241C}" presName="arrow" presStyleLbl="node1" presStyleIdx="3" presStyleCnt="5"/>
      <dgm:spPr/>
    </dgm:pt>
    <dgm:pt modelId="{600AAFFA-8C0C-44FF-96CD-CA35EB66A02E}" type="pres">
      <dgm:prSet presAssocID="{2B189A9D-B598-4CCE-B8F3-71D59098241C}" presName="descendantArrow" presStyleCnt="0"/>
      <dgm:spPr/>
    </dgm:pt>
    <dgm:pt modelId="{FF45BBFA-092C-4CA5-9E60-33128300CC43}" type="pres">
      <dgm:prSet presAssocID="{B2A21535-B9B8-4DF5-98BC-19BE4C9F4113}" presName="childTextArrow" presStyleLbl="fgAccFollowNode1" presStyleIdx="3" presStyleCnt="5">
        <dgm:presLayoutVars>
          <dgm:bulletEnabled val="1"/>
        </dgm:presLayoutVars>
      </dgm:prSet>
      <dgm:spPr/>
    </dgm:pt>
    <dgm:pt modelId="{27D6A3D6-9CE3-47E9-924A-6E81594F6A42}" type="pres">
      <dgm:prSet presAssocID="{ED4871DF-75EC-4547-9AAD-85AA917B9910}" presName="sp" presStyleCnt="0"/>
      <dgm:spPr/>
    </dgm:pt>
    <dgm:pt modelId="{E299D7AC-4B33-481C-A8A4-A6EF904F937E}" type="pres">
      <dgm:prSet presAssocID="{FB78C63D-12BD-4520-A878-E08D1B535C46}" presName="arrowAndChildren" presStyleCnt="0"/>
      <dgm:spPr/>
    </dgm:pt>
    <dgm:pt modelId="{03EDD2C2-E591-42EA-A307-B7B3E7705A03}" type="pres">
      <dgm:prSet presAssocID="{FB78C63D-12BD-4520-A878-E08D1B535C46}" presName="parentTextArrow" presStyleLbl="node1" presStyleIdx="3" presStyleCnt="5"/>
      <dgm:spPr/>
    </dgm:pt>
    <dgm:pt modelId="{C7B005FB-F9F4-445F-9CB6-7D3BC74D0E94}" type="pres">
      <dgm:prSet presAssocID="{FB78C63D-12BD-4520-A878-E08D1B535C46}" presName="arrow" presStyleLbl="node1" presStyleIdx="4" presStyleCnt="5" custLinFactNeighborX="-24000" custLinFactNeighborY="1868"/>
      <dgm:spPr/>
    </dgm:pt>
    <dgm:pt modelId="{2AF8DE9E-9D8C-4488-BA6D-1CC8573E1CE7}" type="pres">
      <dgm:prSet presAssocID="{FB78C63D-12BD-4520-A878-E08D1B535C46}" presName="descendantArrow" presStyleCnt="0"/>
      <dgm:spPr/>
    </dgm:pt>
    <dgm:pt modelId="{A54D6DC9-6F59-48BA-BEA9-076487EFD746}" type="pres">
      <dgm:prSet presAssocID="{2229F4CF-F7B6-4632-923C-B5E89E78C98D}" presName="childTextArrow" presStyleLbl="fgAccFollowNode1" presStyleIdx="4" presStyleCnt="5">
        <dgm:presLayoutVars>
          <dgm:bulletEnabled val="1"/>
        </dgm:presLayoutVars>
      </dgm:prSet>
      <dgm:spPr/>
    </dgm:pt>
  </dgm:ptLst>
  <dgm:cxnLst>
    <dgm:cxn modelId="{D7B7B71F-D48E-4FAC-9D06-EEE831EB0896}" type="presOf" srcId="{9ADC3FAB-4100-40B5-A8F3-D081931C2C8B}" destId="{653CE231-4F08-4301-80EF-BE9F9496C86E}" srcOrd="1" destOrd="0" presId="urn:microsoft.com/office/officeart/2005/8/layout/process4"/>
    <dgm:cxn modelId="{DFC01322-CC25-4FA6-8F5A-EB5E88F3B391}" srcId="{9ADC3FAB-4100-40B5-A8F3-D081931C2C8B}" destId="{31CA0323-7E46-4202-BF71-5982B25D0901}" srcOrd="0" destOrd="0" parTransId="{84256067-A170-445E-BCA8-16AFFDB77F7E}" sibTransId="{8B79F9ED-F439-4826-A130-59AFD300BE54}"/>
    <dgm:cxn modelId="{07225122-6114-4450-AF7D-4427710BCF54}" srcId="{59457F6F-4BE6-4D18-9772-07C8F6E72405}" destId="{23F9E303-5E9A-4F0D-ADBE-035848CDC912}" srcOrd="3" destOrd="0" parTransId="{0D2820FC-CF2C-4C5C-B6F8-099C50ECB98E}" sibTransId="{C538BA00-F33C-4F60-AC18-0EABF074CCAD}"/>
    <dgm:cxn modelId="{93831823-5621-4F84-A489-A7ECFC2C35A8}" srcId="{59457F6F-4BE6-4D18-9772-07C8F6E72405}" destId="{9ADC3FAB-4100-40B5-A8F3-D081931C2C8B}" srcOrd="2" destOrd="0" parTransId="{9D353B63-0EAE-4789-A449-D7F12406F8B1}" sibTransId="{3B79F679-24ED-4B98-8B91-676079CD661D}"/>
    <dgm:cxn modelId="{07E8E02B-979F-4C54-BC19-8A05D54773C5}" type="presOf" srcId="{2B189A9D-B598-4CCE-B8F3-71D59098241C}" destId="{625C49CC-EC63-40B9-9644-4FA523809772}" srcOrd="0" destOrd="0" presId="urn:microsoft.com/office/officeart/2005/8/layout/process4"/>
    <dgm:cxn modelId="{E9F0E732-B339-4F00-BA27-06C4B253DA1E}" type="presOf" srcId="{8430AE31-C4A0-4DAF-8CD8-E1733E6AA6BA}" destId="{73565C3A-1E65-4D40-97CF-6D74A01D6481}" srcOrd="0" destOrd="0" presId="urn:microsoft.com/office/officeart/2005/8/layout/process4"/>
    <dgm:cxn modelId="{95E32138-7B13-4984-AF50-94EE8CC13501}" srcId="{FB78C63D-12BD-4520-A878-E08D1B535C46}" destId="{2229F4CF-F7B6-4632-923C-B5E89E78C98D}" srcOrd="0" destOrd="0" parTransId="{3AD628C0-7EDC-4BE6-AC95-773F1DF32FF5}" sibTransId="{F0A87F0B-5C2D-43D3-B277-121B0760FCF2}"/>
    <dgm:cxn modelId="{B7C09145-679D-4076-9E96-39AC65913FB6}" srcId="{23F9E303-5E9A-4F0D-ADBE-035848CDC912}" destId="{2A62E6AE-DC87-40DC-88EC-DDF1450D6EED}" srcOrd="0" destOrd="0" parTransId="{5E8DB621-7C94-49A1-B378-668D561FB5B0}" sibTransId="{5D4224F8-4CD6-477B-81BD-2C44C88D6CF5}"/>
    <dgm:cxn modelId="{ADB31247-313B-409B-B276-D958F350C482}" srcId="{59457F6F-4BE6-4D18-9772-07C8F6E72405}" destId="{AE4D605C-751D-4425-B795-AE9EF95A7951}" srcOrd="4" destOrd="0" parTransId="{03AC31D6-03F5-4CEA-B680-6B0F23BB65B5}" sibTransId="{45E38CF1-3202-43BC-965E-E99C9DC48BAA}"/>
    <dgm:cxn modelId="{36D4B468-5EF5-4F02-836E-1E173E83FBCA}" type="presOf" srcId="{23F9E303-5E9A-4F0D-ADBE-035848CDC912}" destId="{A3BF02D6-B581-410B-8D2C-BB2C43C05A8A}" srcOrd="1" destOrd="0" presId="urn:microsoft.com/office/officeart/2005/8/layout/process4"/>
    <dgm:cxn modelId="{53553D4C-CA43-4ACE-973C-DDDFA5EB1F35}" type="presOf" srcId="{2A62E6AE-DC87-40DC-88EC-DDF1450D6EED}" destId="{5046779E-29F8-472B-B168-D7DC2DBE25A6}" srcOrd="0" destOrd="0" presId="urn:microsoft.com/office/officeart/2005/8/layout/process4"/>
    <dgm:cxn modelId="{2C614B55-C8FA-4291-BAEC-90D5E715D0EF}" type="presOf" srcId="{9ADC3FAB-4100-40B5-A8F3-D081931C2C8B}" destId="{2C116E4F-C30D-460D-81DF-AA6775AB8091}" srcOrd="0" destOrd="0" presId="urn:microsoft.com/office/officeart/2005/8/layout/process4"/>
    <dgm:cxn modelId="{A2D00876-E645-4FDD-9D6C-555003C6BC81}" type="presOf" srcId="{23F9E303-5E9A-4F0D-ADBE-035848CDC912}" destId="{A3E014F3-9D5A-4F68-88E9-964DDC37224A}" srcOrd="0" destOrd="0" presId="urn:microsoft.com/office/officeart/2005/8/layout/process4"/>
    <dgm:cxn modelId="{C71A958D-131E-46E2-B930-CAE89C8B45BD}" srcId="{59457F6F-4BE6-4D18-9772-07C8F6E72405}" destId="{2B189A9D-B598-4CCE-B8F3-71D59098241C}" srcOrd="1" destOrd="0" parTransId="{EB629DD9-E45D-40C8-96DB-3D3A4177AFF8}" sibTransId="{909E9843-CA6A-4CE6-8426-BA11FF2AAAAF}"/>
    <dgm:cxn modelId="{FE8C7290-BF14-42FC-B439-D2337778A745}" type="presOf" srcId="{AE4D605C-751D-4425-B795-AE9EF95A7951}" destId="{13C62116-359B-4587-9985-E719F4422BBF}" srcOrd="1" destOrd="0" presId="urn:microsoft.com/office/officeart/2005/8/layout/process4"/>
    <dgm:cxn modelId="{E1DA8697-CF5D-47A9-B531-8DAC7FB033A0}" type="presOf" srcId="{59457F6F-4BE6-4D18-9772-07C8F6E72405}" destId="{C6063657-C298-40C7-8FEC-41AA7DAB6966}" srcOrd="0" destOrd="0" presId="urn:microsoft.com/office/officeart/2005/8/layout/process4"/>
    <dgm:cxn modelId="{1EF79099-6E23-491E-88E2-8CB67CD432BB}" srcId="{2B189A9D-B598-4CCE-B8F3-71D59098241C}" destId="{B2A21535-B9B8-4DF5-98BC-19BE4C9F4113}" srcOrd="0" destOrd="0" parTransId="{29612CA7-7C78-46ED-8E85-34603E7F7554}" sibTransId="{8BB90F02-49DD-4539-A1E5-B7C093EABF96}"/>
    <dgm:cxn modelId="{BA58C79E-3918-41C6-9114-3C788EEBD809}" type="presOf" srcId="{AE4D605C-751D-4425-B795-AE9EF95A7951}" destId="{4126DDC4-B06C-4D89-9E2E-0D98C3059267}" srcOrd="0" destOrd="0" presId="urn:microsoft.com/office/officeart/2005/8/layout/process4"/>
    <dgm:cxn modelId="{FA0386AA-430D-48DB-B91F-63BB7EEF3DF2}" type="presOf" srcId="{31CA0323-7E46-4202-BF71-5982B25D0901}" destId="{58943E29-E989-48EF-B214-A739EC51927B}" srcOrd="0" destOrd="0" presId="urn:microsoft.com/office/officeart/2005/8/layout/process4"/>
    <dgm:cxn modelId="{BFD322B4-F622-4EA3-BA31-7FDFF8F35EAF}" type="presOf" srcId="{FB78C63D-12BD-4520-A878-E08D1B535C46}" destId="{C7B005FB-F9F4-445F-9CB6-7D3BC74D0E94}" srcOrd="1" destOrd="0" presId="urn:microsoft.com/office/officeart/2005/8/layout/process4"/>
    <dgm:cxn modelId="{10AB48B7-429B-48A1-83D2-F6FA08AEFD9D}" type="presOf" srcId="{FB78C63D-12BD-4520-A878-E08D1B535C46}" destId="{03EDD2C2-E591-42EA-A307-B7B3E7705A03}" srcOrd="0" destOrd="0" presId="urn:microsoft.com/office/officeart/2005/8/layout/process4"/>
    <dgm:cxn modelId="{0467CABF-FA04-4BAF-8880-4DFD22A18588}" srcId="{59457F6F-4BE6-4D18-9772-07C8F6E72405}" destId="{FB78C63D-12BD-4520-A878-E08D1B535C46}" srcOrd="0" destOrd="0" parTransId="{616AA357-5AFF-4719-A550-37453C8B3A55}" sibTransId="{ED4871DF-75EC-4547-9AAD-85AA917B9910}"/>
    <dgm:cxn modelId="{E5BD63D7-30E0-446A-8E13-0F0DE2450BDF}" type="presOf" srcId="{2B189A9D-B598-4CCE-B8F3-71D59098241C}" destId="{E7B4B31A-4DDB-47B8-8CB9-36BF785A8456}" srcOrd="1" destOrd="0" presId="urn:microsoft.com/office/officeart/2005/8/layout/process4"/>
    <dgm:cxn modelId="{708BA1D7-73CD-4DEC-A47D-8CD96511C891}" type="presOf" srcId="{2229F4CF-F7B6-4632-923C-B5E89E78C98D}" destId="{A54D6DC9-6F59-48BA-BEA9-076487EFD746}" srcOrd="0" destOrd="0" presId="urn:microsoft.com/office/officeart/2005/8/layout/process4"/>
    <dgm:cxn modelId="{05A9ADFB-2B4F-4BDF-BB5C-7BAA5E28FCE3}" srcId="{AE4D605C-751D-4425-B795-AE9EF95A7951}" destId="{8430AE31-C4A0-4DAF-8CD8-E1733E6AA6BA}" srcOrd="0" destOrd="0" parTransId="{FCBA222D-0286-4421-8B05-B660BAE4AE70}" sibTransId="{D2E9F4E8-FC96-49C4-995A-E4A74DC932EB}"/>
    <dgm:cxn modelId="{18D15FFF-9D91-4375-8E5F-9561A1FB4921}" type="presOf" srcId="{B2A21535-B9B8-4DF5-98BC-19BE4C9F4113}" destId="{FF45BBFA-092C-4CA5-9E60-33128300CC43}" srcOrd="0" destOrd="0" presId="urn:microsoft.com/office/officeart/2005/8/layout/process4"/>
    <dgm:cxn modelId="{94C7F9D1-B85F-4960-A200-23BCFC801781}" type="presParOf" srcId="{C6063657-C298-40C7-8FEC-41AA7DAB6966}" destId="{2D76CF16-A825-47CC-A125-FDFD84ACEF13}" srcOrd="0" destOrd="0" presId="urn:microsoft.com/office/officeart/2005/8/layout/process4"/>
    <dgm:cxn modelId="{05F65688-0151-41AA-85CD-E288247EAF19}" type="presParOf" srcId="{2D76CF16-A825-47CC-A125-FDFD84ACEF13}" destId="{4126DDC4-B06C-4D89-9E2E-0D98C3059267}" srcOrd="0" destOrd="0" presId="urn:microsoft.com/office/officeart/2005/8/layout/process4"/>
    <dgm:cxn modelId="{C828E91A-473D-41A4-8293-F1A33A368984}" type="presParOf" srcId="{2D76CF16-A825-47CC-A125-FDFD84ACEF13}" destId="{13C62116-359B-4587-9985-E719F4422BBF}" srcOrd="1" destOrd="0" presId="urn:microsoft.com/office/officeart/2005/8/layout/process4"/>
    <dgm:cxn modelId="{8C8BE791-B4E4-4282-8ED6-16ABBCCF942A}" type="presParOf" srcId="{2D76CF16-A825-47CC-A125-FDFD84ACEF13}" destId="{EAF5720A-A1D4-43D8-9D22-8E059FD8A0AF}" srcOrd="2" destOrd="0" presId="urn:microsoft.com/office/officeart/2005/8/layout/process4"/>
    <dgm:cxn modelId="{00ABD626-D9E1-497B-A6B2-E8173DC562C9}" type="presParOf" srcId="{EAF5720A-A1D4-43D8-9D22-8E059FD8A0AF}" destId="{73565C3A-1E65-4D40-97CF-6D74A01D6481}" srcOrd="0" destOrd="0" presId="urn:microsoft.com/office/officeart/2005/8/layout/process4"/>
    <dgm:cxn modelId="{DA1A260D-C3DA-49C9-95E8-8445A8E0140E}" type="presParOf" srcId="{C6063657-C298-40C7-8FEC-41AA7DAB6966}" destId="{B1807B21-4C7F-41D7-A813-A2E6121CAEFB}" srcOrd="1" destOrd="0" presId="urn:microsoft.com/office/officeart/2005/8/layout/process4"/>
    <dgm:cxn modelId="{BB57BA08-D3DC-4AD5-A38D-07B994FC6DFF}" type="presParOf" srcId="{C6063657-C298-40C7-8FEC-41AA7DAB6966}" destId="{1FE62761-FE65-49BC-BD8E-81059B50CB65}" srcOrd="2" destOrd="0" presId="urn:microsoft.com/office/officeart/2005/8/layout/process4"/>
    <dgm:cxn modelId="{D994B0B4-CB0E-4E25-B6EB-C837D809D8ED}" type="presParOf" srcId="{1FE62761-FE65-49BC-BD8E-81059B50CB65}" destId="{A3E014F3-9D5A-4F68-88E9-964DDC37224A}" srcOrd="0" destOrd="0" presId="urn:microsoft.com/office/officeart/2005/8/layout/process4"/>
    <dgm:cxn modelId="{3ADC454B-2680-4E87-9337-F322C8742224}" type="presParOf" srcId="{1FE62761-FE65-49BC-BD8E-81059B50CB65}" destId="{A3BF02D6-B581-410B-8D2C-BB2C43C05A8A}" srcOrd="1" destOrd="0" presId="urn:microsoft.com/office/officeart/2005/8/layout/process4"/>
    <dgm:cxn modelId="{B482BBCD-0DAA-4F7C-942A-5B7F1BECCAD3}" type="presParOf" srcId="{1FE62761-FE65-49BC-BD8E-81059B50CB65}" destId="{8FF6C855-A8B5-4D19-979A-38C291A272D5}" srcOrd="2" destOrd="0" presId="urn:microsoft.com/office/officeart/2005/8/layout/process4"/>
    <dgm:cxn modelId="{FC20F7F7-3CB8-473E-9D64-E4D83651C883}" type="presParOf" srcId="{8FF6C855-A8B5-4D19-979A-38C291A272D5}" destId="{5046779E-29F8-472B-B168-D7DC2DBE25A6}" srcOrd="0" destOrd="0" presId="urn:microsoft.com/office/officeart/2005/8/layout/process4"/>
    <dgm:cxn modelId="{9CB90007-7481-4199-9C0D-1728AB282E4C}" type="presParOf" srcId="{C6063657-C298-40C7-8FEC-41AA7DAB6966}" destId="{FB139E24-3DFA-4855-AD3E-FF25EA4115AC}" srcOrd="3" destOrd="0" presId="urn:microsoft.com/office/officeart/2005/8/layout/process4"/>
    <dgm:cxn modelId="{1BF5DBEB-9A72-4EB2-BF64-DDBF0123D975}" type="presParOf" srcId="{C6063657-C298-40C7-8FEC-41AA7DAB6966}" destId="{F3EEA71A-454F-4DC1-B478-E22DC11F7AD7}" srcOrd="4" destOrd="0" presId="urn:microsoft.com/office/officeart/2005/8/layout/process4"/>
    <dgm:cxn modelId="{F8C56F09-C2CC-4747-A29E-4EEE4689DAEF}" type="presParOf" srcId="{F3EEA71A-454F-4DC1-B478-E22DC11F7AD7}" destId="{2C116E4F-C30D-460D-81DF-AA6775AB8091}" srcOrd="0" destOrd="0" presId="urn:microsoft.com/office/officeart/2005/8/layout/process4"/>
    <dgm:cxn modelId="{1622E1E4-AC0F-4940-954B-68B42A0D60E0}" type="presParOf" srcId="{F3EEA71A-454F-4DC1-B478-E22DC11F7AD7}" destId="{653CE231-4F08-4301-80EF-BE9F9496C86E}" srcOrd="1" destOrd="0" presId="urn:microsoft.com/office/officeart/2005/8/layout/process4"/>
    <dgm:cxn modelId="{54EDDB7B-B0CD-41D5-A616-EF70E0A62D0D}" type="presParOf" srcId="{F3EEA71A-454F-4DC1-B478-E22DC11F7AD7}" destId="{3CB94C97-6647-4634-A85B-37FB7C43B832}" srcOrd="2" destOrd="0" presId="urn:microsoft.com/office/officeart/2005/8/layout/process4"/>
    <dgm:cxn modelId="{65E0FCE3-3ED0-4338-A82B-9047650352C6}" type="presParOf" srcId="{3CB94C97-6647-4634-A85B-37FB7C43B832}" destId="{58943E29-E989-48EF-B214-A739EC51927B}" srcOrd="0" destOrd="0" presId="urn:microsoft.com/office/officeart/2005/8/layout/process4"/>
    <dgm:cxn modelId="{0052B17D-D0D6-4E3E-9CB4-629DC985217C}" type="presParOf" srcId="{C6063657-C298-40C7-8FEC-41AA7DAB6966}" destId="{6247B7AE-0602-4BB2-9977-6F02B45EEE66}" srcOrd="5" destOrd="0" presId="urn:microsoft.com/office/officeart/2005/8/layout/process4"/>
    <dgm:cxn modelId="{D873B903-1C83-43FA-A434-483FA269CC90}" type="presParOf" srcId="{C6063657-C298-40C7-8FEC-41AA7DAB6966}" destId="{9D728587-9E03-4EC0-AC8C-5E6CADC36F96}" srcOrd="6" destOrd="0" presId="urn:microsoft.com/office/officeart/2005/8/layout/process4"/>
    <dgm:cxn modelId="{CBB51359-33F0-4FE4-87DD-122514562BDB}" type="presParOf" srcId="{9D728587-9E03-4EC0-AC8C-5E6CADC36F96}" destId="{625C49CC-EC63-40B9-9644-4FA523809772}" srcOrd="0" destOrd="0" presId="urn:microsoft.com/office/officeart/2005/8/layout/process4"/>
    <dgm:cxn modelId="{73D39F41-F47C-4CB4-BAA5-103530953970}" type="presParOf" srcId="{9D728587-9E03-4EC0-AC8C-5E6CADC36F96}" destId="{E7B4B31A-4DDB-47B8-8CB9-36BF785A8456}" srcOrd="1" destOrd="0" presId="urn:microsoft.com/office/officeart/2005/8/layout/process4"/>
    <dgm:cxn modelId="{E17F47D5-519A-4F22-AA54-B9E998EB96E9}" type="presParOf" srcId="{9D728587-9E03-4EC0-AC8C-5E6CADC36F96}" destId="{600AAFFA-8C0C-44FF-96CD-CA35EB66A02E}" srcOrd="2" destOrd="0" presId="urn:microsoft.com/office/officeart/2005/8/layout/process4"/>
    <dgm:cxn modelId="{4F8FA501-6C2F-4EDF-81F4-0BDBF9F2C471}" type="presParOf" srcId="{600AAFFA-8C0C-44FF-96CD-CA35EB66A02E}" destId="{FF45BBFA-092C-4CA5-9E60-33128300CC43}" srcOrd="0" destOrd="0" presId="urn:microsoft.com/office/officeart/2005/8/layout/process4"/>
    <dgm:cxn modelId="{05412A91-29EA-41C1-9E3E-073902FD2C44}" type="presParOf" srcId="{C6063657-C298-40C7-8FEC-41AA7DAB6966}" destId="{27D6A3D6-9CE3-47E9-924A-6E81594F6A42}" srcOrd="7" destOrd="0" presId="urn:microsoft.com/office/officeart/2005/8/layout/process4"/>
    <dgm:cxn modelId="{194697F9-AD5A-49D8-86AA-0D084BC194CB}" type="presParOf" srcId="{C6063657-C298-40C7-8FEC-41AA7DAB6966}" destId="{E299D7AC-4B33-481C-A8A4-A6EF904F937E}" srcOrd="8" destOrd="0" presId="urn:microsoft.com/office/officeart/2005/8/layout/process4"/>
    <dgm:cxn modelId="{2FA38129-6DCD-4FE2-96AB-1EC8ACF957A4}" type="presParOf" srcId="{E299D7AC-4B33-481C-A8A4-A6EF904F937E}" destId="{03EDD2C2-E591-42EA-A307-B7B3E7705A03}" srcOrd="0" destOrd="0" presId="urn:microsoft.com/office/officeart/2005/8/layout/process4"/>
    <dgm:cxn modelId="{D6698693-D385-4899-92B4-286727D492EF}" type="presParOf" srcId="{E299D7AC-4B33-481C-A8A4-A6EF904F937E}" destId="{C7B005FB-F9F4-445F-9CB6-7D3BC74D0E94}" srcOrd="1" destOrd="0" presId="urn:microsoft.com/office/officeart/2005/8/layout/process4"/>
    <dgm:cxn modelId="{4A244E76-038D-4942-89A4-C158CCDB1098}" type="presParOf" srcId="{E299D7AC-4B33-481C-A8A4-A6EF904F937E}" destId="{2AF8DE9E-9D8C-4488-BA6D-1CC8573E1CE7}" srcOrd="2" destOrd="0" presId="urn:microsoft.com/office/officeart/2005/8/layout/process4"/>
    <dgm:cxn modelId="{A8C66DB6-BB92-4124-B5BE-AA6E27E679E4}" type="presParOf" srcId="{2AF8DE9E-9D8C-4488-BA6D-1CC8573E1CE7}" destId="{A54D6DC9-6F59-48BA-BEA9-076487EFD746}" srcOrd="0" destOrd="0" presId="urn:microsoft.com/office/officeart/2005/8/layout/process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9457F6F-4BE6-4D18-9772-07C8F6E72405}" type="doc">
      <dgm:prSet loTypeId="urn:microsoft.com/office/officeart/2005/8/layout/vList5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B78C63D-12BD-4520-A878-E08D1B535C46}">
      <dgm:prSet phldrT="[Text]"/>
      <dgm:spPr/>
      <dgm:t>
        <a:bodyPr/>
        <a:lstStyle/>
        <a:p>
          <a:r>
            <a:rPr lang="th-TH"/>
            <a:t>ใบเสนอราคา</a:t>
          </a:r>
          <a:endParaRPr lang="en-US"/>
        </a:p>
      </dgm:t>
    </dgm:pt>
    <dgm:pt modelId="{616AA357-5AFF-4719-A550-37453C8B3A55}" type="parTrans" cxnId="{0467CABF-FA04-4BAF-8880-4DFD22A18588}">
      <dgm:prSet/>
      <dgm:spPr/>
      <dgm:t>
        <a:bodyPr/>
        <a:lstStyle/>
        <a:p>
          <a:endParaRPr lang="en-US"/>
        </a:p>
      </dgm:t>
    </dgm:pt>
    <dgm:pt modelId="{ED4871DF-75EC-4547-9AAD-85AA917B9910}" type="sibTrans" cxnId="{0467CABF-FA04-4BAF-8880-4DFD22A18588}">
      <dgm:prSet/>
      <dgm:spPr/>
      <dgm:t>
        <a:bodyPr/>
        <a:lstStyle/>
        <a:p>
          <a:endParaRPr lang="en-US"/>
        </a:p>
      </dgm:t>
    </dgm:pt>
    <dgm:pt modelId="{2B189A9D-B598-4CCE-B8F3-71D59098241C}">
      <dgm:prSet phldrT="[Text]"/>
      <dgm:spPr/>
      <dgm:t>
        <a:bodyPr/>
        <a:lstStyle/>
        <a:p>
          <a:r>
            <a:rPr lang="th-TH"/>
            <a:t>ใบส่งของ/ใบแจ้งหนี้/ใบกำกับภาษี</a:t>
          </a:r>
          <a:endParaRPr lang="en-US"/>
        </a:p>
      </dgm:t>
    </dgm:pt>
    <dgm:pt modelId="{EB629DD9-E45D-40C8-96DB-3D3A4177AFF8}" type="parTrans" cxnId="{C71A958D-131E-46E2-B930-CAE89C8B45BD}">
      <dgm:prSet/>
      <dgm:spPr/>
      <dgm:t>
        <a:bodyPr/>
        <a:lstStyle/>
        <a:p>
          <a:endParaRPr lang="en-US"/>
        </a:p>
      </dgm:t>
    </dgm:pt>
    <dgm:pt modelId="{909E9843-CA6A-4CE6-8426-BA11FF2AAAAF}" type="sibTrans" cxnId="{C71A958D-131E-46E2-B930-CAE89C8B45BD}">
      <dgm:prSet/>
      <dgm:spPr/>
      <dgm:t>
        <a:bodyPr/>
        <a:lstStyle/>
        <a:p>
          <a:endParaRPr lang="en-US"/>
        </a:p>
      </dgm:t>
    </dgm:pt>
    <dgm:pt modelId="{B2A21535-B9B8-4DF5-98BC-19BE4C9F4113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29612CA7-7C78-46ED-8E85-34603E7F7554}" type="parTrans" cxnId="{1EF79099-6E23-491E-88E2-8CB67CD432BB}">
      <dgm:prSet/>
      <dgm:spPr/>
      <dgm:t>
        <a:bodyPr/>
        <a:lstStyle/>
        <a:p>
          <a:endParaRPr lang="en-US"/>
        </a:p>
      </dgm:t>
    </dgm:pt>
    <dgm:pt modelId="{8BB90F02-49DD-4539-A1E5-B7C093EABF96}" type="sibTrans" cxnId="{1EF79099-6E23-491E-88E2-8CB67CD432BB}">
      <dgm:prSet/>
      <dgm:spPr/>
      <dgm:t>
        <a:bodyPr/>
        <a:lstStyle/>
        <a:p>
          <a:endParaRPr lang="en-US"/>
        </a:p>
      </dgm:t>
    </dgm:pt>
    <dgm:pt modelId="{87D2FB46-E0E7-4D34-A06C-4449B6C4D88D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CAA715AF-4461-4FA5-80B2-059E7D405D9D}" type="parTrans" cxnId="{B427E039-6A6E-449C-A2AB-B00102948052}">
      <dgm:prSet/>
      <dgm:spPr/>
      <dgm:t>
        <a:bodyPr/>
        <a:lstStyle/>
        <a:p>
          <a:endParaRPr lang="en-US"/>
        </a:p>
      </dgm:t>
    </dgm:pt>
    <dgm:pt modelId="{F2D095D3-56B9-4FA5-84A7-91A7B759028E}" type="sibTrans" cxnId="{B427E039-6A6E-449C-A2AB-B00102948052}">
      <dgm:prSet/>
      <dgm:spPr/>
      <dgm:t>
        <a:bodyPr/>
        <a:lstStyle/>
        <a:p>
          <a:endParaRPr lang="en-US"/>
        </a:p>
      </dgm:t>
    </dgm:pt>
    <dgm:pt modelId="{9ADC3FAB-4100-40B5-A8F3-D081931C2C8B}">
      <dgm:prSet phldrT="[Text]"/>
      <dgm:spPr/>
      <dgm:t>
        <a:bodyPr/>
        <a:lstStyle/>
        <a:p>
          <a:r>
            <a:rPr lang="th-TH"/>
            <a:t>ใบวางบิล</a:t>
          </a:r>
          <a:endParaRPr lang="en-US"/>
        </a:p>
      </dgm:t>
    </dgm:pt>
    <dgm:pt modelId="{9D353B63-0EAE-4789-A449-D7F12406F8B1}" type="parTrans" cxnId="{93831823-5621-4F84-A489-A7ECFC2C35A8}">
      <dgm:prSet/>
      <dgm:spPr/>
      <dgm:t>
        <a:bodyPr/>
        <a:lstStyle/>
        <a:p>
          <a:endParaRPr lang="en-US"/>
        </a:p>
      </dgm:t>
    </dgm:pt>
    <dgm:pt modelId="{3B79F679-24ED-4B98-8B91-676079CD661D}" type="sibTrans" cxnId="{93831823-5621-4F84-A489-A7ECFC2C35A8}">
      <dgm:prSet/>
      <dgm:spPr/>
      <dgm:t>
        <a:bodyPr/>
        <a:lstStyle/>
        <a:p>
          <a:endParaRPr lang="en-US"/>
        </a:p>
      </dgm:t>
    </dgm:pt>
    <dgm:pt modelId="{31CA0323-7E46-4202-BF71-5982B25D0901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84256067-A170-445E-BCA8-16AFFDB77F7E}" type="parTrans" cxnId="{DFC01322-CC25-4FA6-8F5A-EB5E88F3B391}">
      <dgm:prSet/>
      <dgm:spPr/>
      <dgm:t>
        <a:bodyPr/>
        <a:lstStyle/>
        <a:p>
          <a:endParaRPr lang="en-US"/>
        </a:p>
      </dgm:t>
    </dgm:pt>
    <dgm:pt modelId="{8B79F9ED-F439-4826-A130-59AFD300BE54}" type="sibTrans" cxnId="{DFC01322-CC25-4FA6-8F5A-EB5E88F3B391}">
      <dgm:prSet/>
      <dgm:spPr/>
      <dgm:t>
        <a:bodyPr/>
        <a:lstStyle/>
        <a:p>
          <a:endParaRPr lang="en-US"/>
        </a:p>
      </dgm:t>
    </dgm:pt>
    <dgm:pt modelId="{2AAE34DF-6F43-4FD5-BAAA-DF2E6760D08C}">
      <dgm:prSet/>
      <dgm:spPr/>
      <dgm:t>
        <a:bodyPr/>
        <a:lstStyle/>
        <a:p>
          <a:r>
            <a:rPr lang="th-TH"/>
            <a:t>ใบเสร็จรับเงิน</a:t>
          </a:r>
          <a:endParaRPr lang="en-US"/>
        </a:p>
      </dgm:t>
    </dgm:pt>
    <dgm:pt modelId="{0C55A475-C09B-495D-AD6A-BE7D28FB0C0C}" type="parTrans" cxnId="{B7929FDD-99FF-42AC-A164-EA300E7CD467}">
      <dgm:prSet/>
      <dgm:spPr/>
      <dgm:t>
        <a:bodyPr/>
        <a:lstStyle/>
        <a:p>
          <a:endParaRPr lang="en-US"/>
        </a:p>
      </dgm:t>
    </dgm:pt>
    <dgm:pt modelId="{664525F3-64F9-475B-ADE4-B65480751E74}" type="sibTrans" cxnId="{B7929FDD-99FF-42AC-A164-EA300E7CD467}">
      <dgm:prSet/>
      <dgm:spPr/>
      <dgm:t>
        <a:bodyPr/>
        <a:lstStyle/>
        <a:p>
          <a:endParaRPr lang="en-US"/>
        </a:p>
      </dgm:t>
    </dgm:pt>
    <dgm:pt modelId="{620CC2A0-F5A0-41B2-92BE-7198ADB615F2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37E90F21-A2E7-4626-A907-CDF99FACC2C1}" type="parTrans" cxnId="{1E67CC19-91FD-4F08-9F95-7E21028E196B}">
      <dgm:prSet/>
      <dgm:spPr/>
      <dgm:t>
        <a:bodyPr/>
        <a:lstStyle/>
        <a:p>
          <a:endParaRPr lang="en-US"/>
        </a:p>
      </dgm:t>
    </dgm:pt>
    <dgm:pt modelId="{B3A67028-3C0E-4121-90A2-34FAF6946881}" type="sibTrans" cxnId="{1E67CC19-91FD-4F08-9F95-7E21028E196B}">
      <dgm:prSet/>
      <dgm:spPr/>
      <dgm:t>
        <a:bodyPr/>
        <a:lstStyle/>
        <a:p>
          <a:endParaRPr lang="en-US"/>
        </a:p>
      </dgm:t>
    </dgm:pt>
    <dgm:pt modelId="{C6884360-1EAF-43AB-BFE5-DF70E63F338C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2E5FF513-BF6E-4CE7-B575-0247E6C0E4C4}" type="parTrans" cxnId="{DDB33169-D628-4183-827F-970579693F50}">
      <dgm:prSet/>
      <dgm:spPr/>
      <dgm:t>
        <a:bodyPr/>
        <a:lstStyle/>
        <a:p>
          <a:endParaRPr lang="en-US"/>
        </a:p>
      </dgm:t>
    </dgm:pt>
    <dgm:pt modelId="{6CF7279E-EB33-4274-9741-AE34F6D652F9}" type="sibTrans" cxnId="{DDB33169-D628-4183-827F-970579693F50}">
      <dgm:prSet/>
      <dgm:spPr/>
      <dgm:t>
        <a:bodyPr/>
        <a:lstStyle/>
        <a:p>
          <a:endParaRPr lang="en-US"/>
        </a:p>
      </dgm:t>
    </dgm:pt>
    <dgm:pt modelId="{80479568-2EAC-4B1F-B2FF-A51EA8263F84}">
      <dgm:prSet phldrT="[Text]" custLinFactNeighborY="-5326"/>
      <dgm:spPr/>
      <dgm:t>
        <a:bodyPr/>
        <a:lstStyle/>
        <a:p>
          <a:r>
            <a:rPr lang="th-TH"/>
            <a:t>สำเนา สำหรับบัญชี</a:t>
          </a:r>
          <a:endParaRPr lang="en-US"/>
        </a:p>
      </dgm:t>
    </dgm:pt>
    <dgm:pt modelId="{AA0479F3-A270-4520-8B14-C2BBCF4D6CCB}" type="parTrans" cxnId="{88F900F5-73C9-4DB0-8F23-B89EE2B64316}">
      <dgm:prSet/>
      <dgm:spPr/>
      <dgm:t>
        <a:bodyPr/>
        <a:lstStyle/>
        <a:p>
          <a:endParaRPr lang="en-US"/>
        </a:p>
      </dgm:t>
    </dgm:pt>
    <dgm:pt modelId="{9A33EE42-2AC0-4A99-AC68-281AA75F9FAC}" type="sibTrans" cxnId="{88F900F5-73C9-4DB0-8F23-B89EE2B64316}">
      <dgm:prSet/>
      <dgm:spPr/>
      <dgm:t>
        <a:bodyPr/>
        <a:lstStyle/>
        <a:p>
          <a:endParaRPr lang="en-US"/>
        </a:p>
      </dgm:t>
    </dgm:pt>
    <dgm:pt modelId="{08BF05BE-2ADD-44DD-B051-E619BCFD04BE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13B72AFE-8417-448B-B1B7-6B5886FD4C11}" type="parTrans" cxnId="{09C513E7-12D2-40E6-9A8E-766854C3E4C7}">
      <dgm:prSet/>
      <dgm:spPr/>
      <dgm:t>
        <a:bodyPr/>
        <a:lstStyle/>
        <a:p>
          <a:endParaRPr lang="en-US"/>
        </a:p>
      </dgm:t>
    </dgm:pt>
    <dgm:pt modelId="{DA7292EC-3FE3-40D2-9C63-94A1FCCCCD99}" type="sibTrans" cxnId="{09C513E7-12D2-40E6-9A8E-766854C3E4C7}">
      <dgm:prSet/>
      <dgm:spPr/>
      <dgm:t>
        <a:bodyPr/>
        <a:lstStyle/>
        <a:p>
          <a:endParaRPr lang="en-US"/>
        </a:p>
      </dgm:t>
    </dgm:pt>
    <dgm:pt modelId="{617DDC58-F621-4B12-8A13-3449616EAD13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C26B4707-2506-446F-8A37-7F37330CA910}" type="parTrans" cxnId="{F990867A-5A0E-4A40-8265-7A81E86EC242}">
      <dgm:prSet/>
      <dgm:spPr/>
      <dgm:t>
        <a:bodyPr/>
        <a:lstStyle/>
        <a:p>
          <a:endParaRPr lang="en-US"/>
        </a:p>
      </dgm:t>
    </dgm:pt>
    <dgm:pt modelId="{A39C1905-3E3A-4E43-83B3-FCBFF4078959}" type="sibTrans" cxnId="{F990867A-5A0E-4A40-8265-7A81E86EC242}">
      <dgm:prSet/>
      <dgm:spPr/>
      <dgm:t>
        <a:bodyPr/>
        <a:lstStyle/>
        <a:p>
          <a:endParaRPr lang="en-US"/>
        </a:p>
      </dgm:t>
    </dgm:pt>
    <dgm:pt modelId="{40762EEB-3E1A-413A-899E-CE78FAC3A41D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6B6FAB0B-357A-4380-82FE-44F79F7BAF9E}" type="parTrans" cxnId="{1D758471-CD52-42EE-A955-09760603B0E8}">
      <dgm:prSet/>
      <dgm:spPr/>
      <dgm:t>
        <a:bodyPr/>
        <a:lstStyle/>
        <a:p>
          <a:endParaRPr lang="en-US"/>
        </a:p>
      </dgm:t>
    </dgm:pt>
    <dgm:pt modelId="{66C5E7D5-E006-411D-9121-AA2FF32A57D6}" type="sibTrans" cxnId="{1D758471-CD52-42EE-A955-09760603B0E8}">
      <dgm:prSet/>
      <dgm:spPr/>
      <dgm:t>
        <a:bodyPr/>
        <a:lstStyle/>
        <a:p>
          <a:endParaRPr lang="en-US"/>
        </a:p>
      </dgm:t>
    </dgm:pt>
    <dgm:pt modelId="{2B19B82A-0790-4DD6-A092-6741F02CC5F5}">
      <dgm:prSet phldrT="[Text]"/>
      <dgm:spPr/>
      <dgm:t>
        <a:bodyPr/>
        <a:lstStyle/>
        <a:p>
          <a:r>
            <a:rPr lang="th-TH"/>
            <a:t>สำเนา สำหรับบัญชี</a:t>
          </a:r>
          <a:endParaRPr lang="en-US"/>
        </a:p>
      </dgm:t>
    </dgm:pt>
    <dgm:pt modelId="{D56CB915-C347-4862-9825-BD859B25F296}" type="parTrans" cxnId="{652557B3-F941-4068-83FB-3A038134DAFC}">
      <dgm:prSet/>
      <dgm:spPr/>
      <dgm:t>
        <a:bodyPr/>
        <a:lstStyle/>
        <a:p>
          <a:endParaRPr lang="en-US"/>
        </a:p>
      </dgm:t>
    </dgm:pt>
    <dgm:pt modelId="{82F4A1F8-D8AF-4C03-8BD4-081A19DD95B2}" type="sibTrans" cxnId="{652557B3-F941-4068-83FB-3A038134DAFC}">
      <dgm:prSet/>
      <dgm:spPr/>
      <dgm:t>
        <a:bodyPr/>
        <a:lstStyle/>
        <a:p>
          <a:endParaRPr lang="en-US"/>
        </a:p>
      </dgm:t>
    </dgm:pt>
    <dgm:pt modelId="{C52B0C1C-8809-4AD3-9DBE-83881BC10887}">
      <dgm:prSet phldrT="[Text]"/>
      <dgm:spPr/>
      <dgm:t>
        <a:bodyPr/>
        <a:lstStyle/>
        <a:p>
          <a:r>
            <a:rPr lang="th-TH"/>
            <a:t>ใบลดหนี้</a:t>
          </a:r>
          <a:endParaRPr lang="en-US"/>
        </a:p>
      </dgm:t>
    </dgm:pt>
    <dgm:pt modelId="{D72A5FD3-F2BA-492F-91BF-C99480B601F5}" type="parTrans" cxnId="{845AFF2D-5173-4936-A997-2AD3BBAE47B4}">
      <dgm:prSet/>
      <dgm:spPr/>
      <dgm:t>
        <a:bodyPr/>
        <a:lstStyle/>
        <a:p>
          <a:endParaRPr lang="en-US"/>
        </a:p>
      </dgm:t>
    </dgm:pt>
    <dgm:pt modelId="{D73361FF-7BCE-4F4F-ABDB-0891ECF57FDF}" type="sibTrans" cxnId="{845AFF2D-5173-4936-A997-2AD3BBAE47B4}">
      <dgm:prSet/>
      <dgm:spPr/>
      <dgm:t>
        <a:bodyPr/>
        <a:lstStyle/>
        <a:p>
          <a:endParaRPr lang="en-US"/>
        </a:p>
      </dgm:t>
    </dgm:pt>
    <dgm:pt modelId="{96EFCAF2-33C9-42E5-A5E9-4925C32A7D76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1F6F269E-2270-41F1-AAF6-559EAC3C8C39}" type="parTrans" cxnId="{1AC47F58-0388-40B9-ADA7-48DD853BC6D6}">
      <dgm:prSet/>
      <dgm:spPr/>
      <dgm:t>
        <a:bodyPr/>
        <a:lstStyle/>
        <a:p>
          <a:endParaRPr lang="en-US"/>
        </a:p>
      </dgm:t>
    </dgm:pt>
    <dgm:pt modelId="{FD0AD303-5550-4D18-9AD7-ED41338DB197}" type="sibTrans" cxnId="{1AC47F58-0388-40B9-ADA7-48DD853BC6D6}">
      <dgm:prSet/>
      <dgm:spPr/>
      <dgm:t>
        <a:bodyPr/>
        <a:lstStyle/>
        <a:p>
          <a:endParaRPr lang="en-US"/>
        </a:p>
      </dgm:t>
    </dgm:pt>
    <dgm:pt modelId="{74F172F8-130A-4F5A-A02F-C550E96CB86F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50269B82-1B0B-49B1-BEF4-00AE177D8B67}" type="parTrans" cxnId="{3FB5DFF0-A5BD-4B1B-9B57-59206039AB17}">
      <dgm:prSet/>
      <dgm:spPr/>
      <dgm:t>
        <a:bodyPr/>
        <a:lstStyle/>
        <a:p>
          <a:endParaRPr lang="en-US"/>
        </a:p>
      </dgm:t>
    </dgm:pt>
    <dgm:pt modelId="{35BD5C34-D1EF-445C-B3DE-8D9C48F7B50B}" type="sibTrans" cxnId="{3FB5DFF0-A5BD-4B1B-9B57-59206039AB17}">
      <dgm:prSet/>
      <dgm:spPr/>
      <dgm:t>
        <a:bodyPr/>
        <a:lstStyle/>
        <a:p>
          <a:endParaRPr lang="en-US"/>
        </a:p>
      </dgm:t>
    </dgm:pt>
    <dgm:pt modelId="{DA15B045-6AA3-4B6E-BDFE-5AF3DFE90F9A}">
      <dgm:prSet phldrT="[Text]"/>
      <dgm:spPr/>
      <dgm:t>
        <a:bodyPr/>
        <a:lstStyle/>
        <a:p>
          <a:r>
            <a:rPr lang="th-TH"/>
            <a:t>สำเนา สำหรับบัญชี</a:t>
          </a:r>
          <a:endParaRPr lang="en-US"/>
        </a:p>
      </dgm:t>
    </dgm:pt>
    <dgm:pt modelId="{66946869-EC18-494E-B21B-06333C69C2DD}" type="parTrans" cxnId="{21A8894B-336C-4A6E-97AB-E2DF61CFE301}">
      <dgm:prSet/>
      <dgm:spPr/>
      <dgm:t>
        <a:bodyPr/>
        <a:lstStyle/>
        <a:p>
          <a:endParaRPr lang="en-US"/>
        </a:p>
      </dgm:t>
    </dgm:pt>
    <dgm:pt modelId="{E6051188-E1DB-4212-B683-B207C51E9AF7}" type="sibTrans" cxnId="{21A8894B-336C-4A6E-97AB-E2DF61CFE301}">
      <dgm:prSet/>
      <dgm:spPr/>
      <dgm:t>
        <a:bodyPr/>
        <a:lstStyle/>
        <a:p>
          <a:endParaRPr lang="en-US"/>
        </a:p>
      </dgm:t>
    </dgm:pt>
    <dgm:pt modelId="{65FC49FE-D920-4E3D-ADF6-FB1E240FB533}" type="pres">
      <dgm:prSet presAssocID="{59457F6F-4BE6-4D18-9772-07C8F6E72405}" presName="Name0" presStyleCnt="0">
        <dgm:presLayoutVars>
          <dgm:dir/>
          <dgm:animLvl val="lvl"/>
          <dgm:resizeHandles val="exact"/>
        </dgm:presLayoutVars>
      </dgm:prSet>
      <dgm:spPr/>
    </dgm:pt>
    <dgm:pt modelId="{5A7FBCFA-0C1D-4CC2-9C39-B5824A15816D}" type="pres">
      <dgm:prSet presAssocID="{FB78C63D-12BD-4520-A878-E08D1B535C46}" presName="linNode" presStyleCnt="0"/>
      <dgm:spPr/>
    </dgm:pt>
    <dgm:pt modelId="{47C11B2D-227B-463D-B2FC-27344EE13CE6}" type="pres">
      <dgm:prSet presAssocID="{FB78C63D-12BD-4520-A878-E08D1B535C46}" presName="parentText" presStyleLbl="node1" presStyleIdx="0" presStyleCnt="5">
        <dgm:presLayoutVars>
          <dgm:chMax val="1"/>
          <dgm:bulletEnabled val="1"/>
        </dgm:presLayoutVars>
      </dgm:prSet>
      <dgm:spPr/>
    </dgm:pt>
    <dgm:pt modelId="{F64C94D5-9D04-4FE5-AFA3-EA3E066BAC30}" type="pres">
      <dgm:prSet presAssocID="{FB78C63D-12BD-4520-A878-E08D1B535C46}" presName="descendantText" presStyleLbl="alignAccFollowNode1" presStyleIdx="0" presStyleCnt="5">
        <dgm:presLayoutVars>
          <dgm:bulletEnabled val="1"/>
        </dgm:presLayoutVars>
      </dgm:prSet>
      <dgm:spPr/>
    </dgm:pt>
    <dgm:pt modelId="{D2D8BB8C-FDFE-443A-9E48-D4A6BF9A612D}" type="pres">
      <dgm:prSet presAssocID="{ED4871DF-75EC-4547-9AAD-85AA917B9910}" presName="sp" presStyleCnt="0"/>
      <dgm:spPr/>
    </dgm:pt>
    <dgm:pt modelId="{D3ED50CA-2608-46CC-8C16-8C080DC344EB}" type="pres">
      <dgm:prSet presAssocID="{2B189A9D-B598-4CCE-B8F3-71D59098241C}" presName="linNode" presStyleCnt="0"/>
      <dgm:spPr/>
    </dgm:pt>
    <dgm:pt modelId="{DDE793A0-53CB-4200-9791-C864BBCA11E3}" type="pres">
      <dgm:prSet presAssocID="{2B189A9D-B598-4CCE-B8F3-71D59098241C}" presName="parentText" presStyleLbl="node1" presStyleIdx="1" presStyleCnt="5">
        <dgm:presLayoutVars>
          <dgm:chMax val="1"/>
          <dgm:bulletEnabled val="1"/>
        </dgm:presLayoutVars>
      </dgm:prSet>
      <dgm:spPr/>
    </dgm:pt>
    <dgm:pt modelId="{540D28F0-932E-4A4B-A0E9-4DB3065D7EB0}" type="pres">
      <dgm:prSet presAssocID="{2B189A9D-B598-4CCE-B8F3-71D59098241C}" presName="descendantText" presStyleLbl="alignAccFollowNode1" presStyleIdx="1" presStyleCnt="5" custLinFactNeighborY="-5326">
        <dgm:presLayoutVars>
          <dgm:bulletEnabled val="1"/>
        </dgm:presLayoutVars>
      </dgm:prSet>
      <dgm:spPr/>
    </dgm:pt>
    <dgm:pt modelId="{832B2CAE-BB19-413E-820B-D07E851EAB52}" type="pres">
      <dgm:prSet presAssocID="{909E9843-CA6A-4CE6-8426-BA11FF2AAAAF}" presName="sp" presStyleCnt="0"/>
      <dgm:spPr/>
    </dgm:pt>
    <dgm:pt modelId="{0DE6BCBF-78F1-408B-B81F-5EFE1FAE8607}" type="pres">
      <dgm:prSet presAssocID="{9ADC3FAB-4100-40B5-A8F3-D081931C2C8B}" presName="linNode" presStyleCnt="0"/>
      <dgm:spPr/>
    </dgm:pt>
    <dgm:pt modelId="{DA15FBBB-BE39-4870-AB70-5B8D6997B01C}" type="pres">
      <dgm:prSet presAssocID="{9ADC3FAB-4100-40B5-A8F3-D081931C2C8B}" presName="parentText" presStyleLbl="node1" presStyleIdx="2" presStyleCnt="5" custLinFactNeighborX="-781">
        <dgm:presLayoutVars>
          <dgm:chMax val="1"/>
          <dgm:bulletEnabled val="1"/>
        </dgm:presLayoutVars>
      </dgm:prSet>
      <dgm:spPr/>
    </dgm:pt>
    <dgm:pt modelId="{7D429F3F-F923-4291-AE98-489A3F0F3978}" type="pres">
      <dgm:prSet presAssocID="{9ADC3FAB-4100-40B5-A8F3-D081931C2C8B}" presName="descendantText" presStyleLbl="alignAccFollowNode1" presStyleIdx="2" presStyleCnt="5">
        <dgm:presLayoutVars>
          <dgm:bulletEnabled val="1"/>
        </dgm:presLayoutVars>
      </dgm:prSet>
      <dgm:spPr/>
    </dgm:pt>
    <dgm:pt modelId="{D22E3814-12A9-497C-927B-4BACC9765B81}" type="pres">
      <dgm:prSet presAssocID="{3B79F679-24ED-4B98-8B91-676079CD661D}" presName="sp" presStyleCnt="0"/>
      <dgm:spPr/>
    </dgm:pt>
    <dgm:pt modelId="{15E083C4-1DAB-4437-855B-ED446B46DD4E}" type="pres">
      <dgm:prSet presAssocID="{2AAE34DF-6F43-4FD5-BAAA-DF2E6760D08C}" presName="linNode" presStyleCnt="0"/>
      <dgm:spPr/>
    </dgm:pt>
    <dgm:pt modelId="{E69C6AB6-CF38-45CE-A177-E23A73216F49}" type="pres">
      <dgm:prSet presAssocID="{2AAE34DF-6F43-4FD5-BAAA-DF2E6760D08C}" presName="parentText" presStyleLbl="node1" presStyleIdx="3" presStyleCnt="5">
        <dgm:presLayoutVars>
          <dgm:chMax val="1"/>
          <dgm:bulletEnabled val="1"/>
        </dgm:presLayoutVars>
      </dgm:prSet>
      <dgm:spPr/>
    </dgm:pt>
    <dgm:pt modelId="{72D6561A-0DFD-447C-BEFA-4989B456FBF1}" type="pres">
      <dgm:prSet presAssocID="{2AAE34DF-6F43-4FD5-BAAA-DF2E6760D08C}" presName="descendantText" presStyleLbl="alignAccFollowNode1" presStyleIdx="3" presStyleCnt="5">
        <dgm:presLayoutVars>
          <dgm:bulletEnabled val="1"/>
        </dgm:presLayoutVars>
      </dgm:prSet>
      <dgm:spPr/>
    </dgm:pt>
    <dgm:pt modelId="{4AEAB44D-2A35-4DF4-9EDA-F78E3C5A2E16}" type="pres">
      <dgm:prSet presAssocID="{664525F3-64F9-475B-ADE4-B65480751E74}" presName="sp" presStyleCnt="0"/>
      <dgm:spPr/>
    </dgm:pt>
    <dgm:pt modelId="{5B0BDE93-88A4-4D0D-B74E-DA7E2CA4DB69}" type="pres">
      <dgm:prSet presAssocID="{C52B0C1C-8809-4AD3-9DBE-83881BC10887}" presName="linNode" presStyleCnt="0"/>
      <dgm:spPr/>
    </dgm:pt>
    <dgm:pt modelId="{82500A4C-2B6A-4362-9B05-FA2BCB4E5E09}" type="pres">
      <dgm:prSet presAssocID="{C52B0C1C-8809-4AD3-9DBE-83881BC10887}" presName="parentText" presStyleLbl="node1" presStyleIdx="4" presStyleCnt="5">
        <dgm:presLayoutVars>
          <dgm:chMax val="1"/>
          <dgm:bulletEnabled val="1"/>
        </dgm:presLayoutVars>
      </dgm:prSet>
      <dgm:spPr/>
    </dgm:pt>
    <dgm:pt modelId="{595A3F72-A8E8-4817-B235-7850A5A429B6}" type="pres">
      <dgm:prSet presAssocID="{C52B0C1C-8809-4AD3-9DBE-83881BC10887}" presName="descendantText" presStyleLbl="alignAccFollowNode1" presStyleIdx="4" presStyleCnt="5">
        <dgm:presLayoutVars>
          <dgm:bulletEnabled val="1"/>
        </dgm:presLayoutVars>
      </dgm:prSet>
      <dgm:spPr/>
    </dgm:pt>
  </dgm:ptLst>
  <dgm:cxnLst>
    <dgm:cxn modelId="{1F198A05-3C76-420A-83F4-E3B6CE71650B}" type="presOf" srcId="{2AAE34DF-6F43-4FD5-BAAA-DF2E6760D08C}" destId="{E69C6AB6-CF38-45CE-A177-E23A73216F49}" srcOrd="0" destOrd="0" presId="urn:microsoft.com/office/officeart/2005/8/layout/vList5"/>
    <dgm:cxn modelId="{76CFEA0B-D534-4449-A11A-047A95220D68}" type="presOf" srcId="{620CC2A0-F5A0-41B2-92BE-7198ADB615F2}" destId="{F64C94D5-9D04-4FE5-AFA3-EA3E066BAC30}" srcOrd="0" destOrd="0" presId="urn:microsoft.com/office/officeart/2005/8/layout/vList5"/>
    <dgm:cxn modelId="{9390DE11-2B87-4215-9088-00D6ADB2AF9E}" type="presOf" srcId="{08BF05BE-2ADD-44DD-B051-E619BCFD04BE}" destId="{7D429F3F-F923-4291-AE98-489A3F0F3978}" srcOrd="0" destOrd="1" presId="urn:microsoft.com/office/officeart/2005/8/layout/vList5"/>
    <dgm:cxn modelId="{9494EF12-A1C6-4543-891F-6440A07AE1E4}" type="presOf" srcId="{31CA0323-7E46-4202-BF71-5982B25D0901}" destId="{7D429F3F-F923-4291-AE98-489A3F0F3978}" srcOrd="0" destOrd="0" presId="urn:microsoft.com/office/officeart/2005/8/layout/vList5"/>
    <dgm:cxn modelId="{599F8915-057A-4256-8615-A96297F2E25D}" type="presOf" srcId="{FB78C63D-12BD-4520-A878-E08D1B535C46}" destId="{47C11B2D-227B-463D-B2FC-27344EE13CE6}" srcOrd="0" destOrd="0" presId="urn:microsoft.com/office/officeart/2005/8/layout/vList5"/>
    <dgm:cxn modelId="{1E67CC19-91FD-4F08-9F95-7E21028E196B}" srcId="{FB78C63D-12BD-4520-A878-E08D1B535C46}" destId="{620CC2A0-F5A0-41B2-92BE-7198ADB615F2}" srcOrd="0" destOrd="0" parTransId="{37E90F21-A2E7-4626-A907-CDF99FACC2C1}" sibTransId="{B3A67028-3C0E-4121-90A2-34FAF6946881}"/>
    <dgm:cxn modelId="{D1D84321-15F7-419B-8EDA-D9A6D11574EC}" type="presOf" srcId="{80479568-2EAC-4B1F-B2FF-A51EA8263F84}" destId="{540D28F0-932E-4A4B-A0E9-4DB3065D7EB0}" srcOrd="0" destOrd="2" presId="urn:microsoft.com/office/officeart/2005/8/layout/vList5"/>
    <dgm:cxn modelId="{DFC01322-CC25-4FA6-8F5A-EB5E88F3B391}" srcId="{9ADC3FAB-4100-40B5-A8F3-D081931C2C8B}" destId="{31CA0323-7E46-4202-BF71-5982B25D0901}" srcOrd="0" destOrd="0" parTransId="{84256067-A170-445E-BCA8-16AFFDB77F7E}" sibTransId="{8B79F9ED-F439-4826-A130-59AFD300BE54}"/>
    <dgm:cxn modelId="{93831823-5621-4F84-A489-A7ECFC2C35A8}" srcId="{59457F6F-4BE6-4D18-9772-07C8F6E72405}" destId="{9ADC3FAB-4100-40B5-A8F3-D081931C2C8B}" srcOrd="2" destOrd="0" parTransId="{9D353B63-0EAE-4789-A449-D7F12406F8B1}" sibTransId="{3B79F679-24ED-4B98-8B91-676079CD661D}"/>
    <dgm:cxn modelId="{AF2AB724-887F-4F60-9436-DC413DC429FF}" type="presOf" srcId="{59457F6F-4BE6-4D18-9772-07C8F6E72405}" destId="{65FC49FE-D920-4E3D-ADF6-FB1E240FB533}" srcOrd="0" destOrd="0" presId="urn:microsoft.com/office/officeart/2005/8/layout/vList5"/>
    <dgm:cxn modelId="{2CCA1029-7FAC-45E8-86F1-5B83C274F5C9}" type="presOf" srcId="{74F172F8-130A-4F5A-A02F-C550E96CB86F}" destId="{595A3F72-A8E8-4817-B235-7850A5A429B6}" srcOrd="0" destOrd="1" presId="urn:microsoft.com/office/officeart/2005/8/layout/vList5"/>
    <dgm:cxn modelId="{845AFF2D-5173-4936-A997-2AD3BBAE47B4}" srcId="{59457F6F-4BE6-4D18-9772-07C8F6E72405}" destId="{C52B0C1C-8809-4AD3-9DBE-83881BC10887}" srcOrd="4" destOrd="0" parTransId="{D72A5FD3-F2BA-492F-91BF-C99480B601F5}" sibTransId="{D73361FF-7BCE-4F4F-ABDB-0891ECF57FDF}"/>
    <dgm:cxn modelId="{6CD54837-E44D-43AD-82D2-9624F733D5FA}" type="presOf" srcId="{DA15B045-6AA3-4B6E-BDFE-5AF3DFE90F9A}" destId="{595A3F72-A8E8-4817-B235-7850A5A429B6}" srcOrd="0" destOrd="2" presId="urn:microsoft.com/office/officeart/2005/8/layout/vList5"/>
    <dgm:cxn modelId="{B427E039-6A6E-449C-A2AB-B00102948052}" srcId="{2B189A9D-B598-4CCE-B8F3-71D59098241C}" destId="{87D2FB46-E0E7-4D34-A06C-4449B6C4D88D}" srcOrd="1" destOrd="0" parTransId="{CAA715AF-4461-4FA5-80B2-059E7D405D9D}" sibTransId="{F2D095D3-56B9-4FA5-84A7-91A7B759028E}"/>
    <dgm:cxn modelId="{A2554267-86EF-47B4-A9DB-E3552465D039}" type="presOf" srcId="{B2A21535-B9B8-4DF5-98BC-19BE4C9F4113}" destId="{540D28F0-932E-4A4B-A0E9-4DB3065D7EB0}" srcOrd="0" destOrd="0" presId="urn:microsoft.com/office/officeart/2005/8/layout/vList5"/>
    <dgm:cxn modelId="{DDB33169-D628-4183-827F-970579693F50}" srcId="{FB78C63D-12BD-4520-A878-E08D1B535C46}" destId="{C6884360-1EAF-43AB-BFE5-DF70E63F338C}" srcOrd="1" destOrd="0" parTransId="{2E5FF513-BF6E-4CE7-B575-0247E6C0E4C4}" sibTransId="{6CF7279E-EB33-4274-9741-AE34F6D652F9}"/>
    <dgm:cxn modelId="{21A8894B-336C-4A6E-97AB-E2DF61CFE301}" srcId="{C52B0C1C-8809-4AD3-9DBE-83881BC10887}" destId="{DA15B045-6AA3-4B6E-BDFE-5AF3DFE90F9A}" srcOrd="2" destOrd="0" parTransId="{66946869-EC18-494E-B21B-06333C69C2DD}" sibTransId="{E6051188-E1DB-4212-B683-B207C51E9AF7}"/>
    <dgm:cxn modelId="{1D758471-CD52-42EE-A955-09760603B0E8}" srcId="{2AAE34DF-6F43-4FD5-BAAA-DF2E6760D08C}" destId="{40762EEB-3E1A-413A-899E-CE78FAC3A41D}" srcOrd="1" destOrd="0" parTransId="{6B6FAB0B-357A-4380-82FE-44F79F7BAF9E}" sibTransId="{66C5E7D5-E006-411D-9121-AA2FF32A57D6}"/>
    <dgm:cxn modelId="{A6662956-2EB6-4360-AE5D-41665C189C50}" type="presOf" srcId="{C6884360-1EAF-43AB-BFE5-DF70E63F338C}" destId="{F64C94D5-9D04-4FE5-AFA3-EA3E066BAC30}" srcOrd="0" destOrd="1" presId="urn:microsoft.com/office/officeart/2005/8/layout/vList5"/>
    <dgm:cxn modelId="{1AC47F58-0388-40B9-ADA7-48DD853BC6D6}" srcId="{C52B0C1C-8809-4AD3-9DBE-83881BC10887}" destId="{96EFCAF2-33C9-42E5-A5E9-4925C32A7D76}" srcOrd="0" destOrd="0" parTransId="{1F6F269E-2270-41F1-AAF6-559EAC3C8C39}" sibTransId="{FD0AD303-5550-4D18-9AD7-ED41338DB197}"/>
    <dgm:cxn modelId="{F990867A-5A0E-4A40-8265-7A81E86EC242}" srcId="{2AAE34DF-6F43-4FD5-BAAA-DF2E6760D08C}" destId="{617DDC58-F621-4B12-8A13-3449616EAD13}" srcOrd="0" destOrd="0" parTransId="{C26B4707-2506-446F-8A37-7F37330CA910}" sibTransId="{A39C1905-3E3A-4E43-83B3-FCBFF4078959}"/>
    <dgm:cxn modelId="{C71A958D-131E-46E2-B930-CAE89C8B45BD}" srcId="{59457F6F-4BE6-4D18-9772-07C8F6E72405}" destId="{2B189A9D-B598-4CCE-B8F3-71D59098241C}" srcOrd="1" destOrd="0" parTransId="{EB629DD9-E45D-40C8-96DB-3D3A4177AFF8}" sibTransId="{909E9843-CA6A-4CE6-8426-BA11FF2AAAAF}"/>
    <dgm:cxn modelId="{AE6E398E-E0EC-41EA-9508-545B1D7012AD}" type="presOf" srcId="{40762EEB-3E1A-413A-899E-CE78FAC3A41D}" destId="{72D6561A-0DFD-447C-BEFA-4989B456FBF1}" srcOrd="0" destOrd="1" presId="urn:microsoft.com/office/officeart/2005/8/layout/vList5"/>
    <dgm:cxn modelId="{69B4FD98-9D00-474B-9C17-C5585133AE69}" type="presOf" srcId="{87D2FB46-E0E7-4D34-A06C-4449B6C4D88D}" destId="{540D28F0-932E-4A4B-A0E9-4DB3065D7EB0}" srcOrd="0" destOrd="1" presId="urn:microsoft.com/office/officeart/2005/8/layout/vList5"/>
    <dgm:cxn modelId="{1EF79099-6E23-491E-88E2-8CB67CD432BB}" srcId="{2B189A9D-B598-4CCE-B8F3-71D59098241C}" destId="{B2A21535-B9B8-4DF5-98BC-19BE4C9F4113}" srcOrd="0" destOrd="0" parTransId="{29612CA7-7C78-46ED-8E85-34603E7F7554}" sibTransId="{8BB90F02-49DD-4539-A1E5-B7C093EABF96}"/>
    <dgm:cxn modelId="{652557B3-F941-4068-83FB-3A038134DAFC}" srcId="{2AAE34DF-6F43-4FD5-BAAA-DF2E6760D08C}" destId="{2B19B82A-0790-4DD6-A092-6741F02CC5F5}" srcOrd="2" destOrd="0" parTransId="{D56CB915-C347-4862-9825-BD859B25F296}" sibTransId="{82F4A1F8-D8AF-4C03-8BD4-081A19DD95B2}"/>
    <dgm:cxn modelId="{543AEABE-C9D9-41D6-806F-D44F9923ADF3}" type="presOf" srcId="{96EFCAF2-33C9-42E5-A5E9-4925C32A7D76}" destId="{595A3F72-A8E8-4817-B235-7850A5A429B6}" srcOrd="0" destOrd="0" presId="urn:microsoft.com/office/officeart/2005/8/layout/vList5"/>
    <dgm:cxn modelId="{0467CABF-FA04-4BAF-8880-4DFD22A18588}" srcId="{59457F6F-4BE6-4D18-9772-07C8F6E72405}" destId="{FB78C63D-12BD-4520-A878-E08D1B535C46}" srcOrd="0" destOrd="0" parTransId="{616AA357-5AFF-4719-A550-37453C8B3A55}" sibTransId="{ED4871DF-75EC-4547-9AAD-85AA917B9910}"/>
    <dgm:cxn modelId="{E72B3DC7-8335-4993-B6D9-077E47AB0F5F}" type="presOf" srcId="{C52B0C1C-8809-4AD3-9DBE-83881BC10887}" destId="{82500A4C-2B6A-4362-9B05-FA2BCB4E5E09}" srcOrd="0" destOrd="0" presId="urn:microsoft.com/office/officeart/2005/8/layout/vList5"/>
    <dgm:cxn modelId="{A96878DC-97C8-42ED-B304-33C65CD42715}" type="presOf" srcId="{9ADC3FAB-4100-40B5-A8F3-D081931C2C8B}" destId="{DA15FBBB-BE39-4870-AB70-5B8D6997B01C}" srcOrd="0" destOrd="0" presId="urn:microsoft.com/office/officeart/2005/8/layout/vList5"/>
    <dgm:cxn modelId="{B7929FDD-99FF-42AC-A164-EA300E7CD467}" srcId="{59457F6F-4BE6-4D18-9772-07C8F6E72405}" destId="{2AAE34DF-6F43-4FD5-BAAA-DF2E6760D08C}" srcOrd="3" destOrd="0" parTransId="{0C55A475-C09B-495D-AD6A-BE7D28FB0C0C}" sibTransId="{664525F3-64F9-475B-ADE4-B65480751E74}"/>
    <dgm:cxn modelId="{0DACF1DD-0803-452A-B910-DD3530E61BD6}" type="presOf" srcId="{2B189A9D-B598-4CCE-B8F3-71D59098241C}" destId="{DDE793A0-53CB-4200-9791-C864BBCA11E3}" srcOrd="0" destOrd="0" presId="urn:microsoft.com/office/officeart/2005/8/layout/vList5"/>
    <dgm:cxn modelId="{2D0E20DF-74FB-43F6-AE23-5B9D4F4A3846}" type="presOf" srcId="{617DDC58-F621-4B12-8A13-3449616EAD13}" destId="{72D6561A-0DFD-447C-BEFA-4989B456FBF1}" srcOrd="0" destOrd="0" presId="urn:microsoft.com/office/officeart/2005/8/layout/vList5"/>
    <dgm:cxn modelId="{09C513E7-12D2-40E6-9A8E-766854C3E4C7}" srcId="{9ADC3FAB-4100-40B5-A8F3-D081931C2C8B}" destId="{08BF05BE-2ADD-44DD-B051-E619BCFD04BE}" srcOrd="1" destOrd="0" parTransId="{13B72AFE-8417-448B-B1B7-6B5886FD4C11}" sibTransId="{DA7292EC-3FE3-40D2-9C63-94A1FCCCCD99}"/>
    <dgm:cxn modelId="{3FB5DFF0-A5BD-4B1B-9B57-59206039AB17}" srcId="{C52B0C1C-8809-4AD3-9DBE-83881BC10887}" destId="{74F172F8-130A-4F5A-A02F-C550E96CB86F}" srcOrd="1" destOrd="0" parTransId="{50269B82-1B0B-49B1-BEF4-00AE177D8B67}" sibTransId="{35BD5C34-D1EF-445C-B3DE-8D9C48F7B50B}"/>
    <dgm:cxn modelId="{88F900F5-73C9-4DB0-8F23-B89EE2B64316}" srcId="{2B189A9D-B598-4CCE-B8F3-71D59098241C}" destId="{80479568-2EAC-4B1F-B2FF-A51EA8263F84}" srcOrd="2" destOrd="0" parTransId="{AA0479F3-A270-4520-8B14-C2BBCF4D6CCB}" sibTransId="{9A33EE42-2AC0-4A99-AC68-281AA75F9FAC}"/>
    <dgm:cxn modelId="{C6B355F9-0F29-4175-85DB-51CCB34B5FC9}" type="presOf" srcId="{2B19B82A-0790-4DD6-A092-6741F02CC5F5}" destId="{72D6561A-0DFD-447C-BEFA-4989B456FBF1}" srcOrd="0" destOrd="2" presId="urn:microsoft.com/office/officeart/2005/8/layout/vList5"/>
    <dgm:cxn modelId="{2ADEF047-42CA-4ED4-9FE0-034CADC22C89}" type="presParOf" srcId="{65FC49FE-D920-4E3D-ADF6-FB1E240FB533}" destId="{5A7FBCFA-0C1D-4CC2-9C39-B5824A15816D}" srcOrd="0" destOrd="0" presId="urn:microsoft.com/office/officeart/2005/8/layout/vList5"/>
    <dgm:cxn modelId="{4F745C22-AFED-43FE-A153-02E949727A12}" type="presParOf" srcId="{5A7FBCFA-0C1D-4CC2-9C39-B5824A15816D}" destId="{47C11B2D-227B-463D-B2FC-27344EE13CE6}" srcOrd="0" destOrd="0" presId="urn:microsoft.com/office/officeart/2005/8/layout/vList5"/>
    <dgm:cxn modelId="{CDBE9C12-E01F-48CF-92B1-E520A1C9AF24}" type="presParOf" srcId="{5A7FBCFA-0C1D-4CC2-9C39-B5824A15816D}" destId="{F64C94D5-9D04-4FE5-AFA3-EA3E066BAC30}" srcOrd="1" destOrd="0" presId="urn:microsoft.com/office/officeart/2005/8/layout/vList5"/>
    <dgm:cxn modelId="{D6D10BC8-7EB8-418D-A5C3-DD9F9F8D4933}" type="presParOf" srcId="{65FC49FE-D920-4E3D-ADF6-FB1E240FB533}" destId="{D2D8BB8C-FDFE-443A-9E48-D4A6BF9A612D}" srcOrd="1" destOrd="0" presId="urn:microsoft.com/office/officeart/2005/8/layout/vList5"/>
    <dgm:cxn modelId="{4E8BB7FE-95B6-46BD-8FF9-8C2093A47179}" type="presParOf" srcId="{65FC49FE-D920-4E3D-ADF6-FB1E240FB533}" destId="{D3ED50CA-2608-46CC-8C16-8C080DC344EB}" srcOrd="2" destOrd="0" presId="urn:microsoft.com/office/officeart/2005/8/layout/vList5"/>
    <dgm:cxn modelId="{B6F2661F-A9B2-4E09-A1E7-7C4F265119DB}" type="presParOf" srcId="{D3ED50CA-2608-46CC-8C16-8C080DC344EB}" destId="{DDE793A0-53CB-4200-9791-C864BBCA11E3}" srcOrd="0" destOrd="0" presId="urn:microsoft.com/office/officeart/2005/8/layout/vList5"/>
    <dgm:cxn modelId="{B52CECAC-34B0-4126-ABB2-130C78D6F5F6}" type="presParOf" srcId="{D3ED50CA-2608-46CC-8C16-8C080DC344EB}" destId="{540D28F0-932E-4A4B-A0E9-4DB3065D7EB0}" srcOrd="1" destOrd="0" presId="urn:microsoft.com/office/officeart/2005/8/layout/vList5"/>
    <dgm:cxn modelId="{CC7B7F2D-B34E-4925-BBF3-543D532853E5}" type="presParOf" srcId="{65FC49FE-D920-4E3D-ADF6-FB1E240FB533}" destId="{832B2CAE-BB19-413E-820B-D07E851EAB52}" srcOrd="3" destOrd="0" presId="urn:microsoft.com/office/officeart/2005/8/layout/vList5"/>
    <dgm:cxn modelId="{39E7C73D-C17D-448F-9472-D8249F53D266}" type="presParOf" srcId="{65FC49FE-D920-4E3D-ADF6-FB1E240FB533}" destId="{0DE6BCBF-78F1-408B-B81F-5EFE1FAE8607}" srcOrd="4" destOrd="0" presId="urn:microsoft.com/office/officeart/2005/8/layout/vList5"/>
    <dgm:cxn modelId="{DBB476CD-FFBE-457F-8AA0-AFF239C9CABF}" type="presParOf" srcId="{0DE6BCBF-78F1-408B-B81F-5EFE1FAE8607}" destId="{DA15FBBB-BE39-4870-AB70-5B8D6997B01C}" srcOrd="0" destOrd="0" presId="urn:microsoft.com/office/officeart/2005/8/layout/vList5"/>
    <dgm:cxn modelId="{7E2B0017-85E4-463E-9B48-D75C9CB5720C}" type="presParOf" srcId="{0DE6BCBF-78F1-408B-B81F-5EFE1FAE8607}" destId="{7D429F3F-F923-4291-AE98-489A3F0F3978}" srcOrd="1" destOrd="0" presId="urn:microsoft.com/office/officeart/2005/8/layout/vList5"/>
    <dgm:cxn modelId="{4973D511-D3E3-4C7F-A520-7828F3A1586A}" type="presParOf" srcId="{65FC49FE-D920-4E3D-ADF6-FB1E240FB533}" destId="{D22E3814-12A9-497C-927B-4BACC9765B81}" srcOrd="5" destOrd="0" presId="urn:microsoft.com/office/officeart/2005/8/layout/vList5"/>
    <dgm:cxn modelId="{80B60BA3-4A0C-4CA0-92D9-0E51542FB551}" type="presParOf" srcId="{65FC49FE-D920-4E3D-ADF6-FB1E240FB533}" destId="{15E083C4-1DAB-4437-855B-ED446B46DD4E}" srcOrd="6" destOrd="0" presId="urn:microsoft.com/office/officeart/2005/8/layout/vList5"/>
    <dgm:cxn modelId="{6342A50D-4CDC-4F8E-8C9E-9783D62FC409}" type="presParOf" srcId="{15E083C4-1DAB-4437-855B-ED446B46DD4E}" destId="{E69C6AB6-CF38-45CE-A177-E23A73216F49}" srcOrd="0" destOrd="0" presId="urn:microsoft.com/office/officeart/2005/8/layout/vList5"/>
    <dgm:cxn modelId="{6EADE63E-6283-42D4-8301-48BC5733A1E1}" type="presParOf" srcId="{15E083C4-1DAB-4437-855B-ED446B46DD4E}" destId="{72D6561A-0DFD-447C-BEFA-4989B456FBF1}" srcOrd="1" destOrd="0" presId="urn:microsoft.com/office/officeart/2005/8/layout/vList5"/>
    <dgm:cxn modelId="{9AF877F4-3892-44A2-A956-0F5D89D0C8C9}" type="presParOf" srcId="{65FC49FE-D920-4E3D-ADF6-FB1E240FB533}" destId="{4AEAB44D-2A35-4DF4-9EDA-F78E3C5A2E16}" srcOrd="7" destOrd="0" presId="urn:microsoft.com/office/officeart/2005/8/layout/vList5"/>
    <dgm:cxn modelId="{4F5DD828-3AE1-407E-864C-05AC999AB493}" type="presParOf" srcId="{65FC49FE-D920-4E3D-ADF6-FB1E240FB533}" destId="{5B0BDE93-88A4-4D0D-B74E-DA7E2CA4DB69}" srcOrd="8" destOrd="0" presId="urn:microsoft.com/office/officeart/2005/8/layout/vList5"/>
    <dgm:cxn modelId="{3ADDFAEA-5537-4E04-A77E-4CC2C57F41FE}" type="presParOf" srcId="{5B0BDE93-88A4-4D0D-B74E-DA7E2CA4DB69}" destId="{82500A4C-2B6A-4362-9B05-FA2BCB4E5E09}" srcOrd="0" destOrd="0" presId="urn:microsoft.com/office/officeart/2005/8/layout/vList5"/>
    <dgm:cxn modelId="{3839ADDC-3C65-403B-91EC-2A17F8854346}" type="presParOf" srcId="{5B0BDE93-88A4-4D0D-B74E-DA7E2CA4DB69}" destId="{595A3F72-A8E8-4817-B235-7850A5A429B6}" srcOrd="1" destOrd="0" presId="urn:microsoft.com/office/officeart/2005/8/layout/vList5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3C62116-359B-4587-9985-E719F4422BBF}">
      <dsp:nvSpPr>
        <dsp:cNvPr id="0" name=""/>
        <dsp:cNvSpPr/>
      </dsp:nvSpPr>
      <dsp:spPr>
        <a:xfrm>
          <a:off x="0" y="4135134"/>
          <a:ext cx="4095750" cy="67840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200" kern="1200"/>
            <a:t>ใบลดหนี้</a:t>
          </a:r>
          <a:endParaRPr lang="en-US" sz="1200" kern="1200"/>
        </a:p>
      </dsp:txBody>
      <dsp:txXfrm>
        <a:off x="0" y="4135134"/>
        <a:ext cx="4095750" cy="366337"/>
      </dsp:txXfrm>
    </dsp:sp>
    <dsp:sp modelId="{73565C3A-1E65-4D40-97CF-6D74A01D6481}">
      <dsp:nvSpPr>
        <dsp:cNvPr id="0" name=""/>
        <dsp:cNvSpPr/>
      </dsp:nvSpPr>
      <dsp:spPr>
        <a:xfrm>
          <a:off x="0" y="4487904"/>
          <a:ext cx="4095750" cy="312065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จัดทำเอกสารเมื่อผู้ขายได้ออกใบกำกับภาษีไปแล้ว แต่มีเหตุการณ์ให้ราคาของสินค้า / บริการ ลดลง เช่น สินค้า/บริการชำรุดบกพร่อง ขาดจำนวน ทำให้ผู้ขายตกลงลดราคาให้ลูกค้า (ผู้ซื้อ)</a:t>
          </a:r>
          <a:endParaRPr lang="en-US" sz="800" kern="1200"/>
        </a:p>
      </dsp:txBody>
      <dsp:txXfrm>
        <a:off x="0" y="4487904"/>
        <a:ext cx="4095750" cy="312065"/>
      </dsp:txXfrm>
    </dsp:sp>
    <dsp:sp modelId="{A3BF02D6-B581-410B-8D2C-BB2C43C05A8A}">
      <dsp:nvSpPr>
        <dsp:cNvPr id="0" name=""/>
        <dsp:cNvSpPr/>
      </dsp:nvSpPr>
      <dsp:spPr>
        <a:xfrm rot="10800000">
          <a:off x="0" y="3101926"/>
          <a:ext cx="4095750" cy="1043384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200" kern="1200"/>
            <a:t>ใบเสร็จรับเงิน</a:t>
          </a:r>
          <a:endParaRPr lang="en-US" sz="1200" kern="1200"/>
        </a:p>
      </dsp:txBody>
      <dsp:txXfrm rot="-10800000">
        <a:off x="0" y="3101926"/>
        <a:ext cx="4095750" cy="366227"/>
      </dsp:txXfrm>
    </dsp:sp>
    <dsp:sp modelId="{5046779E-29F8-472B-B168-D7DC2DBE25A6}">
      <dsp:nvSpPr>
        <dsp:cNvPr id="0" name=""/>
        <dsp:cNvSpPr/>
      </dsp:nvSpPr>
      <dsp:spPr>
        <a:xfrm>
          <a:off x="0" y="3468154"/>
          <a:ext cx="4095750" cy="311971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จัดทำเอกสารเมื่อได้รับชำระเงิน</a:t>
          </a:r>
          <a:endParaRPr lang="en-US" sz="800" kern="1200"/>
        </a:p>
      </dsp:txBody>
      <dsp:txXfrm>
        <a:off x="0" y="3468154"/>
        <a:ext cx="4095750" cy="311971"/>
      </dsp:txXfrm>
    </dsp:sp>
    <dsp:sp modelId="{653CE231-4F08-4301-80EF-BE9F9496C86E}">
      <dsp:nvSpPr>
        <dsp:cNvPr id="0" name=""/>
        <dsp:cNvSpPr/>
      </dsp:nvSpPr>
      <dsp:spPr>
        <a:xfrm rot="10800000">
          <a:off x="0" y="2068718"/>
          <a:ext cx="4095750" cy="1043384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200" kern="1200"/>
            <a:t>ใบวางบิล</a:t>
          </a:r>
          <a:endParaRPr lang="en-US" sz="1200" kern="1200"/>
        </a:p>
      </dsp:txBody>
      <dsp:txXfrm rot="-10800000">
        <a:off x="0" y="2068718"/>
        <a:ext cx="4095750" cy="366227"/>
      </dsp:txXfrm>
    </dsp:sp>
    <dsp:sp modelId="{58943E29-E989-48EF-B214-A739EC51927B}">
      <dsp:nvSpPr>
        <dsp:cNvPr id="0" name=""/>
        <dsp:cNvSpPr/>
      </dsp:nvSpPr>
      <dsp:spPr>
        <a:xfrm>
          <a:off x="0" y="2434946"/>
          <a:ext cx="4095750" cy="311971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b="0" i="0" u="none" kern="1200"/>
            <a:t>จัดทำเอกสารเมื่อต้องการแจ้งให้ลูกค้าทราบถึงจำนวนเงินที่ต้องชำระ ตามกำหนดการจ่ายชำระของลูกค้า </a:t>
          </a:r>
          <a:endParaRPr lang="en-US" sz="800" kern="1200"/>
        </a:p>
      </dsp:txBody>
      <dsp:txXfrm>
        <a:off x="0" y="2434946"/>
        <a:ext cx="4095750" cy="311971"/>
      </dsp:txXfrm>
    </dsp:sp>
    <dsp:sp modelId="{E7B4B31A-4DDB-47B8-8CB9-36BF785A8456}">
      <dsp:nvSpPr>
        <dsp:cNvPr id="0" name=""/>
        <dsp:cNvSpPr/>
      </dsp:nvSpPr>
      <dsp:spPr>
        <a:xfrm rot="10800000">
          <a:off x="0" y="1035510"/>
          <a:ext cx="4095750" cy="1043384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200" kern="1200"/>
            <a:t>ใบส่งของ/ใบแจ้งหนี้/ใบกำกับภาษี</a:t>
          </a:r>
          <a:endParaRPr lang="en-US" sz="1200" kern="1200"/>
        </a:p>
      </dsp:txBody>
      <dsp:txXfrm rot="-10800000">
        <a:off x="0" y="1035510"/>
        <a:ext cx="4095750" cy="366227"/>
      </dsp:txXfrm>
    </dsp:sp>
    <dsp:sp modelId="{FF45BBFA-092C-4CA5-9E60-33128300CC43}">
      <dsp:nvSpPr>
        <dsp:cNvPr id="0" name=""/>
        <dsp:cNvSpPr/>
      </dsp:nvSpPr>
      <dsp:spPr>
        <a:xfrm>
          <a:off x="0" y="1401738"/>
          <a:ext cx="4095750" cy="311971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จัดทำเอกสารเมื่อส่งสินค้าให้กับลูกค้า โดยกรรมสิทธิ์ในสินค้าโอนไปให้ลูกค้าแล้ว</a:t>
          </a:r>
          <a:endParaRPr lang="en-US" sz="800" kern="1200"/>
        </a:p>
      </dsp:txBody>
      <dsp:txXfrm>
        <a:off x="0" y="1401738"/>
        <a:ext cx="4095750" cy="311971"/>
      </dsp:txXfrm>
    </dsp:sp>
    <dsp:sp modelId="{C7B005FB-F9F4-445F-9CB6-7D3BC74D0E94}">
      <dsp:nvSpPr>
        <dsp:cNvPr id="0" name=""/>
        <dsp:cNvSpPr/>
      </dsp:nvSpPr>
      <dsp:spPr>
        <a:xfrm rot="10800000">
          <a:off x="0" y="21792"/>
          <a:ext cx="4095750" cy="1043384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200" kern="1200"/>
            <a:t>ใบเสนอราคา</a:t>
          </a:r>
          <a:endParaRPr lang="en-US" sz="1200" kern="1200"/>
        </a:p>
      </dsp:txBody>
      <dsp:txXfrm rot="-10800000">
        <a:off x="0" y="21792"/>
        <a:ext cx="4095750" cy="366227"/>
      </dsp:txXfrm>
    </dsp:sp>
    <dsp:sp modelId="{A54D6DC9-6F59-48BA-BEA9-076487EFD746}">
      <dsp:nvSpPr>
        <dsp:cNvPr id="0" name=""/>
        <dsp:cNvSpPr/>
      </dsp:nvSpPr>
      <dsp:spPr>
        <a:xfrm>
          <a:off x="0" y="368529"/>
          <a:ext cx="4095750" cy="311971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จัดทำเอกสารให้ลูกค้า (ผู้ซื้อ) พิจารณาราคาสินค้าหรือบริการ รวมถึงเงื่อนไขต่างๆ ในการตัดสินใจซื้อ</a:t>
          </a:r>
          <a:endParaRPr lang="en-US" sz="800" kern="1200"/>
        </a:p>
      </dsp:txBody>
      <dsp:txXfrm>
        <a:off x="0" y="368529"/>
        <a:ext cx="4095750" cy="31197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64C94D5-9D04-4FE5-AFA3-EA3E066BAC30}">
      <dsp:nvSpPr>
        <dsp:cNvPr id="0" name=""/>
        <dsp:cNvSpPr/>
      </dsp:nvSpPr>
      <dsp:spPr>
        <a:xfrm rot="5400000">
          <a:off x="2738836" y="-998269"/>
          <a:ext cx="740247" cy="2926080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22860" rIns="45720" bIns="2286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ต้นฉบับ สำหรับลูกค้า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สำหรับบริษัท</a:t>
          </a:r>
          <a:endParaRPr lang="en-US" sz="1200" kern="1200"/>
        </a:p>
      </dsp:txBody>
      <dsp:txXfrm rot="-5400000">
        <a:off x="1645920" y="130783"/>
        <a:ext cx="2889944" cy="667975"/>
      </dsp:txXfrm>
    </dsp:sp>
    <dsp:sp modelId="{47C11B2D-227B-463D-B2FC-27344EE13CE6}">
      <dsp:nvSpPr>
        <dsp:cNvPr id="0" name=""/>
        <dsp:cNvSpPr/>
      </dsp:nvSpPr>
      <dsp:spPr>
        <a:xfrm>
          <a:off x="0" y="2116"/>
          <a:ext cx="1645920" cy="92530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34290" rIns="68580" bIns="3429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800" kern="1200"/>
            <a:t>ใบเสนอราคา</a:t>
          </a:r>
          <a:endParaRPr lang="en-US" sz="1800" kern="1200"/>
        </a:p>
      </dsp:txBody>
      <dsp:txXfrm>
        <a:off x="45170" y="47286"/>
        <a:ext cx="1555580" cy="834969"/>
      </dsp:txXfrm>
    </dsp:sp>
    <dsp:sp modelId="{540D28F0-932E-4A4B-A0E9-4DB3065D7EB0}">
      <dsp:nvSpPr>
        <dsp:cNvPr id="0" name=""/>
        <dsp:cNvSpPr/>
      </dsp:nvSpPr>
      <dsp:spPr>
        <a:xfrm rot="5400000">
          <a:off x="2738836" y="-66120"/>
          <a:ext cx="740247" cy="2926080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22860" rIns="45720" bIns="2286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ต้นฉบับ สำหรับลูกค้า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สำหรับบริษัท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สำหรับบัญชี</a:t>
          </a:r>
          <a:endParaRPr lang="en-US" sz="1200" kern="1200"/>
        </a:p>
      </dsp:txBody>
      <dsp:txXfrm rot="-5400000">
        <a:off x="1645920" y="1062932"/>
        <a:ext cx="2889944" cy="667975"/>
      </dsp:txXfrm>
    </dsp:sp>
    <dsp:sp modelId="{DDE793A0-53CB-4200-9791-C864BBCA11E3}">
      <dsp:nvSpPr>
        <dsp:cNvPr id="0" name=""/>
        <dsp:cNvSpPr/>
      </dsp:nvSpPr>
      <dsp:spPr>
        <a:xfrm>
          <a:off x="0" y="973690"/>
          <a:ext cx="1645920" cy="92530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34290" rIns="68580" bIns="3429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800" kern="1200"/>
            <a:t>ใบส่งของ/ใบแจ้งหนี้/ใบกำกับภาษี</a:t>
          </a:r>
          <a:endParaRPr lang="en-US" sz="1800" kern="1200"/>
        </a:p>
      </dsp:txBody>
      <dsp:txXfrm>
        <a:off x="45170" y="1018860"/>
        <a:ext cx="1555580" cy="834969"/>
      </dsp:txXfrm>
    </dsp:sp>
    <dsp:sp modelId="{7D429F3F-F923-4291-AE98-489A3F0F3978}">
      <dsp:nvSpPr>
        <dsp:cNvPr id="0" name=""/>
        <dsp:cNvSpPr/>
      </dsp:nvSpPr>
      <dsp:spPr>
        <a:xfrm rot="5400000">
          <a:off x="2738836" y="944880"/>
          <a:ext cx="740247" cy="2926080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22860" rIns="45720" bIns="2286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ต้นฉบับ สำหรับลูกค้า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สำหรับบริษัท</a:t>
          </a:r>
          <a:endParaRPr lang="en-US" sz="1200" kern="1200"/>
        </a:p>
      </dsp:txBody>
      <dsp:txXfrm rot="-5400000">
        <a:off x="1645920" y="2073932"/>
        <a:ext cx="2889944" cy="667975"/>
      </dsp:txXfrm>
    </dsp:sp>
    <dsp:sp modelId="{DA15FBBB-BE39-4870-AB70-5B8D6997B01C}">
      <dsp:nvSpPr>
        <dsp:cNvPr id="0" name=""/>
        <dsp:cNvSpPr/>
      </dsp:nvSpPr>
      <dsp:spPr>
        <a:xfrm>
          <a:off x="0" y="1945265"/>
          <a:ext cx="1645920" cy="92530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34290" rIns="68580" bIns="3429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800" kern="1200"/>
            <a:t>ใบวางบิล</a:t>
          </a:r>
          <a:endParaRPr lang="en-US" sz="1800" kern="1200"/>
        </a:p>
      </dsp:txBody>
      <dsp:txXfrm>
        <a:off x="45170" y="1990435"/>
        <a:ext cx="1555580" cy="834969"/>
      </dsp:txXfrm>
    </dsp:sp>
    <dsp:sp modelId="{72D6561A-0DFD-447C-BEFA-4989B456FBF1}">
      <dsp:nvSpPr>
        <dsp:cNvPr id="0" name=""/>
        <dsp:cNvSpPr/>
      </dsp:nvSpPr>
      <dsp:spPr>
        <a:xfrm rot="5400000">
          <a:off x="2738836" y="1916454"/>
          <a:ext cx="740247" cy="2926080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22860" rIns="45720" bIns="2286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ต้นฉบับ สำหรับลูกค้า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สำหรับบริษัท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สำหรับบัญชี</a:t>
          </a:r>
          <a:endParaRPr lang="en-US" sz="1200" kern="1200"/>
        </a:p>
      </dsp:txBody>
      <dsp:txXfrm rot="-5400000">
        <a:off x="1645920" y="3045506"/>
        <a:ext cx="2889944" cy="667975"/>
      </dsp:txXfrm>
    </dsp:sp>
    <dsp:sp modelId="{E69C6AB6-CF38-45CE-A177-E23A73216F49}">
      <dsp:nvSpPr>
        <dsp:cNvPr id="0" name=""/>
        <dsp:cNvSpPr/>
      </dsp:nvSpPr>
      <dsp:spPr>
        <a:xfrm>
          <a:off x="0" y="2916840"/>
          <a:ext cx="1645920" cy="92530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34290" rIns="68580" bIns="3429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800" kern="1200"/>
            <a:t>ใบเสร็จรับเงิน</a:t>
          </a:r>
          <a:endParaRPr lang="en-US" sz="1800" kern="1200"/>
        </a:p>
      </dsp:txBody>
      <dsp:txXfrm>
        <a:off x="45170" y="2962010"/>
        <a:ext cx="1555580" cy="834969"/>
      </dsp:txXfrm>
    </dsp:sp>
    <dsp:sp modelId="{595A3F72-A8E8-4817-B235-7850A5A429B6}">
      <dsp:nvSpPr>
        <dsp:cNvPr id="0" name=""/>
        <dsp:cNvSpPr/>
      </dsp:nvSpPr>
      <dsp:spPr>
        <a:xfrm rot="5400000">
          <a:off x="2738836" y="2888029"/>
          <a:ext cx="740247" cy="2926080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22860" rIns="45720" bIns="2286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ต้นฉบับ สำหรับลูกค้า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สำหรับบริษัท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200" kern="1200"/>
            <a:t>สำเนา สำหรับบัญชี</a:t>
          </a:r>
          <a:endParaRPr lang="en-US" sz="1200" kern="1200"/>
        </a:p>
      </dsp:txBody>
      <dsp:txXfrm rot="-5400000">
        <a:off x="1645920" y="4017081"/>
        <a:ext cx="2889944" cy="667975"/>
      </dsp:txXfrm>
    </dsp:sp>
    <dsp:sp modelId="{82500A4C-2B6A-4362-9B05-FA2BCB4E5E09}">
      <dsp:nvSpPr>
        <dsp:cNvPr id="0" name=""/>
        <dsp:cNvSpPr/>
      </dsp:nvSpPr>
      <dsp:spPr>
        <a:xfrm>
          <a:off x="0" y="3888414"/>
          <a:ext cx="1645920" cy="92530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34290" rIns="68580" bIns="3429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800" kern="1200"/>
            <a:t>ใบลดหนี้</a:t>
          </a:r>
          <a:endParaRPr lang="en-US" sz="1800" kern="1200"/>
        </a:p>
      </dsp:txBody>
      <dsp:txXfrm>
        <a:off x="45170" y="3933584"/>
        <a:ext cx="1555580" cy="83496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4">
  <dgm:title val=""/>
  <dgm:desc val=""/>
  <dgm:catLst>
    <dgm:cat type="process" pri="16000"/>
    <dgm:cat type="list" pri="20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lin">
      <dgm:param type="linDir" val="fromB"/>
    </dgm:alg>
    <dgm:shape xmlns:r="http://schemas.openxmlformats.org/officeDocument/2006/relationships" r:blip="">
      <dgm:adjLst/>
    </dgm:shape>
    <dgm:presOf/>
    <dgm:constrLst>
      <dgm:constr type="h" for="ch" forName="boxAndChildren" refType="h"/>
      <dgm:constr type="h" for="ch" forName="arrowAndChildren" refType="h" refFor="ch" refForName="boxAndChildren" op="equ" fact="1.538"/>
      <dgm:constr type="w" for="ch" forName="arrowAndChildren" refType="w"/>
      <dgm:constr type="w" for="ch" forName="boxAndChildren" refType="w"/>
      <dgm:constr type="h" for="ch" forName="sp" refType="h" fact="-0.015"/>
      <dgm:constr type="primFontSz" for="des" forName="parentTextBox" val="65"/>
      <dgm:constr type="primFontSz" for="des" forName="parentTextArrow" refType="primFontSz" refFor="des" refForName="parentTextBox" op="equ"/>
      <dgm:constr type="primFontSz" for="des" forName="childTextArrow" val="65"/>
      <dgm:constr type="primFontSz" for="des" forName="childTextBox" refType="primFontSz" refFor="des" refForName="childTextArrow" op="equ"/>
    </dgm:constrLst>
    <dgm:ruleLst/>
    <dgm:forEach name="Name1" axis="ch" ptType="node" st="-1" step="-1">
      <dgm:choose name="Name2">
        <dgm:if name="Name3" axis="self" ptType="node" func="revPos" op="equ" val="1">
          <dgm:layoutNode name="boxAndChildren">
            <dgm:alg type="composite"/>
            <dgm:shape xmlns:r="http://schemas.openxmlformats.org/officeDocument/2006/relationships" r:blip="">
              <dgm:adjLst/>
            </dgm:shape>
            <dgm:presOf/>
            <dgm:choose name="Name4">
              <dgm:if name="Name5" axis="ch" ptType="node" func="cnt" op="gte" val="1">
                <dgm:constrLst>
                  <dgm:constr type="w" for="ch" forName="parentTextBox" refType="w"/>
                  <dgm:constr type="h" for="ch" forName="parentTextBox" refType="h" fact="0.54"/>
                  <dgm:constr type="t" for="ch" forName="parentTextBox"/>
                  <dgm:constr type="w" for="ch" forName="entireBox" refType="w"/>
                  <dgm:constr type="h" for="ch" forName="entireBox" refType="h"/>
                  <dgm:constr type="w" for="ch" forName="descendantBox" refType="w"/>
                  <dgm:constr type="b" for="ch" forName="descendantBox" refType="h" fact="0.98"/>
                  <dgm:constr type="h" for="ch" forName="descendantBox" refType="h" fact="0.46"/>
                </dgm:constrLst>
              </dgm:if>
              <dgm:else name="Name6">
                <dgm:constrLst>
                  <dgm:constr type="w" for="ch" forName="parentTextBox" refType="w"/>
                  <dgm:constr type="h" for="ch" forName="parentTextBox" refType="h"/>
                </dgm:constrLst>
              </dgm:else>
            </dgm:choose>
            <dgm:ruleLst/>
            <dgm:layoutNode name="parentTextBox">
              <dgm:alg type="tx"/>
              <dgm:choose name="Name7">
                <dgm:if name="Name8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9">
                  <dgm:shape xmlns:r="http://schemas.openxmlformats.org/officeDocument/2006/relationships" type="rec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10">
              <dgm:if name="Name11" axis="ch" ptType="node" func="cnt" op="gte" val="1">
                <dgm:layoutNode name="entireBox">
                  <dgm:alg type="sp"/>
                  <dgm:shape xmlns:r="http://schemas.openxmlformats.org/officeDocument/2006/relationships" type="rect" r:blip="">
                    <dgm:adjLst/>
                  </dgm:shape>
                  <dgm:presOf axis="self"/>
                  <dgm:constrLst/>
                  <dgm:ruleLst/>
                </dgm:layoutNode>
                <dgm:layoutNode name="descendantBox" styleLbl="fgAccFollowNode1">
                  <dgm:choose name="Name12">
                    <dgm:if name="Name13" func="var" arg="dir" op="equ" val="norm">
                      <dgm:alg type="lin"/>
                    </dgm:if>
                    <dgm:else name="Name14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Box" refType="w"/>
                    <dgm:constr type="h" for="ch" forName="childTextBox" refType="h"/>
                  </dgm:constrLst>
                  <dgm:ruleLst/>
                  <dgm:forEach name="Name15" axis="ch" ptType="node">
                    <dgm:layoutNode name="childTextBox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16"/>
            </dgm:choose>
          </dgm:layoutNode>
        </dgm:if>
        <dgm:else name="Name17">
          <dgm:layoutNode name="arrowAndChildren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axis="ch" ptType="node" func="cnt" op="gte" val="1">
                <dgm:constrLst>
                  <dgm:constr type="w" for="ch" forName="parentTextArrow" refType="w"/>
                  <dgm:constr type="t" for="ch" forName="parentTextArrow"/>
                  <dgm:constr type="h" for="ch" forName="parentTextArrow" refType="h" fact="0.351"/>
                  <dgm:constr type="w" for="ch" forName="arrow" refType="w"/>
                  <dgm:constr type="h" for="ch" forName="arrow" refType="h"/>
                  <dgm:constr type="w" for="ch" forName="descendantArrow" refType="w"/>
                  <dgm:constr type="b" for="ch" forName="descendantArrow" refType="h" fact="0.65"/>
                  <dgm:constr type="h" for="ch" forName="descendantArrow" refType="h" fact="0.299"/>
                </dgm:constrLst>
              </dgm:if>
              <dgm:else name="Name20">
                <dgm:constrLst>
                  <dgm:constr type="w" for="ch" forName="parentTextArrow" refType="w"/>
                  <dgm:constr type="h" for="ch" forName="parentTextArrow" refType="h"/>
                </dgm:constrLst>
              </dgm:else>
            </dgm:choose>
            <dgm:ruleLst/>
            <dgm:layoutNode name="parentTextArrow">
              <dgm:alg type="tx"/>
              <dgm:choose name="Name21">
                <dgm:if name="Name22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23">
                  <dgm:shape xmlns:r="http://schemas.openxmlformats.org/officeDocument/2006/relationships" rot="180" type="upArrowCallou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24">
              <dgm:if name="Name25" axis="ch" ptType="node" func="cnt" op="gte" val="1">
                <dgm:layoutNode name="arrow">
                  <dgm:alg type="sp"/>
                  <dgm:shape xmlns:r="http://schemas.openxmlformats.org/officeDocument/2006/relationships" rot="180" type="upArrowCallout" r:blip="">
                    <dgm:adjLst/>
                  </dgm:shape>
                  <dgm:presOf axis="self"/>
                  <dgm:constrLst/>
                  <dgm:ruleLst/>
                </dgm:layoutNode>
                <dgm:layoutNode name="descendantArrow">
                  <dgm:choose name="Name26">
                    <dgm:if name="Name27" func="var" arg="dir" op="equ" val="norm">
                      <dgm:alg type="lin"/>
                    </dgm:if>
                    <dgm:else name="Name28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Arrow" refType="w"/>
                    <dgm:constr type="h" for="ch" forName="childTextArrow" refType="h"/>
                  </dgm:constrLst>
                  <dgm:ruleLst/>
                  <dgm:forEach name="Name29" axis="ch" ptType="node">
                    <dgm:layoutNode name="childTextArrow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30"/>
            </dgm:choose>
          </dgm:layoutNode>
        </dgm:else>
      </dgm:choose>
      <dgm:forEach name="Name31" axis="precedSib" ptType="sibTrans" st="-1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5">
  <dgm:title val=""/>
  <dgm:desc val=""/>
  <dgm:catLst>
    <dgm:cat type="list" pri="15000"/>
    <dgm:cat type="convert" pri="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>
          <dgm:param type="linDir" val="fromT"/>
          <dgm:param type="nodeHorzAlign" val="l"/>
        </dgm:alg>
      </dgm:if>
      <dgm:else name="Name3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linNode" refType="h"/>
      <dgm:constr type="w" for="ch" forName="linNode" refType="w"/>
      <dgm:constr type="h" for="ch" forName="sp" refType="h" fact="0.05"/>
      <dgm:constr type="primFontSz" for="des" forName="parentText" op="equ" val="65"/>
      <dgm:constr type="secFontSz" for="des" forName="descendantText" op="equ"/>
    </dgm:constrLst>
    <dgm:ruleLst/>
    <dgm:forEach name="Name4" axis="ch" ptType="node">
      <dgm:layoutNode name="linNode">
        <dgm:choose name="Name5">
          <dgm:if name="Name6" func="var" arg="dir" op="equ" val="norm">
            <dgm:alg type="lin">
              <dgm:param type="linDir" val="fromL"/>
            </dgm:alg>
          </dgm:if>
          <dgm:else name="Name7">
            <dgm:alg type="lin">
              <dgm:param type="linDir" val="fromR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forName="parentText" refType="w" fact="0.36"/>
          <dgm:constr type="w" for="ch" forName="descendantText" refType="w" fact="0.64"/>
          <dgm:constr type="h" for="ch" forName="parentText" refType="h"/>
          <dgm:constr type="h" for="ch" forName="descendantText" refType="h" refFor="ch" refForName="parentText" fact="0.8"/>
        </dgm:constrLst>
        <dgm:ruleLst/>
        <dgm:layoutNode name="parentText">
          <dgm:varLst>
            <dgm:chMax val="1"/>
            <dgm:bulletEnabled val="1"/>
          </dgm:varLst>
          <dgm:alg type="tx"/>
          <dgm:shape xmlns:r="http://schemas.openxmlformats.org/officeDocument/2006/relationships" type="roundRect" r:blip="" zOrderOff="3">
            <dgm:adjLst/>
          </dgm:shape>
          <dgm:presOf axis="self" ptType="node"/>
          <dgm:constrLst>
            <dgm:constr type="tMarg" refType="primFontSz" fact="0.15"/>
            <dgm:constr type="bMarg" refType="primFontSz" fact="0.15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8">
          <dgm:if name="Name9" axis="ch" ptType="node" func="cnt" op="gte" val="1">
            <dgm:layoutNode name="descendantText" styleLbl="alignAccFollowNode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choose name="Name10">
                <dgm:if name="Name11" func="var" arg="dir" op="equ" val="norm">
                  <dgm:shape xmlns:r="http://schemas.openxmlformats.org/officeDocument/2006/relationships" rot="90" type="round2SameRect" r:blip="">
                    <dgm:adjLst/>
                  </dgm:shape>
                </dgm:if>
                <dgm:else name="Name12">
                  <dgm:shape xmlns:r="http://schemas.openxmlformats.org/officeDocument/2006/relationships" rot="-90" type="round2SameRect" r:blip="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lMarg" refType="secFontSz" fact="0.3"/>
                <dgm:constr type="rMarg" refType="secFontSz" fact="0.3"/>
                <dgm:constr type="tMarg" refType="secFontSz" fact="0.15"/>
                <dgm:constr type="bMarg" refType="secFontSz" fact="0.15"/>
              </dgm:constrLst>
              <dgm:ruleLst>
                <dgm:rule type="secFontSz" val="5" fact="NaN" max="NaN"/>
              </dgm:ruleLst>
            </dgm:layoutNode>
          </dgm:if>
          <dgm:else name="Name13"/>
        </dgm:choose>
      </dgm:layoutNode>
      <dgm:forEach name="Name14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13" Type="http://schemas.openxmlformats.org/officeDocument/2006/relationships/image" Target="../media/image3.png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12" Type="http://schemas.openxmlformats.org/officeDocument/2006/relationships/image" Target="../media/image2.png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5" Type="http://schemas.openxmlformats.org/officeDocument/2006/relationships/image" Target="../media/image5.png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2</xdr:col>
      <xdr:colOff>200025</xdr:colOff>
      <xdr:row>2</xdr:row>
      <xdr:rowOff>295275</xdr:rowOff>
    </xdr:to>
    <xdr:pic>
      <xdr:nvPicPr>
        <xdr:cNvPr id="2084" name="Picture 21">
          <a:extLst>
            <a:ext uri="{FF2B5EF4-FFF2-40B4-BE49-F238E27FC236}">
              <a16:creationId xmlns:a16="http://schemas.microsoft.com/office/drawing/2014/main" id="{81BF86DB-6EDA-98F1-312C-85638D1C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4775"/>
          <a:ext cx="876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628650</xdr:colOff>
      <xdr:row>5</xdr:row>
      <xdr:rowOff>53340</xdr:rowOff>
    </xdr:from>
    <xdr:to>
      <xdr:col>12</xdr:col>
      <xdr:colOff>400050</xdr:colOff>
      <xdr:row>30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F6058D-8E7A-1360-38E3-84717838B3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12</xdr:col>
      <xdr:colOff>506730</xdr:colOff>
      <xdr:row>5</xdr:row>
      <xdr:rowOff>76200</xdr:rowOff>
    </xdr:from>
    <xdr:to>
      <xdr:col>19</xdr:col>
      <xdr:colOff>278130</xdr:colOff>
      <xdr:row>30</xdr:row>
      <xdr:rowOff>129540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DFEA75-FFA8-414B-B0B0-AB51DFFF5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 editAs="oneCell">
    <xdr:from>
      <xdr:col>5</xdr:col>
      <xdr:colOff>9525</xdr:colOff>
      <xdr:row>41</xdr:row>
      <xdr:rowOff>47625</xdr:rowOff>
    </xdr:from>
    <xdr:to>
      <xdr:col>6</xdr:col>
      <xdr:colOff>677154</xdr:colOff>
      <xdr:row>46</xdr:row>
      <xdr:rowOff>157468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F9A873-4BD6-68B5-B860-6A5471C8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38375" y="8343900"/>
          <a:ext cx="1353429" cy="13290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13</xdr:col>
      <xdr:colOff>676973</xdr:colOff>
      <xdr:row>62</xdr:row>
      <xdr:rowOff>76370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818BFD-B633-5492-569C-88CCAB338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14650" y="11430000"/>
          <a:ext cx="5001323" cy="121937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64</xdr:row>
      <xdr:rowOff>38100</xdr:rowOff>
    </xdr:from>
    <xdr:to>
      <xdr:col>14</xdr:col>
      <xdr:colOff>191229</xdr:colOff>
      <xdr:row>87</xdr:row>
      <xdr:rowOff>10133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DD626CE-65A2-2238-A927-0B2899BA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95600" y="12992100"/>
          <a:ext cx="5220429" cy="435353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88</xdr:row>
      <xdr:rowOff>0</xdr:rowOff>
    </xdr:from>
    <xdr:to>
      <xdr:col>14</xdr:col>
      <xdr:colOff>210279</xdr:colOff>
      <xdr:row>110</xdr:row>
      <xdr:rowOff>143480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B34F06-5B48-4952-CE08-5D02FC90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14650" y="17526000"/>
          <a:ext cx="5220429" cy="4334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45F63579-6D59-4044-80AE-4A9335654F11}"/>
            </a:ext>
          </a:extLst>
        </xdr:cNvPr>
        <xdr:cNvSpPr/>
      </xdr:nvSpPr>
      <xdr:spPr>
        <a:xfrm>
          <a:off x="7322820" y="1549718"/>
          <a:ext cx="98107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13</xdr:row>
      <xdr:rowOff>10041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F268D306-E1EB-4393-8E52-6000DD175164}"/>
            </a:ext>
          </a:extLst>
        </xdr:cNvPr>
        <xdr:cNvSpPr/>
      </xdr:nvSpPr>
      <xdr:spPr>
        <a:xfrm>
          <a:off x="2632690" y="3075877"/>
          <a:ext cx="3544221" cy="55366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F7AE5D-C2CA-484B-BA54-910236FF64E9}"/>
            </a:ext>
          </a:extLst>
        </xdr:cNvPr>
        <xdr:cNvSpPr/>
      </xdr:nvSpPr>
      <xdr:spPr>
        <a:xfrm>
          <a:off x="780003" y="1576335"/>
          <a:ext cx="1044296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45720</xdr:colOff>
      <xdr:row>60</xdr:row>
      <xdr:rowOff>25718</xdr:rowOff>
    </xdr:from>
    <xdr:to>
      <xdr:col>21</xdr:col>
      <xdr:colOff>1026795</xdr:colOff>
      <xdr:row>61</xdr:row>
      <xdr:rowOff>4790</xdr:rowOff>
    </xdr:to>
    <xdr:sp macro="" textlink="">
      <xdr:nvSpPr>
        <xdr:cNvPr id="7" name="สี่เหลี่ยมมุมมน 8">
          <a:extLst>
            <a:ext uri="{FF2B5EF4-FFF2-40B4-BE49-F238E27FC236}">
              <a16:creationId xmlns:a16="http://schemas.microsoft.com/office/drawing/2014/main" id="{C9D5D577-4977-43B9-A08E-82CF95D706D2}"/>
            </a:ext>
          </a:extLst>
        </xdr:cNvPr>
        <xdr:cNvSpPr/>
      </xdr:nvSpPr>
      <xdr:spPr>
        <a:xfrm>
          <a:off x="7250528" y="1539949"/>
          <a:ext cx="885825" cy="308783"/>
        </a:xfrm>
        <a:prstGeom prst="roundRect">
          <a:avLst/>
        </a:prstGeom>
        <a:noFill/>
        <a:ln cmpd="dbl">
          <a:solidFill>
            <a:schemeClr val="bg2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66</xdr:row>
      <xdr:rowOff>142177</xdr:rowOff>
    </xdr:from>
    <xdr:to>
      <xdr:col>19</xdr:col>
      <xdr:colOff>52336</xdr:colOff>
      <xdr:row>68</xdr:row>
      <xdr:rowOff>10041</xdr:rowOff>
    </xdr:to>
    <xdr:sp macro="" textlink="">
      <xdr:nvSpPr>
        <xdr:cNvPr id="8" name="มนมุมสี่เหลี่ยมด้านทแยงมุม 18">
          <a:extLst>
            <a:ext uri="{FF2B5EF4-FFF2-40B4-BE49-F238E27FC236}">
              <a16:creationId xmlns:a16="http://schemas.microsoft.com/office/drawing/2014/main" id="{CC197521-80A0-47E9-9B9B-439583A7EA7B}"/>
            </a:ext>
          </a:extLst>
        </xdr:cNvPr>
        <xdr:cNvSpPr/>
      </xdr:nvSpPr>
      <xdr:spPr>
        <a:xfrm>
          <a:off x="2233128" y="3097369"/>
          <a:ext cx="3961612" cy="307480"/>
        </a:xfrm>
        <a:prstGeom prst="round2Diag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>
            <a:ln>
              <a:solidFill>
                <a:schemeClr val="bg2">
                  <a:lumMod val="25000"/>
                </a:schemeClr>
              </a:solidFill>
            </a:ln>
            <a:solidFill>
              <a:schemeClr val="bg2">
                <a:lumMod val="90000"/>
              </a:schemeClr>
            </a:solidFill>
          </a:endParaRPr>
        </a:p>
      </xdr:txBody>
    </xdr:sp>
    <xdr:clientData/>
  </xdr:twoCellAnchor>
  <xdr:twoCellAnchor>
    <xdr:from>
      <xdr:col>2</xdr:col>
      <xdr:colOff>94203</xdr:colOff>
      <xdr:row>60</xdr:row>
      <xdr:rowOff>52335</xdr:rowOff>
    </xdr:from>
    <xdr:to>
      <xdr:col>4</xdr:col>
      <xdr:colOff>690824</xdr:colOff>
      <xdr:row>64</xdr:row>
      <xdr:rowOff>167473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F7B6B41-BA3C-4F7C-A069-56FDB7416E0A}"/>
            </a:ext>
          </a:extLst>
        </xdr:cNvPr>
        <xdr:cNvSpPr/>
      </xdr:nvSpPr>
      <xdr:spPr>
        <a:xfrm>
          <a:off x="778049" y="1566566"/>
          <a:ext cx="1060660" cy="11653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4</xdr:col>
          <xdr:colOff>788516</xdr:colOff>
          <xdr:row>64</xdr:row>
          <xdr:rowOff>169673</xdr:rowOff>
        </xdr:to>
        <xdr:pic>
          <xdr:nvPicPr>
            <xdr:cNvPr id="11" name="Picture 38">
              <a:extLst>
                <a:ext uri="{FF2B5EF4-FFF2-40B4-BE49-F238E27FC236}">
                  <a16:creationId xmlns:a16="http://schemas.microsoft.com/office/drawing/2014/main" id="{75854586-FBF5-4A9C-97C5-2266A82F1A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2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3846" y="13540154"/>
              <a:ext cx="1247670" cy="11661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788516</xdr:colOff>
          <xdr:row>9</xdr:row>
          <xdr:rowOff>169673</xdr:rowOff>
        </xdr:to>
        <xdr:pic>
          <xdr:nvPicPr>
            <xdr:cNvPr id="12" name="Picture 38">
              <a:extLst>
                <a:ext uri="{FF2B5EF4-FFF2-40B4-BE49-F238E27FC236}">
                  <a16:creationId xmlns:a16="http://schemas.microsoft.com/office/drawing/2014/main" id="{AD583353-5821-4232-89C8-585DB76865E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21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3846" y="1504462"/>
              <a:ext cx="1247670" cy="11661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3DA9E0B7-61A5-4E2D-B66C-4A0DEF702095}"/>
            </a:ext>
          </a:extLst>
        </xdr:cNvPr>
        <xdr:cNvSpPr/>
      </xdr:nvSpPr>
      <xdr:spPr>
        <a:xfrm>
          <a:off x="7227570" y="1549718"/>
          <a:ext cx="88582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13</xdr:row>
      <xdr:rowOff>10041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96D228F0-E3E4-4C02-B2FE-342C81D45984}"/>
            </a:ext>
          </a:extLst>
        </xdr:cNvPr>
        <xdr:cNvSpPr/>
      </xdr:nvSpPr>
      <xdr:spPr>
        <a:xfrm>
          <a:off x="2223115" y="3075877"/>
          <a:ext cx="3953796" cy="30601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89667C3-D558-4103-9F04-00BE05532F1B}"/>
            </a:ext>
          </a:extLst>
        </xdr:cNvPr>
        <xdr:cNvSpPr/>
      </xdr:nvSpPr>
      <xdr:spPr>
        <a:xfrm>
          <a:off x="780003" y="1576335"/>
          <a:ext cx="1053821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5</xdr:col>
      <xdr:colOff>17584</xdr:colOff>
      <xdr:row>12</xdr:row>
      <xdr:rowOff>104775</xdr:rowOff>
    </xdr:to>
    <xdr:pic>
      <xdr:nvPicPr>
        <xdr:cNvPr id="5" name="Picture 37">
          <a:extLst>
            <a:ext uri="{FF2B5EF4-FFF2-40B4-BE49-F238E27FC236}">
              <a16:creationId xmlns:a16="http://schemas.microsoft.com/office/drawing/2014/main" id="{1B183FCF-1B38-4307-9964-AE94D79C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24000"/>
          <a:ext cx="1341559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F63152D1-F058-4B95-AAA0-FBDB4A3676C1}"/>
            </a:ext>
          </a:extLst>
        </xdr:cNvPr>
        <xdr:cNvSpPr/>
      </xdr:nvSpPr>
      <xdr:spPr>
        <a:xfrm>
          <a:off x="7018020" y="1549718"/>
          <a:ext cx="98107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21</xdr:col>
      <xdr:colOff>45720</xdr:colOff>
      <xdr:row>63</xdr:row>
      <xdr:rowOff>25718</xdr:rowOff>
    </xdr:from>
    <xdr:to>
      <xdr:col>21</xdr:col>
      <xdr:colOff>1026795</xdr:colOff>
      <xdr:row>64</xdr:row>
      <xdr:rowOff>4790</xdr:rowOff>
    </xdr:to>
    <xdr:sp macro="" textlink="">
      <xdr:nvSpPr>
        <xdr:cNvPr id="3" name="สี่เหลี่ยมมุมมน 12">
          <a:extLst>
            <a:ext uri="{FF2B5EF4-FFF2-40B4-BE49-F238E27FC236}">
              <a16:creationId xmlns:a16="http://schemas.microsoft.com/office/drawing/2014/main" id="{9E8ECC2F-D853-4C25-B263-7783BB3472CD}"/>
            </a:ext>
          </a:extLst>
        </xdr:cNvPr>
        <xdr:cNvSpPr/>
      </xdr:nvSpPr>
      <xdr:spPr>
        <a:xfrm>
          <a:off x="7018020" y="13751243"/>
          <a:ext cx="981075" cy="302922"/>
        </a:xfrm>
        <a:prstGeom prst="roundRect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21</xdr:col>
      <xdr:colOff>160857</xdr:colOff>
      <xdr:row>121</xdr:row>
      <xdr:rowOff>25718</xdr:rowOff>
    </xdr:from>
    <xdr:to>
      <xdr:col>21</xdr:col>
      <xdr:colOff>1141932</xdr:colOff>
      <xdr:row>122</xdr:row>
      <xdr:rowOff>4790</xdr:rowOff>
    </xdr:to>
    <xdr:sp macro="" textlink="">
      <xdr:nvSpPr>
        <xdr:cNvPr id="4" name="สี่เหลี่ยมมุมมน 17">
          <a:extLst>
            <a:ext uri="{FF2B5EF4-FFF2-40B4-BE49-F238E27FC236}">
              <a16:creationId xmlns:a16="http://schemas.microsoft.com/office/drawing/2014/main" id="{8ACF19A2-0FC4-4A5B-8191-68B9D12088DC}"/>
            </a:ext>
          </a:extLst>
        </xdr:cNvPr>
        <xdr:cNvSpPr/>
      </xdr:nvSpPr>
      <xdr:spPr>
        <a:xfrm>
          <a:off x="7133157" y="25914668"/>
          <a:ext cx="981075" cy="302922"/>
        </a:xfrm>
        <a:prstGeom prst="roundRect">
          <a:avLst/>
        </a:prstGeom>
        <a:noFill/>
        <a:ln cmpd="dbl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14</xdr:row>
      <xdr:rowOff>10041</xdr:rowOff>
    </xdr:to>
    <xdr:sp macro="" textlink="">
      <xdr:nvSpPr>
        <xdr:cNvPr id="5" name="มนมุมสี่เหลี่ยมด้านทแยงมุม 18">
          <a:extLst>
            <a:ext uri="{FF2B5EF4-FFF2-40B4-BE49-F238E27FC236}">
              <a16:creationId xmlns:a16="http://schemas.microsoft.com/office/drawing/2014/main" id="{ECD8AFB1-B0D3-4269-B97D-75433E07E3EF}"/>
            </a:ext>
          </a:extLst>
        </xdr:cNvPr>
        <xdr:cNvSpPr/>
      </xdr:nvSpPr>
      <xdr:spPr>
        <a:xfrm>
          <a:off x="2661265" y="3075877"/>
          <a:ext cx="3468021" cy="55366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25122</xdr:colOff>
      <xdr:row>69</xdr:row>
      <xdr:rowOff>121243</xdr:rowOff>
    </xdr:from>
    <xdr:to>
      <xdr:col>19</xdr:col>
      <xdr:colOff>66989</xdr:colOff>
      <xdr:row>71</xdr:row>
      <xdr:rowOff>240315</xdr:rowOff>
    </xdr:to>
    <xdr:sp macro="" textlink="">
      <xdr:nvSpPr>
        <xdr:cNvPr id="6" name="มนมุมสี่เหลี่ยมด้านทแยงมุม 19">
          <a:extLst>
            <a:ext uri="{FF2B5EF4-FFF2-40B4-BE49-F238E27FC236}">
              <a16:creationId xmlns:a16="http://schemas.microsoft.com/office/drawing/2014/main" id="{53980E09-C131-40F5-A79A-4D8F97BDA9CC}"/>
            </a:ext>
          </a:extLst>
        </xdr:cNvPr>
        <xdr:cNvSpPr/>
      </xdr:nvSpPr>
      <xdr:spPr>
        <a:xfrm>
          <a:off x="2662814" y="14532254"/>
          <a:ext cx="3475054" cy="537753"/>
        </a:xfrm>
        <a:prstGeom prst="round2DiagRect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58617</xdr:colOff>
      <xdr:row>127</xdr:row>
      <xdr:rowOff>79375</xdr:rowOff>
    </xdr:from>
    <xdr:to>
      <xdr:col>19</xdr:col>
      <xdr:colOff>16748</xdr:colOff>
      <xdr:row>129</xdr:row>
      <xdr:rowOff>198447</xdr:rowOff>
    </xdr:to>
    <xdr:sp macro="" textlink="">
      <xdr:nvSpPr>
        <xdr:cNvPr id="7" name="มนมุมสี่เหลี่ยมด้านทแยงมุม 20">
          <a:extLst>
            <a:ext uri="{FF2B5EF4-FFF2-40B4-BE49-F238E27FC236}">
              <a16:creationId xmlns:a16="http://schemas.microsoft.com/office/drawing/2014/main" id="{6B906A2C-9431-4DFD-B100-DB85AD1AB553}"/>
            </a:ext>
          </a:extLst>
        </xdr:cNvPr>
        <xdr:cNvSpPr/>
      </xdr:nvSpPr>
      <xdr:spPr>
        <a:xfrm>
          <a:off x="2696309" y="26079485"/>
          <a:ext cx="3391318" cy="537753"/>
        </a:xfrm>
        <a:prstGeom prst="round2Diag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49BEAC3-3539-4248-B1ED-3FF2E94CA67A}"/>
            </a:ext>
          </a:extLst>
        </xdr:cNvPr>
        <xdr:cNvSpPr/>
      </xdr:nvSpPr>
      <xdr:spPr>
        <a:xfrm>
          <a:off x="780003" y="1576335"/>
          <a:ext cx="1044296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5</xdr:col>
      <xdr:colOff>190500</xdr:colOff>
      <xdr:row>10</xdr:row>
      <xdr:rowOff>123825</xdr:rowOff>
    </xdr:to>
    <xdr:pic>
      <xdr:nvPicPr>
        <xdr:cNvPr id="9" name="Picture 37">
          <a:extLst>
            <a:ext uri="{FF2B5EF4-FFF2-40B4-BE49-F238E27FC236}">
              <a16:creationId xmlns:a16="http://schemas.microsoft.com/office/drawing/2014/main" id="{34EA7C54-4B7B-4119-8F5E-ECBFEE64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6" y="1504462"/>
          <a:ext cx="1333500" cy="12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2092</xdr:rowOff>
        </xdr:from>
        <xdr:to>
          <xdr:col>5</xdr:col>
          <xdr:colOff>104670</xdr:colOff>
          <xdr:row>67</xdr:row>
          <xdr:rowOff>171765</xdr:rowOff>
        </xdr:to>
        <xdr:pic>
          <xdr:nvPicPr>
            <xdr:cNvPr id="10" name="Picture 38">
              <a:extLst>
                <a:ext uri="{FF2B5EF4-FFF2-40B4-BE49-F238E27FC236}">
                  <a16:creationId xmlns:a16="http://schemas.microsoft.com/office/drawing/2014/main" id="{264C31B6-10E2-4EC8-979B-59005CEAED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42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0357" y="13661570"/>
              <a:ext cx="1256044" cy="11954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303543</xdr:colOff>
          <xdr:row>121</xdr:row>
          <xdr:rowOff>0</xdr:rowOff>
        </xdr:from>
        <xdr:to>
          <xdr:col>5</xdr:col>
          <xdr:colOff>177939</xdr:colOff>
          <xdr:row>127</xdr:row>
          <xdr:rowOff>31949</xdr:rowOff>
        </xdr:to>
        <xdr:pic>
          <xdr:nvPicPr>
            <xdr:cNvPr id="11" name="Picture 39">
              <a:extLst>
                <a:ext uri="{FF2B5EF4-FFF2-40B4-BE49-F238E27FC236}">
                  <a16:creationId xmlns:a16="http://schemas.microsoft.com/office/drawing/2014/main" id="{08B84D58-9D18-48EE-A17A-864C15AC9F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42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0356" y="25748901"/>
              <a:ext cx="1329314" cy="14345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6" name="สี่เหลี่ยมมุมมน 8">
          <a:extLst>
            <a:ext uri="{FF2B5EF4-FFF2-40B4-BE49-F238E27FC236}">
              <a16:creationId xmlns:a16="http://schemas.microsoft.com/office/drawing/2014/main" id="{054B8D0D-6981-429B-AEF5-05B7DED36CDC}"/>
            </a:ext>
          </a:extLst>
        </xdr:cNvPr>
        <xdr:cNvSpPr/>
      </xdr:nvSpPr>
      <xdr:spPr>
        <a:xfrm>
          <a:off x="7018020" y="1549718"/>
          <a:ext cx="98107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21</xdr:col>
      <xdr:colOff>45720</xdr:colOff>
      <xdr:row>63</xdr:row>
      <xdr:rowOff>25718</xdr:rowOff>
    </xdr:from>
    <xdr:to>
      <xdr:col>21</xdr:col>
      <xdr:colOff>1026795</xdr:colOff>
      <xdr:row>64</xdr:row>
      <xdr:rowOff>4790</xdr:rowOff>
    </xdr:to>
    <xdr:sp macro="" textlink="">
      <xdr:nvSpPr>
        <xdr:cNvPr id="7" name="สี่เหลี่ยมมุมมน 12">
          <a:extLst>
            <a:ext uri="{FF2B5EF4-FFF2-40B4-BE49-F238E27FC236}">
              <a16:creationId xmlns:a16="http://schemas.microsoft.com/office/drawing/2014/main" id="{AF499EA7-E7B0-4AF7-A245-3A94E5B7E008}"/>
            </a:ext>
          </a:extLst>
        </xdr:cNvPr>
        <xdr:cNvSpPr/>
      </xdr:nvSpPr>
      <xdr:spPr>
        <a:xfrm>
          <a:off x="7018020" y="13617893"/>
          <a:ext cx="981075" cy="302922"/>
        </a:xfrm>
        <a:prstGeom prst="roundRect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21</xdr:col>
      <xdr:colOff>160857</xdr:colOff>
      <xdr:row>121</xdr:row>
      <xdr:rowOff>25718</xdr:rowOff>
    </xdr:from>
    <xdr:to>
      <xdr:col>21</xdr:col>
      <xdr:colOff>1141932</xdr:colOff>
      <xdr:row>122</xdr:row>
      <xdr:rowOff>4790</xdr:rowOff>
    </xdr:to>
    <xdr:sp macro="" textlink="">
      <xdr:nvSpPr>
        <xdr:cNvPr id="8" name="สี่เหลี่ยมมุมมน 17">
          <a:extLst>
            <a:ext uri="{FF2B5EF4-FFF2-40B4-BE49-F238E27FC236}">
              <a16:creationId xmlns:a16="http://schemas.microsoft.com/office/drawing/2014/main" id="{FA74B278-C238-427C-B423-CA0AA107CE28}"/>
            </a:ext>
          </a:extLst>
        </xdr:cNvPr>
        <xdr:cNvSpPr/>
      </xdr:nvSpPr>
      <xdr:spPr>
        <a:xfrm>
          <a:off x="7133157" y="25686068"/>
          <a:ext cx="981075" cy="302922"/>
        </a:xfrm>
        <a:prstGeom prst="roundRect">
          <a:avLst/>
        </a:prstGeom>
        <a:noFill/>
        <a:ln cmpd="dbl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14</xdr:row>
      <xdr:rowOff>10041</xdr:rowOff>
    </xdr:to>
    <xdr:sp macro="" textlink="">
      <xdr:nvSpPr>
        <xdr:cNvPr id="9" name="มนมุมสี่เหลี่ยมด้านทแยงมุม 18">
          <a:extLst>
            <a:ext uri="{FF2B5EF4-FFF2-40B4-BE49-F238E27FC236}">
              <a16:creationId xmlns:a16="http://schemas.microsoft.com/office/drawing/2014/main" id="{C72FB554-1D5A-445C-8C37-852C5DB9B4E5}"/>
            </a:ext>
          </a:extLst>
        </xdr:cNvPr>
        <xdr:cNvSpPr/>
      </xdr:nvSpPr>
      <xdr:spPr>
        <a:xfrm>
          <a:off x="2661265" y="3075877"/>
          <a:ext cx="3468021" cy="55366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25122</xdr:colOff>
      <xdr:row>69</xdr:row>
      <xdr:rowOff>121243</xdr:rowOff>
    </xdr:from>
    <xdr:to>
      <xdr:col>19</xdr:col>
      <xdr:colOff>66989</xdr:colOff>
      <xdr:row>71</xdr:row>
      <xdr:rowOff>240315</xdr:rowOff>
    </xdr:to>
    <xdr:sp macro="" textlink="">
      <xdr:nvSpPr>
        <xdr:cNvPr id="10" name="มนมุมสี่เหลี่ยมด้านทแยงมุม 19">
          <a:extLst>
            <a:ext uri="{FF2B5EF4-FFF2-40B4-BE49-F238E27FC236}">
              <a16:creationId xmlns:a16="http://schemas.microsoft.com/office/drawing/2014/main" id="{F5909C3B-960E-4780-A237-2C9FD3638CD3}"/>
            </a:ext>
          </a:extLst>
        </xdr:cNvPr>
        <xdr:cNvSpPr/>
      </xdr:nvSpPr>
      <xdr:spPr>
        <a:xfrm>
          <a:off x="2663547" y="15123118"/>
          <a:ext cx="3480392" cy="557222"/>
        </a:xfrm>
        <a:prstGeom prst="round2DiagRect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58617</xdr:colOff>
      <xdr:row>127</xdr:row>
      <xdr:rowOff>79375</xdr:rowOff>
    </xdr:from>
    <xdr:to>
      <xdr:col>19</xdr:col>
      <xdr:colOff>16748</xdr:colOff>
      <xdr:row>129</xdr:row>
      <xdr:rowOff>198447</xdr:rowOff>
    </xdr:to>
    <xdr:sp macro="" textlink="">
      <xdr:nvSpPr>
        <xdr:cNvPr id="11" name="มนมุมสี่เหลี่ยมด้านทแยงมุม 20">
          <a:extLst>
            <a:ext uri="{FF2B5EF4-FFF2-40B4-BE49-F238E27FC236}">
              <a16:creationId xmlns:a16="http://schemas.microsoft.com/office/drawing/2014/main" id="{9182527A-1943-4905-8140-669D090FE562}"/>
            </a:ext>
          </a:extLst>
        </xdr:cNvPr>
        <xdr:cNvSpPr/>
      </xdr:nvSpPr>
      <xdr:spPr>
        <a:xfrm>
          <a:off x="2697042" y="27149425"/>
          <a:ext cx="3396656" cy="557222"/>
        </a:xfrm>
        <a:prstGeom prst="round2Diag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CD4A415-8872-422D-A200-566630B0A162}"/>
            </a:ext>
          </a:extLst>
        </xdr:cNvPr>
        <xdr:cNvSpPr/>
      </xdr:nvSpPr>
      <xdr:spPr>
        <a:xfrm>
          <a:off x="780003" y="1576335"/>
          <a:ext cx="1044296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5</xdr:col>
      <xdr:colOff>190500</xdr:colOff>
      <xdr:row>12</xdr:row>
      <xdr:rowOff>76200</xdr:rowOff>
    </xdr:to>
    <xdr:pic>
      <xdr:nvPicPr>
        <xdr:cNvPr id="13" name="Picture 37">
          <a:extLst>
            <a:ext uri="{FF2B5EF4-FFF2-40B4-BE49-F238E27FC236}">
              <a16:creationId xmlns:a16="http://schemas.microsoft.com/office/drawing/2014/main" id="{11EE85AE-0A7B-4CB5-B663-2823E0C4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24000"/>
          <a:ext cx="13430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2092</xdr:rowOff>
        </xdr:from>
        <xdr:to>
          <xdr:col>3</xdr:col>
          <xdr:colOff>6350</xdr:colOff>
          <xdr:row>63</xdr:row>
          <xdr:rowOff>319592</xdr:rowOff>
        </xdr:to>
        <xdr:pic>
          <xdr:nvPicPr>
            <xdr:cNvPr id="14" name="Picture 38">
              <a:extLst>
                <a:ext uri="{FF2B5EF4-FFF2-40B4-BE49-F238E27FC236}">
                  <a16:creationId xmlns:a16="http://schemas.microsoft.com/office/drawing/2014/main" id="{0EB1D3E4-FBE8-42BF-9DF4-9CF59A6CD1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03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5800" y="13594267"/>
              <a:ext cx="206375" cy="3175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303542</xdr:colOff>
          <xdr:row>120</xdr:row>
          <xdr:rowOff>175259</xdr:rowOff>
        </xdr:from>
        <xdr:to>
          <xdr:col>5</xdr:col>
          <xdr:colOff>129540</xdr:colOff>
          <xdr:row>127</xdr:row>
          <xdr:rowOff>57042</xdr:rowOff>
        </xdr:to>
        <xdr:pic>
          <xdr:nvPicPr>
            <xdr:cNvPr id="15" name="Picture 39">
              <a:extLst>
                <a:ext uri="{FF2B5EF4-FFF2-40B4-BE49-F238E27FC236}">
                  <a16:creationId xmlns:a16="http://schemas.microsoft.com/office/drawing/2014/main" id="{2D3063CE-2C85-4948-8119-3FAE7E8182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03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4542" y="24650699"/>
              <a:ext cx="1273798" cy="13981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653F6D48-FAA5-4AA7-B71F-02926D8EC019}"/>
            </a:ext>
          </a:extLst>
        </xdr:cNvPr>
        <xdr:cNvSpPr/>
      </xdr:nvSpPr>
      <xdr:spPr>
        <a:xfrm>
          <a:off x="7322820" y="1549718"/>
          <a:ext cx="98107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60940</xdr:colOff>
      <xdr:row>11</xdr:row>
      <xdr:rowOff>37402</xdr:rowOff>
    </xdr:from>
    <xdr:to>
      <xdr:col>19</xdr:col>
      <xdr:colOff>90436</xdr:colOff>
      <xdr:row>13</xdr:row>
      <xdr:rowOff>152916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305B882C-D549-482F-8571-0BE7FA2862E7}"/>
            </a:ext>
          </a:extLst>
        </xdr:cNvPr>
        <xdr:cNvSpPr/>
      </xdr:nvSpPr>
      <xdr:spPr>
        <a:xfrm>
          <a:off x="2670790" y="2971102"/>
          <a:ext cx="3544221" cy="55366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7315C52-78AC-41E4-858D-8D8022812254}"/>
            </a:ext>
          </a:extLst>
        </xdr:cNvPr>
        <xdr:cNvSpPr/>
      </xdr:nvSpPr>
      <xdr:spPr>
        <a:xfrm>
          <a:off x="780003" y="1576335"/>
          <a:ext cx="1044296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177799</xdr:rowOff>
        </xdr:from>
        <xdr:to>
          <xdr:col>5</xdr:col>
          <xdr:colOff>203200</xdr:colOff>
          <xdr:row>13</xdr:row>
          <xdr:rowOff>40480</xdr:rowOff>
        </xdr:to>
        <xdr:pic>
          <xdr:nvPicPr>
            <xdr:cNvPr id="5" name="Picture 37">
              <a:extLst>
                <a:ext uri="{FF2B5EF4-FFF2-40B4-BE49-F238E27FC236}">
                  <a16:creationId xmlns:a16="http://schemas.microsoft.com/office/drawing/2014/main" id="{2E325815-4D5C-4BB6-80EC-D11C4FEBF5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84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498599"/>
              <a:ext cx="1663700" cy="18057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21</xdr:col>
      <xdr:colOff>45720</xdr:colOff>
      <xdr:row>58</xdr:row>
      <xdr:rowOff>25718</xdr:rowOff>
    </xdr:from>
    <xdr:to>
      <xdr:col>21</xdr:col>
      <xdr:colOff>1026795</xdr:colOff>
      <xdr:row>59</xdr:row>
      <xdr:rowOff>4790</xdr:rowOff>
    </xdr:to>
    <xdr:sp macro="" textlink="">
      <xdr:nvSpPr>
        <xdr:cNvPr id="11" name="สี่เหลี่ยมมุมมน 8">
          <a:extLst>
            <a:ext uri="{FF2B5EF4-FFF2-40B4-BE49-F238E27FC236}">
              <a16:creationId xmlns:a16="http://schemas.microsoft.com/office/drawing/2014/main" id="{CAFCE5BC-4A7E-4438-8370-98503A732D80}"/>
            </a:ext>
          </a:extLst>
        </xdr:cNvPr>
        <xdr:cNvSpPr/>
      </xdr:nvSpPr>
      <xdr:spPr>
        <a:xfrm>
          <a:off x="7205345" y="1549718"/>
          <a:ext cx="981075" cy="296572"/>
        </a:xfrm>
        <a:prstGeom prst="roundRect">
          <a:avLst/>
        </a:prstGeom>
        <a:noFill/>
        <a:ln cmpd="dbl">
          <a:solidFill>
            <a:schemeClr val="bg2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60940</xdr:colOff>
      <xdr:row>64</xdr:row>
      <xdr:rowOff>37402</xdr:rowOff>
    </xdr:from>
    <xdr:to>
      <xdr:col>19</xdr:col>
      <xdr:colOff>90436</xdr:colOff>
      <xdr:row>66</xdr:row>
      <xdr:rowOff>152916</xdr:rowOff>
    </xdr:to>
    <xdr:sp macro="" textlink="">
      <xdr:nvSpPr>
        <xdr:cNvPr id="12" name="มนมุมสี่เหลี่ยมด้านทแยงมุม 18">
          <a:extLst>
            <a:ext uri="{FF2B5EF4-FFF2-40B4-BE49-F238E27FC236}">
              <a16:creationId xmlns:a16="http://schemas.microsoft.com/office/drawing/2014/main" id="{08ED147D-34A2-4858-A7C8-6804A2A258ED}"/>
            </a:ext>
          </a:extLst>
        </xdr:cNvPr>
        <xdr:cNvSpPr/>
      </xdr:nvSpPr>
      <xdr:spPr>
        <a:xfrm>
          <a:off x="2680315" y="2958402"/>
          <a:ext cx="3426746" cy="560014"/>
        </a:xfrm>
        <a:prstGeom prst="round2Diag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58</xdr:row>
      <xdr:rowOff>52335</xdr:rowOff>
    </xdr:from>
    <xdr:to>
      <xdr:col>4</xdr:col>
      <xdr:colOff>690824</xdr:colOff>
      <xdr:row>62</xdr:row>
      <xdr:rowOff>167473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C8EC679-A96F-404C-A3AA-E59A18CC4BF7}"/>
            </a:ext>
          </a:extLst>
        </xdr:cNvPr>
        <xdr:cNvSpPr/>
      </xdr:nvSpPr>
      <xdr:spPr>
        <a:xfrm>
          <a:off x="776828" y="1576335"/>
          <a:ext cx="1056996" cy="11311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57</xdr:row>
          <xdr:rowOff>177799</xdr:rowOff>
        </xdr:from>
        <xdr:ext cx="1778000" cy="1984375"/>
        <xdr:pic>
          <xdr:nvPicPr>
            <xdr:cNvPr id="14" name="Picture 37">
              <a:extLst>
                <a:ext uri="{FF2B5EF4-FFF2-40B4-BE49-F238E27FC236}">
                  <a16:creationId xmlns:a16="http://schemas.microsoft.com/office/drawing/2014/main" id="{6048B9E5-1333-4488-B8CD-D4654C0417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84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2052299"/>
              <a:ext cx="1778000" cy="1984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4EE885A1-5FC0-4781-AC90-E9648417EADA}"/>
            </a:ext>
          </a:extLst>
        </xdr:cNvPr>
        <xdr:cNvSpPr/>
      </xdr:nvSpPr>
      <xdr:spPr>
        <a:xfrm>
          <a:off x="7246620" y="1549718"/>
          <a:ext cx="98107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60940</xdr:colOff>
      <xdr:row>11</xdr:row>
      <xdr:rowOff>37402</xdr:rowOff>
    </xdr:from>
    <xdr:to>
      <xdr:col>19</xdr:col>
      <xdr:colOff>90436</xdr:colOff>
      <xdr:row>13</xdr:row>
      <xdr:rowOff>152916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12586376-BB10-4DED-BE6D-FE74D00FD20D}"/>
            </a:ext>
          </a:extLst>
        </xdr:cNvPr>
        <xdr:cNvSpPr/>
      </xdr:nvSpPr>
      <xdr:spPr>
        <a:xfrm>
          <a:off x="2670790" y="2971102"/>
          <a:ext cx="3468021" cy="55366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BD418D9-E629-4E6A-99F2-D656485283AE}"/>
            </a:ext>
          </a:extLst>
        </xdr:cNvPr>
        <xdr:cNvSpPr/>
      </xdr:nvSpPr>
      <xdr:spPr>
        <a:xfrm>
          <a:off x="780003" y="1576335"/>
          <a:ext cx="1044296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295275</xdr:colOff>
      <xdr:row>4</xdr:row>
      <xdr:rowOff>38100</xdr:rowOff>
    </xdr:from>
    <xdr:to>
      <xdr:col>4</xdr:col>
      <xdr:colOff>884359</xdr:colOff>
      <xdr:row>13</xdr:row>
      <xdr:rowOff>142875</xdr:rowOff>
    </xdr:to>
    <xdr:pic>
      <xdr:nvPicPr>
        <xdr:cNvPr id="5" name="Picture 37">
          <a:extLst>
            <a:ext uri="{FF2B5EF4-FFF2-40B4-BE49-F238E27FC236}">
              <a16:creationId xmlns:a16="http://schemas.microsoft.com/office/drawing/2014/main" id="{6E71228A-2AF6-421D-91BB-CD103ACE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71600"/>
          <a:ext cx="1341559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9" name="สี่เหลี่ยมมุมมน 8">
          <a:extLst>
            <a:ext uri="{FF2B5EF4-FFF2-40B4-BE49-F238E27FC236}">
              <a16:creationId xmlns:a16="http://schemas.microsoft.com/office/drawing/2014/main" id="{0DAA1C13-0CA5-3BA5-F0EE-40561A88E961}"/>
            </a:ext>
          </a:extLst>
        </xdr:cNvPr>
        <xdr:cNvSpPr/>
      </xdr:nvSpPr>
      <xdr:spPr>
        <a:xfrm>
          <a:off x="22793325" y="547688"/>
          <a:ext cx="1181100" cy="261937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14</xdr:row>
      <xdr:rowOff>10041</xdr:rowOff>
    </xdr:to>
    <xdr:sp macro="" textlink="">
      <xdr:nvSpPr>
        <xdr:cNvPr id="19" name="มนมุมสี่เหลี่ยมด้านทแยงมุม 18">
          <a:extLst>
            <a:ext uri="{FF2B5EF4-FFF2-40B4-BE49-F238E27FC236}">
              <a16:creationId xmlns:a16="http://schemas.microsoft.com/office/drawing/2014/main" id="{83C41D53-C982-4063-A5CA-3E8408ACB415}"/>
            </a:ext>
          </a:extLst>
        </xdr:cNvPr>
        <xdr:cNvSpPr/>
      </xdr:nvSpPr>
      <xdr:spPr>
        <a:xfrm>
          <a:off x="2650065" y="3072946"/>
          <a:ext cx="3452216" cy="558688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6CA7173-971E-3B63-879C-EC817F8A8708}"/>
            </a:ext>
          </a:extLst>
        </xdr:cNvPr>
        <xdr:cNvSpPr/>
      </xdr:nvSpPr>
      <xdr:spPr>
        <a:xfrm>
          <a:off x="774560" y="1727060"/>
          <a:ext cx="1046704" cy="12979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301625</xdr:colOff>
          <xdr:row>4</xdr:row>
          <xdr:rowOff>190499</xdr:rowOff>
        </xdr:from>
        <xdr:to>
          <xdr:col>5</xdr:col>
          <xdr:colOff>133351</xdr:colOff>
          <xdr:row>12</xdr:row>
          <xdr:rowOff>6101</xdr:rowOff>
        </xdr:to>
        <xdr:pic>
          <xdr:nvPicPr>
            <xdr:cNvPr id="1265" name="Picture 37">
              <a:extLst>
                <a:ext uri="{FF2B5EF4-FFF2-40B4-BE49-F238E27FC236}">
                  <a16:creationId xmlns:a16="http://schemas.microsoft.com/office/drawing/2014/main" id="{EAF7563B-76FD-9177-D25D-C7044B8F81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4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2625" y="1523999"/>
              <a:ext cx="1603376" cy="160630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282611</xdr:colOff>
      <xdr:row>69</xdr:row>
      <xdr:rowOff>79375</xdr:rowOff>
    </xdr:from>
    <xdr:to>
      <xdr:col>17</xdr:col>
      <xdr:colOff>20935</xdr:colOff>
      <xdr:row>71</xdr:row>
      <xdr:rowOff>198447</xdr:rowOff>
    </xdr:to>
    <xdr:sp macro="" textlink="">
      <xdr:nvSpPr>
        <xdr:cNvPr id="45" name="มนมุมสี่เหลี่ยมด้านทแยงมุม 21">
          <a:extLst>
            <a:ext uri="{FF2B5EF4-FFF2-40B4-BE49-F238E27FC236}">
              <a16:creationId xmlns:a16="http://schemas.microsoft.com/office/drawing/2014/main" id="{75D3E0FD-A4CC-A775-99ED-9507117E12EB}"/>
            </a:ext>
          </a:extLst>
        </xdr:cNvPr>
        <xdr:cNvSpPr/>
      </xdr:nvSpPr>
      <xdr:spPr>
        <a:xfrm>
          <a:off x="2909836" y="15005364"/>
          <a:ext cx="2983104" cy="558687"/>
        </a:xfrm>
        <a:prstGeom prst="round2Diag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62</xdr:row>
          <xdr:rowOff>190500</xdr:rowOff>
        </xdr:from>
        <xdr:to>
          <xdr:col>5</xdr:col>
          <xdr:colOff>15177</xdr:colOff>
          <xdr:row>69</xdr:row>
          <xdr:rowOff>38100</xdr:rowOff>
        </xdr:to>
        <xdr:pic>
          <xdr:nvPicPr>
            <xdr:cNvPr id="1272" name="Picture 46">
              <a:extLst>
                <a:ext uri="{FF2B5EF4-FFF2-40B4-BE49-F238E27FC236}">
                  <a16:creationId xmlns:a16="http://schemas.microsoft.com/office/drawing/2014/main" id="{A42D1E01-212A-F9EB-5305-C34ED6FFF4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4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37919025"/>
              <a:ext cx="1485900" cy="1447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21</xdr:col>
      <xdr:colOff>157005</xdr:colOff>
      <xdr:row>63</xdr:row>
      <xdr:rowOff>31401</xdr:rowOff>
    </xdr:from>
    <xdr:to>
      <xdr:col>21</xdr:col>
      <xdr:colOff>1138461</xdr:colOff>
      <xdr:row>64</xdr:row>
      <xdr:rowOff>9755</xdr:rowOff>
    </xdr:to>
    <xdr:sp macro="" textlink="">
      <xdr:nvSpPr>
        <xdr:cNvPr id="53" name="สี่เหลี่ยมมุมมน 10">
          <a:extLst>
            <a:ext uri="{FF2B5EF4-FFF2-40B4-BE49-F238E27FC236}">
              <a16:creationId xmlns:a16="http://schemas.microsoft.com/office/drawing/2014/main" id="{23D41744-96B8-F2A1-C5BE-F8DB6C29DC56}"/>
            </a:ext>
          </a:extLst>
        </xdr:cNvPr>
        <xdr:cNvSpPr/>
      </xdr:nvSpPr>
      <xdr:spPr>
        <a:xfrm>
          <a:off x="7107115" y="13554808"/>
          <a:ext cx="981456" cy="302832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282611</xdr:colOff>
      <xdr:row>127</xdr:row>
      <xdr:rowOff>79375</xdr:rowOff>
    </xdr:from>
    <xdr:to>
      <xdr:col>17</xdr:col>
      <xdr:colOff>20935</xdr:colOff>
      <xdr:row>129</xdr:row>
      <xdr:rowOff>198447</xdr:rowOff>
    </xdr:to>
    <xdr:sp macro="" textlink="">
      <xdr:nvSpPr>
        <xdr:cNvPr id="10" name="มนมุมสี่เหลี่ยมด้านทแยงมุม 21">
          <a:extLst>
            <a:ext uri="{FF2B5EF4-FFF2-40B4-BE49-F238E27FC236}">
              <a16:creationId xmlns:a16="http://schemas.microsoft.com/office/drawing/2014/main" id="{15D4BE5F-7F57-4507-8575-3E6B2AFDBA46}"/>
            </a:ext>
          </a:extLst>
        </xdr:cNvPr>
        <xdr:cNvSpPr/>
      </xdr:nvSpPr>
      <xdr:spPr>
        <a:xfrm>
          <a:off x="2909836" y="15005364"/>
          <a:ext cx="2983104" cy="558687"/>
        </a:xfrm>
        <a:prstGeom prst="round2Diag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1256</xdr:colOff>
          <xdr:row>121</xdr:row>
          <xdr:rowOff>2094</xdr:rowOff>
        </xdr:from>
        <xdr:ext cx="1683936" cy="1586182"/>
        <xdr:pic>
          <xdr:nvPicPr>
            <xdr:cNvPr id="11" name="Picture 46">
              <a:extLst>
                <a:ext uri="{FF2B5EF4-FFF2-40B4-BE49-F238E27FC236}">
                  <a16:creationId xmlns:a16="http://schemas.microsoft.com/office/drawing/2014/main" id="{164E93A2-5D26-4FAC-845D-CAF549A260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4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613" y="25227643"/>
              <a:ext cx="1683936" cy="158618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xdr:twoCellAnchor>
    <xdr:from>
      <xdr:col>21</xdr:col>
      <xdr:colOff>157005</xdr:colOff>
      <xdr:row>121</xdr:row>
      <xdr:rowOff>31401</xdr:rowOff>
    </xdr:from>
    <xdr:to>
      <xdr:col>21</xdr:col>
      <xdr:colOff>1138461</xdr:colOff>
      <xdr:row>122</xdr:row>
      <xdr:rowOff>9755</xdr:rowOff>
    </xdr:to>
    <xdr:sp macro="" textlink="">
      <xdr:nvSpPr>
        <xdr:cNvPr id="12" name="สี่เหลี่ยมมุมมน 10">
          <a:extLst>
            <a:ext uri="{FF2B5EF4-FFF2-40B4-BE49-F238E27FC236}">
              <a16:creationId xmlns:a16="http://schemas.microsoft.com/office/drawing/2014/main" id="{10EA1DEC-7D58-41BB-BE42-5E8EF7E94B17}"/>
            </a:ext>
          </a:extLst>
        </xdr:cNvPr>
        <xdr:cNvSpPr/>
      </xdr:nvSpPr>
      <xdr:spPr>
        <a:xfrm>
          <a:off x="7107115" y="13554808"/>
          <a:ext cx="981456" cy="302832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F15A683C-926E-4D3B-BC5C-DF23ADC9C40D}"/>
            </a:ext>
          </a:extLst>
        </xdr:cNvPr>
        <xdr:cNvSpPr/>
      </xdr:nvSpPr>
      <xdr:spPr>
        <a:xfrm>
          <a:off x="7322820" y="1549718"/>
          <a:ext cx="98107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14</xdr:row>
      <xdr:rowOff>10041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B8A0C4B5-0F39-4CC8-A18A-ECD6876379EE}"/>
            </a:ext>
          </a:extLst>
        </xdr:cNvPr>
        <xdr:cNvSpPr/>
      </xdr:nvSpPr>
      <xdr:spPr>
        <a:xfrm>
          <a:off x="2632690" y="3075877"/>
          <a:ext cx="3544221" cy="55366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9AB1524-2963-4FF2-9FB9-2B5AEFFDE6D7}"/>
            </a:ext>
          </a:extLst>
        </xdr:cNvPr>
        <xdr:cNvSpPr/>
      </xdr:nvSpPr>
      <xdr:spPr>
        <a:xfrm>
          <a:off x="780003" y="1576335"/>
          <a:ext cx="1044296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4</xdr:col>
      <xdr:colOff>893884</xdr:colOff>
      <xdr:row>12</xdr:row>
      <xdr:rowOff>76200</xdr:rowOff>
    </xdr:to>
    <xdr:pic>
      <xdr:nvPicPr>
        <xdr:cNvPr id="5" name="Picture 37">
          <a:extLst>
            <a:ext uri="{FF2B5EF4-FFF2-40B4-BE49-F238E27FC236}">
              <a16:creationId xmlns:a16="http://schemas.microsoft.com/office/drawing/2014/main" id="{EEAC90A4-DF2F-4D0A-86F2-EAEE8170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24000"/>
          <a:ext cx="1341559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282611</xdr:colOff>
      <xdr:row>69</xdr:row>
      <xdr:rowOff>79375</xdr:rowOff>
    </xdr:from>
    <xdr:to>
      <xdr:col>17</xdr:col>
      <xdr:colOff>20935</xdr:colOff>
      <xdr:row>71</xdr:row>
      <xdr:rowOff>198447</xdr:rowOff>
    </xdr:to>
    <xdr:sp macro="" textlink="">
      <xdr:nvSpPr>
        <xdr:cNvPr id="7" name="มนมุมสี่เหลี่ยมด้านทแยงมุม 21">
          <a:extLst>
            <a:ext uri="{FF2B5EF4-FFF2-40B4-BE49-F238E27FC236}">
              <a16:creationId xmlns:a16="http://schemas.microsoft.com/office/drawing/2014/main" id="{9ADFD896-FF58-47AB-8D6E-CC1CC28250BC}"/>
            </a:ext>
          </a:extLst>
        </xdr:cNvPr>
        <xdr:cNvSpPr/>
      </xdr:nvSpPr>
      <xdr:spPr>
        <a:xfrm>
          <a:off x="2892461" y="15090775"/>
          <a:ext cx="3072074" cy="557222"/>
        </a:xfrm>
        <a:prstGeom prst="round2Diag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175259</xdr:rowOff>
        </xdr:from>
        <xdr:to>
          <xdr:col>4</xdr:col>
          <xdr:colOff>792480</xdr:colOff>
          <xdr:row>69</xdr:row>
          <xdr:rowOff>66922</xdr:rowOff>
        </xdr:to>
        <xdr:pic>
          <xdr:nvPicPr>
            <xdr:cNvPr id="8" name="Picture 46">
              <a:extLst>
                <a:ext uri="{FF2B5EF4-FFF2-40B4-BE49-F238E27FC236}">
                  <a16:creationId xmlns:a16="http://schemas.microsoft.com/office/drawing/2014/main" id="{DE5F7EE5-A0EA-4BD6-98D2-001D5946CF3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134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5800" y="13045439"/>
              <a:ext cx="1234440" cy="14080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21</xdr:col>
      <xdr:colOff>157005</xdr:colOff>
      <xdr:row>63</xdr:row>
      <xdr:rowOff>31401</xdr:rowOff>
    </xdr:from>
    <xdr:to>
      <xdr:col>21</xdr:col>
      <xdr:colOff>1138461</xdr:colOff>
      <xdr:row>64</xdr:row>
      <xdr:rowOff>9755</xdr:rowOff>
    </xdr:to>
    <xdr:sp macro="" textlink="">
      <xdr:nvSpPr>
        <xdr:cNvPr id="9" name="สี่เหลี่ยมมุมมน 10">
          <a:extLst>
            <a:ext uri="{FF2B5EF4-FFF2-40B4-BE49-F238E27FC236}">
              <a16:creationId xmlns:a16="http://schemas.microsoft.com/office/drawing/2014/main" id="{3AEB784A-AD1B-4E0F-9CF1-AFD83EC329D1}"/>
            </a:ext>
          </a:extLst>
        </xdr:cNvPr>
        <xdr:cNvSpPr/>
      </xdr:nvSpPr>
      <xdr:spPr>
        <a:xfrm>
          <a:off x="7434105" y="13633101"/>
          <a:ext cx="914781" cy="302204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282611</xdr:colOff>
      <xdr:row>127</xdr:row>
      <xdr:rowOff>79375</xdr:rowOff>
    </xdr:from>
    <xdr:to>
      <xdr:col>17</xdr:col>
      <xdr:colOff>20935</xdr:colOff>
      <xdr:row>129</xdr:row>
      <xdr:rowOff>198447</xdr:rowOff>
    </xdr:to>
    <xdr:sp macro="" textlink="">
      <xdr:nvSpPr>
        <xdr:cNvPr id="10" name="มนมุมสี่เหลี่ยมด้านทแยงมุม 21">
          <a:extLst>
            <a:ext uri="{FF2B5EF4-FFF2-40B4-BE49-F238E27FC236}">
              <a16:creationId xmlns:a16="http://schemas.microsoft.com/office/drawing/2014/main" id="{28C3C3C6-030A-4EBB-A13F-BD65E009EF32}"/>
            </a:ext>
          </a:extLst>
        </xdr:cNvPr>
        <xdr:cNvSpPr/>
      </xdr:nvSpPr>
      <xdr:spPr>
        <a:xfrm>
          <a:off x="2892461" y="26692225"/>
          <a:ext cx="3072074" cy="557222"/>
        </a:xfrm>
        <a:prstGeom prst="round2Diag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1256</xdr:colOff>
          <xdr:row>121</xdr:row>
          <xdr:rowOff>2094</xdr:rowOff>
        </xdr:from>
        <xdr:ext cx="1294144" cy="1498622"/>
        <xdr:pic>
          <xdr:nvPicPr>
            <xdr:cNvPr id="11" name="Picture 46">
              <a:extLst>
                <a:ext uri="{FF2B5EF4-FFF2-40B4-BE49-F238E27FC236}">
                  <a16:creationId xmlns:a16="http://schemas.microsoft.com/office/drawing/2014/main" id="{DD25FCD5-864E-4474-8E51-9838716A82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13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7056" y="23974614"/>
              <a:ext cx="1294144" cy="14986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xdr:twoCellAnchor>
    <xdr:from>
      <xdr:col>21</xdr:col>
      <xdr:colOff>157005</xdr:colOff>
      <xdr:row>121</xdr:row>
      <xdr:rowOff>31401</xdr:rowOff>
    </xdr:from>
    <xdr:to>
      <xdr:col>21</xdr:col>
      <xdr:colOff>1138461</xdr:colOff>
      <xdr:row>122</xdr:row>
      <xdr:rowOff>9755</xdr:rowOff>
    </xdr:to>
    <xdr:sp macro="" textlink="">
      <xdr:nvSpPr>
        <xdr:cNvPr id="12" name="สี่เหลี่ยมมุมมน 10">
          <a:extLst>
            <a:ext uri="{FF2B5EF4-FFF2-40B4-BE49-F238E27FC236}">
              <a16:creationId xmlns:a16="http://schemas.microsoft.com/office/drawing/2014/main" id="{01787FB7-569B-4B4D-8DB5-F14F221F4368}"/>
            </a:ext>
          </a:extLst>
        </xdr:cNvPr>
        <xdr:cNvSpPr/>
      </xdr:nvSpPr>
      <xdr:spPr>
        <a:xfrm>
          <a:off x="7434105" y="25234551"/>
          <a:ext cx="914781" cy="302204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102870</xdr:colOff>
      <xdr:row>5</xdr:row>
      <xdr:rowOff>63817</xdr:rowOff>
    </xdr:from>
    <xdr:to>
      <xdr:col>21</xdr:col>
      <xdr:colOff>981075</xdr:colOff>
      <xdr:row>5</xdr:row>
      <xdr:rowOff>276224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C70EECBF-8722-46FE-B39A-C5AB7FA3E72A}"/>
            </a:ext>
          </a:extLst>
        </xdr:cNvPr>
        <xdr:cNvSpPr/>
      </xdr:nvSpPr>
      <xdr:spPr>
        <a:xfrm>
          <a:off x="7456170" y="1035367"/>
          <a:ext cx="878205" cy="212407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89515</xdr:colOff>
      <xdr:row>11</xdr:row>
      <xdr:rowOff>75502</xdr:rowOff>
    </xdr:from>
    <xdr:to>
      <xdr:col>19</xdr:col>
      <xdr:colOff>119011</xdr:colOff>
      <xdr:row>13</xdr:row>
      <xdr:rowOff>133866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7FA85A31-C090-40EF-8A19-8CC60D689CF7}"/>
            </a:ext>
          </a:extLst>
        </xdr:cNvPr>
        <xdr:cNvSpPr/>
      </xdr:nvSpPr>
      <xdr:spPr>
        <a:xfrm>
          <a:off x="2851765" y="2456752"/>
          <a:ext cx="3468021" cy="49651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8</xdr:row>
      <xdr:rowOff>52335</xdr:rowOff>
    </xdr:from>
    <xdr:to>
      <xdr:col>4</xdr:col>
      <xdr:colOff>605099</xdr:colOff>
      <xdr:row>12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B68619A-4FC0-4DF7-B21F-6D1A0FF6E9FD}"/>
            </a:ext>
          </a:extLst>
        </xdr:cNvPr>
        <xdr:cNvSpPr/>
      </xdr:nvSpPr>
      <xdr:spPr>
        <a:xfrm>
          <a:off x="932403" y="1862085"/>
          <a:ext cx="958571" cy="8771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4</xdr:row>
      <xdr:rowOff>66675</xdr:rowOff>
    </xdr:from>
    <xdr:ext cx="1493959" cy="2143125"/>
    <xdr:pic>
      <xdr:nvPicPr>
        <xdr:cNvPr id="5" name="Picture 37">
          <a:extLst>
            <a:ext uri="{FF2B5EF4-FFF2-40B4-BE49-F238E27FC236}">
              <a16:creationId xmlns:a16="http://schemas.microsoft.com/office/drawing/2014/main" id="{FB5F925F-7035-4C66-A963-800363B2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47725"/>
          <a:ext cx="1493959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0</xdr:row>
      <xdr:rowOff>0</xdr:rowOff>
    </xdr:from>
    <xdr:ext cx="533400" cy="907682"/>
    <xdr:pic>
      <xdr:nvPicPr>
        <xdr:cNvPr id="6" name="Picture 41">
          <a:extLst>
            <a:ext uri="{FF2B5EF4-FFF2-40B4-BE49-F238E27FC236}">
              <a16:creationId xmlns:a16="http://schemas.microsoft.com/office/drawing/2014/main" id="{AFA662BC-34BC-4BFF-BDCD-500BDA18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533400" cy="90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20</xdr:col>
      <xdr:colOff>312420</xdr:colOff>
      <xdr:row>60</xdr:row>
      <xdr:rowOff>73343</xdr:rowOff>
    </xdr:from>
    <xdr:to>
      <xdr:col>21</xdr:col>
      <xdr:colOff>1028700</xdr:colOff>
      <xdr:row>60</xdr:row>
      <xdr:rowOff>247650</xdr:rowOff>
    </xdr:to>
    <xdr:sp macro="" textlink="">
      <xdr:nvSpPr>
        <xdr:cNvPr id="7" name="สี่เหลี่ยมมุมมน 8">
          <a:extLst>
            <a:ext uri="{FF2B5EF4-FFF2-40B4-BE49-F238E27FC236}">
              <a16:creationId xmlns:a16="http://schemas.microsoft.com/office/drawing/2014/main" id="{EBBECBDE-4A01-4042-90F5-44B73F5FE99F}"/>
            </a:ext>
          </a:extLst>
        </xdr:cNvPr>
        <xdr:cNvSpPr/>
      </xdr:nvSpPr>
      <xdr:spPr>
        <a:xfrm>
          <a:off x="7313295" y="11760518"/>
          <a:ext cx="1068705" cy="174307"/>
        </a:xfrm>
        <a:prstGeom prst="roundRect">
          <a:avLst/>
        </a:prstGeom>
        <a:noFill/>
        <a:ln cmpd="dbl">
          <a:solidFill>
            <a:schemeClr val="bg2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13315</xdr:colOff>
      <xdr:row>66</xdr:row>
      <xdr:rowOff>46927</xdr:rowOff>
    </xdr:from>
    <xdr:to>
      <xdr:col>19</xdr:col>
      <xdr:colOff>42811</xdr:colOff>
      <xdr:row>68</xdr:row>
      <xdr:rowOff>105291</xdr:rowOff>
    </xdr:to>
    <xdr:sp macro="" textlink="">
      <xdr:nvSpPr>
        <xdr:cNvPr id="8" name="มนมุมสี่เหลี่ยมด้านทแยงมุม 18">
          <a:extLst>
            <a:ext uri="{FF2B5EF4-FFF2-40B4-BE49-F238E27FC236}">
              <a16:creationId xmlns:a16="http://schemas.microsoft.com/office/drawing/2014/main" id="{3635626F-7D71-4278-8ADC-2C7E9343DE75}"/>
            </a:ext>
          </a:extLst>
        </xdr:cNvPr>
        <xdr:cNvSpPr/>
      </xdr:nvSpPr>
      <xdr:spPr>
        <a:xfrm>
          <a:off x="2775565" y="13143802"/>
          <a:ext cx="3468021" cy="496514"/>
        </a:xfrm>
        <a:prstGeom prst="round2Diag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68</xdr:row>
      <xdr:rowOff>90435</xdr:rowOff>
    </xdr:from>
    <xdr:to>
      <xdr:col>4</xdr:col>
      <xdr:colOff>605099</xdr:colOff>
      <xdr:row>73</xdr:row>
      <xdr:rowOff>15073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BCB9A3E-F59F-4C9D-AFC3-84FC5EE6EA38}"/>
            </a:ext>
          </a:extLst>
        </xdr:cNvPr>
        <xdr:cNvSpPr/>
      </xdr:nvSpPr>
      <xdr:spPr>
        <a:xfrm>
          <a:off x="932403" y="13625460"/>
          <a:ext cx="958571" cy="93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</xdr:col>
      <xdr:colOff>304800</xdr:colOff>
      <xdr:row>60</xdr:row>
      <xdr:rowOff>0</xdr:rowOff>
    </xdr:from>
    <xdr:ext cx="1354259" cy="1663700"/>
    <xdr:pic>
      <xdr:nvPicPr>
        <xdr:cNvPr id="10" name="Picture 37">
          <a:extLst>
            <a:ext uri="{FF2B5EF4-FFF2-40B4-BE49-F238E27FC236}">
              <a16:creationId xmlns:a16="http://schemas.microsoft.com/office/drawing/2014/main" id="{0253F89B-83A7-4673-A075-E6D5551E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687175"/>
          <a:ext cx="1354259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94203</xdr:colOff>
      <xdr:row>66</xdr:row>
      <xdr:rowOff>90435</xdr:rowOff>
    </xdr:from>
    <xdr:to>
      <xdr:col>4</xdr:col>
      <xdr:colOff>605099</xdr:colOff>
      <xdr:row>71</xdr:row>
      <xdr:rowOff>15073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46ECF1F-11E3-4660-B0B1-991EBD903E41}"/>
            </a:ext>
          </a:extLst>
        </xdr:cNvPr>
        <xdr:cNvSpPr/>
      </xdr:nvSpPr>
      <xdr:spPr>
        <a:xfrm>
          <a:off x="932403" y="13187310"/>
          <a:ext cx="958571" cy="9914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102870</xdr:colOff>
      <xdr:row>5</xdr:row>
      <xdr:rowOff>63817</xdr:rowOff>
    </xdr:from>
    <xdr:to>
      <xdr:col>21</xdr:col>
      <xdr:colOff>981075</xdr:colOff>
      <xdr:row>5</xdr:row>
      <xdr:rowOff>276224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2AAD5800-D865-43FF-B81B-811E357764F3}"/>
            </a:ext>
          </a:extLst>
        </xdr:cNvPr>
        <xdr:cNvSpPr/>
      </xdr:nvSpPr>
      <xdr:spPr>
        <a:xfrm>
          <a:off x="7456170" y="1035367"/>
          <a:ext cx="878205" cy="212407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89515</xdr:colOff>
      <xdr:row>11</xdr:row>
      <xdr:rowOff>75502</xdr:rowOff>
    </xdr:from>
    <xdr:to>
      <xdr:col>19</xdr:col>
      <xdr:colOff>119011</xdr:colOff>
      <xdr:row>13</xdr:row>
      <xdr:rowOff>133866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189D3237-BA2A-4B8A-9932-0EA11AD38993}"/>
            </a:ext>
          </a:extLst>
        </xdr:cNvPr>
        <xdr:cNvSpPr/>
      </xdr:nvSpPr>
      <xdr:spPr>
        <a:xfrm>
          <a:off x="2851765" y="2456752"/>
          <a:ext cx="3468021" cy="49651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8</xdr:row>
      <xdr:rowOff>52335</xdr:rowOff>
    </xdr:from>
    <xdr:to>
      <xdr:col>4</xdr:col>
      <xdr:colOff>605099</xdr:colOff>
      <xdr:row>12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BEF2266-CFE2-467A-8B07-00BE833F2A3A}"/>
            </a:ext>
          </a:extLst>
        </xdr:cNvPr>
        <xdr:cNvSpPr/>
      </xdr:nvSpPr>
      <xdr:spPr>
        <a:xfrm>
          <a:off x="932403" y="1862085"/>
          <a:ext cx="958571" cy="8771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4</xdr:row>
      <xdr:rowOff>66675</xdr:rowOff>
    </xdr:from>
    <xdr:ext cx="1493959" cy="2143125"/>
    <xdr:pic>
      <xdr:nvPicPr>
        <xdr:cNvPr id="5" name="Picture 37">
          <a:extLst>
            <a:ext uri="{FF2B5EF4-FFF2-40B4-BE49-F238E27FC236}">
              <a16:creationId xmlns:a16="http://schemas.microsoft.com/office/drawing/2014/main" id="{A787D582-1B1B-4D2F-A97D-A915ADD4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47725"/>
          <a:ext cx="1493959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0</xdr:row>
      <xdr:rowOff>0</xdr:rowOff>
    </xdr:from>
    <xdr:ext cx="533400" cy="907682"/>
    <xdr:pic>
      <xdr:nvPicPr>
        <xdr:cNvPr id="6" name="Picture 41">
          <a:extLst>
            <a:ext uri="{FF2B5EF4-FFF2-40B4-BE49-F238E27FC236}">
              <a16:creationId xmlns:a16="http://schemas.microsoft.com/office/drawing/2014/main" id="{BF115CF4-9082-425D-8614-0BAD953D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533400" cy="90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20</xdr:col>
      <xdr:colOff>312420</xdr:colOff>
      <xdr:row>62</xdr:row>
      <xdr:rowOff>73343</xdr:rowOff>
    </xdr:from>
    <xdr:to>
      <xdr:col>21</xdr:col>
      <xdr:colOff>1028700</xdr:colOff>
      <xdr:row>62</xdr:row>
      <xdr:rowOff>247650</xdr:rowOff>
    </xdr:to>
    <xdr:sp macro="" textlink="">
      <xdr:nvSpPr>
        <xdr:cNvPr id="7" name="สี่เหลี่ยมมุมมน 8">
          <a:extLst>
            <a:ext uri="{FF2B5EF4-FFF2-40B4-BE49-F238E27FC236}">
              <a16:creationId xmlns:a16="http://schemas.microsoft.com/office/drawing/2014/main" id="{64EE7FDC-4119-4B4D-B27F-3BE5D699BAF2}"/>
            </a:ext>
          </a:extLst>
        </xdr:cNvPr>
        <xdr:cNvSpPr/>
      </xdr:nvSpPr>
      <xdr:spPr>
        <a:xfrm>
          <a:off x="7313295" y="11760518"/>
          <a:ext cx="1068705" cy="174307"/>
        </a:xfrm>
        <a:prstGeom prst="roundRect">
          <a:avLst/>
        </a:prstGeom>
        <a:noFill/>
        <a:ln cmpd="dbl">
          <a:solidFill>
            <a:schemeClr val="bg2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13315</xdr:colOff>
      <xdr:row>68</xdr:row>
      <xdr:rowOff>46927</xdr:rowOff>
    </xdr:from>
    <xdr:to>
      <xdr:col>19</xdr:col>
      <xdr:colOff>42811</xdr:colOff>
      <xdr:row>70</xdr:row>
      <xdr:rowOff>105291</xdr:rowOff>
    </xdr:to>
    <xdr:sp macro="" textlink="">
      <xdr:nvSpPr>
        <xdr:cNvPr id="8" name="มนมุมสี่เหลี่ยมด้านทแยงมุม 18">
          <a:extLst>
            <a:ext uri="{FF2B5EF4-FFF2-40B4-BE49-F238E27FC236}">
              <a16:creationId xmlns:a16="http://schemas.microsoft.com/office/drawing/2014/main" id="{68DB408E-6034-4ED5-B7BE-1EC4B3504F14}"/>
            </a:ext>
          </a:extLst>
        </xdr:cNvPr>
        <xdr:cNvSpPr/>
      </xdr:nvSpPr>
      <xdr:spPr>
        <a:xfrm>
          <a:off x="2775565" y="13143802"/>
          <a:ext cx="3468021" cy="496514"/>
        </a:xfrm>
        <a:prstGeom prst="round2Diag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70</xdr:row>
      <xdr:rowOff>90435</xdr:rowOff>
    </xdr:from>
    <xdr:to>
      <xdr:col>4</xdr:col>
      <xdr:colOff>605099</xdr:colOff>
      <xdr:row>75</xdr:row>
      <xdr:rowOff>15073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D2467FE-E13B-4AC6-A09C-8DCC172D24C3}"/>
            </a:ext>
          </a:extLst>
        </xdr:cNvPr>
        <xdr:cNvSpPr/>
      </xdr:nvSpPr>
      <xdr:spPr>
        <a:xfrm>
          <a:off x="932403" y="13625460"/>
          <a:ext cx="958571" cy="93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</xdr:col>
      <xdr:colOff>304800</xdr:colOff>
      <xdr:row>62</xdr:row>
      <xdr:rowOff>0</xdr:rowOff>
    </xdr:from>
    <xdr:ext cx="1354259" cy="1663700"/>
    <xdr:pic>
      <xdr:nvPicPr>
        <xdr:cNvPr id="10" name="Picture 37">
          <a:extLst>
            <a:ext uri="{FF2B5EF4-FFF2-40B4-BE49-F238E27FC236}">
              <a16:creationId xmlns:a16="http://schemas.microsoft.com/office/drawing/2014/main" id="{1BA9965A-D2C4-4314-A177-422D6BE0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687175"/>
          <a:ext cx="1354259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94203</xdr:colOff>
      <xdr:row>68</xdr:row>
      <xdr:rowOff>90435</xdr:rowOff>
    </xdr:from>
    <xdr:to>
      <xdr:col>4</xdr:col>
      <xdr:colOff>605099</xdr:colOff>
      <xdr:row>73</xdr:row>
      <xdr:rowOff>15073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0320F5-3AF1-45DA-B62E-E675272608D5}"/>
            </a:ext>
          </a:extLst>
        </xdr:cNvPr>
        <xdr:cNvSpPr/>
      </xdr:nvSpPr>
      <xdr:spPr>
        <a:xfrm>
          <a:off x="932403" y="13187310"/>
          <a:ext cx="958571" cy="9914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5"/>
  <sheetViews>
    <sheetView tabSelected="1" topLeftCell="A25" workbookViewId="0">
      <selection activeCell="L42" sqref="L42"/>
    </sheetView>
  </sheetViews>
  <sheetFormatPr defaultRowHeight="15"/>
  <cols>
    <col min="1" max="2" width="9" style="1"/>
    <col min="3" max="5" width="3.75" style="1" customWidth="1"/>
    <col min="6" max="6" width="9" style="1"/>
    <col min="7" max="7" width="9.75" style="1" customWidth="1"/>
    <col min="8" max="8" width="2" style="1" customWidth="1"/>
    <col min="9" max="24" width="9" style="1"/>
  </cols>
  <sheetData>
    <row r="1" spans="1:24" ht="27.75" customHeight="1">
      <c r="A1" s="26"/>
      <c r="B1" s="28"/>
      <c r="C1" s="27"/>
      <c r="D1" s="27"/>
      <c r="E1" s="27"/>
      <c r="F1" s="47" t="s">
        <v>73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7"/>
      <c r="T1" s="27"/>
      <c r="U1" s="27"/>
      <c r="V1" s="27"/>
      <c r="W1" s="27"/>
      <c r="X1" s="26"/>
    </row>
    <row r="2" spans="1:24" ht="27.75" customHeight="1">
      <c r="A2" s="26"/>
      <c r="B2" s="27"/>
      <c r="C2" s="27"/>
      <c r="D2" s="27"/>
      <c r="E2" s="27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7"/>
      <c r="T2" s="27"/>
      <c r="U2" s="27"/>
      <c r="V2" s="27"/>
      <c r="W2" s="27"/>
      <c r="X2" s="26"/>
    </row>
    <row r="3" spans="1:24" ht="27.75" customHeight="1">
      <c r="A3" s="26"/>
      <c r="B3" s="27"/>
      <c r="C3" s="27"/>
      <c r="D3" s="27"/>
      <c r="E3" s="27"/>
      <c r="F3" s="2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6"/>
    </row>
    <row r="5" spans="1:24">
      <c r="F5" s="1" t="s">
        <v>138</v>
      </c>
      <c r="N5" s="1" t="s">
        <v>139</v>
      </c>
    </row>
    <row r="32" spans="6:6">
      <c r="F32" s="31"/>
    </row>
    <row r="33" spans="5:22">
      <c r="F33" s="31" t="s">
        <v>144</v>
      </c>
    </row>
    <row r="34" spans="5:22" ht="14.25" customHeight="1">
      <c r="F34" s="31"/>
    </row>
    <row r="35" spans="5:22">
      <c r="F35" s="31" t="s">
        <v>37</v>
      </c>
    </row>
    <row r="36" spans="5:22">
      <c r="F36" s="31"/>
    </row>
    <row r="37" spans="5:22">
      <c r="F37" s="1" t="s">
        <v>35</v>
      </c>
    </row>
    <row r="38" spans="5:22">
      <c r="F38" s="1" t="s">
        <v>36</v>
      </c>
    </row>
    <row r="39" spans="5:22">
      <c r="F39" s="1" t="s">
        <v>145</v>
      </c>
    </row>
    <row r="40" spans="5:22" ht="15.75" thickBot="1"/>
    <row r="41" spans="5:22" s="1" customFormat="1">
      <c r="E41" s="260"/>
      <c r="F41" s="261"/>
      <c r="G41" s="261"/>
      <c r="H41" s="262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</row>
    <row r="42" spans="5:22" s="1" customFormat="1" ht="25.5">
      <c r="E42" s="264"/>
      <c r="F42" s="265"/>
      <c r="G42" s="265"/>
      <c r="H42" s="266"/>
      <c r="I42" s="263"/>
      <c r="J42" s="267" t="s">
        <v>30</v>
      </c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V42" s="2"/>
    </row>
    <row r="43" spans="5:22" s="1" customFormat="1" ht="25.5">
      <c r="E43" s="264"/>
      <c r="F43" s="265"/>
      <c r="G43" s="265"/>
      <c r="H43" s="266"/>
      <c r="I43" s="263"/>
      <c r="J43" s="268" t="s">
        <v>31</v>
      </c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V43" s="2"/>
    </row>
    <row r="44" spans="5:22" s="1" customFormat="1">
      <c r="E44" s="264"/>
      <c r="F44" s="265"/>
      <c r="G44" s="265"/>
      <c r="H44" s="266"/>
      <c r="I44" s="263"/>
      <c r="J44" s="269" t="s">
        <v>32</v>
      </c>
      <c r="K44" s="263"/>
      <c r="L44" s="263"/>
      <c r="M44" s="263"/>
      <c r="N44" s="263"/>
      <c r="O44" s="263"/>
      <c r="P44" s="263"/>
      <c r="Q44" s="263"/>
      <c r="R44" s="263"/>
      <c r="S44" s="263"/>
      <c r="T44" s="263"/>
    </row>
    <row r="45" spans="5:22" s="1" customFormat="1">
      <c r="E45" s="264"/>
      <c r="F45" s="265"/>
      <c r="G45" s="265"/>
      <c r="H45" s="266"/>
      <c r="I45" s="263"/>
      <c r="J45" s="269" t="s">
        <v>33</v>
      </c>
      <c r="K45" s="263"/>
      <c r="L45" s="263"/>
      <c r="M45" s="263"/>
      <c r="N45" s="263"/>
      <c r="O45" s="263"/>
      <c r="P45" s="263"/>
      <c r="Q45" s="263"/>
      <c r="R45" s="263"/>
      <c r="S45" s="263"/>
      <c r="T45" s="263"/>
    </row>
    <row r="46" spans="5:22" s="1" customFormat="1">
      <c r="E46" s="264"/>
      <c r="F46" s="265"/>
      <c r="G46" s="265"/>
      <c r="H46" s="266"/>
      <c r="I46" s="263"/>
      <c r="J46" s="269" t="s">
        <v>34</v>
      </c>
      <c r="K46" s="263"/>
      <c r="L46" s="263"/>
      <c r="M46" s="263"/>
      <c r="N46" s="263"/>
      <c r="O46" s="263"/>
      <c r="P46" s="263"/>
      <c r="Q46" s="263"/>
      <c r="R46" s="263"/>
      <c r="S46" s="263"/>
      <c r="T46" s="263"/>
    </row>
    <row r="47" spans="5:22" s="1" customFormat="1">
      <c r="E47" s="264"/>
      <c r="F47" s="265"/>
      <c r="G47" s="265"/>
      <c r="H47" s="266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</row>
    <row r="48" spans="5:22" ht="15.75" thickBot="1">
      <c r="E48" s="270"/>
      <c r="F48" s="271"/>
      <c r="G48" s="271"/>
      <c r="H48" s="272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</row>
    <row r="52" spans="6:6">
      <c r="F52" s="31" t="s">
        <v>38</v>
      </c>
    </row>
    <row r="53" spans="6:6">
      <c r="F53" s="1" t="s">
        <v>171</v>
      </c>
    </row>
    <row r="54" spans="6:6">
      <c r="F54" s="1" t="s">
        <v>39</v>
      </c>
    </row>
    <row r="55" spans="6:6">
      <c r="F55" s="1" t="s">
        <v>40</v>
      </c>
    </row>
  </sheetData>
  <sheetProtection algorithmName="SHA-512" hashValue="o6mVIzOyJcgavNBgVnxFkKDUEdejI6yEftvxJJmDDfLPqv6JSb6Yw5LJjCNBcGnHdEue2M7XoDduYAaDW8oewQ==" saltValue="uX7dG6KqZ4QI/+IKJp9X3w==" spinCount="100000" sheet="1" formatCells="0" formatColumns="0" formatRows="0" insertColumns="0" insertRows="0" insertHyperlinks="0" deleteColumns="0" deleteRows="0" sort="0" autoFilter="0" pivotTables="0"/>
  <mergeCells count="1">
    <mergeCell ref="F42:G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6340-BE37-4FFD-9AF8-EC7F3E082CFB}">
  <sheetPr>
    <tabColor theme="3" tint="-0.249977111117893"/>
    <pageSetUpPr fitToPage="1"/>
  </sheetPr>
  <dimension ref="A1:AU112"/>
  <sheetViews>
    <sheetView view="pageBreakPreview" zoomScale="106" zoomScaleNormal="100" zoomScaleSheetLayoutView="106" workbookViewId="0">
      <selection activeCell="E15" sqref="E15"/>
    </sheetView>
  </sheetViews>
  <sheetFormatPr defaultColWidth="9" defaultRowHeight="15"/>
  <cols>
    <col min="1" max="1" width="5" style="273" customWidth="1"/>
    <col min="2" max="2" width="4" style="273" customWidth="1"/>
    <col min="3" max="3" width="3.5" style="273" customWidth="1"/>
    <col min="4" max="4" width="2.5" style="273" customWidth="1"/>
    <col min="5" max="5" width="11.375" style="273" customWidth="1"/>
    <col min="6" max="6" width="2.5" style="273" customWidth="1"/>
    <col min="7" max="7" width="14.5" style="273" customWidth="1"/>
    <col min="8" max="8" width="1.125" style="273" customWidth="1"/>
    <col min="9" max="9" width="0.875" style="273" customWidth="1"/>
    <col min="10" max="10" width="2.5" style="273" customWidth="1"/>
    <col min="11" max="11" width="1.75" style="273" customWidth="1"/>
    <col min="12" max="12" width="1.375" style="273" customWidth="1"/>
    <col min="13" max="13" width="2.5" style="273" customWidth="1"/>
    <col min="14" max="14" width="9.875" style="273" customWidth="1"/>
    <col min="15" max="15" width="2.375" style="273" customWidth="1"/>
    <col min="16" max="16" width="8.5" style="273" customWidth="1"/>
    <col min="17" max="17" width="1.5" style="273" customWidth="1"/>
    <col min="18" max="18" width="3.125" style="273" customWidth="1"/>
    <col min="19" max="19" width="1.5" style="273" customWidth="1"/>
    <col min="20" max="20" width="9.25" style="273" customWidth="1"/>
    <col min="21" max="21" width="4.625" style="273" customWidth="1"/>
    <col min="22" max="22" width="12.25" style="273" customWidth="1"/>
    <col min="23" max="23" width="2" style="273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12"/>
      <c r="B1" s="513"/>
      <c r="C1" s="512"/>
      <c r="D1" s="512"/>
      <c r="E1" s="512"/>
      <c r="F1" s="506" t="s">
        <v>73</v>
      </c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2"/>
      <c r="T1" s="512"/>
      <c r="U1" s="512"/>
      <c r="V1" s="512"/>
      <c r="W1" s="512"/>
      <c r="X1" s="512"/>
    </row>
    <row r="2" spans="1:47" s="508" customFormat="1" ht="26.25" customHeight="1">
      <c r="A2" s="512"/>
      <c r="B2" s="512"/>
      <c r="C2" s="512"/>
      <c r="D2" s="512"/>
      <c r="E2" s="512"/>
      <c r="F2" s="506" t="s">
        <v>75</v>
      </c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2"/>
      <c r="T2" s="512"/>
      <c r="U2" s="512"/>
      <c r="V2" s="512"/>
      <c r="W2" s="512"/>
      <c r="X2" s="512"/>
    </row>
    <row r="3" spans="1:47" s="508" customFormat="1" ht="26.25" customHeight="1">
      <c r="A3" s="512"/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11" t="s">
        <v>172</v>
      </c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tr">
        <f>วิธีใช้งาน!J42</f>
        <v>บริษัท ตัวอย่าง จำกัด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tr">
        <f>วิธีใช้งาน!J43</f>
        <v>Sample CO.,LTD.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tr">
        <f>วิธีใช้งาน!J44</f>
        <v>111/99 ซอยงามวงศ์วาน 1 แยก 1-1 แขวงทุ่งสองห้อง เขตหลักสี่ กรุงเทพมหานคร 10210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tr">
        <f>วิธีใช้งาน!J45</f>
        <v>โทร : 081-111-1111    โทรสาร : 099-999-9999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tr">
        <f>วิธีใช้งาน!J46</f>
        <v>เลขประจำตัวผู้เสียภาษีอากร   0123456789012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75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ht="15.75" customHeight="1">
      <c r="A14" s="274"/>
      <c r="X14" s="274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</row>
    <row r="15" spans="1:47" ht="15.75" customHeight="1">
      <c r="A15" s="274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/>
      <c r="F16" s="126"/>
      <c r="G16" s="126"/>
      <c r="H16" s="126"/>
      <c r="I16" s="126"/>
      <c r="J16" s="126"/>
      <c r="T16" s="284" t="s">
        <v>2</v>
      </c>
      <c r="U16" s="130"/>
      <c r="V16" s="130"/>
      <c r="X16" s="274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 ht="15" customHeight="1">
      <c r="A17" s="274"/>
      <c r="B17" s="283" t="s">
        <v>3</v>
      </c>
      <c r="C17" s="283"/>
      <c r="D17" s="283"/>
      <c r="E17" s="126"/>
      <c r="F17" s="126"/>
      <c r="G17" s="126"/>
      <c r="H17" s="126"/>
      <c r="I17" s="126"/>
      <c r="J17" s="126"/>
      <c r="T17" s="284" t="s">
        <v>4</v>
      </c>
      <c r="U17" s="131"/>
      <c r="V17" s="131"/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/>
      <c r="F18" s="126"/>
      <c r="G18" s="126"/>
      <c r="H18" s="126"/>
      <c r="I18" s="126"/>
      <c r="J18" s="126"/>
      <c r="T18" s="28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>
      <c r="A20" s="274"/>
      <c r="B20" s="283" t="s">
        <v>76</v>
      </c>
      <c r="E20" s="134"/>
      <c r="F20" s="134"/>
      <c r="G20" s="134"/>
      <c r="H20" s="134"/>
      <c r="I20" s="134"/>
      <c r="J20" s="134"/>
      <c r="L20" s="282"/>
      <c r="Q20" s="286"/>
      <c r="T20" s="284" t="s">
        <v>78</v>
      </c>
      <c r="U20" s="131"/>
      <c r="V20" s="131"/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18.75" customHeight="1">
      <c r="A21" s="274"/>
      <c r="B21" s="283" t="s">
        <v>77</v>
      </c>
      <c r="E21" s="134"/>
      <c r="F21" s="134"/>
      <c r="G21" s="134"/>
      <c r="H21" s="134"/>
      <c r="I21" s="134"/>
      <c r="J21" s="134"/>
      <c r="Q21" s="286"/>
      <c r="R21" s="35"/>
      <c r="S21" s="35"/>
      <c r="T21" s="284" t="s">
        <v>81</v>
      </c>
      <c r="U21" s="135"/>
      <c r="V21" s="136"/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 ht="15.75" customHeight="1">
      <c r="A22" s="274"/>
      <c r="B22" s="286" t="s">
        <v>5</v>
      </c>
      <c r="F22" s="133"/>
      <c r="G22" s="133"/>
      <c r="H22" s="133"/>
      <c r="I22" s="133"/>
      <c r="J22" s="133"/>
      <c r="Q22" s="286"/>
      <c r="T22" s="284" t="s">
        <v>79</v>
      </c>
      <c r="U22" s="131">
        <f>U20+U21</f>
        <v>0</v>
      </c>
      <c r="V22" s="131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ht="19.5" customHeight="1" thickBot="1">
      <c r="A23" s="274"/>
      <c r="D23" s="36"/>
      <c r="E23" s="282" t="s">
        <v>7</v>
      </c>
      <c r="F23" s="36"/>
      <c r="G23" s="282" t="s">
        <v>104</v>
      </c>
      <c r="Q23" s="286"/>
      <c r="T23" s="284" t="s">
        <v>80</v>
      </c>
      <c r="U23" s="131"/>
      <c r="V23" s="131"/>
      <c r="X23" s="274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</row>
    <row r="24" spans="1:47" s="292" customFormat="1" ht="25.5" customHeight="1" thickTop="1" thickBot="1">
      <c r="A24" s="287"/>
      <c r="B24" s="288" t="s">
        <v>9</v>
      </c>
      <c r="C24" s="289"/>
      <c r="D24" s="288" t="s">
        <v>21</v>
      </c>
      <c r="E24" s="289"/>
      <c r="F24" s="288" t="s">
        <v>25</v>
      </c>
      <c r="G24" s="290"/>
      <c r="H24" s="290"/>
      <c r="I24" s="290"/>
      <c r="J24" s="290"/>
      <c r="K24" s="290"/>
      <c r="L24" s="289"/>
      <c r="M24" s="288" t="s">
        <v>22</v>
      </c>
      <c r="N24" s="290"/>
      <c r="O24" s="289"/>
      <c r="P24" s="288" t="s">
        <v>23</v>
      </c>
      <c r="Q24" s="290"/>
      <c r="R24" s="289"/>
      <c r="S24" s="288" t="s">
        <v>24</v>
      </c>
      <c r="T24" s="290"/>
      <c r="U24" s="289"/>
      <c r="V24" s="288" t="s">
        <v>10</v>
      </c>
      <c r="W24" s="291"/>
      <c r="X24" s="287"/>
    </row>
    <row r="25" spans="1:47">
      <c r="A25" s="274"/>
      <c r="B25" s="91"/>
      <c r="C25" s="92"/>
      <c r="D25" s="93"/>
      <c r="E25" s="94"/>
      <c r="F25" s="95"/>
      <c r="G25" s="96"/>
      <c r="H25" s="96"/>
      <c r="I25" s="96"/>
      <c r="J25" s="96"/>
      <c r="K25" s="96"/>
      <c r="L25" s="97"/>
      <c r="M25" s="98"/>
      <c r="N25" s="99"/>
      <c r="O25" s="100"/>
      <c r="P25" s="101"/>
      <c r="Q25" s="102"/>
      <c r="R25" s="103"/>
      <c r="S25" s="104"/>
      <c r="T25" s="105"/>
      <c r="U25" s="106"/>
      <c r="V25" s="293">
        <f t="shared" ref="V25:V40" si="0">ROUND(M25*S25,2)</f>
        <v>0</v>
      </c>
      <c r="W25" s="294"/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>
      <c r="A26" s="274"/>
      <c r="B26" s="75"/>
      <c r="C26" s="76"/>
      <c r="D26" s="109"/>
      <c r="E26" s="110"/>
      <c r="F26" s="77"/>
      <c r="G26" s="78"/>
      <c r="H26" s="78"/>
      <c r="I26" s="78"/>
      <c r="J26" s="78"/>
      <c r="K26" s="78"/>
      <c r="L26" s="79"/>
      <c r="M26" s="80"/>
      <c r="N26" s="81"/>
      <c r="O26" s="82"/>
      <c r="P26" s="83"/>
      <c r="Q26" s="84"/>
      <c r="R26" s="85"/>
      <c r="S26" s="86"/>
      <c r="T26" s="87"/>
      <c r="U26" s="88"/>
      <c r="V26" s="295">
        <f t="shared" si="0"/>
        <v>0</v>
      </c>
      <c r="W26" s="296"/>
      <c r="X26" s="274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</row>
    <row r="27" spans="1:47">
      <c r="A27" s="274"/>
      <c r="B27" s="75"/>
      <c r="C27" s="76"/>
      <c r="D27" s="75"/>
      <c r="E27" s="76"/>
      <c r="F27" s="77"/>
      <c r="G27" s="78"/>
      <c r="H27" s="78"/>
      <c r="I27" s="78"/>
      <c r="J27" s="78"/>
      <c r="K27" s="78"/>
      <c r="L27" s="79"/>
      <c r="M27" s="80"/>
      <c r="N27" s="81"/>
      <c r="O27" s="82"/>
      <c r="P27" s="83"/>
      <c r="Q27" s="84"/>
      <c r="R27" s="85"/>
      <c r="S27" s="86"/>
      <c r="T27" s="87"/>
      <c r="U27" s="88"/>
      <c r="V27" s="295">
        <f t="shared" si="0"/>
        <v>0</v>
      </c>
      <c r="W27" s="296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/>
      <c r="C28" s="76"/>
      <c r="D28" s="75"/>
      <c r="E28" s="76"/>
      <c r="F28" s="77"/>
      <c r="G28" s="78"/>
      <c r="H28" s="78"/>
      <c r="I28" s="78"/>
      <c r="J28" s="78"/>
      <c r="K28" s="78"/>
      <c r="L28" s="79"/>
      <c r="M28" s="80"/>
      <c r="N28" s="81"/>
      <c r="O28" s="82"/>
      <c r="P28" s="83"/>
      <c r="Q28" s="84"/>
      <c r="R28" s="85"/>
      <c r="S28" s="86">
        <v>0</v>
      </c>
      <c r="T28" s="87"/>
      <c r="U28" s="88"/>
      <c r="V28" s="295">
        <f t="shared" si="0"/>
        <v>0</v>
      </c>
      <c r="W28" s="296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77"/>
      <c r="G29" s="78"/>
      <c r="H29" s="78"/>
      <c r="I29" s="78"/>
      <c r="J29" s="78"/>
      <c r="K29" s="78"/>
      <c r="L29" s="79"/>
      <c r="M29" s="80"/>
      <c r="N29" s="81"/>
      <c r="O29" s="82"/>
      <c r="P29" s="83"/>
      <c r="Q29" s="84"/>
      <c r="R29" s="85"/>
      <c r="S29" s="86"/>
      <c r="T29" s="87"/>
      <c r="U29" s="88"/>
      <c r="V29" s="295">
        <f t="shared" si="0"/>
        <v>0</v>
      </c>
      <c r="W29" s="296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77"/>
      <c r="G30" s="78"/>
      <c r="H30" s="78"/>
      <c r="I30" s="78"/>
      <c r="J30" s="78"/>
      <c r="K30" s="78"/>
      <c r="L30" s="79"/>
      <c r="M30" s="80"/>
      <c r="N30" s="81"/>
      <c r="O30" s="82"/>
      <c r="P30" s="83"/>
      <c r="Q30" s="84"/>
      <c r="R30" s="85"/>
      <c r="S30" s="86"/>
      <c r="T30" s="87"/>
      <c r="U30" s="88"/>
      <c r="V30" s="295">
        <f t="shared" si="0"/>
        <v>0</v>
      </c>
      <c r="W30" s="296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77"/>
      <c r="G31" s="78"/>
      <c r="H31" s="78"/>
      <c r="I31" s="78"/>
      <c r="J31" s="78"/>
      <c r="K31" s="78"/>
      <c r="L31" s="79"/>
      <c r="M31" s="80"/>
      <c r="N31" s="81"/>
      <c r="O31" s="82"/>
      <c r="P31" s="83"/>
      <c r="Q31" s="84"/>
      <c r="R31" s="85"/>
      <c r="S31" s="86"/>
      <c r="T31" s="87"/>
      <c r="U31" s="88"/>
      <c r="V31" s="295">
        <f t="shared" si="0"/>
        <v>0</v>
      </c>
      <c r="W31" s="296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77"/>
      <c r="G32" s="78"/>
      <c r="H32" s="78"/>
      <c r="I32" s="78"/>
      <c r="J32" s="78"/>
      <c r="K32" s="78"/>
      <c r="L32" s="79"/>
      <c r="M32" s="80"/>
      <c r="N32" s="81"/>
      <c r="O32" s="82"/>
      <c r="P32" s="83"/>
      <c r="Q32" s="84"/>
      <c r="R32" s="85"/>
      <c r="S32" s="86"/>
      <c r="T32" s="87"/>
      <c r="U32" s="88"/>
      <c r="V32" s="295">
        <f t="shared" si="0"/>
        <v>0</v>
      </c>
      <c r="W32" s="296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77"/>
      <c r="G33" s="78"/>
      <c r="H33" s="78"/>
      <c r="I33" s="78"/>
      <c r="J33" s="78"/>
      <c r="K33" s="78"/>
      <c r="L33" s="79"/>
      <c r="M33" s="80"/>
      <c r="N33" s="81"/>
      <c r="O33" s="82"/>
      <c r="P33" s="83"/>
      <c r="Q33" s="84"/>
      <c r="R33" s="85"/>
      <c r="S33" s="86"/>
      <c r="T33" s="87"/>
      <c r="U33" s="88"/>
      <c r="V33" s="295">
        <f t="shared" si="0"/>
        <v>0</v>
      </c>
      <c r="W33" s="296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77"/>
      <c r="G34" s="78"/>
      <c r="H34" s="78"/>
      <c r="I34" s="78"/>
      <c r="J34" s="78"/>
      <c r="K34" s="78"/>
      <c r="L34" s="79"/>
      <c r="M34" s="80"/>
      <c r="N34" s="81"/>
      <c r="O34" s="82"/>
      <c r="P34" s="83"/>
      <c r="Q34" s="84"/>
      <c r="R34" s="85"/>
      <c r="S34" s="86"/>
      <c r="T34" s="87"/>
      <c r="U34" s="88"/>
      <c r="V34" s="295">
        <f t="shared" si="0"/>
        <v>0</v>
      </c>
      <c r="W34" s="296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77"/>
      <c r="G35" s="78"/>
      <c r="H35" s="78"/>
      <c r="I35" s="78"/>
      <c r="J35" s="78"/>
      <c r="K35" s="78"/>
      <c r="L35" s="79"/>
      <c r="M35" s="80"/>
      <c r="N35" s="81"/>
      <c r="O35" s="82"/>
      <c r="P35" s="83"/>
      <c r="Q35" s="84"/>
      <c r="R35" s="85"/>
      <c r="S35" s="86"/>
      <c r="T35" s="87"/>
      <c r="U35" s="88"/>
      <c r="V35" s="295">
        <f t="shared" si="0"/>
        <v>0</v>
      </c>
      <c r="W35" s="296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77"/>
      <c r="G36" s="78"/>
      <c r="H36" s="78"/>
      <c r="I36" s="78"/>
      <c r="J36" s="78"/>
      <c r="K36" s="78"/>
      <c r="L36" s="79"/>
      <c r="M36" s="80"/>
      <c r="N36" s="81"/>
      <c r="O36" s="82"/>
      <c r="P36" s="83"/>
      <c r="Q36" s="84"/>
      <c r="R36" s="85"/>
      <c r="S36" s="86"/>
      <c r="T36" s="87"/>
      <c r="U36" s="88"/>
      <c r="V36" s="295">
        <f t="shared" si="0"/>
        <v>0</v>
      </c>
      <c r="W36" s="296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77"/>
      <c r="G37" s="78"/>
      <c r="H37" s="78"/>
      <c r="I37" s="78"/>
      <c r="J37" s="78"/>
      <c r="K37" s="78"/>
      <c r="L37" s="79"/>
      <c r="M37" s="80"/>
      <c r="N37" s="81"/>
      <c r="O37" s="82"/>
      <c r="P37" s="83"/>
      <c r="Q37" s="84"/>
      <c r="R37" s="85"/>
      <c r="S37" s="86"/>
      <c r="T37" s="87"/>
      <c r="U37" s="88"/>
      <c r="V37" s="295">
        <f t="shared" si="0"/>
        <v>0</v>
      </c>
      <c r="W37" s="296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77"/>
      <c r="G38" s="78"/>
      <c r="H38" s="78"/>
      <c r="I38" s="78"/>
      <c r="J38" s="78"/>
      <c r="K38" s="78"/>
      <c r="L38" s="79"/>
      <c r="M38" s="80"/>
      <c r="N38" s="81"/>
      <c r="O38" s="82"/>
      <c r="P38" s="83"/>
      <c r="Q38" s="84"/>
      <c r="R38" s="85"/>
      <c r="S38" s="86"/>
      <c r="T38" s="87"/>
      <c r="U38" s="88"/>
      <c r="V38" s="295">
        <f t="shared" si="0"/>
        <v>0</v>
      </c>
      <c r="W38" s="296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77"/>
      <c r="G39" s="78"/>
      <c r="H39" s="78"/>
      <c r="I39" s="78"/>
      <c r="J39" s="78"/>
      <c r="K39" s="78"/>
      <c r="L39" s="79"/>
      <c r="M39" s="80"/>
      <c r="N39" s="81"/>
      <c r="O39" s="82"/>
      <c r="P39" s="83"/>
      <c r="Q39" s="84"/>
      <c r="R39" s="85"/>
      <c r="S39" s="86"/>
      <c r="T39" s="87"/>
      <c r="U39" s="88"/>
      <c r="V39" s="295">
        <f t="shared" si="0"/>
        <v>0</v>
      </c>
      <c r="W39" s="296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77"/>
      <c r="G40" s="78"/>
      <c r="H40" s="78"/>
      <c r="I40" s="78"/>
      <c r="J40" s="78"/>
      <c r="K40" s="78"/>
      <c r="L40" s="79"/>
      <c r="M40" s="80"/>
      <c r="N40" s="81"/>
      <c r="O40" s="82"/>
      <c r="P40" s="83"/>
      <c r="Q40" s="84"/>
      <c r="R40" s="85"/>
      <c r="S40" s="86"/>
      <c r="T40" s="87"/>
      <c r="U40" s="88"/>
      <c r="V40" s="295">
        <f t="shared" si="0"/>
        <v>0</v>
      </c>
      <c r="W40" s="296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77"/>
      <c r="G41" s="78"/>
      <c r="H41" s="78"/>
      <c r="I41" s="78"/>
      <c r="J41" s="78"/>
      <c r="K41" s="78"/>
      <c r="L41" s="79"/>
      <c r="M41" s="80"/>
      <c r="N41" s="81"/>
      <c r="O41" s="82"/>
      <c r="P41" s="83"/>
      <c r="Q41" s="84"/>
      <c r="R41" s="85"/>
      <c r="S41" s="86"/>
      <c r="T41" s="87"/>
      <c r="U41" s="88"/>
      <c r="V41" s="295">
        <v>0</v>
      </c>
      <c r="W41" s="296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77"/>
      <c r="G42" s="78"/>
      <c r="H42" s="78"/>
      <c r="I42" s="78"/>
      <c r="J42" s="78"/>
      <c r="K42" s="78"/>
      <c r="L42" s="79"/>
      <c r="M42" s="80"/>
      <c r="N42" s="81"/>
      <c r="O42" s="82"/>
      <c r="P42" s="83"/>
      <c r="Q42" s="84"/>
      <c r="R42" s="85"/>
      <c r="S42" s="86"/>
      <c r="T42" s="87"/>
      <c r="U42" s="88"/>
      <c r="V42" s="295">
        <f>ROUND(M42*S42,2)</f>
        <v>0</v>
      </c>
      <c r="W42" s="296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77"/>
      <c r="G43" s="78"/>
      <c r="H43" s="78"/>
      <c r="I43" s="78"/>
      <c r="J43" s="78"/>
      <c r="K43" s="78"/>
      <c r="L43" s="79"/>
      <c r="M43" s="80"/>
      <c r="N43" s="81"/>
      <c r="O43" s="82"/>
      <c r="P43" s="83"/>
      <c r="Q43" s="84"/>
      <c r="R43" s="85"/>
      <c r="S43" s="86"/>
      <c r="T43" s="87"/>
      <c r="U43" s="88"/>
      <c r="V43" s="295">
        <f>ROUND(M43*S43,2)</f>
        <v>0</v>
      </c>
      <c r="W43" s="296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>
      <c r="A44" s="274"/>
      <c r="B44" s="75"/>
      <c r="C44" s="76"/>
      <c r="D44" s="75"/>
      <c r="E44" s="76"/>
      <c r="F44" s="77"/>
      <c r="G44" s="78"/>
      <c r="H44" s="78"/>
      <c r="I44" s="78"/>
      <c r="J44" s="78"/>
      <c r="K44" s="78"/>
      <c r="L44" s="79"/>
      <c r="M44" s="80"/>
      <c r="N44" s="81"/>
      <c r="O44" s="82"/>
      <c r="P44" s="83"/>
      <c r="Q44" s="84"/>
      <c r="R44" s="85"/>
      <c r="S44" s="86"/>
      <c r="T44" s="87"/>
      <c r="U44" s="88"/>
      <c r="V44" s="295">
        <f>ROUND(M44*S44,2)</f>
        <v>0</v>
      </c>
      <c r="W44" s="296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 ht="15.75" thickBot="1">
      <c r="A45" s="274"/>
      <c r="B45" s="62"/>
      <c r="C45" s="63"/>
      <c r="D45" s="62"/>
      <c r="E45" s="63"/>
      <c r="F45" s="64"/>
      <c r="G45" s="65"/>
      <c r="H45" s="65"/>
      <c r="I45" s="65"/>
      <c r="J45" s="65"/>
      <c r="K45" s="65"/>
      <c r="L45" s="66"/>
      <c r="M45" s="67"/>
      <c r="N45" s="68"/>
      <c r="O45" s="69"/>
      <c r="P45" s="70"/>
      <c r="Q45" s="70"/>
      <c r="R45" s="71"/>
      <c r="S45" s="72"/>
      <c r="T45" s="73"/>
      <c r="U45" s="74"/>
      <c r="V45" s="297">
        <f>ROUND(M45*S45,2)</f>
        <v>0</v>
      </c>
      <c r="W45" s="298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 ht="3" customHeight="1">
      <c r="A46" s="274"/>
      <c r="P46" s="299"/>
      <c r="Q46" s="300"/>
      <c r="R46" s="300"/>
      <c r="S46" s="261"/>
      <c r="T46" s="261"/>
      <c r="U46" s="261"/>
      <c r="V46" s="301">
        <f>SUM(V25:W45)</f>
        <v>0</v>
      </c>
      <c r="W46" s="302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 ht="24" customHeight="1" thickBot="1">
      <c r="A47" s="274"/>
      <c r="B47" s="303" t="s">
        <v>88</v>
      </c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5" t="s">
        <v>84</v>
      </c>
      <c r="Q47" s="306"/>
      <c r="R47" s="306"/>
      <c r="S47" s="306"/>
      <c r="T47" s="306"/>
      <c r="U47" s="307"/>
      <c r="V47" s="308"/>
      <c r="W47" s="309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ht="24" customHeight="1" thickBot="1">
      <c r="A48" s="274"/>
      <c r="B48" s="310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5" t="s">
        <v>83</v>
      </c>
      <c r="Q48" s="306"/>
      <c r="R48" s="306"/>
      <c r="S48" s="306"/>
      <c r="T48" s="306"/>
      <c r="U48" s="307"/>
      <c r="V48" s="311"/>
      <c r="W48" s="312"/>
      <c r="X48" s="274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</row>
    <row r="49" spans="1:47" ht="24" customHeight="1" thickBot="1">
      <c r="A49" s="274"/>
      <c r="B49" s="310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5" t="s">
        <v>85</v>
      </c>
      <c r="Q49" s="306"/>
      <c r="R49" s="306"/>
      <c r="S49" s="306"/>
      <c r="T49" s="306"/>
      <c r="U49" s="307"/>
      <c r="V49" s="311">
        <f>V46-V48</f>
        <v>0</v>
      </c>
      <c r="W49" s="312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24" customHeight="1" thickBot="1">
      <c r="A50" s="274"/>
      <c r="B50" s="310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5" t="s">
        <v>156</v>
      </c>
      <c r="Q50" s="306"/>
      <c r="R50" s="306"/>
      <c r="S50" s="306"/>
      <c r="T50" s="306"/>
      <c r="U50" s="313">
        <v>7.0000000000000007E-2</v>
      </c>
      <c r="V50" s="311">
        <f>+V49*U50</f>
        <v>0</v>
      </c>
      <c r="W50" s="312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24" customHeight="1" thickBot="1">
      <c r="A51" s="274"/>
      <c r="B51" s="314" t="s">
        <v>11</v>
      </c>
      <c r="C51" s="315"/>
      <c r="D51" s="315"/>
      <c r="E51" s="316" t="str">
        <f>"("&amp;BAHTTEXT(V51)&amp;")"</f>
        <v>(ศูนย์บาทถ้วน)</v>
      </c>
      <c r="F51" s="317"/>
      <c r="G51" s="317"/>
      <c r="H51" s="317"/>
      <c r="I51" s="317"/>
      <c r="J51" s="317"/>
      <c r="K51" s="317"/>
      <c r="L51" s="317"/>
      <c r="M51" s="317"/>
      <c r="N51" s="317"/>
      <c r="O51" s="318"/>
      <c r="P51" s="305" t="s">
        <v>87</v>
      </c>
      <c r="Q51" s="306"/>
      <c r="R51" s="306"/>
      <c r="S51" s="306"/>
      <c r="T51" s="306"/>
      <c r="U51" s="307"/>
      <c r="V51" s="319">
        <f>V49+V50</f>
        <v>0</v>
      </c>
      <c r="W51" s="320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ht="16.899999999999999" customHeight="1" thickTop="1">
      <c r="A52" s="274"/>
      <c r="B52" s="283"/>
      <c r="P52" s="282"/>
      <c r="Q52" s="282"/>
      <c r="R52" s="282"/>
      <c r="S52" s="282"/>
      <c r="T52" s="282"/>
      <c r="U52" s="282"/>
      <c r="V52" s="282"/>
      <c r="W52" s="282"/>
      <c r="X52" s="274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</row>
    <row r="53" spans="1:47" s="282" customFormat="1" ht="23.25" customHeight="1">
      <c r="A53" s="280"/>
      <c r="B53" s="321"/>
      <c r="C53" s="322"/>
      <c r="D53" s="322"/>
      <c r="E53" s="323"/>
      <c r="F53" s="322"/>
      <c r="G53" s="322"/>
      <c r="H53" s="322"/>
      <c r="I53" s="322"/>
      <c r="J53" s="322"/>
      <c r="K53" s="322"/>
      <c r="L53" s="322"/>
      <c r="M53" s="322"/>
      <c r="N53" s="322"/>
      <c r="O53" s="324"/>
      <c r="P53" s="325"/>
      <c r="Q53" s="325"/>
      <c r="R53" s="325"/>
      <c r="S53" s="325"/>
      <c r="T53" s="325"/>
      <c r="U53" s="322"/>
      <c r="V53" s="322"/>
      <c r="W53" s="326"/>
      <c r="X53" s="280"/>
    </row>
    <row r="54" spans="1:47" s="282" customFormat="1" ht="23.25" customHeight="1">
      <c r="A54" s="280"/>
      <c r="B54" s="327" t="s">
        <v>89</v>
      </c>
      <c r="D54" s="328"/>
      <c r="E54" s="329"/>
      <c r="F54" s="329"/>
      <c r="G54" s="329"/>
      <c r="H54" s="329"/>
      <c r="I54" s="329"/>
      <c r="J54" s="329"/>
      <c r="K54" s="329"/>
      <c r="L54" s="329"/>
      <c r="M54" s="329"/>
      <c r="N54" s="330"/>
      <c r="O54" s="327" t="s">
        <v>50</v>
      </c>
      <c r="P54" s="331"/>
      <c r="Q54" s="332"/>
      <c r="R54" s="332"/>
      <c r="S54" s="332"/>
      <c r="T54" s="332"/>
      <c r="U54" s="332"/>
      <c r="V54" s="332"/>
      <c r="W54" s="333"/>
      <c r="X54" s="280"/>
    </row>
    <row r="55" spans="1:47" s="282" customFormat="1" ht="23.25" customHeight="1">
      <c r="A55" s="280"/>
      <c r="B55" s="327" t="s">
        <v>16</v>
      </c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5"/>
      <c r="O55" s="327" t="s">
        <v>16</v>
      </c>
      <c r="P55" s="331"/>
      <c r="Q55" s="336"/>
      <c r="R55" s="336"/>
      <c r="S55" s="336"/>
      <c r="T55" s="336"/>
      <c r="U55" s="336"/>
      <c r="V55" s="336"/>
      <c r="W55" s="333"/>
      <c r="X55" s="280"/>
    </row>
    <row r="56" spans="1:47" s="282" customFormat="1" ht="23.25" customHeight="1" thickBot="1">
      <c r="A56" s="280"/>
      <c r="B56" s="337"/>
      <c r="C56" s="338"/>
      <c r="D56" s="338"/>
      <c r="E56" s="339"/>
      <c r="F56" s="338"/>
      <c r="G56" s="338"/>
      <c r="H56" s="338"/>
      <c r="I56" s="338"/>
      <c r="J56" s="338"/>
      <c r="K56" s="338"/>
      <c r="L56" s="338"/>
      <c r="M56" s="338"/>
      <c r="N56" s="338"/>
      <c r="O56" s="340"/>
      <c r="P56" s="341"/>
      <c r="Q56" s="341"/>
      <c r="R56" s="341"/>
      <c r="S56" s="341"/>
      <c r="T56" s="341"/>
      <c r="U56" s="338"/>
      <c r="V56" s="338"/>
      <c r="W56" s="342"/>
      <c r="X56" s="280"/>
    </row>
    <row r="57" spans="1:47" ht="15.75" thickTop="1"/>
    <row r="59" spans="1:47" ht="26.25" customHeight="1">
      <c r="A59" s="274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</row>
    <row r="60" spans="1:47">
      <c r="A60" s="274"/>
      <c r="X60" s="274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</row>
    <row r="61" spans="1:47" ht="25.5">
      <c r="A61" s="274"/>
      <c r="C61" s="275"/>
      <c r="D61" s="275"/>
      <c r="E61" s="275"/>
      <c r="F61" s="275"/>
      <c r="G61" s="276" t="s">
        <v>30</v>
      </c>
      <c r="V61" s="277" t="s">
        <v>27</v>
      </c>
      <c r="X61" s="274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</row>
    <row r="62" spans="1:47" ht="25.5">
      <c r="A62" s="274"/>
      <c r="C62" s="275"/>
      <c r="D62" s="275"/>
      <c r="E62" s="275"/>
      <c r="F62" s="275"/>
      <c r="G62" s="278" t="s">
        <v>31</v>
      </c>
      <c r="V62" s="277"/>
      <c r="X62" s="274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</row>
    <row r="63" spans="1:47">
      <c r="A63" s="274"/>
      <c r="C63" s="275"/>
      <c r="D63" s="275"/>
      <c r="E63" s="275"/>
      <c r="F63" s="275"/>
      <c r="G63" s="279" t="s">
        <v>32</v>
      </c>
      <c r="X63" s="274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</row>
    <row r="64" spans="1:47">
      <c r="A64" s="274"/>
      <c r="C64" s="275"/>
      <c r="D64" s="275"/>
      <c r="E64" s="275"/>
      <c r="F64" s="275"/>
      <c r="G64" s="279" t="s">
        <v>33</v>
      </c>
      <c r="X64" s="274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</row>
    <row r="65" spans="1:47">
      <c r="A65" s="274"/>
      <c r="C65" s="275"/>
      <c r="D65" s="275"/>
      <c r="E65" s="275"/>
      <c r="F65" s="275"/>
      <c r="G65" s="279" t="s">
        <v>34</v>
      </c>
      <c r="X65" s="274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</row>
    <row r="66" spans="1:47">
      <c r="A66" s="274"/>
      <c r="C66" s="275"/>
      <c r="D66" s="275"/>
      <c r="E66" s="275"/>
      <c r="F66" s="275"/>
      <c r="X66" s="274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</row>
    <row r="67" spans="1:47">
      <c r="A67" s="274"/>
      <c r="C67" s="275"/>
      <c r="D67" s="275"/>
      <c r="E67" s="275"/>
      <c r="F67" s="275"/>
      <c r="X67" s="274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</row>
    <row r="68" spans="1:47" s="282" customFormat="1" ht="19.5">
      <c r="A68" s="280"/>
      <c r="B68" s="281" t="s">
        <v>128</v>
      </c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0"/>
    </row>
    <row r="69" spans="1:47" ht="15.75" customHeight="1">
      <c r="A69" s="274"/>
      <c r="X69" s="274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</row>
    <row r="70" spans="1:47" ht="15.75" customHeight="1">
      <c r="A70" s="274"/>
      <c r="X70" s="274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</row>
    <row r="71" spans="1:47">
      <c r="A71" s="274"/>
      <c r="B71" s="283" t="s">
        <v>1</v>
      </c>
      <c r="C71" s="283"/>
      <c r="D71" s="283"/>
      <c r="E71" s="117"/>
      <c r="F71" s="117"/>
      <c r="G71" s="117"/>
      <c r="H71" s="117"/>
      <c r="I71" s="117"/>
      <c r="J71" s="117"/>
      <c r="T71" s="284" t="s">
        <v>2</v>
      </c>
      <c r="U71" s="118"/>
      <c r="V71" s="118"/>
      <c r="X71" s="274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</row>
    <row r="72" spans="1:47" ht="15" customHeight="1">
      <c r="A72" s="274"/>
      <c r="B72" s="283" t="s">
        <v>3</v>
      </c>
      <c r="C72" s="283"/>
      <c r="D72" s="283"/>
      <c r="E72" s="117"/>
      <c r="F72" s="117"/>
      <c r="G72" s="117"/>
      <c r="H72" s="117"/>
      <c r="I72" s="117"/>
      <c r="J72" s="117"/>
      <c r="T72" s="284" t="s">
        <v>4</v>
      </c>
      <c r="U72" s="112"/>
      <c r="V72" s="112"/>
      <c r="X72" s="274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</row>
    <row r="73" spans="1:47">
      <c r="A73" s="274"/>
      <c r="B73" s="283"/>
      <c r="C73" s="283"/>
      <c r="D73" s="283"/>
      <c r="E73" s="117"/>
      <c r="F73" s="117"/>
      <c r="G73" s="117"/>
      <c r="H73" s="117"/>
      <c r="I73" s="117"/>
      <c r="J73" s="117"/>
      <c r="T73" s="285"/>
      <c r="X73" s="274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</row>
    <row r="74" spans="1:47" ht="3" customHeight="1">
      <c r="A74" s="274"/>
      <c r="B74" s="283"/>
      <c r="C74" s="283"/>
      <c r="D74" s="283"/>
      <c r="G74" s="344"/>
      <c r="X74" s="274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</row>
    <row r="75" spans="1:47" ht="15.75" customHeight="1">
      <c r="A75" s="274"/>
      <c r="B75" s="283" t="s">
        <v>76</v>
      </c>
      <c r="E75" s="119"/>
      <c r="F75" s="119"/>
      <c r="G75" s="119"/>
      <c r="H75" s="119"/>
      <c r="I75" s="119"/>
      <c r="J75" s="119"/>
      <c r="L75" s="282"/>
      <c r="Q75" s="286"/>
      <c r="T75" s="284" t="s">
        <v>78</v>
      </c>
      <c r="U75" s="112"/>
      <c r="V75" s="112"/>
      <c r="X75" s="274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</row>
    <row r="76" spans="1:47" ht="18.75" customHeight="1">
      <c r="A76" s="274"/>
      <c r="B76" s="283" t="s">
        <v>77</v>
      </c>
      <c r="E76" s="119"/>
      <c r="F76" s="119"/>
      <c r="G76" s="119"/>
      <c r="H76" s="119"/>
      <c r="I76" s="119"/>
      <c r="J76" s="119"/>
      <c r="Q76" s="286"/>
      <c r="R76" s="35"/>
      <c r="S76" s="35"/>
      <c r="T76" s="284" t="s">
        <v>81</v>
      </c>
      <c r="U76" s="120"/>
      <c r="V76" s="121"/>
      <c r="X76" s="274"/>
      <c r="Y76" s="273"/>
      <c r="Z76" s="273"/>
      <c r="AA76" s="344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</row>
    <row r="77" spans="1:47" ht="15.75" customHeight="1">
      <c r="A77" s="274"/>
      <c r="B77" s="286" t="s">
        <v>5</v>
      </c>
      <c r="F77" s="111"/>
      <c r="G77" s="111"/>
      <c r="H77" s="111"/>
      <c r="I77" s="111"/>
      <c r="J77" s="111"/>
      <c r="Q77" s="286"/>
      <c r="T77" s="284" t="s">
        <v>79</v>
      </c>
      <c r="U77" s="112">
        <f>U75+U76</f>
        <v>0</v>
      </c>
      <c r="V77" s="112"/>
      <c r="X77" s="274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</row>
    <row r="78" spans="1:47" ht="19.5" customHeight="1" thickBot="1">
      <c r="A78" s="274"/>
      <c r="D78" s="36"/>
      <c r="E78" s="282" t="s">
        <v>7</v>
      </c>
      <c r="F78" s="36"/>
      <c r="G78" s="282" t="s">
        <v>104</v>
      </c>
      <c r="Q78" s="286"/>
      <c r="T78" s="284" t="s">
        <v>80</v>
      </c>
      <c r="U78" s="112"/>
      <c r="V78" s="112"/>
      <c r="X78" s="274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</row>
    <row r="79" spans="1:47" s="292" customFormat="1" ht="25.5" customHeight="1" thickTop="1" thickBot="1">
      <c r="A79" s="287"/>
      <c r="B79" s="345" t="s">
        <v>9</v>
      </c>
      <c r="C79" s="346"/>
      <c r="D79" s="345" t="s">
        <v>21</v>
      </c>
      <c r="E79" s="346"/>
      <c r="F79" s="345" t="s">
        <v>25</v>
      </c>
      <c r="G79" s="347"/>
      <c r="H79" s="347"/>
      <c r="I79" s="347"/>
      <c r="J79" s="347"/>
      <c r="K79" s="347"/>
      <c r="L79" s="346"/>
      <c r="M79" s="345" t="s">
        <v>22</v>
      </c>
      <c r="N79" s="347"/>
      <c r="O79" s="346"/>
      <c r="P79" s="345" t="s">
        <v>23</v>
      </c>
      <c r="Q79" s="347"/>
      <c r="R79" s="346"/>
      <c r="S79" s="345" t="s">
        <v>24</v>
      </c>
      <c r="T79" s="347"/>
      <c r="U79" s="346"/>
      <c r="V79" s="345" t="s">
        <v>10</v>
      </c>
      <c r="W79" s="348"/>
      <c r="X79" s="287"/>
    </row>
    <row r="80" spans="1:47">
      <c r="A80" s="274"/>
      <c r="B80" s="91"/>
      <c r="C80" s="92"/>
      <c r="D80" s="93"/>
      <c r="E80" s="94"/>
      <c r="F80" s="95"/>
      <c r="G80" s="96"/>
      <c r="H80" s="96"/>
      <c r="I80" s="96"/>
      <c r="J80" s="96"/>
      <c r="K80" s="96"/>
      <c r="L80" s="97"/>
      <c r="M80" s="98"/>
      <c r="N80" s="99"/>
      <c r="O80" s="100"/>
      <c r="P80" s="101"/>
      <c r="Q80" s="102"/>
      <c r="R80" s="103"/>
      <c r="S80" s="104"/>
      <c r="T80" s="105"/>
      <c r="U80" s="106"/>
      <c r="V80" s="293">
        <f t="shared" ref="V80:V95" si="1">ROUND(M80*S80,2)</f>
        <v>0</v>
      </c>
      <c r="W80" s="294"/>
      <c r="X80" s="274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</row>
    <row r="81" spans="1:47">
      <c r="A81" s="274"/>
      <c r="B81" s="75"/>
      <c r="C81" s="76"/>
      <c r="D81" s="109"/>
      <c r="E81" s="110"/>
      <c r="F81" s="77"/>
      <c r="G81" s="78"/>
      <c r="H81" s="78"/>
      <c r="I81" s="78"/>
      <c r="J81" s="78"/>
      <c r="K81" s="78"/>
      <c r="L81" s="79"/>
      <c r="M81" s="80"/>
      <c r="N81" s="81"/>
      <c r="O81" s="82"/>
      <c r="P81" s="83"/>
      <c r="Q81" s="84"/>
      <c r="R81" s="85"/>
      <c r="S81" s="86"/>
      <c r="T81" s="87"/>
      <c r="U81" s="88"/>
      <c r="V81" s="295">
        <f t="shared" si="1"/>
        <v>0</v>
      </c>
      <c r="W81" s="296"/>
      <c r="X81" s="274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</row>
    <row r="82" spans="1:47">
      <c r="A82" s="274"/>
      <c r="B82" s="75"/>
      <c r="C82" s="76"/>
      <c r="D82" s="75"/>
      <c r="E82" s="76"/>
      <c r="F82" s="77"/>
      <c r="G82" s="78"/>
      <c r="H82" s="78"/>
      <c r="I82" s="78"/>
      <c r="J82" s="78"/>
      <c r="K82" s="78"/>
      <c r="L82" s="79"/>
      <c r="M82" s="80"/>
      <c r="N82" s="81"/>
      <c r="O82" s="82"/>
      <c r="P82" s="83"/>
      <c r="Q82" s="84"/>
      <c r="R82" s="85"/>
      <c r="S82" s="86"/>
      <c r="T82" s="87"/>
      <c r="U82" s="88"/>
      <c r="V82" s="295">
        <f t="shared" si="1"/>
        <v>0</v>
      </c>
      <c r="W82" s="296"/>
      <c r="X82" s="274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</row>
    <row r="83" spans="1:47">
      <c r="A83" s="274"/>
      <c r="B83" s="75"/>
      <c r="C83" s="76"/>
      <c r="D83" s="75"/>
      <c r="E83" s="76"/>
      <c r="F83" s="77"/>
      <c r="G83" s="78"/>
      <c r="H83" s="78"/>
      <c r="I83" s="78"/>
      <c r="J83" s="78"/>
      <c r="K83" s="78"/>
      <c r="L83" s="79"/>
      <c r="M83" s="80"/>
      <c r="N83" s="81"/>
      <c r="O83" s="82"/>
      <c r="P83" s="83"/>
      <c r="Q83" s="84"/>
      <c r="R83" s="85"/>
      <c r="S83" s="86">
        <v>0</v>
      </c>
      <c r="T83" s="87"/>
      <c r="U83" s="88"/>
      <c r="V83" s="295">
        <f t="shared" si="1"/>
        <v>0</v>
      </c>
      <c r="W83" s="296"/>
      <c r="X83" s="274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</row>
    <row r="84" spans="1:47">
      <c r="A84" s="274"/>
      <c r="B84" s="75"/>
      <c r="C84" s="76"/>
      <c r="D84" s="75"/>
      <c r="E84" s="76"/>
      <c r="F84" s="77"/>
      <c r="G84" s="78"/>
      <c r="H84" s="78"/>
      <c r="I84" s="78"/>
      <c r="J84" s="78"/>
      <c r="K84" s="78"/>
      <c r="L84" s="79"/>
      <c r="M84" s="80"/>
      <c r="N84" s="81"/>
      <c r="O84" s="82"/>
      <c r="P84" s="83"/>
      <c r="Q84" s="84"/>
      <c r="R84" s="85"/>
      <c r="S84" s="86"/>
      <c r="T84" s="87"/>
      <c r="U84" s="88"/>
      <c r="V84" s="295">
        <f t="shared" si="1"/>
        <v>0</v>
      </c>
      <c r="W84" s="296"/>
      <c r="X84" s="274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</row>
    <row r="85" spans="1:47">
      <c r="A85" s="274"/>
      <c r="B85" s="75"/>
      <c r="C85" s="76"/>
      <c r="D85" s="75"/>
      <c r="E85" s="76"/>
      <c r="F85" s="77"/>
      <c r="G85" s="78"/>
      <c r="H85" s="78"/>
      <c r="I85" s="78"/>
      <c r="J85" s="78"/>
      <c r="K85" s="78"/>
      <c r="L85" s="79"/>
      <c r="M85" s="80"/>
      <c r="N85" s="81"/>
      <c r="O85" s="82"/>
      <c r="P85" s="83"/>
      <c r="Q85" s="84"/>
      <c r="R85" s="85"/>
      <c r="S85" s="86"/>
      <c r="T85" s="87"/>
      <c r="U85" s="88"/>
      <c r="V85" s="295">
        <f t="shared" si="1"/>
        <v>0</v>
      </c>
      <c r="W85" s="296"/>
      <c r="X85" s="274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</row>
    <row r="86" spans="1:47">
      <c r="A86" s="274"/>
      <c r="B86" s="75"/>
      <c r="C86" s="76"/>
      <c r="D86" s="75"/>
      <c r="E86" s="76"/>
      <c r="F86" s="77"/>
      <c r="G86" s="78"/>
      <c r="H86" s="78"/>
      <c r="I86" s="78"/>
      <c r="J86" s="78"/>
      <c r="K86" s="78"/>
      <c r="L86" s="79"/>
      <c r="M86" s="80"/>
      <c r="N86" s="81"/>
      <c r="O86" s="82"/>
      <c r="P86" s="83"/>
      <c r="Q86" s="84"/>
      <c r="R86" s="85"/>
      <c r="S86" s="86"/>
      <c r="T86" s="87"/>
      <c r="U86" s="88"/>
      <c r="V86" s="295">
        <f t="shared" si="1"/>
        <v>0</v>
      </c>
      <c r="W86" s="296"/>
      <c r="X86" s="274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</row>
    <row r="87" spans="1:47">
      <c r="A87" s="274"/>
      <c r="B87" s="75"/>
      <c r="C87" s="76"/>
      <c r="D87" s="75"/>
      <c r="E87" s="76"/>
      <c r="F87" s="77"/>
      <c r="G87" s="78"/>
      <c r="H87" s="78"/>
      <c r="I87" s="78"/>
      <c r="J87" s="78"/>
      <c r="K87" s="78"/>
      <c r="L87" s="79"/>
      <c r="M87" s="80"/>
      <c r="N87" s="81"/>
      <c r="O87" s="82"/>
      <c r="P87" s="83"/>
      <c r="Q87" s="84"/>
      <c r="R87" s="85"/>
      <c r="S87" s="86"/>
      <c r="T87" s="87"/>
      <c r="U87" s="88"/>
      <c r="V87" s="295">
        <f t="shared" si="1"/>
        <v>0</v>
      </c>
      <c r="W87" s="296"/>
      <c r="X87" s="274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</row>
    <row r="88" spans="1:47">
      <c r="A88" s="274"/>
      <c r="B88" s="75"/>
      <c r="C88" s="76"/>
      <c r="D88" s="75"/>
      <c r="E88" s="76"/>
      <c r="F88" s="77"/>
      <c r="G88" s="78"/>
      <c r="H88" s="78"/>
      <c r="I88" s="78"/>
      <c r="J88" s="78"/>
      <c r="K88" s="78"/>
      <c r="L88" s="79"/>
      <c r="M88" s="80"/>
      <c r="N88" s="81"/>
      <c r="O88" s="82"/>
      <c r="P88" s="83"/>
      <c r="Q88" s="84"/>
      <c r="R88" s="85"/>
      <c r="S88" s="86"/>
      <c r="T88" s="87"/>
      <c r="U88" s="88"/>
      <c r="V88" s="295">
        <f t="shared" si="1"/>
        <v>0</v>
      </c>
      <c r="W88" s="296"/>
      <c r="X88" s="274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</row>
    <row r="89" spans="1:47">
      <c r="A89" s="274"/>
      <c r="B89" s="75"/>
      <c r="C89" s="76"/>
      <c r="D89" s="75"/>
      <c r="E89" s="76"/>
      <c r="F89" s="77"/>
      <c r="G89" s="78"/>
      <c r="H89" s="78"/>
      <c r="I89" s="78"/>
      <c r="J89" s="78"/>
      <c r="K89" s="78"/>
      <c r="L89" s="79"/>
      <c r="M89" s="80"/>
      <c r="N89" s="81"/>
      <c r="O89" s="82"/>
      <c r="P89" s="83"/>
      <c r="Q89" s="84"/>
      <c r="R89" s="85"/>
      <c r="S89" s="86"/>
      <c r="T89" s="87"/>
      <c r="U89" s="88"/>
      <c r="V89" s="295">
        <f t="shared" si="1"/>
        <v>0</v>
      </c>
      <c r="W89" s="296"/>
      <c r="X89" s="274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</row>
    <row r="90" spans="1:47">
      <c r="A90" s="274"/>
      <c r="B90" s="75"/>
      <c r="C90" s="76"/>
      <c r="D90" s="75"/>
      <c r="E90" s="76"/>
      <c r="F90" s="77"/>
      <c r="G90" s="78"/>
      <c r="H90" s="78"/>
      <c r="I90" s="78"/>
      <c r="J90" s="78"/>
      <c r="K90" s="78"/>
      <c r="L90" s="79"/>
      <c r="M90" s="80"/>
      <c r="N90" s="81"/>
      <c r="O90" s="82"/>
      <c r="P90" s="83"/>
      <c r="Q90" s="84"/>
      <c r="R90" s="85"/>
      <c r="S90" s="86"/>
      <c r="T90" s="87"/>
      <c r="U90" s="88"/>
      <c r="V90" s="295">
        <f t="shared" si="1"/>
        <v>0</v>
      </c>
      <c r="W90" s="296"/>
      <c r="X90" s="274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</row>
    <row r="91" spans="1:47">
      <c r="A91" s="274"/>
      <c r="B91" s="75"/>
      <c r="C91" s="76"/>
      <c r="D91" s="75"/>
      <c r="E91" s="76"/>
      <c r="F91" s="77"/>
      <c r="G91" s="78"/>
      <c r="H91" s="78"/>
      <c r="I91" s="78"/>
      <c r="J91" s="78"/>
      <c r="K91" s="78"/>
      <c r="L91" s="79"/>
      <c r="M91" s="80"/>
      <c r="N91" s="81"/>
      <c r="O91" s="82"/>
      <c r="P91" s="83"/>
      <c r="Q91" s="84"/>
      <c r="R91" s="85"/>
      <c r="S91" s="86"/>
      <c r="T91" s="87"/>
      <c r="U91" s="88"/>
      <c r="V91" s="295">
        <f t="shared" si="1"/>
        <v>0</v>
      </c>
      <c r="W91" s="296"/>
      <c r="X91" s="274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</row>
    <row r="92" spans="1:47">
      <c r="A92" s="274"/>
      <c r="B92" s="75"/>
      <c r="C92" s="76"/>
      <c r="D92" s="75"/>
      <c r="E92" s="76"/>
      <c r="F92" s="77"/>
      <c r="G92" s="78"/>
      <c r="H92" s="78"/>
      <c r="I92" s="78"/>
      <c r="J92" s="78"/>
      <c r="K92" s="78"/>
      <c r="L92" s="79"/>
      <c r="M92" s="80"/>
      <c r="N92" s="81"/>
      <c r="O92" s="82"/>
      <c r="P92" s="83"/>
      <c r="Q92" s="84"/>
      <c r="R92" s="85"/>
      <c r="S92" s="86"/>
      <c r="T92" s="87"/>
      <c r="U92" s="88"/>
      <c r="V92" s="295">
        <f t="shared" si="1"/>
        <v>0</v>
      </c>
      <c r="W92" s="296"/>
      <c r="X92" s="274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</row>
    <row r="93" spans="1:47">
      <c r="A93" s="274"/>
      <c r="B93" s="75"/>
      <c r="C93" s="76"/>
      <c r="D93" s="75"/>
      <c r="E93" s="76"/>
      <c r="F93" s="77"/>
      <c r="G93" s="78"/>
      <c r="H93" s="78"/>
      <c r="I93" s="78"/>
      <c r="J93" s="78"/>
      <c r="K93" s="78"/>
      <c r="L93" s="79"/>
      <c r="M93" s="80"/>
      <c r="N93" s="81"/>
      <c r="O93" s="82"/>
      <c r="P93" s="83"/>
      <c r="Q93" s="84"/>
      <c r="R93" s="85"/>
      <c r="S93" s="86"/>
      <c r="T93" s="87"/>
      <c r="U93" s="88"/>
      <c r="V93" s="295">
        <f t="shared" si="1"/>
        <v>0</v>
      </c>
      <c r="W93" s="296"/>
      <c r="X93" s="274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</row>
    <row r="94" spans="1:47">
      <c r="A94" s="274"/>
      <c r="B94" s="75"/>
      <c r="C94" s="76"/>
      <c r="D94" s="75"/>
      <c r="E94" s="76"/>
      <c r="F94" s="77"/>
      <c r="G94" s="78"/>
      <c r="H94" s="78"/>
      <c r="I94" s="78"/>
      <c r="J94" s="78"/>
      <c r="K94" s="78"/>
      <c r="L94" s="79"/>
      <c r="M94" s="80"/>
      <c r="N94" s="81"/>
      <c r="O94" s="82"/>
      <c r="P94" s="83"/>
      <c r="Q94" s="84"/>
      <c r="R94" s="85"/>
      <c r="S94" s="86"/>
      <c r="T94" s="87"/>
      <c r="U94" s="88"/>
      <c r="V94" s="295">
        <f t="shared" si="1"/>
        <v>0</v>
      </c>
      <c r="W94" s="296"/>
      <c r="X94" s="274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</row>
    <row r="95" spans="1:47">
      <c r="A95" s="274"/>
      <c r="B95" s="75"/>
      <c r="C95" s="76"/>
      <c r="D95" s="75"/>
      <c r="E95" s="76"/>
      <c r="F95" s="77"/>
      <c r="G95" s="78"/>
      <c r="H95" s="78"/>
      <c r="I95" s="78"/>
      <c r="J95" s="78"/>
      <c r="K95" s="78"/>
      <c r="L95" s="79"/>
      <c r="M95" s="80"/>
      <c r="N95" s="81"/>
      <c r="O95" s="82"/>
      <c r="P95" s="83"/>
      <c r="Q95" s="84"/>
      <c r="R95" s="85"/>
      <c r="S95" s="86"/>
      <c r="T95" s="87"/>
      <c r="U95" s="88"/>
      <c r="V95" s="295">
        <f t="shared" si="1"/>
        <v>0</v>
      </c>
      <c r="W95" s="296"/>
      <c r="X95" s="274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</row>
    <row r="96" spans="1:47">
      <c r="A96" s="274"/>
      <c r="B96" s="75"/>
      <c r="C96" s="76"/>
      <c r="D96" s="75"/>
      <c r="E96" s="76"/>
      <c r="F96" s="77"/>
      <c r="G96" s="78"/>
      <c r="H96" s="78"/>
      <c r="I96" s="78"/>
      <c r="J96" s="78"/>
      <c r="K96" s="78"/>
      <c r="L96" s="79"/>
      <c r="M96" s="80"/>
      <c r="N96" s="81"/>
      <c r="O96" s="82"/>
      <c r="P96" s="83"/>
      <c r="Q96" s="84"/>
      <c r="R96" s="85"/>
      <c r="S96" s="86"/>
      <c r="T96" s="87"/>
      <c r="U96" s="88"/>
      <c r="V96" s="295">
        <v>0</v>
      </c>
      <c r="W96" s="296"/>
      <c r="X96" s="274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</row>
    <row r="97" spans="1:47">
      <c r="A97" s="274"/>
      <c r="B97" s="75"/>
      <c r="C97" s="76"/>
      <c r="D97" s="75"/>
      <c r="E97" s="76"/>
      <c r="F97" s="77"/>
      <c r="G97" s="78"/>
      <c r="H97" s="78"/>
      <c r="I97" s="78"/>
      <c r="J97" s="78"/>
      <c r="K97" s="78"/>
      <c r="L97" s="79"/>
      <c r="M97" s="80"/>
      <c r="N97" s="81"/>
      <c r="O97" s="82"/>
      <c r="P97" s="83"/>
      <c r="Q97" s="84"/>
      <c r="R97" s="85"/>
      <c r="S97" s="86"/>
      <c r="T97" s="87"/>
      <c r="U97" s="88"/>
      <c r="V97" s="295">
        <f>ROUND(M97*S97,2)</f>
        <v>0</v>
      </c>
      <c r="W97" s="296"/>
      <c r="X97" s="274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</row>
    <row r="98" spans="1:47">
      <c r="A98" s="274"/>
      <c r="B98" s="75"/>
      <c r="C98" s="76"/>
      <c r="D98" s="75"/>
      <c r="E98" s="76"/>
      <c r="F98" s="77"/>
      <c r="G98" s="78"/>
      <c r="H98" s="78"/>
      <c r="I98" s="78"/>
      <c r="J98" s="78"/>
      <c r="K98" s="78"/>
      <c r="L98" s="79"/>
      <c r="M98" s="80"/>
      <c r="N98" s="81"/>
      <c r="O98" s="82"/>
      <c r="P98" s="83"/>
      <c r="Q98" s="84"/>
      <c r="R98" s="85"/>
      <c r="S98" s="86"/>
      <c r="T98" s="87"/>
      <c r="U98" s="88"/>
      <c r="V98" s="295">
        <f>ROUND(M98*S98,2)</f>
        <v>0</v>
      </c>
      <c r="W98" s="296"/>
      <c r="X98" s="274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</row>
    <row r="99" spans="1:47">
      <c r="A99" s="274"/>
      <c r="B99" s="75"/>
      <c r="C99" s="76"/>
      <c r="D99" s="75"/>
      <c r="E99" s="76"/>
      <c r="F99" s="77"/>
      <c r="G99" s="78"/>
      <c r="H99" s="78"/>
      <c r="I99" s="78"/>
      <c r="J99" s="78"/>
      <c r="K99" s="78"/>
      <c r="L99" s="79"/>
      <c r="M99" s="80"/>
      <c r="N99" s="81"/>
      <c r="O99" s="82"/>
      <c r="P99" s="83"/>
      <c r="Q99" s="84"/>
      <c r="R99" s="85"/>
      <c r="S99" s="86"/>
      <c r="T99" s="87"/>
      <c r="U99" s="88"/>
      <c r="V99" s="295">
        <f>ROUND(M99*S99,2)</f>
        <v>0</v>
      </c>
      <c r="W99" s="296"/>
      <c r="X99" s="274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</row>
    <row r="100" spans="1:47" ht="15.75" thickBot="1">
      <c r="A100" s="274"/>
      <c r="B100" s="62"/>
      <c r="C100" s="63"/>
      <c r="D100" s="62"/>
      <c r="E100" s="63"/>
      <c r="F100" s="64"/>
      <c r="G100" s="65"/>
      <c r="H100" s="65"/>
      <c r="I100" s="65"/>
      <c r="J100" s="65"/>
      <c r="K100" s="65"/>
      <c r="L100" s="66"/>
      <c r="M100" s="67"/>
      <c r="N100" s="68"/>
      <c r="O100" s="69"/>
      <c r="P100" s="70"/>
      <c r="Q100" s="70"/>
      <c r="R100" s="71"/>
      <c r="S100" s="72"/>
      <c r="T100" s="73"/>
      <c r="U100" s="74"/>
      <c r="V100" s="297">
        <f>ROUND(M100*S100,2)</f>
        <v>0</v>
      </c>
      <c r="W100" s="298"/>
      <c r="X100" s="274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</row>
    <row r="101" spans="1:47" ht="3" customHeight="1">
      <c r="A101" s="274"/>
      <c r="P101" s="299"/>
      <c r="Q101" s="300"/>
      <c r="R101" s="300"/>
      <c r="S101" s="261"/>
      <c r="T101" s="261"/>
      <c r="U101" s="261"/>
      <c r="V101" s="301">
        <f>SUM(V80:W100)</f>
        <v>0</v>
      </c>
      <c r="W101" s="302"/>
      <c r="X101" s="274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</row>
    <row r="102" spans="1:47" ht="24" customHeight="1" thickBot="1">
      <c r="A102" s="274"/>
      <c r="B102" s="303" t="s">
        <v>88</v>
      </c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5" t="s">
        <v>84</v>
      </c>
      <c r="Q102" s="306"/>
      <c r="R102" s="306"/>
      <c r="S102" s="306"/>
      <c r="T102" s="306"/>
      <c r="U102" s="307"/>
      <c r="V102" s="308"/>
      <c r="W102" s="309"/>
      <c r="X102" s="274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</row>
    <row r="103" spans="1:47" ht="24" customHeight="1" thickBot="1">
      <c r="A103" s="274"/>
      <c r="B103" s="310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5" t="s">
        <v>83</v>
      </c>
      <c r="Q103" s="306"/>
      <c r="R103" s="306"/>
      <c r="S103" s="306"/>
      <c r="T103" s="306"/>
      <c r="U103" s="307"/>
      <c r="V103" s="311"/>
      <c r="W103" s="312"/>
      <c r="X103" s="274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</row>
    <row r="104" spans="1:47" ht="24" customHeight="1" thickBot="1">
      <c r="A104" s="274"/>
      <c r="B104" s="310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5" t="s">
        <v>85</v>
      </c>
      <c r="Q104" s="306"/>
      <c r="R104" s="306"/>
      <c r="S104" s="306"/>
      <c r="T104" s="306"/>
      <c r="U104" s="307"/>
      <c r="V104" s="311">
        <f>V101-V103</f>
        <v>0</v>
      </c>
      <c r="W104" s="312"/>
      <c r="X104" s="274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</row>
    <row r="105" spans="1:47" ht="24" customHeight="1" thickBot="1">
      <c r="A105" s="274"/>
      <c r="B105" s="310"/>
      <c r="C105" s="304"/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5" t="str">
        <f>+P50</f>
        <v>ภาษีมูลค่าเพิ่ม</v>
      </c>
      <c r="Q105" s="306"/>
      <c r="R105" s="306"/>
      <c r="S105" s="306"/>
      <c r="T105" s="306"/>
      <c r="U105" s="349">
        <f>+U50</f>
        <v>7.0000000000000007E-2</v>
      </c>
      <c r="V105" s="311">
        <f>+V104*U105</f>
        <v>0</v>
      </c>
      <c r="W105" s="312"/>
      <c r="X105" s="274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</row>
    <row r="106" spans="1:47" ht="24" customHeight="1" thickBot="1">
      <c r="A106" s="274"/>
      <c r="B106" s="314" t="s">
        <v>11</v>
      </c>
      <c r="C106" s="315"/>
      <c r="D106" s="315"/>
      <c r="E106" s="316" t="str">
        <f>"("&amp;BAHTTEXT(V106)&amp;")"</f>
        <v>(ศูนย์บาทถ้วน)</v>
      </c>
      <c r="F106" s="317"/>
      <c r="G106" s="317"/>
      <c r="H106" s="317"/>
      <c r="I106" s="317"/>
      <c r="J106" s="317"/>
      <c r="K106" s="317"/>
      <c r="L106" s="317"/>
      <c r="M106" s="317"/>
      <c r="N106" s="317"/>
      <c r="O106" s="318"/>
      <c r="P106" s="305" t="s">
        <v>87</v>
      </c>
      <c r="Q106" s="306"/>
      <c r="R106" s="306"/>
      <c r="S106" s="306"/>
      <c r="T106" s="306"/>
      <c r="U106" s="307"/>
      <c r="V106" s="319">
        <f>V104+V105</f>
        <v>0</v>
      </c>
      <c r="W106" s="320"/>
      <c r="X106" s="274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</row>
    <row r="107" spans="1:47" ht="16.899999999999999" customHeight="1" thickTop="1">
      <c r="A107" s="274"/>
      <c r="B107" s="283"/>
      <c r="P107" s="282"/>
      <c r="Q107" s="282"/>
      <c r="R107" s="282"/>
      <c r="S107" s="282"/>
      <c r="T107" s="282"/>
      <c r="U107" s="282"/>
      <c r="V107" s="282"/>
      <c r="W107" s="282"/>
      <c r="X107" s="274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</row>
    <row r="108" spans="1:47" s="282" customFormat="1" ht="23.25" customHeight="1">
      <c r="A108" s="280"/>
      <c r="B108" s="321"/>
      <c r="C108" s="322"/>
      <c r="D108" s="322"/>
      <c r="E108" s="323"/>
      <c r="F108" s="322"/>
      <c r="G108" s="322"/>
      <c r="H108" s="322"/>
      <c r="I108" s="322"/>
      <c r="J108" s="322"/>
      <c r="K108" s="322"/>
      <c r="L108" s="322"/>
      <c r="M108" s="322"/>
      <c r="N108" s="322"/>
      <c r="O108" s="324"/>
      <c r="P108" s="325"/>
      <c r="Q108" s="325"/>
      <c r="R108" s="325"/>
      <c r="S108" s="325"/>
      <c r="T108" s="325"/>
      <c r="U108" s="322"/>
      <c r="V108" s="322"/>
      <c r="W108" s="326"/>
      <c r="X108" s="280"/>
    </row>
    <row r="109" spans="1:47" s="282" customFormat="1" ht="23.25" customHeight="1">
      <c r="A109" s="280"/>
      <c r="B109" s="327" t="s">
        <v>89</v>
      </c>
      <c r="D109" s="328"/>
      <c r="E109" s="329"/>
      <c r="F109" s="329"/>
      <c r="G109" s="329"/>
      <c r="H109" s="329"/>
      <c r="I109" s="329"/>
      <c r="J109" s="329"/>
      <c r="K109" s="329"/>
      <c r="L109" s="329"/>
      <c r="M109" s="329"/>
      <c r="N109" s="330"/>
      <c r="O109" s="327" t="s">
        <v>50</v>
      </c>
      <c r="P109" s="331"/>
      <c r="Q109" s="332"/>
      <c r="R109" s="332"/>
      <c r="S109" s="332"/>
      <c r="T109" s="332"/>
      <c r="U109" s="332"/>
      <c r="V109" s="332"/>
      <c r="W109" s="333"/>
      <c r="X109" s="280"/>
    </row>
    <row r="110" spans="1:47" s="282" customFormat="1" ht="23.25" customHeight="1">
      <c r="A110" s="280"/>
      <c r="B110" s="327" t="s">
        <v>16</v>
      </c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5"/>
      <c r="O110" s="327" t="s">
        <v>16</v>
      </c>
      <c r="P110" s="331"/>
      <c r="Q110" s="336"/>
      <c r="R110" s="336"/>
      <c r="S110" s="336"/>
      <c r="T110" s="336"/>
      <c r="U110" s="336"/>
      <c r="V110" s="336"/>
      <c r="W110" s="333"/>
      <c r="X110" s="280"/>
    </row>
    <row r="111" spans="1:47" s="282" customFormat="1" ht="23.25" customHeight="1" thickBot="1">
      <c r="A111" s="280"/>
      <c r="B111" s="337"/>
      <c r="C111" s="338"/>
      <c r="D111" s="338"/>
      <c r="E111" s="339"/>
      <c r="F111" s="338"/>
      <c r="G111" s="338"/>
      <c r="H111" s="338"/>
      <c r="I111" s="338"/>
      <c r="J111" s="338"/>
      <c r="K111" s="338"/>
      <c r="L111" s="338"/>
      <c r="M111" s="338"/>
      <c r="N111" s="338"/>
      <c r="O111" s="340"/>
      <c r="P111" s="341"/>
      <c r="Q111" s="341"/>
      <c r="R111" s="341"/>
      <c r="S111" s="341"/>
      <c r="T111" s="341"/>
      <c r="U111" s="338"/>
      <c r="V111" s="338"/>
      <c r="W111" s="342"/>
      <c r="X111" s="280"/>
    </row>
    <row r="112" spans="1:47" ht="15.75" thickTop="1"/>
  </sheetData>
  <sheetProtection algorithmName="SHA-512" hashValue="j05AMr2HEwWbna/3gdtwMmBY3YadRn80aPUvzUF2qN3imaE/j0pdN8MhmS71SdD7Cci61/l80e5cdIV6pMEeIA==" saltValue="C/j8Bm391QRICRU8/Uvn8A==" spinCount="100000" sheet="1" formatCells="0" formatColumns="0" formatRows="0" insertColumns="0" insertRows="0" insertHyperlinks="0" deleteColumns="0" deleteRows="0" selectLockedCells="1" sort="0" autoFilter="0" pivotTables="0"/>
  <mergeCells count="366">
    <mergeCell ref="V46:W47"/>
    <mergeCell ref="P47:T47"/>
    <mergeCell ref="V44:W44"/>
    <mergeCell ref="V42:W42"/>
    <mergeCell ref="V40:W40"/>
    <mergeCell ref="V38:W38"/>
    <mergeCell ref="V36:W36"/>
    <mergeCell ref="V34:W34"/>
    <mergeCell ref="V32:W32"/>
    <mergeCell ref="B45:C45"/>
    <mergeCell ref="D45:E45"/>
    <mergeCell ref="F45:L45"/>
    <mergeCell ref="M45:O45"/>
    <mergeCell ref="P45:R45"/>
    <mergeCell ref="S45:U45"/>
    <mergeCell ref="V45:W45"/>
    <mergeCell ref="B44:C44"/>
    <mergeCell ref="D44:E44"/>
    <mergeCell ref="F44:L44"/>
    <mergeCell ref="M44:O44"/>
    <mergeCell ref="P44:R44"/>
    <mergeCell ref="S44:U44"/>
    <mergeCell ref="B43:C43"/>
    <mergeCell ref="D43:E43"/>
    <mergeCell ref="F43:L43"/>
    <mergeCell ref="M43:O43"/>
    <mergeCell ref="P43:R43"/>
    <mergeCell ref="S43:U43"/>
    <mergeCell ref="V43:W43"/>
    <mergeCell ref="B42:C42"/>
    <mergeCell ref="D42:E42"/>
    <mergeCell ref="F42:L42"/>
    <mergeCell ref="M42:O42"/>
    <mergeCell ref="P42:R42"/>
    <mergeCell ref="S42:U42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F40:L40"/>
    <mergeCell ref="M40:O40"/>
    <mergeCell ref="P40:R40"/>
    <mergeCell ref="S40:U40"/>
    <mergeCell ref="B39:C39"/>
    <mergeCell ref="D39:E39"/>
    <mergeCell ref="F39:L39"/>
    <mergeCell ref="M39:O39"/>
    <mergeCell ref="P39:R39"/>
    <mergeCell ref="S39:U39"/>
    <mergeCell ref="V39:W39"/>
    <mergeCell ref="B38:C38"/>
    <mergeCell ref="D38:E38"/>
    <mergeCell ref="F38:L38"/>
    <mergeCell ref="M38:O38"/>
    <mergeCell ref="P38:R38"/>
    <mergeCell ref="S38:U38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F36:L36"/>
    <mergeCell ref="M36:O36"/>
    <mergeCell ref="P36:R36"/>
    <mergeCell ref="S36:U36"/>
    <mergeCell ref="B35:C35"/>
    <mergeCell ref="D35:E35"/>
    <mergeCell ref="F35:L35"/>
    <mergeCell ref="M35:O35"/>
    <mergeCell ref="P35:R35"/>
    <mergeCell ref="S35:U35"/>
    <mergeCell ref="V35:W35"/>
    <mergeCell ref="B34:C34"/>
    <mergeCell ref="D34:E34"/>
    <mergeCell ref="F34:L34"/>
    <mergeCell ref="M34:O34"/>
    <mergeCell ref="P34:R34"/>
    <mergeCell ref="S34:U34"/>
    <mergeCell ref="B33:C33"/>
    <mergeCell ref="D33:E33"/>
    <mergeCell ref="F33:L33"/>
    <mergeCell ref="M33:O33"/>
    <mergeCell ref="P33:R33"/>
    <mergeCell ref="S33:U33"/>
    <mergeCell ref="V33:W33"/>
    <mergeCell ref="B32:C32"/>
    <mergeCell ref="D32:E32"/>
    <mergeCell ref="F32:L32"/>
    <mergeCell ref="M32:O32"/>
    <mergeCell ref="P32:R32"/>
    <mergeCell ref="S32:U32"/>
    <mergeCell ref="B31:C31"/>
    <mergeCell ref="D31:E31"/>
    <mergeCell ref="F31:L31"/>
    <mergeCell ref="M31:O31"/>
    <mergeCell ref="P31:R31"/>
    <mergeCell ref="S31:U31"/>
    <mergeCell ref="V31:W31"/>
    <mergeCell ref="B30:C30"/>
    <mergeCell ref="D30:E30"/>
    <mergeCell ref="F30:L30"/>
    <mergeCell ref="M30:O30"/>
    <mergeCell ref="P30:R30"/>
    <mergeCell ref="S30:U30"/>
    <mergeCell ref="V30:W30"/>
    <mergeCell ref="B29:C29"/>
    <mergeCell ref="D29:E29"/>
    <mergeCell ref="F29:L29"/>
    <mergeCell ref="M29:O29"/>
    <mergeCell ref="P29:R29"/>
    <mergeCell ref="S29:U29"/>
    <mergeCell ref="V29:W29"/>
    <mergeCell ref="B28:C28"/>
    <mergeCell ref="D28:E28"/>
    <mergeCell ref="F28:L28"/>
    <mergeCell ref="M28:O28"/>
    <mergeCell ref="P28:R28"/>
    <mergeCell ref="S28:U28"/>
    <mergeCell ref="V28:W28"/>
    <mergeCell ref="B25:C25"/>
    <mergeCell ref="D25:E25"/>
    <mergeCell ref="F25:L25"/>
    <mergeCell ref="M25:O25"/>
    <mergeCell ref="P25:R25"/>
    <mergeCell ref="S25:U25"/>
    <mergeCell ref="V25:W25"/>
    <mergeCell ref="B27:C27"/>
    <mergeCell ref="F27:L27"/>
    <mergeCell ref="M27:O27"/>
    <mergeCell ref="P27:R27"/>
    <mergeCell ref="S27:U27"/>
    <mergeCell ref="V27:W27"/>
    <mergeCell ref="B26:C26"/>
    <mergeCell ref="D26:E26"/>
    <mergeCell ref="F26:L26"/>
    <mergeCell ref="M26:O26"/>
    <mergeCell ref="P26:R26"/>
    <mergeCell ref="S26:U26"/>
    <mergeCell ref="V26:W26"/>
    <mergeCell ref="D27:E27"/>
    <mergeCell ref="E18:J18"/>
    <mergeCell ref="B24:C24"/>
    <mergeCell ref="D24:E24"/>
    <mergeCell ref="F24:L24"/>
    <mergeCell ref="C6:F12"/>
    <mergeCell ref="B13:W13"/>
    <mergeCell ref="E16:J16"/>
    <mergeCell ref="U16:V16"/>
    <mergeCell ref="E17:J17"/>
    <mergeCell ref="U17:V17"/>
    <mergeCell ref="P24:R24"/>
    <mergeCell ref="S24:U24"/>
    <mergeCell ref="V24:W24"/>
    <mergeCell ref="F22:J22"/>
    <mergeCell ref="E20:J20"/>
    <mergeCell ref="E21:J21"/>
    <mergeCell ref="M24:O24"/>
    <mergeCell ref="U20:V20"/>
    <mergeCell ref="U21:V21"/>
    <mergeCell ref="U22:V22"/>
    <mergeCell ref="U23:V23"/>
    <mergeCell ref="E54:N54"/>
    <mergeCell ref="D55:N55"/>
    <mergeCell ref="Q54:V54"/>
    <mergeCell ref="Q55:V55"/>
    <mergeCell ref="V48:W48"/>
    <mergeCell ref="V49:W49"/>
    <mergeCell ref="V50:W50"/>
    <mergeCell ref="C61:F67"/>
    <mergeCell ref="B68:W68"/>
    <mergeCell ref="P48:T48"/>
    <mergeCell ref="P49:T49"/>
    <mergeCell ref="P50:T50"/>
    <mergeCell ref="V51:W51"/>
    <mergeCell ref="P51:T51"/>
    <mergeCell ref="E51:O51"/>
    <mergeCell ref="E71:J71"/>
    <mergeCell ref="U71:V71"/>
    <mergeCell ref="E72:J72"/>
    <mergeCell ref="U72:V72"/>
    <mergeCell ref="E73:J73"/>
    <mergeCell ref="E75:J75"/>
    <mergeCell ref="U75:V75"/>
    <mergeCell ref="E76:J76"/>
    <mergeCell ref="U76:V76"/>
    <mergeCell ref="F77:J77"/>
    <mergeCell ref="U77:V77"/>
    <mergeCell ref="U78:V78"/>
    <mergeCell ref="B79:C79"/>
    <mergeCell ref="D79:E79"/>
    <mergeCell ref="F79:L79"/>
    <mergeCell ref="M79:O79"/>
    <mergeCell ref="P79:R79"/>
    <mergeCell ref="S79:U79"/>
    <mergeCell ref="V79:W79"/>
    <mergeCell ref="B80:C80"/>
    <mergeCell ref="D80:E80"/>
    <mergeCell ref="F80:L80"/>
    <mergeCell ref="M80:O80"/>
    <mergeCell ref="P80:R80"/>
    <mergeCell ref="S80:U80"/>
    <mergeCell ref="V80:W80"/>
    <mergeCell ref="B81:C81"/>
    <mergeCell ref="D81:E81"/>
    <mergeCell ref="F81:L81"/>
    <mergeCell ref="M81:O81"/>
    <mergeCell ref="P81:R81"/>
    <mergeCell ref="S81:U81"/>
    <mergeCell ref="V81:W81"/>
    <mergeCell ref="B82:C82"/>
    <mergeCell ref="D82:E82"/>
    <mergeCell ref="F82:L82"/>
    <mergeCell ref="M82:O82"/>
    <mergeCell ref="P82:R82"/>
    <mergeCell ref="S82:U82"/>
    <mergeCell ref="V82:W82"/>
    <mergeCell ref="B83:C83"/>
    <mergeCell ref="D83:E83"/>
    <mergeCell ref="F83:L83"/>
    <mergeCell ref="M83:O83"/>
    <mergeCell ref="P83:R83"/>
    <mergeCell ref="S83:U83"/>
    <mergeCell ref="V83:W83"/>
    <mergeCell ref="B84:C84"/>
    <mergeCell ref="D84:E84"/>
    <mergeCell ref="F84:L84"/>
    <mergeCell ref="M84:O84"/>
    <mergeCell ref="P84:R84"/>
    <mergeCell ref="S84:U84"/>
    <mergeCell ref="V84:W84"/>
    <mergeCell ref="B85:C85"/>
    <mergeCell ref="D85:E85"/>
    <mergeCell ref="F85:L85"/>
    <mergeCell ref="M85:O85"/>
    <mergeCell ref="P85:R85"/>
    <mergeCell ref="S85:U85"/>
    <mergeCell ref="V85:W85"/>
    <mergeCell ref="B86:C86"/>
    <mergeCell ref="D86:E86"/>
    <mergeCell ref="F86:L86"/>
    <mergeCell ref="M86:O86"/>
    <mergeCell ref="P86:R86"/>
    <mergeCell ref="S86:U86"/>
    <mergeCell ref="V86:W86"/>
    <mergeCell ref="B87:C87"/>
    <mergeCell ref="D87:E87"/>
    <mergeCell ref="F87:L87"/>
    <mergeCell ref="M87:O87"/>
    <mergeCell ref="P87:R87"/>
    <mergeCell ref="S87:U87"/>
    <mergeCell ref="V87:W87"/>
    <mergeCell ref="B88:C88"/>
    <mergeCell ref="D88:E88"/>
    <mergeCell ref="F88:L88"/>
    <mergeCell ref="M88:O88"/>
    <mergeCell ref="P88:R88"/>
    <mergeCell ref="S88:U88"/>
    <mergeCell ref="V88:W88"/>
    <mergeCell ref="B89:C89"/>
    <mergeCell ref="D89:E89"/>
    <mergeCell ref="F89:L89"/>
    <mergeCell ref="M89:O89"/>
    <mergeCell ref="P89:R89"/>
    <mergeCell ref="S89:U89"/>
    <mergeCell ref="V89:W89"/>
    <mergeCell ref="B90:C90"/>
    <mergeCell ref="D90:E90"/>
    <mergeCell ref="F90:L90"/>
    <mergeCell ref="M90:O90"/>
    <mergeCell ref="P90:R90"/>
    <mergeCell ref="S90:U90"/>
    <mergeCell ref="V90:W90"/>
    <mergeCell ref="B91:C91"/>
    <mergeCell ref="D91:E91"/>
    <mergeCell ref="F91:L91"/>
    <mergeCell ref="M91:O91"/>
    <mergeCell ref="P91:R91"/>
    <mergeCell ref="S91:U91"/>
    <mergeCell ref="V91:W91"/>
    <mergeCell ref="B92:C92"/>
    <mergeCell ref="D92:E92"/>
    <mergeCell ref="F92:L92"/>
    <mergeCell ref="M92:O92"/>
    <mergeCell ref="P92:R92"/>
    <mergeCell ref="S92:U92"/>
    <mergeCell ref="V92:W92"/>
    <mergeCell ref="B93:C93"/>
    <mergeCell ref="D93:E93"/>
    <mergeCell ref="F93:L93"/>
    <mergeCell ref="M93:O93"/>
    <mergeCell ref="P93:R93"/>
    <mergeCell ref="S93:U93"/>
    <mergeCell ref="V93:W93"/>
    <mergeCell ref="B94:C94"/>
    <mergeCell ref="D94:E94"/>
    <mergeCell ref="F94:L94"/>
    <mergeCell ref="M94:O94"/>
    <mergeCell ref="P94:R94"/>
    <mergeCell ref="S94:U94"/>
    <mergeCell ref="V94:W94"/>
    <mergeCell ref="B95:C95"/>
    <mergeCell ref="D95:E95"/>
    <mergeCell ref="F95:L95"/>
    <mergeCell ref="M95:O95"/>
    <mergeCell ref="P95:R95"/>
    <mergeCell ref="S95:U95"/>
    <mergeCell ref="V95:W95"/>
    <mergeCell ref="B96:C96"/>
    <mergeCell ref="D96:E96"/>
    <mergeCell ref="F96:L96"/>
    <mergeCell ref="M96:O96"/>
    <mergeCell ref="P96:R96"/>
    <mergeCell ref="S96:U96"/>
    <mergeCell ref="V96:W96"/>
    <mergeCell ref="B97:C97"/>
    <mergeCell ref="D97:E97"/>
    <mergeCell ref="F97:L97"/>
    <mergeCell ref="M97:O97"/>
    <mergeCell ref="P97:R97"/>
    <mergeCell ref="S97:U97"/>
    <mergeCell ref="V97:W97"/>
    <mergeCell ref="B98:C98"/>
    <mergeCell ref="D98:E98"/>
    <mergeCell ref="F98:L98"/>
    <mergeCell ref="M98:O98"/>
    <mergeCell ref="P98:R98"/>
    <mergeCell ref="S98:U98"/>
    <mergeCell ref="V98:W98"/>
    <mergeCell ref="B99:C99"/>
    <mergeCell ref="D99:E99"/>
    <mergeCell ref="F99:L99"/>
    <mergeCell ref="M99:O99"/>
    <mergeCell ref="P99:R99"/>
    <mergeCell ref="S99:U99"/>
    <mergeCell ref="V99:W99"/>
    <mergeCell ref="B100:C100"/>
    <mergeCell ref="D100:E100"/>
    <mergeCell ref="F100:L100"/>
    <mergeCell ref="M100:O100"/>
    <mergeCell ref="P100:R100"/>
    <mergeCell ref="S100:U100"/>
    <mergeCell ref="V100:W100"/>
    <mergeCell ref="V101:W102"/>
    <mergeCell ref="P102:T102"/>
    <mergeCell ref="E109:N109"/>
    <mergeCell ref="Q109:V109"/>
    <mergeCell ref="D110:N110"/>
    <mergeCell ref="Q110:V110"/>
    <mergeCell ref="P103:T103"/>
    <mergeCell ref="V103:W103"/>
    <mergeCell ref="P104:T104"/>
    <mergeCell ref="V104:W104"/>
    <mergeCell ref="P105:T105"/>
    <mergeCell ref="V105:W105"/>
    <mergeCell ref="E106:O106"/>
    <mergeCell ref="P106:T106"/>
    <mergeCell ref="V106:W106"/>
  </mergeCells>
  <conditionalFormatting sqref="E16:E18 U16:U17">
    <cfRule type="containsBlanks" dxfId="61" priority="21">
      <formula>LEN(TRIM(E16))=0</formula>
    </cfRule>
  </conditionalFormatting>
  <conditionalFormatting sqref="U23">
    <cfRule type="containsBlanks" dxfId="60" priority="17">
      <formula>LEN(TRIM(U23))=0</formula>
    </cfRule>
  </conditionalFormatting>
  <conditionalFormatting sqref="E20:E21">
    <cfRule type="containsBlanks" dxfId="59" priority="13">
      <formula>LEN(TRIM(E20))=0</formula>
    </cfRule>
  </conditionalFormatting>
  <conditionalFormatting sqref="F22">
    <cfRule type="containsBlanks" dxfId="58" priority="12">
      <formula>LEN(TRIM(F22))=0</formula>
    </cfRule>
  </conditionalFormatting>
  <conditionalFormatting sqref="U20">
    <cfRule type="containsBlanks" dxfId="57" priority="10">
      <formula>LEN(TRIM(U20))=0</formula>
    </cfRule>
  </conditionalFormatting>
  <conditionalFormatting sqref="U21">
    <cfRule type="containsBlanks" dxfId="56" priority="9">
      <formula>LEN(TRIM(U21))=0</formula>
    </cfRule>
  </conditionalFormatting>
  <conditionalFormatting sqref="U22">
    <cfRule type="containsBlanks" dxfId="55" priority="8">
      <formula>LEN(TRIM(U22))=0</formula>
    </cfRule>
  </conditionalFormatting>
  <conditionalFormatting sqref="E71:E73 U71:U72">
    <cfRule type="containsBlanks" dxfId="54" priority="7">
      <formula>LEN(TRIM(E71))=0</formula>
    </cfRule>
  </conditionalFormatting>
  <conditionalFormatting sqref="U78">
    <cfRule type="containsBlanks" dxfId="53" priority="6">
      <formula>LEN(TRIM(U78))=0</formula>
    </cfRule>
  </conditionalFormatting>
  <conditionalFormatting sqref="E75:E76">
    <cfRule type="containsBlanks" dxfId="52" priority="5">
      <formula>LEN(TRIM(E75))=0</formula>
    </cfRule>
  </conditionalFormatting>
  <conditionalFormatting sqref="F77">
    <cfRule type="containsBlanks" dxfId="51" priority="4">
      <formula>LEN(TRIM(F77))=0</formula>
    </cfRule>
  </conditionalFormatting>
  <conditionalFormatting sqref="U75">
    <cfRule type="containsBlanks" dxfId="50" priority="3">
      <formula>LEN(TRIM(U75))=0</formula>
    </cfRule>
  </conditionalFormatting>
  <conditionalFormatting sqref="U76">
    <cfRule type="containsBlanks" dxfId="49" priority="2">
      <formula>LEN(TRIM(U76))=0</formula>
    </cfRule>
  </conditionalFormatting>
  <conditionalFormatting sqref="U77">
    <cfRule type="containsBlanks" dxfId="48" priority="1">
      <formula>LEN(TRIM(U77))=0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U22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9BD2-C4A9-4D3F-91E9-9A89EFB2C8BB}">
  <sheetPr>
    <tabColor theme="2" tint="-0.499984740745262"/>
  </sheetPr>
  <dimension ref="A1:AU57"/>
  <sheetViews>
    <sheetView workbookViewId="0">
      <selection activeCell="AC12" sqref="AC12"/>
    </sheetView>
  </sheetViews>
  <sheetFormatPr defaultColWidth="9" defaultRowHeight="15"/>
  <cols>
    <col min="1" max="1" width="5" style="273" customWidth="1"/>
    <col min="2" max="2" width="4" style="273" customWidth="1"/>
    <col min="3" max="3" width="3.5" style="273" customWidth="1"/>
    <col min="4" max="4" width="2.5" style="273" customWidth="1"/>
    <col min="5" max="5" width="11.375" style="273" customWidth="1"/>
    <col min="6" max="6" width="2.5" style="273" customWidth="1"/>
    <col min="7" max="7" width="14.5" style="273" customWidth="1"/>
    <col min="8" max="8" width="1.125" style="273" customWidth="1"/>
    <col min="9" max="9" width="0.875" style="273" customWidth="1"/>
    <col min="10" max="10" width="2.5" style="273" customWidth="1"/>
    <col min="11" max="11" width="1.75" style="273" customWidth="1"/>
    <col min="12" max="12" width="1.375" style="273" customWidth="1"/>
    <col min="13" max="13" width="2.5" style="273" customWidth="1"/>
    <col min="14" max="14" width="9.875" style="273" customWidth="1"/>
    <col min="15" max="15" width="2.375" style="273" customWidth="1"/>
    <col min="16" max="16" width="8.5" style="273" customWidth="1"/>
    <col min="17" max="17" width="1.5" style="273" customWidth="1"/>
    <col min="18" max="18" width="3.125" style="273" customWidth="1"/>
    <col min="19" max="19" width="1.5" style="273" customWidth="1"/>
    <col min="20" max="20" width="9.25" style="273" customWidth="1"/>
    <col min="21" max="21" width="4.625" style="273" customWidth="1"/>
    <col min="22" max="22" width="12.25" style="273" customWidth="1"/>
    <col min="23" max="23" width="2.875" style="273" bestFit="1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03"/>
      <c r="B1" s="504"/>
      <c r="C1" s="505"/>
      <c r="D1" s="505"/>
      <c r="E1" s="505"/>
      <c r="F1" s="510" t="s">
        <v>73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5"/>
      <c r="T1" s="505"/>
      <c r="U1" s="505"/>
      <c r="V1" s="505"/>
      <c r="W1" s="505"/>
      <c r="X1" s="503"/>
    </row>
    <row r="2" spans="1:47" s="508" customFormat="1" ht="26.25" customHeight="1">
      <c r="A2" s="503"/>
      <c r="B2" s="505"/>
      <c r="C2" s="505"/>
      <c r="D2" s="505"/>
      <c r="E2" s="505"/>
      <c r="F2" s="510" t="s">
        <v>141</v>
      </c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5"/>
      <c r="T2" s="505"/>
      <c r="U2" s="505"/>
      <c r="V2" s="505"/>
      <c r="W2" s="505"/>
      <c r="X2" s="503"/>
    </row>
    <row r="3" spans="1:47" s="508" customFormat="1" ht="26.25" customHeight="1">
      <c r="A3" s="50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3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">
        <v>30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">
        <v>31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">
        <v>32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">
        <v>33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">
        <v>34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75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ht="15.75" customHeight="1">
      <c r="A14" s="274"/>
      <c r="X14" s="274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</row>
    <row r="15" spans="1:47" ht="15.75" customHeight="1">
      <c r="A15" s="274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 t="s">
        <v>116</v>
      </c>
      <c r="F16" s="126"/>
      <c r="G16" s="126"/>
      <c r="H16" s="126"/>
      <c r="I16" s="126"/>
      <c r="J16" s="126"/>
      <c r="T16" s="284" t="s">
        <v>2</v>
      </c>
      <c r="U16" s="130" t="s">
        <v>124</v>
      </c>
      <c r="V16" s="130"/>
      <c r="X16" s="274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 ht="15" customHeight="1">
      <c r="A17" s="274"/>
      <c r="B17" s="283" t="s">
        <v>3</v>
      </c>
      <c r="C17" s="283"/>
      <c r="D17" s="283"/>
      <c r="E17" s="126" t="s">
        <v>107</v>
      </c>
      <c r="F17" s="126"/>
      <c r="G17" s="126"/>
      <c r="H17" s="126"/>
      <c r="I17" s="126"/>
      <c r="J17" s="126"/>
      <c r="T17" s="284" t="s">
        <v>4</v>
      </c>
      <c r="U17" s="131">
        <v>242889</v>
      </c>
      <c r="V17" s="131"/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 t="s">
        <v>108</v>
      </c>
      <c r="F18" s="126"/>
      <c r="G18" s="126"/>
      <c r="H18" s="126"/>
      <c r="I18" s="126"/>
      <c r="J18" s="126"/>
      <c r="T18" s="28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>
      <c r="A20" s="274"/>
      <c r="B20" s="283" t="s">
        <v>76</v>
      </c>
      <c r="E20" s="134" t="s">
        <v>122</v>
      </c>
      <c r="F20" s="134"/>
      <c r="G20" s="134"/>
      <c r="H20" s="134"/>
      <c r="I20" s="134"/>
      <c r="J20" s="134"/>
      <c r="L20" s="282"/>
      <c r="Q20" s="286"/>
      <c r="T20" s="284" t="s">
        <v>78</v>
      </c>
      <c r="U20" s="131">
        <v>242889</v>
      </c>
      <c r="V20" s="131"/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18.75" customHeight="1">
      <c r="A21" s="274"/>
      <c r="B21" s="283" t="s">
        <v>77</v>
      </c>
      <c r="E21" s="134" t="s">
        <v>109</v>
      </c>
      <c r="F21" s="134"/>
      <c r="G21" s="134"/>
      <c r="H21" s="134"/>
      <c r="I21" s="134"/>
      <c r="J21" s="134"/>
      <c r="Q21" s="286"/>
      <c r="R21" s="35"/>
      <c r="S21" s="35"/>
      <c r="T21" s="284" t="s">
        <v>81</v>
      </c>
      <c r="U21" s="136">
        <v>30</v>
      </c>
      <c r="V21" s="136"/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 ht="15.75" customHeight="1">
      <c r="A22" s="274"/>
      <c r="B22" s="286" t="s">
        <v>5</v>
      </c>
      <c r="F22" s="133" t="s">
        <v>119</v>
      </c>
      <c r="G22" s="133"/>
      <c r="H22" s="133"/>
      <c r="I22" s="133"/>
      <c r="J22" s="133"/>
      <c r="Q22" s="286"/>
      <c r="T22" s="284" t="s">
        <v>79</v>
      </c>
      <c r="U22" s="131">
        <f>U20+U21</f>
        <v>242919</v>
      </c>
      <c r="V22" s="131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ht="19.5" customHeight="1" thickBot="1">
      <c r="A23" s="274"/>
      <c r="D23" s="36" t="s">
        <v>6</v>
      </c>
      <c r="E23" s="282" t="s">
        <v>7</v>
      </c>
      <c r="F23" s="36"/>
      <c r="G23" s="282" t="s">
        <v>104</v>
      </c>
      <c r="Q23" s="286"/>
      <c r="T23" s="284" t="s">
        <v>80</v>
      </c>
      <c r="U23" s="131" t="s">
        <v>125</v>
      </c>
      <c r="V23" s="131"/>
      <c r="X23" s="274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</row>
    <row r="24" spans="1:47" s="292" customFormat="1" ht="25.5" customHeight="1" thickTop="1" thickBot="1">
      <c r="A24" s="287"/>
      <c r="B24" s="288" t="s">
        <v>9</v>
      </c>
      <c r="C24" s="289"/>
      <c r="D24" s="288" t="s">
        <v>21</v>
      </c>
      <c r="E24" s="289"/>
      <c r="F24" s="288" t="s">
        <v>25</v>
      </c>
      <c r="G24" s="290"/>
      <c r="H24" s="290"/>
      <c r="I24" s="290"/>
      <c r="J24" s="290"/>
      <c r="K24" s="290"/>
      <c r="L24" s="289"/>
      <c r="M24" s="288" t="s">
        <v>22</v>
      </c>
      <c r="N24" s="290"/>
      <c r="O24" s="289"/>
      <c r="P24" s="288" t="s">
        <v>23</v>
      </c>
      <c r="Q24" s="290"/>
      <c r="R24" s="289"/>
      <c r="S24" s="288" t="s">
        <v>24</v>
      </c>
      <c r="T24" s="290"/>
      <c r="U24" s="289"/>
      <c r="V24" s="288" t="s">
        <v>10</v>
      </c>
      <c r="W24" s="291"/>
      <c r="X24" s="287"/>
    </row>
    <row r="25" spans="1:47">
      <c r="A25" s="274"/>
      <c r="B25" s="91">
        <v>1</v>
      </c>
      <c r="C25" s="92"/>
      <c r="D25" s="93">
        <v>1000</v>
      </c>
      <c r="E25" s="94"/>
      <c r="F25" s="95" t="s">
        <v>110</v>
      </c>
      <c r="G25" s="96"/>
      <c r="H25" s="96"/>
      <c r="I25" s="96"/>
      <c r="J25" s="96"/>
      <c r="K25" s="96"/>
      <c r="L25" s="97"/>
      <c r="M25" s="98">
        <v>1</v>
      </c>
      <c r="N25" s="99"/>
      <c r="O25" s="100"/>
      <c r="P25" s="101" t="s">
        <v>111</v>
      </c>
      <c r="Q25" s="102"/>
      <c r="R25" s="103"/>
      <c r="S25" s="104">
        <v>500</v>
      </c>
      <c r="T25" s="105"/>
      <c r="U25" s="106"/>
      <c r="V25" s="293">
        <f t="shared" ref="V25:V40" si="0">ROUND(M25*S25,2)</f>
        <v>500</v>
      </c>
      <c r="W25" s="294"/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>
      <c r="A26" s="274"/>
      <c r="B26" s="75">
        <v>2</v>
      </c>
      <c r="C26" s="76"/>
      <c r="D26" s="109">
        <v>2000</v>
      </c>
      <c r="E26" s="110"/>
      <c r="F26" s="77" t="s">
        <v>112</v>
      </c>
      <c r="G26" s="78"/>
      <c r="H26" s="78"/>
      <c r="I26" s="78"/>
      <c r="J26" s="78"/>
      <c r="K26" s="78"/>
      <c r="L26" s="79"/>
      <c r="M26" s="80">
        <v>2</v>
      </c>
      <c r="N26" s="81"/>
      <c r="O26" s="82"/>
      <c r="P26" s="83" t="s">
        <v>111</v>
      </c>
      <c r="Q26" s="84"/>
      <c r="R26" s="85"/>
      <c r="S26" s="86">
        <v>1000</v>
      </c>
      <c r="T26" s="87"/>
      <c r="U26" s="88"/>
      <c r="V26" s="295">
        <f t="shared" si="0"/>
        <v>2000</v>
      </c>
      <c r="W26" s="296"/>
      <c r="X26" s="274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</row>
    <row r="27" spans="1:47">
      <c r="A27" s="274"/>
      <c r="B27" s="75">
        <v>3</v>
      </c>
      <c r="C27" s="76"/>
      <c r="D27" s="75">
        <v>3000</v>
      </c>
      <c r="E27" s="76"/>
      <c r="F27" s="77" t="s">
        <v>113</v>
      </c>
      <c r="G27" s="78"/>
      <c r="H27" s="78"/>
      <c r="I27" s="78"/>
      <c r="J27" s="78"/>
      <c r="K27" s="78"/>
      <c r="L27" s="79"/>
      <c r="M27" s="80">
        <v>3</v>
      </c>
      <c r="N27" s="81"/>
      <c r="O27" s="82"/>
      <c r="P27" s="83" t="s">
        <v>111</v>
      </c>
      <c r="Q27" s="84"/>
      <c r="R27" s="85"/>
      <c r="S27" s="86">
        <v>1500</v>
      </c>
      <c r="T27" s="87"/>
      <c r="U27" s="88"/>
      <c r="V27" s="295">
        <f t="shared" si="0"/>
        <v>4500</v>
      </c>
      <c r="W27" s="296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>
        <v>4</v>
      </c>
      <c r="C28" s="76"/>
      <c r="D28" s="75">
        <v>4000</v>
      </c>
      <c r="E28" s="76"/>
      <c r="F28" s="77" t="s">
        <v>114</v>
      </c>
      <c r="G28" s="78"/>
      <c r="H28" s="78"/>
      <c r="I28" s="78"/>
      <c r="J28" s="78"/>
      <c r="K28" s="78"/>
      <c r="L28" s="79"/>
      <c r="M28" s="80">
        <v>4</v>
      </c>
      <c r="N28" s="81"/>
      <c r="O28" s="82"/>
      <c r="P28" s="83" t="s">
        <v>111</v>
      </c>
      <c r="Q28" s="84"/>
      <c r="R28" s="85"/>
      <c r="S28" s="86">
        <v>2000</v>
      </c>
      <c r="T28" s="87"/>
      <c r="U28" s="88"/>
      <c r="V28" s="295">
        <f t="shared" si="0"/>
        <v>8000</v>
      </c>
      <c r="W28" s="296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77"/>
      <c r="G29" s="78"/>
      <c r="H29" s="78"/>
      <c r="I29" s="78"/>
      <c r="J29" s="78"/>
      <c r="K29" s="78"/>
      <c r="L29" s="79"/>
      <c r="M29" s="80"/>
      <c r="N29" s="81"/>
      <c r="O29" s="82"/>
      <c r="P29" s="83"/>
      <c r="Q29" s="84"/>
      <c r="R29" s="85"/>
      <c r="S29" s="86"/>
      <c r="T29" s="87"/>
      <c r="U29" s="88"/>
      <c r="V29" s="295">
        <f t="shared" si="0"/>
        <v>0</v>
      </c>
      <c r="W29" s="296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77"/>
      <c r="G30" s="78"/>
      <c r="H30" s="78"/>
      <c r="I30" s="78"/>
      <c r="J30" s="78"/>
      <c r="K30" s="78"/>
      <c r="L30" s="79"/>
      <c r="M30" s="80"/>
      <c r="N30" s="81"/>
      <c r="O30" s="82"/>
      <c r="P30" s="83"/>
      <c r="Q30" s="84"/>
      <c r="R30" s="85"/>
      <c r="S30" s="86"/>
      <c r="T30" s="87"/>
      <c r="U30" s="88"/>
      <c r="V30" s="295">
        <f t="shared" si="0"/>
        <v>0</v>
      </c>
      <c r="W30" s="296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77"/>
      <c r="G31" s="78"/>
      <c r="H31" s="78"/>
      <c r="I31" s="78"/>
      <c r="J31" s="78"/>
      <c r="K31" s="78"/>
      <c r="L31" s="79"/>
      <c r="M31" s="80"/>
      <c r="N31" s="81"/>
      <c r="O31" s="82"/>
      <c r="P31" s="83"/>
      <c r="Q31" s="84"/>
      <c r="R31" s="85"/>
      <c r="S31" s="86"/>
      <c r="T31" s="87"/>
      <c r="U31" s="88"/>
      <c r="V31" s="295">
        <f t="shared" si="0"/>
        <v>0</v>
      </c>
      <c r="W31" s="296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77"/>
      <c r="G32" s="78"/>
      <c r="H32" s="78"/>
      <c r="I32" s="78"/>
      <c r="J32" s="78"/>
      <c r="K32" s="78"/>
      <c r="L32" s="79"/>
      <c r="M32" s="80"/>
      <c r="N32" s="81"/>
      <c r="O32" s="82"/>
      <c r="P32" s="83"/>
      <c r="Q32" s="84"/>
      <c r="R32" s="85"/>
      <c r="S32" s="86"/>
      <c r="T32" s="87"/>
      <c r="U32" s="88"/>
      <c r="V32" s="295">
        <f t="shared" si="0"/>
        <v>0</v>
      </c>
      <c r="W32" s="296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77"/>
      <c r="G33" s="78"/>
      <c r="H33" s="78"/>
      <c r="I33" s="78"/>
      <c r="J33" s="78"/>
      <c r="K33" s="78"/>
      <c r="L33" s="79"/>
      <c r="M33" s="80"/>
      <c r="N33" s="81"/>
      <c r="O33" s="82"/>
      <c r="P33" s="83"/>
      <c r="Q33" s="84"/>
      <c r="R33" s="85"/>
      <c r="S33" s="86"/>
      <c r="T33" s="87"/>
      <c r="U33" s="88"/>
      <c r="V33" s="295">
        <f t="shared" si="0"/>
        <v>0</v>
      </c>
      <c r="W33" s="296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77"/>
      <c r="G34" s="78"/>
      <c r="H34" s="78"/>
      <c r="I34" s="78"/>
      <c r="J34" s="78"/>
      <c r="K34" s="78"/>
      <c r="L34" s="79"/>
      <c r="M34" s="80"/>
      <c r="N34" s="81"/>
      <c r="O34" s="82"/>
      <c r="P34" s="83"/>
      <c r="Q34" s="84"/>
      <c r="R34" s="85"/>
      <c r="S34" s="86"/>
      <c r="T34" s="87"/>
      <c r="U34" s="88"/>
      <c r="V34" s="295">
        <f t="shared" si="0"/>
        <v>0</v>
      </c>
      <c r="W34" s="296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77"/>
      <c r="G35" s="78"/>
      <c r="H35" s="78"/>
      <c r="I35" s="78"/>
      <c r="J35" s="78"/>
      <c r="K35" s="78"/>
      <c r="L35" s="79"/>
      <c r="M35" s="80"/>
      <c r="N35" s="81"/>
      <c r="O35" s="82"/>
      <c r="P35" s="83"/>
      <c r="Q35" s="84"/>
      <c r="R35" s="85"/>
      <c r="S35" s="86"/>
      <c r="T35" s="87"/>
      <c r="U35" s="88"/>
      <c r="V35" s="295">
        <f t="shared" si="0"/>
        <v>0</v>
      </c>
      <c r="W35" s="296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77"/>
      <c r="G36" s="78"/>
      <c r="H36" s="78"/>
      <c r="I36" s="78"/>
      <c r="J36" s="78"/>
      <c r="K36" s="78"/>
      <c r="L36" s="79"/>
      <c r="M36" s="80"/>
      <c r="N36" s="81"/>
      <c r="O36" s="82"/>
      <c r="P36" s="83"/>
      <c r="Q36" s="84"/>
      <c r="R36" s="85"/>
      <c r="S36" s="86"/>
      <c r="T36" s="87"/>
      <c r="U36" s="88"/>
      <c r="V36" s="295">
        <f t="shared" si="0"/>
        <v>0</v>
      </c>
      <c r="W36" s="296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77"/>
      <c r="G37" s="78"/>
      <c r="H37" s="78"/>
      <c r="I37" s="78"/>
      <c r="J37" s="78"/>
      <c r="K37" s="78"/>
      <c r="L37" s="79"/>
      <c r="M37" s="80"/>
      <c r="N37" s="81"/>
      <c r="O37" s="82"/>
      <c r="P37" s="83"/>
      <c r="Q37" s="84"/>
      <c r="R37" s="85"/>
      <c r="S37" s="86"/>
      <c r="T37" s="87"/>
      <c r="U37" s="88"/>
      <c r="V37" s="295">
        <f t="shared" si="0"/>
        <v>0</v>
      </c>
      <c r="W37" s="296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77"/>
      <c r="G38" s="78"/>
      <c r="H38" s="78"/>
      <c r="I38" s="78"/>
      <c r="J38" s="78"/>
      <c r="K38" s="78"/>
      <c r="L38" s="79"/>
      <c r="M38" s="80"/>
      <c r="N38" s="81"/>
      <c r="O38" s="82"/>
      <c r="P38" s="83"/>
      <c r="Q38" s="84"/>
      <c r="R38" s="85"/>
      <c r="S38" s="86"/>
      <c r="T38" s="87"/>
      <c r="U38" s="88"/>
      <c r="V38" s="295">
        <f t="shared" si="0"/>
        <v>0</v>
      </c>
      <c r="W38" s="296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77"/>
      <c r="G39" s="78"/>
      <c r="H39" s="78"/>
      <c r="I39" s="78"/>
      <c r="J39" s="78"/>
      <c r="K39" s="78"/>
      <c r="L39" s="79"/>
      <c r="M39" s="80"/>
      <c r="N39" s="81"/>
      <c r="O39" s="82"/>
      <c r="P39" s="83"/>
      <c r="Q39" s="84"/>
      <c r="R39" s="85"/>
      <c r="S39" s="86"/>
      <c r="T39" s="87"/>
      <c r="U39" s="88"/>
      <c r="V39" s="295">
        <f t="shared" si="0"/>
        <v>0</v>
      </c>
      <c r="W39" s="296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77"/>
      <c r="G40" s="78"/>
      <c r="H40" s="78"/>
      <c r="I40" s="78"/>
      <c r="J40" s="78"/>
      <c r="K40" s="78"/>
      <c r="L40" s="79"/>
      <c r="M40" s="80"/>
      <c r="N40" s="81"/>
      <c r="O40" s="82"/>
      <c r="P40" s="83"/>
      <c r="Q40" s="84"/>
      <c r="R40" s="85"/>
      <c r="S40" s="86"/>
      <c r="T40" s="87"/>
      <c r="U40" s="88"/>
      <c r="V40" s="295">
        <f t="shared" si="0"/>
        <v>0</v>
      </c>
      <c r="W40" s="296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77"/>
      <c r="G41" s="78"/>
      <c r="H41" s="78"/>
      <c r="I41" s="78"/>
      <c r="J41" s="78"/>
      <c r="K41" s="78"/>
      <c r="L41" s="79"/>
      <c r="M41" s="80"/>
      <c r="N41" s="81"/>
      <c r="O41" s="82"/>
      <c r="P41" s="83"/>
      <c r="Q41" s="84"/>
      <c r="R41" s="85"/>
      <c r="S41" s="86"/>
      <c r="T41" s="87"/>
      <c r="U41" s="88"/>
      <c r="V41" s="295">
        <v>0</v>
      </c>
      <c r="W41" s="296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77"/>
      <c r="G42" s="78"/>
      <c r="H42" s="78"/>
      <c r="I42" s="78"/>
      <c r="J42" s="78"/>
      <c r="K42" s="78"/>
      <c r="L42" s="79"/>
      <c r="M42" s="80"/>
      <c r="N42" s="81"/>
      <c r="O42" s="82"/>
      <c r="P42" s="83"/>
      <c r="Q42" s="84"/>
      <c r="R42" s="85"/>
      <c r="S42" s="86"/>
      <c r="T42" s="87"/>
      <c r="U42" s="88"/>
      <c r="V42" s="295">
        <f>ROUND(M42*S42,2)</f>
        <v>0</v>
      </c>
      <c r="W42" s="296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77"/>
      <c r="G43" s="78"/>
      <c r="H43" s="78"/>
      <c r="I43" s="78"/>
      <c r="J43" s="78"/>
      <c r="K43" s="78"/>
      <c r="L43" s="79"/>
      <c r="M43" s="80"/>
      <c r="N43" s="81"/>
      <c r="O43" s="82"/>
      <c r="P43" s="83"/>
      <c r="Q43" s="84"/>
      <c r="R43" s="85"/>
      <c r="S43" s="86"/>
      <c r="T43" s="87"/>
      <c r="U43" s="88"/>
      <c r="V43" s="295">
        <f>ROUND(M43*S43,2)</f>
        <v>0</v>
      </c>
      <c r="W43" s="296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>
      <c r="A44" s="274"/>
      <c r="B44" s="75"/>
      <c r="C44" s="76"/>
      <c r="D44" s="75"/>
      <c r="E44" s="76"/>
      <c r="F44" s="77"/>
      <c r="G44" s="78"/>
      <c r="H44" s="78"/>
      <c r="I44" s="78"/>
      <c r="J44" s="78"/>
      <c r="K44" s="78"/>
      <c r="L44" s="79"/>
      <c r="M44" s="80"/>
      <c r="N44" s="81"/>
      <c r="O44" s="82"/>
      <c r="P44" s="83"/>
      <c r="Q44" s="84"/>
      <c r="R44" s="85"/>
      <c r="S44" s="86"/>
      <c r="T44" s="87"/>
      <c r="U44" s="88"/>
      <c r="V44" s="295">
        <f>ROUND(M44*S44,2)</f>
        <v>0</v>
      </c>
      <c r="W44" s="296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 ht="15.75" thickBot="1">
      <c r="A45" s="274"/>
      <c r="B45" s="62"/>
      <c r="C45" s="63"/>
      <c r="D45" s="62"/>
      <c r="E45" s="63"/>
      <c r="F45" s="64"/>
      <c r="G45" s="65"/>
      <c r="H45" s="65"/>
      <c r="I45" s="65"/>
      <c r="J45" s="65"/>
      <c r="K45" s="65"/>
      <c r="L45" s="66"/>
      <c r="M45" s="67"/>
      <c r="N45" s="68"/>
      <c r="O45" s="69"/>
      <c r="P45" s="70"/>
      <c r="Q45" s="70"/>
      <c r="R45" s="71"/>
      <c r="S45" s="72"/>
      <c r="T45" s="73"/>
      <c r="U45" s="74"/>
      <c r="V45" s="297">
        <f>ROUND(M45*S45,2)</f>
        <v>0</v>
      </c>
      <c r="W45" s="298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 ht="3" customHeight="1">
      <c r="A46" s="274"/>
      <c r="P46" s="299"/>
      <c r="Q46" s="300"/>
      <c r="R46" s="300"/>
      <c r="S46" s="261"/>
      <c r="T46" s="261"/>
      <c r="U46" s="261"/>
      <c r="V46" s="498">
        <f>SUM(V25:W45)</f>
        <v>15000</v>
      </c>
      <c r="W46" s="499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 ht="33.75" customHeight="1" thickBot="1">
      <c r="A47" s="274"/>
      <c r="B47" s="303" t="s">
        <v>88</v>
      </c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5" t="s">
        <v>84</v>
      </c>
      <c r="Q47" s="306"/>
      <c r="R47" s="306"/>
      <c r="S47" s="306"/>
      <c r="T47" s="306"/>
      <c r="U47" s="307"/>
      <c r="V47" s="500"/>
      <c r="W47" s="501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ht="33.75" customHeight="1" thickBot="1">
      <c r="A48" s="274"/>
      <c r="B48" s="310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5" t="s">
        <v>83</v>
      </c>
      <c r="Q48" s="306"/>
      <c r="R48" s="306"/>
      <c r="S48" s="306"/>
      <c r="T48" s="306"/>
      <c r="U48" s="307"/>
      <c r="V48" s="311"/>
      <c r="W48" s="312"/>
      <c r="X48" s="274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</row>
    <row r="49" spans="1:47" ht="33.75" customHeight="1" thickBot="1">
      <c r="A49" s="274"/>
      <c r="B49" s="310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5" t="s">
        <v>85</v>
      </c>
      <c r="Q49" s="306"/>
      <c r="R49" s="306"/>
      <c r="S49" s="306"/>
      <c r="T49" s="306"/>
      <c r="U49" s="307"/>
      <c r="V49" s="311">
        <f>V46-V48</f>
        <v>15000</v>
      </c>
      <c r="W49" s="312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33.75" customHeight="1" thickBot="1">
      <c r="A50" s="274"/>
      <c r="B50" s="310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5" t="s">
        <v>86</v>
      </c>
      <c r="Q50" s="306"/>
      <c r="R50" s="306"/>
      <c r="S50" s="306"/>
      <c r="T50" s="306"/>
      <c r="U50" s="307"/>
      <c r="V50" s="311"/>
      <c r="W50" s="312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30" customHeight="1" thickBot="1">
      <c r="A51" s="274"/>
      <c r="B51" s="314" t="s">
        <v>11</v>
      </c>
      <c r="C51" s="315"/>
      <c r="D51" s="315"/>
      <c r="E51" s="316" t="str">
        <f>"("&amp;BAHTTEXT(V51)&amp;")"</f>
        <v>(หนึ่งหมื่นห้าพันบาทถ้วน)</v>
      </c>
      <c r="F51" s="317"/>
      <c r="G51" s="317"/>
      <c r="H51" s="317"/>
      <c r="I51" s="317"/>
      <c r="J51" s="317"/>
      <c r="K51" s="317"/>
      <c r="L51" s="317"/>
      <c r="M51" s="317"/>
      <c r="N51" s="317"/>
      <c r="O51" s="318"/>
      <c r="P51" s="305" t="s">
        <v>87</v>
      </c>
      <c r="Q51" s="306"/>
      <c r="R51" s="306"/>
      <c r="S51" s="306"/>
      <c r="T51" s="306"/>
      <c r="U51" s="307"/>
      <c r="V51" s="502">
        <f>V49-V50</f>
        <v>15000</v>
      </c>
      <c r="W51" s="501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ht="16.899999999999999" customHeight="1" thickTop="1">
      <c r="A52" s="274"/>
      <c r="B52" s="283"/>
      <c r="P52" s="282"/>
      <c r="Q52" s="282"/>
      <c r="R52" s="282"/>
      <c r="S52" s="282"/>
      <c r="T52" s="282"/>
      <c r="U52" s="282"/>
      <c r="V52" s="282"/>
      <c r="W52" s="282"/>
      <c r="X52" s="274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</row>
    <row r="53" spans="1:47" s="282" customFormat="1" ht="23.25" customHeight="1">
      <c r="A53" s="280"/>
      <c r="B53" s="321"/>
      <c r="C53" s="322"/>
      <c r="D53" s="322"/>
      <c r="E53" s="323"/>
      <c r="F53" s="322"/>
      <c r="G53" s="322"/>
      <c r="H53" s="322"/>
      <c r="I53" s="322"/>
      <c r="J53" s="322"/>
      <c r="K53" s="322"/>
      <c r="L53" s="322"/>
      <c r="M53" s="322"/>
      <c r="N53" s="322"/>
      <c r="O53" s="324"/>
      <c r="P53" s="325"/>
      <c r="Q53" s="325"/>
      <c r="R53" s="325"/>
      <c r="S53" s="325"/>
      <c r="T53" s="325"/>
      <c r="U53" s="322"/>
      <c r="V53" s="322"/>
      <c r="W53" s="326"/>
      <c r="X53" s="280"/>
    </row>
    <row r="54" spans="1:47" s="282" customFormat="1" ht="23.25" customHeight="1">
      <c r="A54" s="280"/>
      <c r="B54" s="327" t="s">
        <v>89</v>
      </c>
      <c r="D54" s="328"/>
      <c r="E54" s="329" t="s">
        <v>115</v>
      </c>
      <c r="F54" s="329"/>
      <c r="G54" s="329"/>
      <c r="H54" s="329"/>
      <c r="I54" s="329"/>
      <c r="J54" s="329"/>
      <c r="K54" s="329"/>
      <c r="L54" s="329"/>
      <c r="M54" s="329"/>
      <c r="N54" s="330"/>
      <c r="O54" s="327" t="s">
        <v>50</v>
      </c>
      <c r="P54" s="331"/>
      <c r="Q54" s="331"/>
      <c r="R54" s="332" t="s">
        <v>116</v>
      </c>
      <c r="S54" s="332"/>
      <c r="T54" s="332"/>
      <c r="U54" s="332"/>
      <c r="V54" s="332"/>
      <c r="W54" s="333"/>
      <c r="X54" s="280"/>
    </row>
    <row r="55" spans="1:47" s="282" customFormat="1" ht="23.25" customHeight="1">
      <c r="A55" s="280"/>
      <c r="B55" s="327" t="s">
        <v>16</v>
      </c>
      <c r="D55" s="328"/>
      <c r="E55" s="380">
        <v>242889</v>
      </c>
      <c r="F55" s="334"/>
      <c r="G55" s="334"/>
      <c r="H55" s="334"/>
      <c r="I55" s="334"/>
      <c r="J55" s="334"/>
      <c r="K55" s="334"/>
      <c r="L55" s="334"/>
      <c r="M55" s="334"/>
      <c r="N55" s="335"/>
      <c r="O55" s="327" t="s">
        <v>16</v>
      </c>
      <c r="P55" s="331"/>
      <c r="Q55" s="483">
        <v>242889</v>
      </c>
      <c r="R55" s="336"/>
      <c r="S55" s="336"/>
      <c r="T55" s="336"/>
      <c r="U55" s="336"/>
      <c r="V55" s="336"/>
      <c r="W55" s="333"/>
      <c r="X55" s="280"/>
    </row>
    <row r="56" spans="1:47" s="282" customFormat="1" ht="23.25" customHeight="1" thickBot="1">
      <c r="A56" s="280"/>
      <c r="B56" s="337"/>
      <c r="C56" s="338"/>
      <c r="D56" s="338"/>
      <c r="E56" s="339"/>
      <c r="F56" s="338"/>
      <c r="G56" s="338"/>
      <c r="H56" s="338"/>
      <c r="I56" s="338"/>
      <c r="J56" s="338"/>
      <c r="K56" s="338"/>
      <c r="L56" s="338"/>
      <c r="M56" s="338"/>
      <c r="N56" s="338"/>
      <c r="O56" s="340"/>
      <c r="P56" s="341"/>
      <c r="Q56" s="341"/>
      <c r="R56" s="341"/>
      <c r="S56" s="341"/>
      <c r="T56" s="341"/>
      <c r="U56" s="338"/>
      <c r="V56" s="338"/>
      <c r="W56" s="342"/>
      <c r="X56" s="280"/>
    </row>
    <row r="57" spans="1:47" ht="15.75" thickTop="1"/>
  </sheetData>
  <mergeCells count="183">
    <mergeCell ref="C6:F12"/>
    <mergeCell ref="B13:W13"/>
    <mergeCell ref="E16:J16"/>
    <mergeCell ref="U16:V16"/>
    <mergeCell ref="E17:J17"/>
    <mergeCell ref="U17:V17"/>
    <mergeCell ref="U23:V23"/>
    <mergeCell ref="B24:C24"/>
    <mergeCell ref="D24:E24"/>
    <mergeCell ref="F24:L24"/>
    <mergeCell ref="M24:O24"/>
    <mergeCell ref="P24:R24"/>
    <mergeCell ref="S24:U24"/>
    <mergeCell ref="V24:W24"/>
    <mergeCell ref="E18:J18"/>
    <mergeCell ref="E20:J20"/>
    <mergeCell ref="U20:V20"/>
    <mergeCell ref="E21:J21"/>
    <mergeCell ref="U21:V21"/>
    <mergeCell ref="F22:J22"/>
    <mergeCell ref="U22:V22"/>
    <mergeCell ref="V25:W25"/>
    <mergeCell ref="B26:C26"/>
    <mergeCell ref="D26:E26"/>
    <mergeCell ref="F26:L26"/>
    <mergeCell ref="M26:O26"/>
    <mergeCell ref="P26:R26"/>
    <mergeCell ref="S26:U26"/>
    <mergeCell ref="V26:W26"/>
    <mergeCell ref="B25:C25"/>
    <mergeCell ref="D25:E25"/>
    <mergeCell ref="F25:L25"/>
    <mergeCell ref="M25:O25"/>
    <mergeCell ref="P25:R25"/>
    <mergeCell ref="S25:U25"/>
    <mergeCell ref="V27:W27"/>
    <mergeCell ref="B28:C28"/>
    <mergeCell ref="D28:E28"/>
    <mergeCell ref="F28:L28"/>
    <mergeCell ref="M28:O28"/>
    <mergeCell ref="P28:R28"/>
    <mergeCell ref="S28:U28"/>
    <mergeCell ref="V28:W28"/>
    <mergeCell ref="B27:C27"/>
    <mergeCell ref="D27:E27"/>
    <mergeCell ref="F27:L27"/>
    <mergeCell ref="M27:O27"/>
    <mergeCell ref="P27:R27"/>
    <mergeCell ref="S27:U27"/>
    <mergeCell ref="V29:W29"/>
    <mergeCell ref="B30:C30"/>
    <mergeCell ref="D30:E30"/>
    <mergeCell ref="F30:L30"/>
    <mergeCell ref="M30:O30"/>
    <mergeCell ref="P30:R30"/>
    <mergeCell ref="S30:U30"/>
    <mergeCell ref="V30:W30"/>
    <mergeCell ref="B29:C29"/>
    <mergeCell ref="D29:E29"/>
    <mergeCell ref="F29:L29"/>
    <mergeCell ref="M29:O29"/>
    <mergeCell ref="P29:R29"/>
    <mergeCell ref="S29:U29"/>
    <mergeCell ref="V31:W31"/>
    <mergeCell ref="B32:C32"/>
    <mergeCell ref="D32:E32"/>
    <mergeCell ref="F32:L32"/>
    <mergeCell ref="M32:O32"/>
    <mergeCell ref="P32:R32"/>
    <mergeCell ref="S32:U32"/>
    <mergeCell ref="V32:W32"/>
    <mergeCell ref="B31:C31"/>
    <mergeCell ref="D31:E31"/>
    <mergeCell ref="F31:L31"/>
    <mergeCell ref="M31:O31"/>
    <mergeCell ref="P31:R31"/>
    <mergeCell ref="S31:U31"/>
    <mergeCell ref="V33:W33"/>
    <mergeCell ref="B34:C34"/>
    <mergeCell ref="D34:E34"/>
    <mergeCell ref="F34:L34"/>
    <mergeCell ref="M34:O34"/>
    <mergeCell ref="P34:R34"/>
    <mergeCell ref="S34:U34"/>
    <mergeCell ref="V34:W34"/>
    <mergeCell ref="B33:C33"/>
    <mergeCell ref="D33:E33"/>
    <mergeCell ref="F33:L33"/>
    <mergeCell ref="M33:O33"/>
    <mergeCell ref="P33:R33"/>
    <mergeCell ref="S33:U33"/>
    <mergeCell ref="V35:W35"/>
    <mergeCell ref="B36:C36"/>
    <mergeCell ref="D36:E36"/>
    <mergeCell ref="F36:L36"/>
    <mergeCell ref="M36:O36"/>
    <mergeCell ref="P36:R36"/>
    <mergeCell ref="S36:U36"/>
    <mergeCell ref="V36:W36"/>
    <mergeCell ref="B35:C35"/>
    <mergeCell ref="D35:E35"/>
    <mergeCell ref="F35:L35"/>
    <mergeCell ref="M35:O35"/>
    <mergeCell ref="P35:R35"/>
    <mergeCell ref="S35:U35"/>
    <mergeCell ref="V37:W37"/>
    <mergeCell ref="B38:C38"/>
    <mergeCell ref="D38:E38"/>
    <mergeCell ref="F38:L38"/>
    <mergeCell ref="M38:O38"/>
    <mergeCell ref="P38:R38"/>
    <mergeCell ref="S38:U38"/>
    <mergeCell ref="V38:W38"/>
    <mergeCell ref="B37:C37"/>
    <mergeCell ref="D37:E37"/>
    <mergeCell ref="F37:L37"/>
    <mergeCell ref="M37:O37"/>
    <mergeCell ref="P37:R37"/>
    <mergeCell ref="S37:U37"/>
    <mergeCell ref="V39:W39"/>
    <mergeCell ref="B40:C40"/>
    <mergeCell ref="D40:E40"/>
    <mergeCell ref="F40:L40"/>
    <mergeCell ref="M40:O40"/>
    <mergeCell ref="P40:R40"/>
    <mergeCell ref="S40:U40"/>
    <mergeCell ref="V40:W40"/>
    <mergeCell ref="B39:C39"/>
    <mergeCell ref="D39:E39"/>
    <mergeCell ref="F39:L39"/>
    <mergeCell ref="M39:O39"/>
    <mergeCell ref="P39:R39"/>
    <mergeCell ref="S39:U39"/>
    <mergeCell ref="V41:W41"/>
    <mergeCell ref="B42:C42"/>
    <mergeCell ref="D42:E42"/>
    <mergeCell ref="F42:L42"/>
    <mergeCell ref="M42:O42"/>
    <mergeCell ref="P42:R42"/>
    <mergeCell ref="S42:U42"/>
    <mergeCell ref="V42:W42"/>
    <mergeCell ref="B41:C41"/>
    <mergeCell ref="D41:E41"/>
    <mergeCell ref="F41:L41"/>
    <mergeCell ref="M41:O41"/>
    <mergeCell ref="P41:R41"/>
    <mergeCell ref="S41:U41"/>
    <mergeCell ref="B45:C45"/>
    <mergeCell ref="D45:E45"/>
    <mergeCell ref="F45:L45"/>
    <mergeCell ref="M45:O45"/>
    <mergeCell ref="P45:R45"/>
    <mergeCell ref="S45:U45"/>
    <mergeCell ref="V43:W43"/>
    <mergeCell ref="B44:C44"/>
    <mergeCell ref="D44:E44"/>
    <mergeCell ref="F44:L44"/>
    <mergeCell ref="M44:O44"/>
    <mergeCell ref="P44:R44"/>
    <mergeCell ref="S44:U44"/>
    <mergeCell ref="V44:W44"/>
    <mergeCell ref="B43:C43"/>
    <mergeCell ref="D43:E43"/>
    <mergeCell ref="F43:L43"/>
    <mergeCell ref="M43:O43"/>
    <mergeCell ref="P43:R43"/>
    <mergeCell ref="S43:U43"/>
    <mergeCell ref="E51:O51"/>
    <mergeCell ref="P51:T51"/>
    <mergeCell ref="V51:W51"/>
    <mergeCell ref="R54:V54"/>
    <mergeCell ref="Q55:V55"/>
    <mergeCell ref="E54:N54"/>
    <mergeCell ref="E55:N55"/>
    <mergeCell ref="V45:W45"/>
    <mergeCell ref="V46:W47"/>
    <mergeCell ref="P47:T47"/>
    <mergeCell ref="P48:T48"/>
    <mergeCell ref="P49:T49"/>
    <mergeCell ref="P50:T50"/>
    <mergeCell ref="V49:W49"/>
    <mergeCell ref="V50:W50"/>
    <mergeCell ref="V48:W48"/>
  </mergeCells>
  <conditionalFormatting sqref="E16:E18 U16:U17">
    <cfRule type="containsBlanks" dxfId="47" priority="7">
      <formula>LEN(TRIM(E16))=0</formula>
    </cfRule>
  </conditionalFormatting>
  <conditionalFormatting sqref="U23">
    <cfRule type="containsBlanks" dxfId="46" priority="6">
      <formula>LEN(TRIM(U23))=0</formula>
    </cfRule>
  </conditionalFormatting>
  <conditionalFormatting sqref="E20:E21">
    <cfRule type="containsBlanks" dxfId="45" priority="5">
      <formula>LEN(TRIM(E20))=0</formula>
    </cfRule>
  </conditionalFormatting>
  <conditionalFormatting sqref="F22">
    <cfRule type="containsBlanks" dxfId="44" priority="4">
      <formula>LEN(TRIM(F22))=0</formula>
    </cfRule>
  </conditionalFormatting>
  <conditionalFormatting sqref="U20">
    <cfRule type="containsBlanks" dxfId="43" priority="3">
      <formula>LEN(TRIM(U20))=0</formula>
    </cfRule>
  </conditionalFormatting>
  <conditionalFormatting sqref="U21">
    <cfRule type="containsBlanks" dxfId="42" priority="2">
      <formula>LEN(TRIM(U21))=0</formula>
    </cfRule>
  </conditionalFormatting>
  <conditionalFormatting sqref="U22">
    <cfRule type="containsBlanks" dxfId="41" priority="1">
      <formula>LEN(TRIM(U22))=0</formula>
    </cfRule>
  </conditionalFormatting>
  <pageMargins left="0.7" right="0.7" top="0.75" bottom="0.75" header="0.3" footer="0.3"/>
  <ignoredErrors>
    <ignoredError sqref="F22" numberStoredAsText="1"/>
    <ignoredError sqref="U22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1D7C-6081-4686-9226-945F5160E8ED}">
  <sheetPr codeName="Sheet3">
    <tabColor theme="3" tint="-0.249977111117893"/>
    <pageSetUpPr fitToPage="1"/>
  </sheetPr>
  <dimension ref="A1:AU178"/>
  <sheetViews>
    <sheetView view="pageBreakPreview" zoomScaleNormal="91" zoomScaleSheetLayoutView="100" workbookViewId="0">
      <selection activeCell="Y23" sqref="Y23"/>
    </sheetView>
  </sheetViews>
  <sheetFormatPr defaultColWidth="9" defaultRowHeight="15"/>
  <cols>
    <col min="1" max="1" width="5" style="273" customWidth="1"/>
    <col min="2" max="2" width="4" style="273" customWidth="1"/>
    <col min="3" max="3" width="2.625" style="273" customWidth="1"/>
    <col min="4" max="4" width="3.25" style="273" customWidth="1"/>
    <col min="5" max="5" width="9.25" style="273" customWidth="1"/>
    <col min="6" max="6" width="10.5" style="273" customWidth="1"/>
    <col min="7" max="7" width="7.75" style="273" customWidth="1"/>
    <col min="8" max="8" width="1.125" style="273" customWidth="1"/>
    <col min="9" max="9" width="0.875" style="273" customWidth="1"/>
    <col min="10" max="10" width="2.5" style="273" customWidth="1"/>
    <col min="11" max="11" width="6.625" style="273" customWidth="1"/>
    <col min="12" max="12" width="6.5" style="273" customWidth="1"/>
    <col min="13" max="13" width="2.5" style="273" customWidth="1"/>
    <col min="14" max="14" width="6.125" style="273" customWidth="1"/>
    <col min="15" max="15" width="1" style="273" customWidth="1"/>
    <col min="16" max="16" width="6.25" style="273" customWidth="1"/>
    <col min="17" max="17" width="1.5" style="273" customWidth="1"/>
    <col min="18" max="18" width="0.875" style="273" customWidth="1"/>
    <col min="19" max="19" width="1.5" style="273" customWidth="1"/>
    <col min="20" max="20" width="7.125" style="273" customWidth="1"/>
    <col min="21" max="21" width="4.625" style="273" customWidth="1"/>
    <col min="22" max="22" width="16.875" style="273" customWidth="1"/>
    <col min="23" max="23" width="2" style="273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03"/>
      <c r="B1" s="504"/>
      <c r="C1" s="505"/>
      <c r="D1" s="505"/>
      <c r="E1" s="505"/>
      <c r="F1" s="506" t="s">
        <v>73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5"/>
      <c r="T1" s="505"/>
      <c r="U1" s="505"/>
      <c r="V1" s="505"/>
      <c r="W1" s="505"/>
      <c r="X1" s="503"/>
    </row>
    <row r="2" spans="1:47" s="508" customFormat="1" ht="26.25" customHeight="1">
      <c r="A2" s="503"/>
      <c r="B2" s="505"/>
      <c r="C2" s="505"/>
      <c r="D2" s="505"/>
      <c r="E2" s="505"/>
      <c r="F2" s="506" t="s">
        <v>140</v>
      </c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5"/>
      <c r="T2" s="505"/>
      <c r="U2" s="505"/>
      <c r="V2" s="505"/>
      <c r="W2" s="505"/>
      <c r="X2" s="503"/>
    </row>
    <row r="3" spans="1:47" s="508" customFormat="1" ht="26.25" customHeight="1">
      <c r="A3" s="50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3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11" t="s">
        <v>172</v>
      </c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tr">
        <f>ใบเสนอราคา!G6</f>
        <v>บริษัท ตัวอย่าง จำกัด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tr">
        <f>ใบเสนอราคา!G7</f>
        <v>Sample CO.,LTD.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tr">
        <f>ใบเสนอราคา!G8</f>
        <v>111/99 ซอยงามวงศ์วาน 1 แยก 1-1 แขวงทุ่งสองห้อง เขตหลักสี่ กรุงเทพมหานคร 10210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tr">
        <f>ใบเสนอราคา!G9</f>
        <v>โทร : 081-111-1111    โทรสาร : 099-999-9999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tr">
        <f>ใบเสนอราคา!G10</f>
        <v>เลขประจำตัวผู้เสียภาษีอากร   0123456789012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 ht="6" customHeight="1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69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s="353" customFormat="1" ht="19.5">
      <c r="A14" s="350"/>
      <c r="B14" s="351" t="s">
        <v>70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2"/>
      <c r="X14" s="350"/>
    </row>
    <row r="15" spans="1:47" ht="11.25" customHeight="1">
      <c r="A15" s="274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/>
      <c r="F16" s="126"/>
      <c r="G16" s="126"/>
      <c r="H16" s="126"/>
      <c r="I16" s="126"/>
      <c r="J16" s="126"/>
      <c r="U16" s="286" t="s">
        <v>2</v>
      </c>
      <c r="V16" s="5"/>
      <c r="X16" s="274"/>
      <c r="Y16" s="273"/>
      <c r="Z16" s="273" t="s">
        <v>49</v>
      </c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>
      <c r="A17" s="274"/>
      <c r="B17" s="283" t="s">
        <v>3</v>
      </c>
      <c r="C17" s="283"/>
      <c r="D17" s="283"/>
      <c r="E17" s="126"/>
      <c r="F17" s="126"/>
      <c r="G17" s="126"/>
      <c r="H17" s="126"/>
      <c r="I17" s="126"/>
      <c r="J17" s="126"/>
      <c r="U17" s="286" t="s">
        <v>4</v>
      </c>
      <c r="V17" s="6"/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/>
      <c r="F18" s="126"/>
      <c r="G18" s="126"/>
      <c r="H18" s="126"/>
      <c r="I18" s="126"/>
      <c r="J18" s="126"/>
      <c r="T18" s="285"/>
      <c r="U18" s="354"/>
      <c r="V18" s="35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 thickBot="1">
      <c r="A20" s="274"/>
      <c r="B20" s="283" t="s">
        <v>5</v>
      </c>
      <c r="C20" s="283"/>
      <c r="D20" s="283"/>
      <c r="F20" s="137"/>
      <c r="G20" s="137"/>
      <c r="H20" s="55"/>
      <c r="J20" s="10" t="s">
        <v>6</v>
      </c>
      <c r="K20" s="273" t="s">
        <v>7</v>
      </c>
      <c r="M20" s="10"/>
      <c r="N20" s="273" t="s">
        <v>8</v>
      </c>
      <c r="P20" s="5"/>
      <c r="U20" s="284" t="s">
        <v>60</v>
      </c>
      <c r="V20" s="6"/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15" customHeight="1" thickTop="1">
      <c r="A21" s="274"/>
      <c r="B21" s="283"/>
      <c r="U21" s="284" t="s">
        <v>59</v>
      </c>
      <c r="V21" s="6"/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 ht="4.1500000000000004" customHeight="1">
      <c r="A22" s="274"/>
      <c r="B22" s="283"/>
      <c r="U22" s="284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s="292" customFormat="1" ht="25.5" customHeight="1" thickBot="1">
      <c r="A23" s="287"/>
      <c r="B23" s="288" t="s">
        <v>9</v>
      </c>
      <c r="C23" s="289"/>
      <c r="D23" s="288" t="s">
        <v>21</v>
      </c>
      <c r="E23" s="289"/>
      <c r="F23" s="288" t="s">
        <v>25</v>
      </c>
      <c r="G23" s="290"/>
      <c r="H23" s="290"/>
      <c r="I23" s="290"/>
      <c r="J23" s="290"/>
      <c r="K23" s="290"/>
      <c r="L23" s="289"/>
      <c r="M23" s="288" t="s">
        <v>22</v>
      </c>
      <c r="N23" s="290"/>
      <c r="O23" s="289"/>
      <c r="P23" s="288" t="s">
        <v>23</v>
      </c>
      <c r="Q23" s="290"/>
      <c r="R23" s="289"/>
      <c r="S23" s="288" t="s">
        <v>24</v>
      </c>
      <c r="T23" s="290"/>
      <c r="U23" s="289"/>
      <c r="V23" s="288" t="s">
        <v>10</v>
      </c>
      <c r="W23" s="291"/>
      <c r="X23" s="287"/>
    </row>
    <row r="24" spans="1:47">
      <c r="A24" s="274"/>
      <c r="B24" s="75"/>
      <c r="C24" s="76"/>
      <c r="D24" s="109"/>
      <c r="E24" s="110"/>
      <c r="F24" s="77"/>
      <c r="G24" s="78"/>
      <c r="H24" s="78"/>
      <c r="I24" s="78"/>
      <c r="J24" s="78"/>
      <c r="K24" s="78"/>
      <c r="L24" s="79"/>
      <c r="M24" s="80"/>
      <c r="N24" s="81"/>
      <c r="O24" s="82"/>
      <c r="P24" s="83"/>
      <c r="Q24" s="84"/>
      <c r="R24" s="85"/>
      <c r="S24" s="86"/>
      <c r="T24" s="87"/>
      <c r="U24" s="88"/>
      <c r="V24" s="293">
        <f t="shared" ref="V24:V39" si="0">ROUND(M24*S24,2)</f>
        <v>0</v>
      </c>
      <c r="W24" s="294"/>
      <c r="X24" s="274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</row>
    <row r="25" spans="1:47">
      <c r="A25" s="274"/>
      <c r="B25" s="75"/>
      <c r="C25" s="76"/>
      <c r="D25" s="109"/>
      <c r="E25" s="110"/>
      <c r="F25" s="77"/>
      <c r="G25" s="78"/>
      <c r="H25" s="78"/>
      <c r="I25" s="78"/>
      <c r="J25" s="78"/>
      <c r="K25" s="78"/>
      <c r="L25" s="79"/>
      <c r="M25" s="80"/>
      <c r="N25" s="81"/>
      <c r="O25" s="82"/>
      <c r="P25" s="83"/>
      <c r="Q25" s="84"/>
      <c r="R25" s="85"/>
      <c r="S25" s="86"/>
      <c r="T25" s="87"/>
      <c r="U25" s="88"/>
      <c r="V25" s="295">
        <f t="shared" si="0"/>
        <v>0</v>
      </c>
      <c r="W25" s="296"/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>
      <c r="A26" s="274"/>
      <c r="B26" s="75"/>
      <c r="C26" s="76"/>
      <c r="D26" s="75"/>
      <c r="E26" s="76"/>
      <c r="F26" s="77"/>
      <c r="G26" s="78"/>
      <c r="H26" s="78"/>
      <c r="I26" s="78"/>
      <c r="J26" s="78"/>
      <c r="K26" s="78"/>
      <c r="L26" s="79"/>
      <c r="M26" s="80"/>
      <c r="N26" s="81"/>
      <c r="O26" s="82"/>
      <c r="P26" s="83"/>
      <c r="Q26" s="84"/>
      <c r="R26" s="85"/>
      <c r="S26" s="86"/>
      <c r="T26" s="87"/>
      <c r="U26" s="88"/>
      <c r="V26" s="295">
        <f t="shared" si="0"/>
        <v>0</v>
      </c>
      <c r="W26" s="296"/>
      <c r="X26" s="274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</row>
    <row r="27" spans="1:47">
      <c r="A27" s="274"/>
      <c r="B27" s="75"/>
      <c r="C27" s="76"/>
      <c r="D27" s="75"/>
      <c r="E27" s="76"/>
      <c r="F27" s="77"/>
      <c r="G27" s="78"/>
      <c r="H27" s="78"/>
      <c r="I27" s="78"/>
      <c r="J27" s="78"/>
      <c r="K27" s="78"/>
      <c r="L27" s="79"/>
      <c r="M27" s="80"/>
      <c r="N27" s="81"/>
      <c r="O27" s="82"/>
      <c r="P27" s="83"/>
      <c r="Q27" s="84"/>
      <c r="R27" s="85"/>
      <c r="S27" s="86">
        <v>0</v>
      </c>
      <c r="T27" s="87"/>
      <c r="U27" s="88"/>
      <c r="V27" s="295">
        <f t="shared" si="0"/>
        <v>0</v>
      </c>
      <c r="W27" s="296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/>
      <c r="C28" s="76"/>
      <c r="D28" s="75"/>
      <c r="E28" s="76"/>
      <c r="F28" s="77"/>
      <c r="G28" s="78"/>
      <c r="H28" s="78"/>
      <c r="I28" s="78"/>
      <c r="J28" s="78"/>
      <c r="K28" s="78"/>
      <c r="L28" s="79"/>
      <c r="M28" s="80"/>
      <c r="N28" s="81"/>
      <c r="O28" s="82"/>
      <c r="P28" s="83"/>
      <c r="Q28" s="84"/>
      <c r="R28" s="85"/>
      <c r="S28" s="86"/>
      <c r="T28" s="87"/>
      <c r="U28" s="88"/>
      <c r="V28" s="295">
        <f t="shared" si="0"/>
        <v>0</v>
      </c>
      <c r="W28" s="296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77"/>
      <c r="G29" s="78"/>
      <c r="H29" s="78"/>
      <c r="I29" s="78"/>
      <c r="J29" s="78"/>
      <c r="K29" s="78"/>
      <c r="L29" s="79"/>
      <c r="M29" s="80"/>
      <c r="N29" s="81"/>
      <c r="O29" s="82"/>
      <c r="P29" s="83"/>
      <c r="Q29" s="84"/>
      <c r="R29" s="85"/>
      <c r="S29" s="86"/>
      <c r="T29" s="87"/>
      <c r="U29" s="88"/>
      <c r="V29" s="295">
        <f t="shared" si="0"/>
        <v>0</v>
      </c>
      <c r="W29" s="296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77"/>
      <c r="G30" s="78"/>
      <c r="H30" s="78"/>
      <c r="I30" s="78"/>
      <c r="J30" s="78"/>
      <c r="K30" s="78"/>
      <c r="L30" s="79"/>
      <c r="M30" s="80"/>
      <c r="N30" s="81"/>
      <c r="O30" s="82"/>
      <c r="P30" s="83"/>
      <c r="Q30" s="84"/>
      <c r="R30" s="85"/>
      <c r="S30" s="86"/>
      <c r="T30" s="87"/>
      <c r="U30" s="88"/>
      <c r="V30" s="295">
        <f t="shared" si="0"/>
        <v>0</v>
      </c>
      <c r="W30" s="296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77"/>
      <c r="G31" s="78"/>
      <c r="H31" s="78"/>
      <c r="I31" s="78"/>
      <c r="J31" s="78"/>
      <c r="K31" s="78"/>
      <c r="L31" s="79"/>
      <c r="M31" s="80"/>
      <c r="N31" s="81"/>
      <c r="O31" s="82"/>
      <c r="P31" s="83"/>
      <c r="Q31" s="84"/>
      <c r="R31" s="85"/>
      <c r="S31" s="86"/>
      <c r="T31" s="87"/>
      <c r="U31" s="88"/>
      <c r="V31" s="295">
        <f t="shared" si="0"/>
        <v>0</v>
      </c>
      <c r="W31" s="296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77"/>
      <c r="G32" s="78"/>
      <c r="H32" s="78"/>
      <c r="I32" s="78"/>
      <c r="J32" s="78"/>
      <c r="K32" s="78"/>
      <c r="L32" s="79"/>
      <c r="M32" s="80"/>
      <c r="N32" s="81"/>
      <c r="O32" s="82"/>
      <c r="P32" s="83"/>
      <c r="Q32" s="84"/>
      <c r="R32" s="85"/>
      <c r="S32" s="86"/>
      <c r="T32" s="87"/>
      <c r="U32" s="88"/>
      <c r="V32" s="295">
        <f t="shared" si="0"/>
        <v>0</v>
      </c>
      <c r="W32" s="296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77"/>
      <c r="G33" s="78"/>
      <c r="H33" s="78"/>
      <c r="I33" s="78"/>
      <c r="J33" s="78"/>
      <c r="K33" s="78"/>
      <c r="L33" s="79"/>
      <c r="M33" s="80"/>
      <c r="N33" s="81"/>
      <c r="O33" s="82"/>
      <c r="P33" s="83"/>
      <c r="Q33" s="84"/>
      <c r="R33" s="85"/>
      <c r="S33" s="86"/>
      <c r="T33" s="87"/>
      <c r="U33" s="88"/>
      <c r="V33" s="295">
        <f t="shared" si="0"/>
        <v>0</v>
      </c>
      <c r="W33" s="296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77"/>
      <c r="G34" s="78"/>
      <c r="H34" s="78"/>
      <c r="I34" s="78"/>
      <c r="J34" s="78"/>
      <c r="K34" s="78"/>
      <c r="L34" s="79"/>
      <c r="M34" s="80"/>
      <c r="N34" s="81"/>
      <c r="O34" s="82"/>
      <c r="P34" s="83"/>
      <c r="Q34" s="84"/>
      <c r="R34" s="85"/>
      <c r="S34" s="86"/>
      <c r="T34" s="87"/>
      <c r="U34" s="88"/>
      <c r="V34" s="295">
        <f t="shared" si="0"/>
        <v>0</v>
      </c>
      <c r="W34" s="296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77"/>
      <c r="G35" s="78"/>
      <c r="H35" s="78"/>
      <c r="I35" s="78"/>
      <c r="J35" s="78"/>
      <c r="K35" s="78"/>
      <c r="L35" s="79"/>
      <c r="M35" s="80"/>
      <c r="N35" s="81"/>
      <c r="O35" s="82"/>
      <c r="P35" s="83"/>
      <c r="Q35" s="84"/>
      <c r="R35" s="85"/>
      <c r="S35" s="86"/>
      <c r="T35" s="87"/>
      <c r="U35" s="88"/>
      <c r="V35" s="295">
        <f t="shared" si="0"/>
        <v>0</v>
      </c>
      <c r="W35" s="296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77"/>
      <c r="G36" s="78"/>
      <c r="H36" s="78"/>
      <c r="I36" s="78"/>
      <c r="J36" s="78"/>
      <c r="K36" s="78"/>
      <c r="L36" s="79"/>
      <c r="M36" s="80"/>
      <c r="N36" s="81"/>
      <c r="O36" s="82"/>
      <c r="P36" s="83"/>
      <c r="Q36" s="84"/>
      <c r="R36" s="85"/>
      <c r="S36" s="86"/>
      <c r="T36" s="87"/>
      <c r="U36" s="88"/>
      <c r="V36" s="295">
        <f t="shared" si="0"/>
        <v>0</v>
      </c>
      <c r="W36" s="296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77"/>
      <c r="G37" s="78"/>
      <c r="H37" s="78"/>
      <c r="I37" s="78"/>
      <c r="J37" s="78"/>
      <c r="K37" s="78"/>
      <c r="L37" s="79"/>
      <c r="M37" s="80"/>
      <c r="N37" s="81"/>
      <c r="O37" s="82"/>
      <c r="P37" s="83"/>
      <c r="Q37" s="84"/>
      <c r="R37" s="85"/>
      <c r="S37" s="86"/>
      <c r="T37" s="87"/>
      <c r="U37" s="88"/>
      <c r="V37" s="295">
        <f t="shared" si="0"/>
        <v>0</v>
      </c>
      <c r="W37" s="296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77"/>
      <c r="G38" s="78"/>
      <c r="H38" s="78"/>
      <c r="I38" s="78"/>
      <c r="J38" s="78"/>
      <c r="K38" s="78"/>
      <c r="L38" s="79"/>
      <c r="M38" s="80"/>
      <c r="N38" s="81"/>
      <c r="O38" s="82"/>
      <c r="P38" s="83"/>
      <c r="Q38" s="84"/>
      <c r="R38" s="85"/>
      <c r="S38" s="86"/>
      <c r="T38" s="87"/>
      <c r="U38" s="88"/>
      <c r="V38" s="295">
        <f t="shared" si="0"/>
        <v>0</v>
      </c>
      <c r="W38" s="296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77"/>
      <c r="G39" s="78"/>
      <c r="H39" s="78"/>
      <c r="I39" s="78"/>
      <c r="J39" s="78"/>
      <c r="K39" s="78"/>
      <c r="L39" s="79"/>
      <c r="M39" s="80"/>
      <c r="N39" s="81"/>
      <c r="O39" s="82"/>
      <c r="P39" s="83"/>
      <c r="Q39" s="84"/>
      <c r="R39" s="85"/>
      <c r="S39" s="86"/>
      <c r="T39" s="87"/>
      <c r="U39" s="88"/>
      <c r="V39" s="295">
        <f t="shared" si="0"/>
        <v>0</v>
      </c>
      <c r="W39" s="296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77"/>
      <c r="G40" s="78"/>
      <c r="H40" s="78"/>
      <c r="I40" s="78"/>
      <c r="J40" s="78"/>
      <c r="K40" s="78"/>
      <c r="L40" s="79"/>
      <c r="M40" s="80"/>
      <c r="N40" s="81"/>
      <c r="O40" s="82"/>
      <c r="P40" s="83"/>
      <c r="Q40" s="84"/>
      <c r="R40" s="85"/>
      <c r="S40" s="86"/>
      <c r="T40" s="87"/>
      <c r="U40" s="88"/>
      <c r="V40" s="295">
        <v>0</v>
      </c>
      <c r="W40" s="296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77"/>
      <c r="G41" s="78"/>
      <c r="H41" s="78"/>
      <c r="I41" s="78"/>
      <c r="J41" s="78"/>
      <c r="K41" s="78"/>
      <c r="L41" s="79"/>
      <c r="M41" s="80"/>
      <c r="N41" s="81"/>
      <c r="O41" s="82"/>
      <c r="P41" s="83"/>
      <c r="Q41" s="84"/>
      <c r="R41" s="85"/>
      <c r="S41" s="86"/>
      <c r="T41" s="87"/>
      <c r="U41" s="88"/>
      <c r="V41" s="295">
        <f>ROUND(M41*S41,2)</f>
        <v>0</v>
      </c>
      <c r="W41" s="296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77"/>
      <c r="G42" s="78"/>
      <c r="H42" s="78"/>
      <c r="I42" s="78"/>
      <c r="J42" s="78"/>
      <c r="K42" s="78"/>
      <c r="L42" s="79"/>
      <c r="M42" s="80"/>
      <c r="N42" s="81"/>
      <c r="O42" s="82"/>
      <c r="P42" s="83"/>
      <c r="Q42" s="84"/>
      <c r="R42" s="85"/>
      <c r="S42" s="86"/>
      <c r="T42" s="87"/>
      <c r="U42" s="88"/>
      <c r="V42" s="295">
        <f>ROUND(M42*S42,2)</f>
        <v>0</v>
      </c>
      <c r="W42" s="296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77"/>
      <c r="G43" s="78"/>
      <c r="H43" s="78"/>
      <c r="I43" s="78"/>
      <c r="J43" s="78"/>
      <c r="K43" s="78"/>
      <c r="L43" s="79"/>
      <c r="M43" s="80"/>
      <c r="N43" s="81"/>
      <c r="O43" s="82"/>
      <c r="P43" s="83"/>
      <c r="Q43" s="84"/>
      <c r="R43" s="85"/>
      <c r="S43" s="86"/>
      <c r="T43" s="87"/>
      <c r="U43" s="88"/>
      <c r="V43" s="295">
        <f>ROUND(M43*S43,2)</f>
        <v>0</v>
      </c>
      <c r="W43" s="296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>
      <c r="A44" s="274"/>
      <c r="B44" s="62"/>
      <c r="C44" s="63"/>
      <c r="D44" s="62"/>
      <c r="E44" s="63"/>
      <c r="F44" s="64"/>
      <c r="G44" s="65"/>
      <c r="H44" s="65"/>
      <c r="I44" s="65"/>
      <c r="J44" s="65"/>
      <c r="K44" s="65"/>
      <c r="L44" s="66"/>
      <c r="M44" s="67"/>
      <c r="N44" s="68"/>
      <c r="O44" s="69"/>
      <c r="P44" s="140"/>
      <c r="Q44" s="140"/>
      <c r="R44" s="141"/>
      <c r="S44" s="142"/>
      <c r="T44" s="143"/>
      <c r="U44" s="144"/>
      <c r="V44" s="399">
        <f>ROUND(M44*S44,2)</f>
        <v>0</v>
      </c>
      <c r="W44" s="400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 ht="3" customHeight="1">
      <c r="A45" s="274"/>
      <c r="O45" s="401"/>
      <c r="P45" s="402"/>
      <c r="Q45" s="292"/>
      <c r="R45" s="292"/>
      <c r="U45" s="403"/>
      <c r="V45" s="404">
        <f>SUM(V24:W44)</f>
        <v>0</v>
      </c>
      <c r="W45" s="451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 ht="27.75" customHeight="1" thickBot="1">
      <c r="A46" s="274"/>
      <c r="B46" s="452" t="s">
        <v>11</v>
      </c>
      <c r="C46" s="453"/>
      <c r="D46" s="453"/>
      <c r="E46" s="454" t="str">
        <f>"("&amp;BAHTTEXT(V53)&amp;")"</f>
        <v>(ศูนย์บาทถ้วน)</v>
      </c>
      <c r="F46" s="454"/>
      <c r="G46" s="454"/>
      <c r="H46" s="454"/>
      <c r="I46" s="454"/>
      <c r="J46" s="454"/>
      <c r="K46" s="454"/>
      <c r="L46" s="454"/>
      <c r="M46" s="454"/>
      <c r="N46" s="455"/>
      <c r="O46" s="401"/>
      <c r="P46" s="406" t="s">
        <v>12</v>
      </c>
      <c r="Q46" s="407"/>
      <c r="R46" s="407"/>
      <c r="S46" s="407"/>
      <c r="T46" s="407"/>
      <c r="U46" s="408"/>
      <c r="V46" s="456"/>
      <c r="W46" s="457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 ht="16.899999999999999" customHeight="1">
      <c r="A47" s="274"/>
      <c r="B47" s="458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60"/>
      <c r="P47" s="461" t="s">
        <v>28</v>
      </c>
      <c r="Q47" s="462"/>
      <c r="R47" s="462"/>
      <c r="S47" s="462"/>
      <c r="T47" s="462"/>
      <c r="U47" s="138">
        <v>0</v>
      </c>
      <c r="V47" s="463" t="str">
        <f>IF(U47=0%,"0.00",ROUND(V45*U47,2))</f>
        <v>0.00</v>
      </c>
      <c r="W47" s="464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ht="16.899999999999999" customHeight="1">
      <c r="A48" s="274"/>
      <c r="B48" s="465"/>
      <c r="C48" s="283" t="s">
        <v>52</v>
      </c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466"/>
      <c r="P48" s="406"/>
      <c r="Q48" s="407"/>
      <c r="R48" s="407"/>
      <c r="S48" s="407"/>
      <c r="T48" s="407"/>
      <c r="U48" s="139"/>
      <c r="V48" s="467"/>
      <c r="W48" s="468"/>
      <c r="X48" s="274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</row>
    <row r="49" spans="1:47" ht="16.899999999999999" customHeight="1">
      <c r="A49" s="274"/>
      <c r="B49" s="465"/>
      <c r="C49" s="283" t="s">
        <v>53</v>
      </c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466"/>
      <c r="P49" s="461" t="s">
        <v>29</v>
      </c>
      <c r="Q49" s="462"/>
      <c r="R49" s="462"/>
      <c r="S49" s="462"/>
      <c r="T49" s="462"/>
      <c r="U49" s="469"/>
      <c r="V49" s="404">
        <f>ROUND(V45-V47,2)</f>
        <v>0</v>
      </c>
      <c r="W49" s="405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16.899999999999999" customHeight="1">
      <c r="A50" s="274"/>
      <c r="B50" s="465"/>
      <c r="C50" s="283" t="s">
        <v>56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470"/>
      <c r="P50" s="406"/>
      <c r="Q50" s="407"/>
      <c r="R50" s="407"/>
      <c r="S50" s="407"/>
      <c r="T50" s="407"/>
      <c r="U50" s="471"/>
      <c r="V50" s="409"/>
      <c r="W50" s="410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16.899999999999999" customHeight="1">
      <c r="A51" s="274"/>
      <c r="B51" s="465"/>
      <c r="C51" s="283" t="s">
        <v>54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466"/>
      <c r="P51" s="461" t="s">
        <v>19</v>
      </c>
      <c r="Q51" s="462"/>
      <c r="R51" s="462"/>
      <c r="S51" s="462"/>
      <c r="T51" s="462"/>
      <c r="U51" s="138">
        <v>7.0000000000000007E-2</v>
      </c>
      <c r="V51" s="404">
        <f>ROUND(V49*U51,2)</f>
        <v>0</v>
      </c>
      <c r="W51" s="405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ht="16.899999999999999" customHeight="1">
      <c r="A52" s="274"/>
      <c r="B52" s="465"/>
      <c r="C52" s="283" t="s">
        <v>55</v>
      </c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466"/>
      <c r="P52" s="406"/>
      <c r="Q52" s="407"/>
      <c r="R52" s="407"/>
      <c r="S52" s="407"/>
      <c r="T52" s="407"/>
      <c r="U52" s="139"/>
      <c r="V52" s="409"/>
      <c r="W52" s="410"/>
      <c r="X52" s="274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</row>
    <row r="53" spans="1:47" ht="16.899999999999999" customHeight="1">
      <c r="A53" s="274"/>
      <c r="B53" s="472"/>
      <c r="C53" s="365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466"/>
      <c r="P53" s="461" t="s">
        <v>20</v>
      </c>
      <c r="Q53" s="462"/>
      <c r="R53" s="462"/>
      <c r="S53" s="462"/>
      <c r="T53" s="462"/>
      <c r="U53" s="473"/>
      <c r="V53" s="404">
        <f>ROUND(V49+V51,2)</f>
        <v>0</v>
      </c>
      <c r="W53" s="405"/>
      <c r="X53" s="274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</row>
    <row r="54" spans="1:47" ht="16.899999999999999" customHeight="1" thickBot="1">
      <c r="A54" s="274"/>
      <c r="B54" s="474"/>
      <c r="C54" s="475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7"/>
      <c r="P54" s="478"/>
      <c r="Q54" s="306"/>
      <c r="R54" s="306"/>
      <c r="S54" s="306"/>
      <c r="T54" s="306"/>
      <c r="U54" s="479"/>
      <c r="V54" s="480"/>
      <c r="W54" s="481"/>
      <c r="X54" s="274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</row>
    <row r="55" spans="1:47" s="282" customFormat="1" ht="15" customHeight="1">
      <c r="A55" s="280"/>
      <c r="B55" s="365"/>
      <c r="C55" s="482" t="s">
        <v>18</v>
      </c>
      <c r="I55" s="367"/>
      <c r="J55" s="367"/>
      <c r="K55" s="367"/>
      <c r="L55" s="367"/>
      <c r="M55" s="367"/>
      <c r="N55" s="367"/>
      <c r="X55" s="280"/>
    </row>
    <row r="56" spans="1:47" s="282" customFormat="1" ht="14.25" customHeight="1">
      <c r="A56" s="280"/>
      <c r="B56" s="365"/>
      <c r="C56" s="365" t="s">
        <v>57</v>
      </c>
      <c r="F56" s="369"/>
      <c r="G56" s="370"/>
      <c r="H56" s="371"/>
      <c r="I56" s="372"/>
      <c r="J56" s="372"/>
      <c r="K56" s="372"/>
      <c r="L56" s="372"/>
      <c r="M56" s="367"/>
      <c r="N56" s="367"/>
      <c r="X56" s="280"/>
    </row>
    <row r="57" spans="1:47" s="282" customFormat="1" ht="14.25" customHeight="1">
      <c r="A57" s="280"/>
      <c r="B57" s="365"/>
      <c r="C57" s="365" t="s">
        <v>58</v>
      </c>
      <c r="F57" s="369"/>
      <c r="G57" s="370"/>
      <c r="H57" s="371"/>
      <c r="I57" s="372"/>
      <c r="J57" s="372"/>
      <c r="K57" s="372"/>
      <c r="L57" s="372"/>
      <c r="M57" s="367"/>
      <c r="N57" s="367"/>
      <c r="X57" s="280"/>
    </row>
    <row r="58" spans="1:47" s="282" customFormat="1" ht="16.5" customHeight="1">
      <c r="A58" s="280"/>
      <c r="B58" s="321"/>
      <c r="C58" s="322"/>
      <c r="D58" s="322"/>
      <c r="E58" s="323"/>
      <c r="F58" s="322"/>
      <c r="G58" s="373"/>
      <c r="H58" s="374"/>
      <c r="I58" s="367"/>
      <c r="J58" s="324"/>
      <c r="K58" s="325"/>
      <c r="L58" s="325"/>
      <c r="M58" s="322"/>
      <c r="N58" s="325"/>
      <c r="O58" s="322"/>
      <c r="P58" s="322"/>
      <c r="Q58" s="326"/>
      <c r="S58" s="375" t="str">
        <f>"ในนาม "&amp;G6</f>
        <v>ในนาม บริษัท ตัวอย่าง จำกัด</v>
      </c>
      <c r="T58" s="376"/>
      <c r="U58" s="376"/>
      <c r="V58" s="376"/>
      <c r="W58" s="377"/>
      <c r="X58" s="280"/>
    </row>
    <row r="59" spans="1:47" s="282" customFormat="1" ht="23.25" customHeight="1">
      <c r="A59" s="280"/>
      <c r="B59" s="327" t="s">
        <v>50</v>
      </c>
      <c r="D59" s="328"/>
      <c r="E59" s="411"/>
      <c r="F59" s="328"/>
      <c r="G59" s="412"/>
      <c r="H59" s="378"/>
      <c r="I59" s="367"/>
      <c r="J59" s="327" t="s">
        <v>51</v>
      </c>
      <c r="K59" s="367"/>
      <c r="L59" s="331"/>
      <c r="M59" s="328"/>
      <c r="N59" s="331"/>
      <c r="O59" s="328"/>
      <c r="P59" s="328"/>
      <c r="Q59" s="333"/>
      <c r="S59" s="379"/>
      <c r="T59" s="371"/>
      <c r="U59" s="371"/>
      <c r="V59" s="371"/>
      <c r="W59" s="378"/>
      <c r="X59" s="280"/>
    </row>
    <row r="60" spans="1:47" s="282" customFormat="1" ht="23.25" customHeight="1">
      <c r="A60" s="280"/>
      <c r="B60" s="327" t="s">
        <v>16</v>
      </c>
      <c r="D60" s="328"/>
      <c r="E60" s="411"/>
      <c r="F60" s="328"/>
      <c r="G60" s="412"/>
      <c r="H60" s="378"/>
      <c r="I60" s="367"/>
      <c r="J60" s="327" t="s">
        <v>16</v>
      </c>
      <c r="K60" s="367"/>
      <c r="L60" s="331"/>
      <c r="M60" s="328"/>
      <c r="N60" s="331"/>
      <c r="O60" s="328"/>
      <c r="P60" s="328"/>
      <c r="Q60" s="333"/>
      <c r="S60" s="379"/>
      <c r="T60" s="412"/>
      <c r="U60" s="412"/>
      <c r="V60" s="412"/>
      <c r="W60" s="378"/>
      <c r="X60" s="280"/>
    </row>
    <row r="61" spans="1:47" s="282" customFormat="1" ht="18.75" customHeight="1" thickBot="1">
      <c r="A61" s="280"/>
      <c r="B61" s="337"/>
      <c r="C61" s="338"/>
      <c r="D61" s="338"/>
      <c r="E61" s="339"/>
      <c r="F61" s="338"/>
      <c r="G61" s="381"/>
      <c r="H61" s="382"/>
      <c r="I61" s="367"/>
      <c r="J61" s="340"/>
      <c r="K61" s="341"/>
      <c r="L61" s="341"/>
      <c r="M61" s="338"/>
      <c r="N61" s="341"/>
      <c r="O61" s="338"/>
      <c r="P61" s="338"/>
      <c r="Q61" s="342"/>
      <c r="S61" s="383" t="s">
        <v>17</v>
      </c>
      <c r="T61" s="384"/>
      <c r="U61" s="384"/>
      <c r="V61" s="384"/>
      <c r="W61" s="385"/>
      <c r="X61" s="280"/>
    </row>
    <row r="62" spans="1:47" ht="26.25" customHeight="1" thickTop="1">
      <c r="A62" s="274"/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274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</row>
    <row r="63" spans="1:47">
      <c r="A63" s="274"/>
      <c r="X63" s="274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</row>
    <row r="64" spans="1:47" ht="25.5">
      <c r="A64" s="274"/>
      <c r="C64" s="275"/>
      <c r="D64" s="275"/>
      <c r="E64" s="275"/>
      <c r="F64" s="275"/>
      <c r="G64" s="387" t="str">
        <f>IF(G6=0,"",G6)</f>
        <v>บริษัท ตัวอย่าง จำกัด</v>
      </c>
      <c r="V64" s="277" t="s">
        <v>26</v>
      </c>
      <c r="X64" s="274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</row>
    <row r="65" spans="1:47" ht="25.5">
      <c r="A65" s="274"/>
      <c r="C65" s="275"/>
      <c r="D65" s="275"/>
      <c r="E65" s="275"/>
      <c r="F65" s="275"/>
      <c r="G65" s="387" t="str">
        <f>IF(G7=0,"",G7)</f>
        <v>Sample CO.,LTD.</v>
      </c>
      <c r="V65" s="277"/>
      <c r="X65" s="274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</row>
    <row r="66" spans="1:47">
      <c r="A66" s="274"/>
      <c r="C66" s="275"/>
      <c r="D66" s="275"/>
      <c r="E66" s="275"/>
      <c r="F66" s="275"/>
      <c r="G66" s="388" t="str">
        <f>IF(G8=0,"",G8)</f>
        <v>111/99 ซอยงามวงศ์วาน 1 แยก 1-1 แขวงทุ่งสองห้อง เขตหลักสี่ กรุงเทพมหานคร 10210</v>
      </c>
      <c r="X66" s="274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</row>
    <row r="67" spans="1:47">
      <c r="A67" s="274"/>
      <c r="C67" s="275"/>
      <c r="D67" s="275"/>
      <c r="E67" s="275"/>
      <c r="F67" s="275"/>
      <c r="G67" s="388" t="str">
        <f>IF(G9=0,"",G9)</f>
        <v>โทร : 081-111-1111    โทรสาร : 099-999-9999</v>
      </c>
      <c r="X67" s="274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</row>
    <row r="68" spans="1:47">
      <c r="A68" s="274"/>
      <c r="C68" s="275"/>
      <c r="D68" s="275"/>
      <c r="E68" s="275"/>
      <c r="F68" s="275"/>
      <c r="G68" s="388" t="str">
        <f>IF(G10=0,"",G10)</f>
        <v>เลขประจำตัวผู้เสียภาษีอากร   0123456789012</v>
      </c>
      <c r="X68" s="274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</row>
    <row r="69" spans="1:47">
      <c r="A69" s="274"/>
      <c r="C69" s="275"/>
      <c r="D69" s="275"/>
      <c r="E69" s="275"/>
      <c r="F69" s="275"/>
      <c r="X69" s="274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</row>
    <row r="70" spans="1:47" ht="6" customHeight="1">
      <c r="A70" s="274"/>
      <c r="C70" s="275"/>
      <c r="D70" s="275"/>
      <c r="E70" s="275"/>
      <c r="F70" s="275"/>
      <c r="X70" s="274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</row>
    <row r="71" spans="1:47" s="282" customFormat="1" ht="19.5">
      <c r="A71" s="280"/>
      <c r="B71" s="281" t="s">
        <v>71</v>
      </c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0"/>
    </row>
    <row r="72" spans="1:47" s="353" customFormat="1" ht="19.5">
      <c r="A72" s="350"/>
      <c r="B72" s="351" t="s">
        <v>72</v>
      </c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2"/>
      <c r="X72" s="350"/>
    </row>
    <row r="73" spans="1:47" ht="15.75" customHeight="1">
      <c r="A73" s="274"/>
      <c r="X73" s="274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</row>
    <row r="74" spans="1:47">
      <c r="A74" s="274"/>
      <c r="B74" s="283" t="s">
        <v>1</v>
      </c>
      <c r="C74" s="283"/>
      <c r="D74" s="283"/>
      <c r="E74" s="126" t="str">
        <f>IF(E16=0,"",E16)</f>
        <v/>
      </c>
      <c r="F74" s="126"/>
      <c r="G74" s="126" t="e">
        <f>IF(#REF!=0,"",#REF!)</f>
        <v>#REF!</v>
      </c>
      <c r="H74" s="126"/>
      <c r="I74" s="126" t="e">
        <f>IF(#REF!=0,"",#REF!)</f>
        <v>#REF!</v>
      </c>
      <c r="J74" s="126"/>
      <c r="U74" s="286" t="s">
        <v>2</v>
      </c>
      <c r="V74" s="5" t="str">
        <f>IF(V16=0,"",V16)</f>
        <v/>
      </c>
      <c r="X74" s="274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</row>
    <row r="75" spans="1:47">
      <c r="A75" s="274"/>
      <c r="B75" s="283" t="s">
        <v>3</v>
      </c>
      <c r="C75" s="283"/>
      <c r="D75" s="283"/>
      <c r="E75" s="242" t="str">
        <f>IF(E17=0,"",E17)</f>
        <v/>
      </c>
      <c r="F75" s="242"/>
      <c r="G75" s="242" t="e">
        <f>IF(#REF!=0,"",#REF!)</f>
        <v>#REF!</v>
      </c>
      <c r="H75" s="242"/>
      <c r="I75" s="242" t="e">
        <f>IF(#REF!=0,"",#REF!)</f>
        <v>#REF!</v>
      </c>
      <c r="J75" s="242"/>
      <c r="U75" s="286" t="s">
        <v>4</v>
      </c>
      <c r="V75" s="6" t="str">
        <f>IF(V17=0,"",V17)</f>
        <v/>
      </c>
      <c r="X75" s="274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</row>
    <row r="76" spans="1:47">
      <c r="A76" s="274"/>
      <c r="B76" s="283"/>
      <c r="C76" s="283"/>
      <c r="D76" s="283"/>
      <c r="E76" s="242" t="str">
        <f>IF(E18=0,"",E18)</f>
        <v/>
      </c>
      <c r="F76" s="242"/>
      <c r="G76" s="242" t="e">
        <f>IF(#REF!=0,"",#REF!)</f>
        <v>#REF!</v>
      </c>
      <c r="H76" s="242"/>
      <c r="I76" s="242" t="e">
        <f>IF(#REF!=0,"",#REF!)</f>
        <v>#REF!</v>
      </c>
      <c r="J76" s="242"/>
      <c r="T76" s="285"/>
      <c r="U76" s="354"/>
      <c r="V76" s="355"/>
      <c r="X76" s="274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</row>
    <row r="77" spans="1:47" ht="3" customHeight="1">
      <c r="A77" s="274"/>
      <c r="B77" s="283"/>
      <c r="C77" s="283"/>
      <c r="D77" s="283"/>
      <c r="X77" s="274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</row>
    <row r="78" spans="1:47" ht="15.75" customHeight="1" thickBot="1">
      <c r="A78" s="274"/>
      <c r="B78" s="283" t="s">
        <v>5</v>
      </c>
      <c r="C78" s="283"/>
      <c r="D78" s="283"/>
      <c r="F78" s="137" t="str">
        <f>IF(F20=0,"",F20)</f>
        <v/>
      </c>
      <c r="G78" s="137"/>
      <c r="H78" s="55"/>
      <c r="J78" s="10" t="str">
        <f>IF(J20=0,"",J20)</f>
        <v>X</v>
      </c>
      <c r="K78" s="273" t="s">
        <v>7</v>
      </c>
      <c r="M78" s="10" t="str">
        <f>IF(M20=0,"",M20)</f>
        <v/>
      </c>
      <c r="N78" s="273" t="s">
        <v>8</v>
      </c>
      <c r="P78" s="5" t="str">
        <f>IF(P20=0,"",P20)</f>
        <v/>
      </c>
      <c r="U78" s="284" t="s">
        <v>60</v>
      </c>
      <c r="V78" s="6"/>
      <c r="X78" s="274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</row>
    <row r="79" spans="1:47" ht="15" customHeight="1" thickTop="1">
      <c r="A79" s="274"/>
      <c r="B79" s="283"/>
      <c r="U79" s="284" t="s">
        <v>59</v>
      </c>
      <c r="V79" s="6"/>
      <c r="X79" s="274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</row>
    <row r="80" spans="1:47" ht="4.1500000000000004" customHeight="1">
      <c r="A80" s="274"/>
      <c r="B80" s="283"/>
      <c r="U80" s="284"/>
      <c r="X80" s="274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</row>
    <row r="81" spans="1:47" s="292" customFormat="1" ht="25.5" customHeight="1" thickBot="1">
      <c r="A81" s="287"/>
      <c r="B81" s="485" t="s">
        <v>9</v>
      </c>
      <c r="C81" s="486"/>
      <c r="D81" s="485" t="s">
        <v>21</v>
      </c>
      <c r="E81" s="486"/>
      <c r="F81" s="485" t="s">
        <v>25</v>
      </c>
      <c r="G81" s="487"/>
      <c r="H81" s="487"/>
      <c r="I81" s="487"/>
      <c r="J81" s="487"/>
      <c r="K81" s="487"/>
      <c r="L81" s="486"/>
      <c r="M81" s="485" t="s">
        <v>22</v>
      </c>
      <c r="N81" s="487"/>
      <c r="O81" s="486"/>
      <c r="P81" s="485" t="s">
        <v>23</v>
      </c>
      <c r="Q81" s="487"/>
      <c r="R81" s="486"/>
      <c r="S81" s="485" t="s">
        <v>24</v>
      </c>
      <c r="T81" s="487"/>
      <c r="U81" s="486"/>
      <c r="V81" s="485" t="s">
        <v>10</v>
      </c>
      <c r="W81" s="488"/>
      <c r="X81" s="287"/>
    </row>
    <row r="82" spans="1:47">
      <c r="A82" s="274"/>
      <c r="B82" s="91" t="str">
        <f t="shared" ref="B82:F97" si="1">IF(B24=0,"",B24)</f>
        <v/>
      </c>
      <c r="C82" s="92" t="str">
        <f t="shared" si="1"/>
        <v/>
      </c>
      <c r="D82" s="93" t="str">
        <f t="shared" si="1"/>
        <v/>
      </c>
      <c r="E82" s="94" t="str">
        <f t="shared" si="1"/>
        <v/>
      </c>
      <c r="F82" s="95" t="str">
        <f t="shared" si="1"/>
        <v/>
      </c>
      <c r="G82" s="96"/>
      <c r="H82" s="96"/>
      <c r="I82" s="96"/>
      <c r="J82" s="96"/>
      <c r="K82" s="96"/>
      <c r="L82" s="97"/>
      <c r="M82" s="80" t="str">
        <f t="shared" ref="M82:M102" si="2">IF(M24=0,"",M24)</f>
        <v/>
      </c>
      <c r="N82" s="81"/>
      <c r="O82" s="82"/>
      <c r="P82" s="101" t="str">
        <f t="shared" ref="P82:P102" si="3">IF(P24=0,"",P24)</f>
        <v/>
      </c>
      <c r="Q82" s="102"/>
      <c r="R82" s="103"/>
      <c r="S82" s="104" t="str">
        <f t="shared" ref="S82:S102" si="4">IF(S24=0,"",S24)</f>
        <v/>
      </c>
      <c r="T82" s="105"/>
      <c r="U82" s="106"/>
      <c r="V82" s="293" t="str">
        <f t="shared" ref="V82:V102" si="5">IF(V24=0,"",V24)</f>
        <v/>
      </c>
      <c r="W82" s="294"/>
      <c r="X82" s="274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</row>
    <row r="83" spans="1:47">
      <c r="A83" s="274"/>
      <c r="B83" s="75" t="str">
        <f t="shared" si="1"/>
        <v/>
      </c>
      <c r="C83" s="76" t="str">
        <f t="shared" si="1"/>
        <v/>
      </c>
      <c r="D83" s="109" t="str">
        <f t="shared" si="1"/>
        <v/>
      </c>
      <c r="E83" s="110" t="str">
        <f t="shared" si="1"/>
        <v/>
      </c>
      <c r="F83" s="77" t="str">
        <f t="shared" si="1"/>
        <v/>
      </c>
      <c r="G83" s="78"/>
      <c r="H83" s="78"/>
      <c r="I83" s="78"/>
      <c r="J83" s="78"/>
      <c r="K83" s="78"/>
      <c r="L83" s="79"/>
      <c r="M83" s="80" t="str">
        <f t="shared" si="2"/>
        <v/>
      </c>
      <c r="N83" s="81"/>
      <c r="O83" s="82"/>
      <c r="P83" s="83" t="str">
        <f t="shared" si="3"/>
        <v/>
      </c>
      <c r="Q83" s="84"/>
      <c r="R83" s="85"/>
      <c r="S83" s="86" t="str">
        <f t="shared" si="4"/>
        <v/>
      </c>
      <c r="T83" s="87"/>
      <c r="U83" s="88"/>
      <c r="V83" s="295" t="str">
        <f t="shared" si="5"/>
        <v/>
      </c>
      <c r="W83" s="296"/>
      <c r="X83" s="274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</row>
    <row r="84" spans="1:47">
      <c r="A84" s="274"/>
      <c r="B84" s="75" t="str">
        <f t="shared" si="1"/>
        <v/>
      </c>
      <c r="C84" s="76" t="str">
        <f t="shared" si="1"/>
        <v/>
      </c>
      <c r="D84" s="75" t="str">
        <f t="shared" si="1"/>
        <v/>
      </c>
      <c r="E84" s="76" t="str">
        <f t="shared" si="1"/>
        <v/>
      </c>
      <c r="F84" s="77" t="str">
        <f t="shared" si="1"/>
        <v/>
      </c>
      <c r="G84" s="78"/>
      <c r="H84" s="78"/>
      <c r="I84" s="78"/>
      <c r="J84" s="78"/>
      <c r="K84" s="78"/>
      <c r="L84" s="79"/>
      <c r="M84" s="80" t="str">
        <f t="shared" si="2"/>
        <v/>
      </c>
      <c r="N84" s="81"/>
      <c r="O84" s="82"/>
      <c r="P84" s="83" t="str">
        <f t="shared" si="3"/>
        <v/>
      </c>
      <c r="Q84" s="84"/>
      <c r="R84" s="85"/>
      <c r="S84" s="86" t="str">
        <f t="shared" si="4"/>
        <v/>
      </c>
      <c r="T84" s="87"/>
      <c r="U84" s="88"/>
      <c r="V84" s="295" t="str">
        <f t="shared" si="5"/>
        <v/>
      </c>
      <c r="W84" s="296"/>
      <c r="X84" s="274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</row>
    <row r="85" spans="1:47">
      <c r="A85" s="274"/>
      <c r="B85" s="75" t="str">
        <f t="shared" si="1"/>
        <v/>
      </c>
      <c r="C85" s="76" t="str">
        <f t="shared" si="1"/>
        <v/>
      </c>
      <c r="D85" s="75" t="str">
        <f t="shared" si="1"/>
        <v/>
      </c>
      <c r="E85" s="76" t="str">
        <f t="shared" si="1"/>
        <v/>
      </c>
      <c r="F85" s="77" t="str">
        <f t="shared" si="1"/>
        <v/>
      </c>
      <c r="G85" s="78"/>
      <c r="H85" s="78"/>
      <c r="I85" s="78"/>
      <c r="J85" s="78"/>
      <c r="K85" s="78"/>
      <c r="L85" s="79"/>
      <c r="M85" s="80" t="str">
        <f t="shared" si="2"/>
        <v/>
      </c>
      <c r="N85" s="81"/>
      <c r="O85" s="82"/>
      <c r="P85" s="83" t="str">
        <f t="shared" si="3"/>
        <v/>
      </c>
      <c r="Q85" s="84"/>
      <c r="R85" s="85"/>
      <c r="S85" s="86" t="str">
        <f t="shared" si="4"/>
        <v/>
      </c>
      <c r="T85" s="87"/>
      <c r="U85" s="88"/>
      <c r="V85" s="295" t="str">
        <f t="shared" si="5"/>
        <v/>
      </c>
      <c r="W85" s="296"/>
      <c r="X85" s="274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</row>
    <row r="86" spans="1:47">
      <c r="A86" s="274"/>
      <c r="B86" s="75" t="str">
        <f t="shared" si="1"/>
        <v/>
      </c>
      <c r="C86" s="76" t="str">
        <f t="shared" si="1"/>
        <v/>
      </c>
      <c r="D86" s="75" t="str">
        <f t="shared" si="1"/>
        <v/>
      </c>
      <c r="E86" s="76" t="str">
        <f t="shared" si="1"/>
        <v/>
      </c>
      <c r="F86" s="77" t="str">
        <f t="shared" si="1"/>
        <v/>
      </c>
      <c r="G86" s="78"/>
      <c r="H86" s="78"/>
      <c r="I86" s="78"/>
      <c r="J86" s="78"/>
      <c r="K86" s="78"/>
      <c r="L86" s="79"/>
      <c r="M86" s="80" t="str">
        <f t="shared" si="2"/>
        <v/>
      </c>
      <c r="N86" s="81"/>
      <c r="O86" s="82"/>
      <c r="P86" s="83" t="str">
        <f t="shared" si="3"/>
        <v/>
      </c>
      <c r="Q86" s="84"/>
      <c r="R86" s="85"/>
      <c r="S86" s="86" t="str">
        <f t="shared" si="4"/>
        <v/>
      </c>
      <c r="T86" s="87"/>
      <c r="U86" s="88"/>
      <c r="V86" s="295" t="str">
        <f t="shared" si="5"/>
        <v/>
      </c>
      <c r="W86" s="296"/>
      <c r="X86" s="274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</row>
    <row r="87" spans="1:47">
      <c r="A87" s="274"/>
      <c r="B87" s="75" t="str">
        <f t="shared" si="1"/>
        <v/>
      </c>
      <c r="C87" s="76" t="str">
        <f t="shared" si="1"/>
        <v/>
      </c>
      <c r="D87" s="75" t="str">
        <f t="shared" si="1"/>
        <v/>
      </c>
      <c r="E87" s="76" t="str">
        <f t="shared" si="1"/>
        <v/>
      </c>
      <c r="F87" s="77" t="str">
        <f t="shared" si="1"/>
        <v/>
      </c>
      <c r="G87" s="78"/>
      <c r="H87" s="78"/>
      <c r="I87" s="78"/>
      <c r="J87" s="78"/>
      <c r="K87" s="78"/>
      <c r="L87" s="79"/>
      <c r="M87" s="80" t="str">
        <f t="shared" si="2"/>
        <v/>
      </c>
      <c r="N87" s="81"/>
      <c r="O87" s="82"/>
      <c r="P87" s="83" t="str">
        <f t="shared" si="3"/>
        <v/>
      </c>
      <c r="Q87" s="84"/>
      <c r="R87" s="85"/>
      <c r="S87" s="86" t="str">
        <f t="shared" si="4"/>
        <v/>
      </c>
      <c r="T87" s="87"/>
      <c r="U87" s="88"/>
      <c r="V87" s="295" t="str">
        <f t="shared" si="5"/>
        <v/>
      </c>
      <c r="W87" s="296"/>
      <c r="X87" s="274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</row>
    <row r="88" spans="1:47">
      <c r="A88" s="274"/>
      <c r="B88" s="75" t="str">
        <f t="shared" si="1"/>
        <v/>
      </c>
      <c r="C88" s="76" t="str">
        <f t="shared" si="1"/>
        <v/>
      </c>
      <c r="D88" s="75" t="str">
        <f t="shared" si="1"/>
        <v/>
      </c>
      <c r="E88" s="76" t="str">
        <f t="shared" si="1"/>
        <v/>
      </c>
      <c r="F88" s="77" t="str">
        <f t="shared" si="1"/>
        <v/>
      </c>
      <c r="G88" s="78"/>
      <c r="H88" s="78"/>
      <c r="I88" s="78"/>
      <c r="J88" s="78"/>
      <c r="K88" s="78"/>
      <c r="L88" s="79"/>
      <c r="M88" s="80" t="str">
        <f t="shared" si="2"/>
        <v/>
      </c>
      <c r="N88" s="81"/>
      <c r="O88" s="82"/>
      <c r="P88" s="83" t="str">
        <f t="shared" si="3"/>
        <v/>
      </c>
      <c r="Q88" s="84"/>
      <c r="R88" s="85"/>
      <c r="S88" s="86" t="str">
        <f t="shared" si="4"/>
        <v/>
      </c>
      <c r="T88" s="87"/>
      <c r="U88" s="88"/>
      <c r="V88" s="295" t="str">
        <f t="shared" si="5"/>
        <v/>
      </c>
      <c r="W88" s="296"/>
      <c r="X88" s="274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</row>
    <row r="89" spans="1:47">
      <c r="A89" s="274"/>
      <c r="B89" s="75" t="str">
        <f t="shared" si="1"/>
        <v/>
      </c>
      <c r="C89" s="76" t="str">
        <f t="shared" si="1"/>
        <v/>
      </c>
      <c r="D89" s="75" t="str">
        <f t="shared" si="1"/>
        <v/>
      </c>
      <c r="E89" s="76" t="str">
        <f t="shared" si="1"/>
        <v/>
      </c>
      <c r="F89" s="77" t="str">
        <f t="shared" si="1"/>
        <v/>
      </c>
      <c r="G89" s="78"/>
      <c r="H89" s="78"/>
      <c r="I89" s="78"/>
      <c r="J89" s="78"/>
      <c r="K89" s="78"/>
      <c r="L89" s="79"/>
      <c r="M89" s="80" t="str">
        <f t="shared" si="2"/>
        <v/>
      </c>
      <c r="N89" s="81"/>
      <c r="O89" s="82"/>
      <c r="P89" s="83" t="str">
        <f t="shared" si="3"/>
        <v/>
      </c>
      <c r="Q89" s="84"/>
      <c r="R89" s="85"/>
      <c r="S89" s="86" t="str">
        <f t="shared" si="4"/>
        <v/>
      </c>
      <c r="T89" s="87"/>
      <c r="U89" s="88"/>
      <c r="V89" s="295" t="str">
        <f t="shared" si="5"/>
        <v/>
      </c>
      <c r="W89" s="296"/>
      <c r="X89" s="274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</row>
    <row r="90" spans="1:47">
      <c r="A90" s="274"/>
      <c r="B90" s="75" t="str">
        <f t="shared" si="1"/>
        <v/>
      </c>
      <c r="C90" s="76" t="str">
        <f t="shared" si="1"/>
        <v/>
      </c>
      <c r="D90" s="75" t="str">
        <f t="shared" si="1"/>
        <v/>
      </c>
      <c r="E90" s="76" t="str">
        <f t="shared" si="1"/>
        <v/>
      </c>
      <c r="F90" s="77" t="str">
        <f t="shared" si="1"/>
        <v/>
      </c>
      <c r="G90" s="78"/>
      <c r="H90" s="78"/>
      <c r="I90" s="78"/>
      <c r="J90" s="78"/>
      <c r="K90" s="78"/>
      <c r="L90" s="79"/>
      <c r="M90" s="80" t="str">
        <f t="shared" si="2"/>
        <v/>
      </c>
      <c r="N90" s="81"/>
      <c r="O90" s="82"/>
      <c r="P90" s="83" t="str">
        <f t="shared" si="3"/>
        <v/>
      </c>
      <c r="Q90" s="84"/>
      <c r="R90" s="85"/>
      <c r="S90" s="86" t="str">
        <f t="shared" si="4"/>
        <v/>
      </c>
      <c r="T90" s="87"/>
      <c r="U90" s="88"/>
      <c r="V90" s="295" t="str">
        <f t="shared" si="5"/>
        <v/>
      </c>
      <c r="W90" s="296"/>
      <c r="X90" s="274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</row>
    <row r="91" spans="1:47">
      <c r="A91" s="274"/>
      <c r="B91" s="75" t="str">
        <f t="shared" si="1"/>
        <v/>
      </c>
      <c r="C91" s="76" t="str">
        <f t="shared" si="1"/>
        <v/>
      </c>
      <c r="D91" s="75" t="str">
        <f t="shared" si="1"/>
        <v/>
      </c>
      <c r="E91" s="76" t="str">
        <f t="shared" si="1"/>
        <v/>
      </c>
      <c r="F91" s="77" t="str">
        <f t="shared" si="1"/>
        <v/>
      </c>
      <c r="G91" s="78"/>
      <c r="H91" s="78"/>
      <c r="I91" s="78"/>
      <c r="J91" s="78"/>
      <c r="K91" s="78"/>
      <c r="L91" s="79"/>
      <c r="M91" s="80" t="str">
        <f t="shared" si="2"/>
        <v/>
      </c>
      <c r="N91" s="81"/>
      <c r="O91" s="82"/>
      <c r="P91" s="83" t="str">
        <f t="shared" si="3"/>
        <v/>
      </c>
      <c r="Q91" s="84"/>
      <c r="R91" s="85"/>
      <c r="S91" s="86" t="str">
        <f t="shared" si="4"/>
        <v/>
      </c>
      <c r="T91" s="87"/>
      <c r="U91" s="88"/>
      <c r="V91" s="295" t="str">
        <f t="shared" si="5"/>
        <v/>
      </c>
      <c r="W91" s="296"/>
      <c r="X91" s="274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</row>
    <row r="92" spans="1:47">
      <c r="A92" s="274"/>
      <c r="B92" s="75" t="str">
        <f t="shared" si="1"/>
        <v/>
      </c>
      <c r="C92" s="76" t="str">
        <f t="shared" si="1"/>
        <v/>
      </c>
      <c r="D92" s="75" t="str">
        <f t="shared" si="1"/>
        <v/>
      </c>
      <c r="E92" s="76" t="str">
        <f t="shared" si="1"/>
        <v/>
      </c>
      <c r="F92" s="77" t="str">
        <f t="shared" si="1"/>
        <v/>
      </c>
      <c r="G92" s="78"/>
      <c r="H92" s="78"/>
      <c r="I92" s="78"/>
      <c r="J92" s="78"/>
      <c r="K92" s="78"/>
      <c r="L92" s="79"/>
      <c r="M92" s="80" t="str">
        <f t="shared" si="2"/>
        <v/>
      </c>
      <c r="N92" s="81"/>
      <c r="O92" s="82"/>
      <c r="P92" s="83" t="str">
        <f t="shared" si="3"/>
        <v/>
      </c>
      <c r="Q92" s="84"/>
      <c r="R92" s="85"/>
      <c r="S92" s="86" t="str">
        <f t="shared" si="4"/>
        <v/>
      </c>
      <c r="T92" s="87"/>
      <c r="U92" s="88"/>
      <c r="V92" s="295" t="str">
        <f t="shared" si="5"/>
        <v/>
      </c>
      <c r="W92" s="296"/>
      <c r="X92" s="274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</row>
    <row r="93" spans="1:47">
      <c r="A93" s="274"/>
      <c r="B93" s="75" t="str">
        <f t="shared" si="1"/>
        <v/>
      </c>
      <c r="C93" s="76" t="str">
        <f t="shared" si="1"/>
        <v/>
      </c>
      <c r="D93" s="75" t="str">
        <f t="shared" si="1"/>
        <v/>
      </c>
      <c r="E93" s="76" t="str">
        <f t="shared" si="1"/>
        <v/>
      </c>
      <c r="F93" s="77" t="str">
        <f t="shared" si="1"/>
        <v/>
      </c>
      <c r="G93" s="78"/>
      <c r="H93" s="78"/>
      <c r="I93" s="78"/>
      <c r="J93" s="78"/>
      <c r="K93" s="78"/>
      <c r="L93" s="79"/>
      <c r="M93" s="80" t="str">
        <f t="shared" si="2"/>
        <v/>
      </c>
      <c r="N93" s="81"/>
      <c r="O93" s="82"/>
      <c r="P93" s="83" t="str">
        <f t="shared" si="3"/>
        <v/>
      </c>
      <c r="Q93" s="84"/>
      <c r="R93" s="85"/>
      <c r="S93" s="86" t="str">
        <f t="shared" si="4"/>
        <v/>
      </c>
      <c r="T93" s="87"/>
      <c r="U93" s="88"/>
      <c r="V93" s="295" t="str">
        <f t="shared" si="5"/>
        <v/>
      </c>
      <c r="W93" s="296"/>
      <c r="X93" s="274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</row>
    <row r="94" spans="1:47">
      <c r="A94" s="274"/>
      <c r="B94" s="75" t="str">
        <f t="shared" si="1"/>
        <v/>
      </c>
      <c r="C94" s="76" t="str">
        <f t="shared" si="1"/>
        <v/>
      </c>
      <c r="D94" s="75" t="str">
        <f t="shared" si="1"/>
        <v/>
      </c>
      <c r="E94" s="76" t="str">
        <f t="shared" si="1"/>
        <v/>
      </c>
      <c r="F94" s="77" t="str">
        <f t="shared" si="1"/>
        <v/>
      </c>
      <c r="G94" s="78"/>
      <c r="H94" s="78"/>
      <c r="I94" s="78"/>
      <c r="J94" s="78"/>
      <c r="K94" s="78"/>
      <c r="L94" s="79"/>
      <c r="M94" s="80" t="str">
        <f t="shared" si="2"/>
        <v/>
      </c>
      <c r="N94" s="81"/>
      <c r="O94" s="82"/>
      <c r="P94" s="83" t="str">
        <f t="shared" si="3"/>
        <v/>
      </c>
      <c r="Q94" s="84"/>
      <c r="R94" s="85"/>
      <c r="S94" s="86" t="str">
        <f t="shared" si="4"/>
        <v/>
      </c>
      <c r="T94" s="87"/>
      <c r="U94" s="88"/>
      <c r="V94" s="295" t="str">
        <f t="shared" si="5"/>
        <v/>
      </c>
      <c r="W94" s="296"/>
      <c r="X94" s="274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</row>
    <row r="95" spans="1:47">
      <c r="A95" s="274"/>
      <c r="B95" s="75" t="str">
        <f t="shared" si="1"/>
        <v/>
      </c>
      <c r="C95" s="76" t="str">
        <f t="shared" si="1"/>
        <v/>
      </c>
      <c r="D95" s="75" t="str">
        <f t="shared" si="1"/>
        <v/>
      </c>
      <c r="E95" s="76" t="str">
        <f t="shared" si="1"/>
        <v/>
      </c>
      <c r="F95" s="77" t="str">
        <f t="shared" si="1"/>
        <v/>
      </c>
      <c r="G95" s="78"/>
      <c r="H95" s="78"/>
      <c r="I95" s="78"/>
      <c r="J95" s="78"/>
      <c r="K95" s="78"/>
      <c r="L95" s="79"/>
      <c r="M95" s="80" t="str">
        <f t="shared" si="2"/>
        <v/>
      </c>
      <c r="N95" s="81"/>
      <c r="O95" s="82"/>
      <c r="P95" s="83" t="str">
        <f t="shared" si="3"/>
        <v/>
      </c>
      <c r="Q95" s="84"/>
      <c r="R95" s="85"/>
      <c r="S95" s="86" t="str">
        <f t="shared" si="4"/>
        <v/>
      </c>
      <c r="T95" s="87"/>
      <c r="U95" s="88"/>
      <c r="V95" s="295" t="str">
        <f t="shared" si="5"/>
        <v/>
      </c>
      <c r="W95" s="296"/>
      <c r="X95" s="274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</row>
    <row r="96" spans="1:47">
      <c r="A96" s="274"/>
      <c r="B96" s="75" t="str">
        <f t="shared" si="1"/>
        <v/>
      </c>
      <c r="C96" s="76" t="str">
        <f t="shared" si="1"/>
        <v/>
      </c>
      <c r="D96" s="75" t="str">
        <f t="shared" si="1"/>
        <v/>
      </c>
      <c r="E96" s="76" t="str">
        <f t="shared" si="1"/>
        <v/>
      </c>
      <c r="F96" s="77" t="str">
        <f t="shared" si="1"/>
        <v/>
      </c>
      <c r="G96" s="78"/>
      <c r="H96" s="78"/>
      <c r="I96" s="78"/>
      <c r="J96" s="78"/>
      <c r="K96" s="78"/>
      <c r="L96" s="79"/>
      <c r="M96" s="80" t="str">
        <f t="shared" si="2"/>
        <v/>
      </c>
      <c r="N96" s="81"/>
      <c r="O96" s="82"/>
      <c r="P96" s="83" t="str">
        <f t="shared" si="3"/>
        <v/>
      </c>
      <c r="Q96" s="84"/>
      <c r="R96" s="85"/>
      <c r="S96" s="86" t="str">
        <f t="shared" si="4"/>
        <v/>
      </c>
      <c r="T96" s="87"/>
      <c r="U96" s="88"/>
      <c r="V96" s="295" t="str">
        <f t="shared" si="5"/>
        <v/>
      </c>
      <c r="W96" s="296"/>
      <c r="X96" s="274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</row>
    <row r="97" spans="1:47">
      <c r="A97" s="274"/>
      <c r="B97" s="75" t="str">
        <f t="shared" si="1"/>
        <v/>
      </c>
      <c r="C97" s="76" t="str">
        <f t="shared" si="1"/>
        <v/>
      </c>
      <c r="D97" s="75" t="str">
        <f t="shared" si="1"/>
        <v/>
      </c>
      <c r="E97" s="76" t="str">
        <f t="shared" si="1"/>
        <v/>
      </c>
      <c r="F97" s="77" t="str">
        <f t="shared" si="1"/>
        <v/>
      </c>
      <c r="G97" s="78"/>
      <c r="H97" s="78"/>
      <c r="I97" s="78"/>
      <c r="J97" s="78"/>
      <c r="K97" s="78"/>
      <c r="L97" s="79"/>
      <c r="M97" s="80" t="str">
        <f t="shared" si="2"/>
        <v/>
      </c>
      <c r="N97" s="81"/>
      <c r="O97" s="82"/>
      <c r="P97" s="83" t="str">
        <f t="shared" si="3"/>
        <v/>
      </c>
      <c r="Q97" s="84"/>
      <c r="R97" s="85"/>
      <c r="S97" s="86" t="str">
        <f t="shared" si="4"/>
        <v/>
      </c>
      <c r="T97" s="87"/>
      <c r="U97" s="88"/>
      <c r="V97" s="295" t="str">
        <f t="shared" si="5"/>
        <v/>
      </c>
      <c r="W97" s="296"/>
      <c r="X97" s="274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</row>
    <row r="98" spans="1:47">
      <c r="A98" s="274"/>
      <c r="B98" s="75" t="str">
        <f t="shared" ref="B98:F102" si="6">IF(B40=0,"",B40)</f>
        <v/>
      </c>
      <c r="C98" s="76" t="str">
        <f t="shared" si="6"/>
        <v/>
      </c>
      <c r="D98" s="75" t="str">
        <f t="shared" si="6"/>
        <v/>
      </c>
      <c r="E98" s="76" t="str">
        <f t="shared" si="6"/>
        <v/>
      </c>
      <c r="F98" s="77" t="str">
        <f t="shared" si="6"/>
        <v/>
      </c>
      <c r="G98" s="78"/>
      <c r="H98" s="78"/>
      <c r="I98" s="78"/>
      <c r="J98" s="78"/>
      <c r="K98" s="78"/>
      <c r="L98" s="79"/>
      <c r="M98" s="80" t="str">
        <f t="shared" si="2"/>
        <v/>
      </c>
      <c r="N98" s="81"/>
      <c r="O98" s="82"/>
      <c r="P98" s="83" t="str">
        <f t="shared" si="3"/>
        <v/>
      </c>
      <c r="Q98" s="84"/>
      <c r="R98" s="85"/>
      <c r="S98" s="86" t="str">
        <f t="shared" si="4"/>
        <v/>
      </c>
      <c r="T98" s="87"/>
      <c r="U98" s="88"/>
      <c r="V98" s="295" t="str">
        <f t="shared" si="5"/>
        <v/>
      </c>
      <c r="W98" s="296"/>
      <c r="X98" s="274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</row>
    <row r="99" spans="1:47">
      <c r="A99" s="274"/>
      <c r="B99" s="75" t="str">
        <f t="shared" si="6"/>
        <v/>
      </c>
      <c r="C99" s="76" t="str">
        <f t="shared" si="6"/>
        <v/>
      </c>
      <c r="D99" s="75" t="str">
        <f t="shared" si="6"/>
        <v/>
      </c>
      <c r="E99" s="76" t="str">
        <f t="shared" si="6"/>
        <v/>
      </c>
      <c r="F99" s="77" t="str">
        <f t="shared" si="6"/>
        <v/>
      </c>
      <c r="G99" s="78"/>
      <c r="H99" s="78"/>
      <c r="I99" s="78"/>
      <c r="J99" s="78"/>
      <c r="K99" s="78"/>
      <c r="L99" s="79"/>
      <c r="M99" s="80" t="str">
        <f t="shared" si="2"/>
        <v/>
      </c>
      <c r="N99" s="81"/>
      <c r="O99" s="82"/>
      <c r="P99" s="83" t="str">
        <f t="shared" si="3"/>
        <v/>
      </c>
      <c r="Q99" s="84"/>
      <c r="R99" s="85"/>
      <c r="S99" s="86" t="str">
        <f t="shared" si="4"/>
        <v/>
      </c>
      <c r="T99" s="87"/>
      <c r="U99" s="88"/>
      <c r="V99" s="295" t="str">
        <f t="shared" si="5"/>
        <v/>
      </c>
      <c r="W99" s="296"/>
      <c r="X99" s="274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</row>
    <row r="100" spans="1:47">
      <c r="A100" s="274"/>
      <c r="B100" s="75" t="str">
        <f t="shared" si="6"/>
        <v/>
      </c>
      <c r="C100" s="76" t="str">
        <f t="shared" si="6"/>
        <v/>
      </c>
      <c r="D100" s="75" t="str">
        <f t="shared" si="6"/>
        <v/>
      </c>
      <c r="E100" s="76" t="str">
        <f t="shared" si="6"/>
        <v/>
      </c>
      <c r="F100" s="77" t="str">
        <f t="shared" si="6"/>
        <v/>
      </c>
      <c r="G100" s="78"/>
      <c r="H100" s="78"/>
      <c r="I100" s="78"/>
      <c r="J100" s="78"/>
      <c r="K100" s="78"/>
      <c r="L100" s="79"/>
      <c r="M100" s="80" t="str">
        <f t="shared" si="2"/>
        <v/>
      </c>
      <c r="N100" s="81"/>
      <c r="O100" s="82"/>
      <c r="P100" s="83" t="str">
        <f t="shared" si="3"/>
        <v/>
      </c>
      <c r="Q100" s="84"/>
      <c r="R100" s="85"/>
      <c r="S100" s="86" t="str">
        <f t="shared" si="4"/>
        <v/>
      </c>
      <c r="T100" s="87"/>
      <c r="U100" s="88"/>
      <c r="V100" s="295" t="str">
        <f t="shared" si="5"/>
        <v/>
      </c>
      <c r="W100" s="296"/>
      <c r="X100" s="274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</row>
    <row r="101" spans="1:47">
      <c r="A101" s="274"/>
      <c r="B101" s="75" t="str">
        <f t="shared" si="6"/>
        <v/>
      </c>
      <c r="C101" s="76" t="str">
        <f t="shared" si="6"/>
        <v/>
      </c>
      <c r="D101" s="75" t="str">
        <f t="shared" si="6"/>
        <v/>
      </c>
      <c r="E101" s="76" t="str">
        <f t="shared" si="6"/>
        <v/>
      </c>
      <c r="F101" s="77" t="str">
        <f t="shared" si="6"/>
        <v/>
      </c>
      <c r="G101" s="78"/>
      <c r="H101" s="78"/>
      <c r="I101" s="78"/>
      <c r="J101" s="78"/>
      <c r="K101" s="78"/>
      <c r="L101" s="79"/>
      <c r="M101" s="80" t="str">
        <f t="shared" si="2"/>
        <v/>
      </c>
      <c r="N101" s="81"/>
      <c r="O101" s="82"/>
      <c r="P101" s="83" t="str">
        <f t="shared" si="3"/>
        <v/>
      </c>
      <c r="Q101" s="84"/>
      <c r="R101" s="85"/>
      <c r="S101" s="86" t="str">
        <f t="shared" si="4"/>
        <v/>
      </c>
      <c r="T101" s="87"/>
      <c r="U101" s="88"/>
      <c r="V101" s="295" t="str">
        <f t="shared" si="5"/>
        <v/>
      </c>
      <c r="W101" s="296"/>
      <c r="X101" s="274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</row>
    <row r="102" spans="1:47">
      <c r="A102" s="274"/>
      <c r="B102" s="62" t="str">
        <f t="shared" si="6"/>
        <v/>
      </c>
      <c r="C102" s="63" t="str">
        <f t="shared" si="6"/>
        <v/>
      </c>
      <c r="D102" s="62" t="str">
        <f t="shared" si="6"/>
        <v/>
      </c>
      <c r="E102" s="63" t="str">
        <f t="shared" si="6"/>
        <v/>
      </c>
      <c r="F102" s="64" t="str">
        <f t="shared" si="6"/>
        <v/>
      </c>
      <c r="G102" s="65"/>
      <c r="H102" s="65"/>
      <c r="I102" s="65"/>
      <c r="J102" s="65"/>
      <c r="K102" s="65"/>
      <c r="L102" s="66"/>
      <c r="M102" s="67" t="str">
        <f t="shared" si="2"/>
        <v/>
      </c>
      <c r="N102" s="68"/>
      <c r="O102" s="69"/>
      <c r="P102" s="489" t="str">
        <f t="shared" si="3"/>
        <v/>
      </c>
      <c r="Q102" s="140"/>
      <c r="R102" s="141"/>
      <c r="S102" s="142" t="str">
        <f t="shared" si="4"/>
        <v/>
      </c>
      <c r="T102" s="143"/>
      <c r="U102" s="144"/>
      <c r="V102" s="399" t="str">
        <f t="shared" si="5"/>
        <v/>
      </c>
      <c r="W102" s="400"/>
      <c r="X102" s="274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</row>
    <row r="103" spans="1:47" ht="3" customHeight="1">
      <c r="A103" s="274"/>
      <c r="O103" s="401"/>
      <c r="P103" s="402"/>
      <c r="Q103" s="292"/>
      <c r="R103" s="292"/>
      <c r="U103" s="403"/>
      <c r="V103" s="404">
        <f>SUM(V82:W102)</f>
        <v>0</v>
      </c>
      <c r="W103" s="451"/>
      <c r="X103" s="274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</row>
    <row r="104" spans="1:47" ht="27.75" customHeight="1" thickBot="1">
      <c r="A104" s="274"/>
      <c r="B104" s="452" t="s">
        <v>11</v>
      </c>
      <c r="C104" s="453"/>
      <c r="D104" s="453"/>
      <c r="E104" s="454" t="str">
        <f>"("&amp;BAHTTEXT(V111)&amp;")"</f>
        <v>(ศูนย์บาทถ้วน)</v>
      </c>
      <c r="F104" s="454"/>
      <c r="G104" s="454"/>
      <c r="H104" s="454"/>
      <c r="I104" s="454"/>
      <c r="J104" s="454"/>
      <c r="K104" s="454"/>
      <c r="L104" s="454"/>
      <c r="M104" s="454"/>
      <c r="N104" s="455"/>
      <c r="O104" s="401"/>
      <c r="P104" s="406" t="s">
        <v>12</v>
      </c>
      <c r="Q104" s="407"/>
      <c r="R104" s="407"/>
      <c r="S104" s="407"/>
      <c r="T104" s="407"/>
      <c r="U104" s="408"/>
      <c r="V104" s="456"/>
      <c r="W104" s="457"/>
      <c r="X104" s="274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</row>
    <row r="105" spans="1:47" ht="16.899999999999999" customHeight="1">
      <c r="A105" s="274"/>
      <c r="B105" s="458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60"/>
      <c r="P105" s="461" t="s">
        <v>28</v>
      </c>
      <c r="Q105" s="462"/>
      <c r="R105" s="462"/>
      <c r="S105" s="462"/>
      <c r="T105" s="462"/>
      <c r="U105" s="138">
        <f>IF(U47=0%,0%,U47)</f>
        <v>0</v>
      </c>
      <c r="V105" s="463" t="str">
        <f>IF(U105=0%,"0.00",ROUND(V103*U105,2))</f>
        <v>0.00</v>
      </c>
      <c r="W105" s="464"/>
      <c r="X105" s="274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</row>
    <row r="106" spans="1:47" ht="16.899999999999999" customHeight="1">
      <c r="A106" s="274"/>
      <c r="B106" s="465" t="str">
        <f t="shared" ref="B106:C115" si="7">IF(B48=0,"",B48)</f>
        <v/>
      </c>
      <c r="C106" s="283" t="str">
        <f>IF(C48=0,"",C48)</f>
        <v>วิธีการชำระเงิน</v>
      </c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466"/>
      <c r="P106" s="406"/>
      <c r="Q106" s="407"/>
      <c r="R106" s="407"/>
      <c r="S106" s="407"/>
      <c r="T106" s="407"/>
      <c r="U106" s="139"/>
      <c r="V106" s="467"/>
      <c r="W106" s="468"/>
      <c r="X106" s="274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</row>
    <row r="107" spans="1:47" ht="16.899999999999999" customHeight="1">
      <c r="A107" s="274"/>
      <c r="B107" s="465" t="str">
        <f t="shared" ref="B107" si="8">IF(B49=0,"",B49)</f>
        <v/>
      </c>
      <c r="C107" s="283" t="str">
        <f t="shared" si="7"/>
        <v>1.โอนเงินผ่านบัญชีธนาคาร</v>
      </c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466"/>
      <c r="P107" s="461" t="s">
        <v>29</v>
      </c>
      <c r="Q107" s="462"/>
      <c r="R107" s="462"/>
      <c r="S107" s="462"/>
      <c r="T107" s="462"/>
      <c r="U107" s="469"/>
      <c r="V107" s="404">
        <f>ROUND(V103-V105,2)</f>
        <v>0</v>
      </c>
      <c r="W107" s="405"/>
      <c r="X107" s="274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</row>
    <row r="108" spans="1:47" s="282" customFormat="1" ht="16.899999999999999" customHeight="1">
      <c r="A108" s="280"/>
      <c r="B108" s="465" t="str">
        <f t="shared" ref="B108" si="9">IF(B50=0,"",B50)</f>
        <v/>
      </c>
      <c r="C108" s="283" t="str">
        <f t="shared" si="7"/>
        <v>เลขที่บัญชี</v>
      </c>
      <c r="D108" s="283"/>
      <c r="E108" s="285"/>
      <c r="F108" s="285"/>
      <c r="G108" s="285"/>
      <c r="H108" s="285"/>
      <c r="I108" s="285"/>
      <c r="J108" s="285"/>
      <c r="K108" s="285"/>
      <c r="L108" s="285"/>
      <c r="M108" s="285"/>
      <c r="N108" s="490"/>
      <c r="P108" s="406"/>
      <c r="Q108" s="407"/>
      <c r="R108" s="407"/>
      <c r="S108" s="407"/>
      <c r="T108" s="407"/>
      <c r="U108" s="471"/>
      <c r="V108" s="409"/>
      <c r="W108" s="410"/>
      <c r="X108" s="280"/>
    </row>
    <row r="109" spans="1:47" ht="16.899999999999999" customHeight="1">
      <c r="A109" s="274"/>
      <c r="B109" s="465" t="str">
        <f t="shared" ref="B109" si="10">IF(B51=0,"",B51)</f>
        <v/>
      </c>
      <c r="C109" s="283" t="str">
        <f t="shared" si="7"/>
        <v>2.เงินสด</v>
      </c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466"/>
      <c r="P109" s="461" t="s">
        <v>19</v>
      </c>
      <c r="Q109" s="462"/>
      <c r="R109" s="462"/>
      <c r="S109" s="462"/>
      <c r="T109" s="462"/>
      <c r="U109" s="138">
        <v>7.0000000000000007E-2</v>
      </c>
      <c r="V109" s="404">
        <f>ROUND(V107*U109,2)</f>
        <v>0</v>
      </c>
      <c r="W109" s="405"/>
      <c r="X109" s="274"/>
      <c r="Y109" s="273"/>
      <c r="Z109" s="273"/>
      <c r="AA109" s="273"/>
      <c r="AB109" s="273"/>
      <c r="AC109" s="273"/>
      <c r="AD109" s="273"/>
      <c r="AE109" s="273"/>
      <c r="AF109" s="273"/>
      <c r="AG109" s="273"/>
      <c r="AH109" s="273"/>
      <c r="AI109" s="273"/>
      <c r="AJ109" s="273"/>
      <c r="AK109" s="273"/>
      <c r="AL109" s="273"/>
      <c r="AM109" s="273"/>
      <c r="AN109" s="273"/>
      <c r="AO109" s="273"/>
      <c r="AP109" s="273"/>
      <c r="AQ109" s="273"/>
      <c r="AR109" s="273"/>
      <c r="AS109" s="273"/>
      <c r="AT109" s="273"/>
      <c r="AU109" s="273"/>
    </row>
    <row r="110" spans="1:47" ht="16.899999999999999" customHeight="1">
      <c r="A110" s="274"/>
      <c r="B110" s="465" t="str">
        <f t="shared" ref="B110" si="11">IF(B52=0,"",B52)</f>
        <v/>
      </c>
      <c r="C110" s="283" t="str">
        <f t="shared" si="7"/>
        <v>3.เช็ค</v>
      </c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466"/>
      <c r="P110" s="406"/>
      <c r="Q110" s="407"/>
      <c r="R110" s="407"/>
      <c r="S110" s="407"/>
      <c r="T110" s="407"/>
      <c r="U110" s="139"/>
      <c r="V110" s="409"/>
      <c r="W110" s="410"/>
      <c r="X110" s="274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273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273"/>
    </row>
    <row r="111" spans="1:47" ht="16.899999999999999" customHeight="1">
      <c r="A111" s="274"/>
      <c r="B111" s="472" t="str">
        <f t="shared" si="7"/>
        <v/>
      </c>
      <c r="C111" s="283" t="str">
        <f t="shared" si="7"/>
        <v/>
      </c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466"/>
      <c r="P111" s="461" t="s">
        <v>20</v>
      </c>
      <c r="Q111" s="462"/>
      <c r="R111" s="462"/>
      <c r="S111" s="462"/>
      <c r="T111" s="462"/>
      <c r="U111" s="473"/>
      <c r="V111" s="404">
        <f>ROUND(V107+V109,2)</f>
        <v>0</v>
      </c>
      <c r="W111" s="405"/>
      <c r="X111" s="274"/>
      <c r="Y111" s="273"/>
      <c r="Z111" s="273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3"/>
      <c r="AL111" s="273"/>
      <c r="AM111" s="273"/>
      <c r="AN111" s="273"/>
      <c r="AO111" s="273"/>
      <c r="AP111" s="273"/>
      <c r="AQ111" s="273"/>
      <c r="AR111" s="273"/>
      <c r="AS111" s="273"/>
      <c r="AT111" s="273"/>
      <c r="AU111" s="273"/>
    </row>
    <row r="112" spans="1:47" ht="16.899999999999999" customHeight="1" thickBot="1">
      <c r="A112" s="274"/>
      <c r="B112" s="491" t="str">
        <f>IF(B54=0,"",B54)</f>
        <v/>
      </c>
      <c r="C112" s="476" t="str">
        <f t="shared" ref="C112:C115" si="12">IF(C54=0,"",C54)</f>
        <v/>
      </c>
      <c r="D112" s="476"/>
      <c r="E112" s="476"/>
      <c r="F112" s="476"/>
      <c r="G112" s="476"/>
      <c r="H112" s="476"/>
      <c r="I112" s="476"/>
      <c r="J112" s="476"/>
      <c r="K112" s="476"/>
      <c r="L112" s="476"/>
      <c r="M112" s="476"/>
      <c r="N112" s="477"/>
      <c r="P112" s="478"/>
      <c r="Q112" s="306"/>
      <c r="R112" s="306"/>
      <c r="S112" s="306"/>
      <c r="T112" s="306"/>
      <c r="U112" s="479"/>
      <c r="V112" s="480"/>
      <c r="W112" s="481"/>
      <c r="X112" s="274"/>
      <c r="Y112" s="273"/>
      <c r="Z112" s="273"/>
      <c r="AA112" s="273"/>
      <c r="AB112" s="273"/>
      <c r="AC112" s="273"/>
      <c r="AD112" s="273"/>
      <c r="AE112" s="273"/>
      <c r="AF112" s="273"/>
      <c r="AG112" s="273"/>
      <c r="AH112" s="273"/>
      <c r="AI112" s="273"/>
      <c r="AJ112" s="273"/>
      <c r="AK112" s="273"/>
      <c r="AL112" s="273"/>
      <c r="AM112" s="273"/>
      <c r="AN112" s="273"/>
      <c r="AO112" s="273"/>
      <c r="AP112" s="273"/>
      <c r="AQ112" s="273"/>
      <c r="AR112" s="273"/>
      <c r="AS112" s="273"/>
      <c r="AT112" s="273"/>
      <c r="AU112" s="273"/>
    </row>
    <row r="113" spans="1:47" s="282" customFormat="1" ht="15" customHeight="1">
      <c r="A113" s="280"/>
      <c r="B113" s="365" t="str">
        <f t="shared" si="7"/>
        <v/>
      </c>
      <c r="C113" s="283" t="str">
        <f t="shared" si="12"/>
        <v>หมายเหตุ :</v>
      </c>
      <c r="I113" s="367"/>
      <c r="J113" s="367"/>
      <c r="K113" s="367"/>
      <c r="L113" s="367"/>
      <c r="M113" s="367"/>
      <c r="N113" s="367"/>
      <c r="X113" s="280"/>
    </row>
    <row r="114" spans="1:47" s="282" customFormat="1" ht="14.25" customHeight="1">
      <c r="A114" s="280"/>
      <c r="B114" s="365" t="str">
        <f t="shared" si="7"/>
        <v/>
      </c>
      <c r="C114" s="283" t="str">
        <f t="shared" si="12"/>
        <v xml:space="preserve">1. บริษัทฯจะออกใบเสร็จรับเงิน เมื่อได้มีการชำระเงินเรียบร้อยแล้ว </v>
      </c>
      <c r="F114" s="369"/>
      <c r="G114" s="370"/>
      <c r="H114" s="371"/>
      <c r="I114" s="492"/>
      <c r="J114" s="492"/>
      <c r="K114" s="492"/>
      <c r="L114" s="492"/>
      <c r="M114" s="367"/>
      <c r="N114" s="367"/>
      <c r="X114" s="280"/>
    </row>
    <row r="115" spans="1:47" s="282" customFormat="1" ht="14.25" customHeight="1">
      <c r="A115" s="280"/>
      <c r="B115" s="365" t="str">
        <f t="shared" si="7"/>
        <v/>
      </c>
      <c r="C115" s="283" t="str">
        <f t="shared" si="12"/>
        <v>2.  บริษัทจะคิดดอกเบี้ย 1.25% ต่อเดือน เมื่อเลยกำหนดชำระเงิน</v>
      </c>
      <c r="F115" s="369"/>
      <c r="G115" s="370"/>
      <c r="H115" s="371"/>
      <c r="I115" s="492"/>
      <c r="J115" s="492"/>
      <c r="K115" s="492"/>
      <c r="L115" s="492"/>
      <c r="M115" s="367"/>
      <c r="N115" s="367"/>
      <c r="X115" s="280"/>
    </row>
    <row r="116" spans="1:47" s="282" customFormat="1" ht="16.5" customHeight="1">
      <c r="A116" s="280"/>
      <c r="B116" s="321"/>
      <c r="C116" s="322"/>
      <c r="D116" s="322"/>
      <c r="E116" s="323"/>
      <c r="F116" s="322"/>
      <c r="G116" s="373"/>
      <c r="H116" s="374"/>
      <c r="I116" s="367"/>
      <c r="J116" s="324"/>
      <c r="K116" s="325"/>
      <c r="L116" s="325"/>
      <c r="M116" s="322"/>
      <c r="N116" s="325"/>
      <c r="O116" s="322"/>
      <c r="P116" s="322"/>
      <c r="Q116" s="326"/>
      <c r="S116" s="375" t="str">
        <f>S58</f>
        <v>ในนาม บริษัท ตัวอย่าง จำกัด</v>
      </c>
      <c r="T116" s="376"/>
      <c r="U116" s="376"/>
      <c r="V116" s="376"/>
      <c r="W116" s="377"/>
      <c r="X116" s="280"/>
    </row>
    <row r="117" spans="1:47" s="282" customFormat="1" ht="23.25" customHeight="1">
      <c r="A117" s="280"/>
      <c r="B117" s="327" t="str">
        <f>B59</f>
        <v xml:space="preserve"> ผู้รับบริการ</v>
      </c>
      <c r="D117" s="329"/>
      <c r="E117" s="329"/>
      <c r="F117" s="329"/>
      <c r="G117" s="329"/>
      <c r="H117" s="378"/>
      <c r="I117" s="367"/>
      <c r="J117" s="327" t="str">
        <f>J59</f>
        <v xml:space="preserve"> ผู้ให้บริการ</v>
      </c>
      <c r="K117" s="367"/>
      <c r="L117" s="332"/>
      <c r="M117" s="332"/>
      <c r="N117" s="332"/>
      <c r="O117" s="332"/>
      <c r="P117" s="332"/>
      <c r="Q117" s="333"/>
      <c r="S117" s="379"/>
      <c r="T117" s="371"/>
      <c r="U117" s="371"/>
      <c r="V117" s="371"/>
      <c r="W117" s="378"/>
      <c r="X117" s="280"/>
    </row>
    <row r="118" spans="1:47" s="282" customFormat="1" ht="23.25" customHeight="1">
      <c r="A118" s="280"/>
      <c r="B118" s="327" t="str">
        <f>B60</f>
        <v xml:space="preserve"> ลงวันที่</v>
      </c>
      <c r="D118" s="334"/>
      <c r="E118" s="334"/>
      <c r="F118" s="334"/>
      <c r="G118" s="334"/>
      <c r="H118" s="378"/>
      <c r="I118" s="367"/>
      <c r="J118" s="327" t="str">
        <f>J60</f>
        <v xml:space="preserve"> ลงวันที่</v>
      </c>
      <c r="K118" s="367"/>
      <c r="L118" s="336"/>
      <c r="M118" s="336"/>
      <c r="N118" s="336"/>
      <c r="O118" s="336"/>
      <c r="P118" s="336"/>
      <c r="Q118" s="333"/>
      <c r="S118" s="379"/>
      <c r="T118" s="329"/>
      <c r="U118" s="329"/>
      <c r="V118" s="329"/>
      <c r="W118" s="378"/>
      <c r="X118" s="280"/>
    </row>
    <row r="119" spans="1:47" s="282" customFormat="1" ht="23.25" customHeight="1" thickBot="1">
      <c r="A119" s="280"/>
      <c r="B119" s="337"/>
      <c r="C119" s="338"/>
      <c r="D119" s="338"/>
      <c r="E119" s="339"/>
      <c r="F119" s="338"/>
      <c r="G119" s="381"/>
      <c r="H119" s="382"/>
      <c r="I119" s="367"/>
      <c r="J119" s="340"/>
      <c r="K119" s="341"/>
      <c r="L119" s="341"/>
      <c r="M119" s="338"/>
      <c r="N119" s="341"/>
      <c r="O119" s="338"/>
      <c r="P119" s="338"/>
      <c r="Q119" s="342"/>
      <c r="S119" s="383" t="str">
        <f>S61</f>
        <v>ผู้มีอำนาจลงนาม</v>
      </c>
      <c r="T119" s="384"/>
      <c r="U119" s="384"/>
      <c r="V119" s="384"/>
      <c r="W119" s="385"/>
      <c r="X119" s="280"/>
    </row>
    <row r="120" spans="1:47" ht="26.25" customHeight="1" thickTop="1">
      <c r="A120" s="27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274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</row>
    <row r="121" spans="1:47">
      <c r="A121" s="274"/>
      <c r="X121" s="274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3"/>
      <c r="AS121" s="273"/>
      <c r="AT121" s="273"/>
      <c r="AU121" s="273"/>
    </row>
    <row r="122" spans="1:47" ht="25.5">
      <c r="A122" s="274"/>
      <c r="C122" s="493" t="str">
        <f>IF(F64=0,"",F64)</f>
        <v/>
      </c>
      <c r="D122" s="493"/>
      <c r="E122" s="493"/>
      <c r="F122" s="493"/>
      <c r="G122" s="387" t="str">
        <f>IF(G64=0,"",G64)</f>
        <v>บริษัท ตัวอย่าง จำกัด</v>
      </c>
      <c r="V122" s="277" t="s">
        <v>27</v>
      </c>
      <c r="X122" s="274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</row>
    <row r="123" spans="1:47" ht="25.5">
      <c r="A123" s="274"/>
      <c r="C123" s="493"/>
      <c r="D123" s="493"/>
      <c r="E123" s="493"/>
      <c r="F123" s="493"/>
      <c r="G123" s="387" t="str">
        <f>IF(G65=0,"",G65)</f>
        <v>Sample CO.,LTD.</v>
      </c>
      <c r="V123" s="277"/>
      <c r="X123" s="274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  <c r="AQ123" s="273"/>
      <c r="AR123" s="273"/>
      <c r="AS123" s="273"/>
      <c r="AT123" s="273"/>
      <c r="AU123" s="273"/>
    </row>
    <row r="124" spans="1:47">
      <c r="A124" s="274"/>
      <c r="C124" s="493"/>
      <c r="D124" s="493"/>
      <c r="E124" s="493"/>
      <c r="F124" s="493"/>
      <c r="G124" s="388" t="str">
        <f>IF(G66=0,"",G66)</f>
        <v>111/99 ซอยงามวงศ์วาน 1 แยก 1-1 แขวงทุ่งสองห้อง เขตหลักสี่ กรุงเทพมหานคร 10210</v>
      </c>
      <c r="X124" s="274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</row>
    <row r="125" spans="1:47">
      <c r="A125" s="274"/>
      <c r="C125" s="493"/>
      <c r="D125" s="493"/>
      <c r="E125" s="493"/>
      <c r="F125" s="493"/>
      <c r="G125" s="388" t="str">
        <f>IF(G67=0,"",G67)</f>
        <v>โทร : 081-111-1111    โทรสาร : 099-999-9999</v>
      </c>
      <c r="X125" s="274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</row>
    <row r="126" spans="1:47">
      <c r="A126" s="274"/>
      <c r="C126" s="493"/>
      <c r="D126" s="493"/>
      <c r="E126" s="493"/>
      <c r="F126" s="493"/>
      <c r="G126" s="388" t="str">
        <f>IF(G68=0,"",G68)</f>
        <v>เลขประจำตัวผู้เสียภาษีอากร   0123456789012</v>
      </c>
      <c r="X126" s="274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</row>
    <row r="127" spans="1:47">
      <c r="A127" s="274"/>
      <c r="C127" s="493"/>
      <c r="D127" s="493"/>
      <c r="E127" s="493"/>
      <c r="F127" s="493"/>
      <c r="X127" s="274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</row>
    <row r="128" spans="1:47" ht="6" customHeight="1">
      <c r="A128" s="274"/>
      <c r="X128" s="274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</row>
    <row r="129" spans="1:47" s="282" customFormat="1" ht="19.5">
      <c r="A129" s="280"/>
      <c r="B129" s="281" t="str">
        <f>B71</f>
        <v>สำเนาใบกำกับภาษี/ใบส่งของ/ ใบแจ้งหนี้</v>
      </c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0"/>
    </row>
    <row r="130" spans="1:47" s="353" customFormat="1" ht="19.5">
      <c r="A130" s="350"/>
      <c r="B130" s="351" t="str">
        <f>B72</f>
        <v xml:space="preserve"> COPY TAX INVOICE / DELIVERY ORDER / INVOICE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2"/>
      <c r="X130" s="350"/>
    </row>
    <row r="131" spans="1:47" ht="15.75" customHeight="1">
      <c r="A131" s="274"/>
      <c r="X131" s="274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</row>
    <row r="132" spans="1:47">
      <c r="A132" s="274"/>
      <c r="B132" s="283" t="s">
        <v>1</v>
      </c>
      <c r="C132" s="283"/>
      <c r="D132" s="283"/>
      <c r="E132" s="126" t="str">
        <f>IF(E74=0,"",E74)</f>
        <v/>
      </c>
      <c r="F132" s="126"/>
      <c r="G132" s="126" t="e">
        <f>IF(#REF!=0,"",#REF!)</f>
        <v>#REF!</v>
      </c>
      <c r="H132" s="126"/>
      <c r="I132" s="126" t="e">
        <f>IF(#REF!=0,"",#REF!)</f>
        <v>#REF!</v>
      </c>
      <c r="J132" s="126"/>
      <c r="U132" s="286" t="s">
        <v>2</v>
      </c>
      <c r="V132" s="5" t="str">
        <f>IF(V74=0,"",V74)</f>
        <v/>
      </c>
      <c r="X132" s="274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</row>
    <row r="133" spans="1:47">
      <c r="A133" s="274"/>
      <c r="B133" s="283" t="s">
        <v>3</v>
      </c>
      <c r="C133" s="283"/>
      <c r="D133" s="283"/>
      <c r="E133" s="242" t="str">
        <f>IF(E75=0,"",E75)</f>
        <v/>
      </c>
      <c r="F133" s="242"/>
      <c r="G133" s="242" t="e">
        <f>IF(#REF!=0,"",#REF!)</f>
        <v>#REF!</v>
      </c>
      <c r="H133" s="242"/>
      <c r="I133" s="242" t="e">
        <f>IF(#REF!=0,"",#REF!)</f>
        <v>#REF!</v>
      </c>
      <c r="J133" s="242"/>
      <c r="U133" s="286" t="s">
        <v>4</v>
      </c>
      <c r="V133" s="6" t="str">
        <f>IF(V75=0,"",V75)</f>
        <v/>
      </c>
      <c r="X133" s="274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</row>
    <row r="134" spans="1:47">
      <c r="A134" s="274"/>
      <c r="B134" s="283"/>
      <c r="C134" s="283"/>
      <c r="D134" s="283"/>
      <c r="E134" s="242" t="str">
        <f>IF(E76=0,"",E76)</f>
        <v/>
      </c>
      <c r="F134" s="242"/>
      <c r="G134" s="242" t="e">
        <f>IF(#REF!=0,"",#REF!)</f>
        <v>#REF!</v>
      </c>
      <c r="H134" s="242"/>
      <c r="I134" s="242" t="e">
        <f>IF(#REF!=0,"",#REF!)</f>
        <v>#REF!</v>
      </c>
      <c r="J134" s="242"/>
      <c r="T134" s="285"/>
      <c r="U134" s="354"/>
      <c r="V134" s="355"/>
      <c r="X134" s="274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</row>
    <row r="135" spans="1:47" ht="3" customHeight="1">
      <c r="A135" s="274"/>
      <c r="B135" s="283"/>
      <c r="C135" s="283"/>
      <c r="D135" s="283"/>
      <c r="X135" s="274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</row>
    <row r="136" spans="1:47" ht="15.75" customHeight="1" thickBot="1">
      <c r="A136" s="274"/>
      <c r="B136" s="283" t="s">
        <v>5</v>
      </c>
      <c r="C136" s="283"/>
      <c r="D136" s="283"/>
      <c r="F136" s="137" t="str">
        <f>IF(F78=0,"",F78)</f>
        <v/>
      </c>
      <c r="G136" s="137"/>
      <c r="H136" s="55"/>
      <c r="J136" s="10" t="str">
        <f>IF(J78=0,"",J78)</f>
        <v>X</v>
      </c>
      <c r="K136" s="273" t="s">
        <v>7</v>
      </c>
      <c r="M136" s="10" t="str">
        <f>IF(M78=0,"",M78)</f>
        <v/>
      </c>
      <c r="N136" s="273" t="s">
        <v>8</v>
      </c>
      <c r="P136" s="5" t="str">
        <f>IF(P78=0,"",P78)</f>
        <v/>
      </c>
      <c r="U136" s="284" t="s">
        <v>60</v>
      </c>
      <c r="V136" s="6"/>
      <c r="X136" s="274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</row>
    <row r="137" spans="1:47" ht="15" customHeight="1" thickTop="1">
      <c r="A137" s="274"/>
      <c r="B137" s="283"/>
      <c r="U137" s="284" t="s">
        <v>59</v>
      </c>
      <c r="V137" s="6"/>
      <c r="X137" s="274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</row>
    <row r="138" spans="1:47" ht="4.1500000000000004" customHeight="1">
      <c r="A138" s="274"/>
      <c r="B138" s="283"/>
      <c r="U138" s="284"/>
      <c r="X138" s="274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</row>
    <row r="139" spans="1:47" s="292" customFormat="1" ht="25.5" customHeight="1" thickBot="1">
      <c r="A139" s="287"/>
      <c r="B139" s="494" t="s">
        <v>9</v>
      </c>
      <c r="C139" s="495"/>
      <c r="D139" s="494" t="s">
        <v>21</v>
      </c>
      <c r="E139" s="495"/>
      <c r="F139" s="494" t="s">
        <v>25</v>
      </c>
      <c r="G139" s="496"/>
      <c r="H139" s="496"/>
      <c r="I139" s="496"/>
      <c r="J139" s="496"/>
      <c r="K139" s="496"/>
      <c r="L139" s="495"/>
      <c r="M139" s="494" t="s">
        <v>22</v>
      </c>
      <c r="N139" s="496"/>
      <c r="O139" s="495"/>
      <c r="P139" s="494" t="s">
        <v>23</v>
      </c>
      <c r="Q139" s="496"/>
      <c r="R139" s="495"/>
      <c r="S139" s="494" t="s">
        <v>24</v>
      </c>
      <c r="T139" s="496"/>
      <c r="U139" s="495"/>
      <c r="V139" s="494" t="s">
        <v>10</v>
      </c>
      <c r="W139" s="497"/>
      <c r="X139" s="287"/>
    </row>
    <row r="140" spans="1:47">
      <c r="A140" s="274"/>
      <c r="B140" s="91" t="str">
        <f>IF(B82=0,"",B82)</f>
        <v/>
      </c>
      <c r="C140" s="92" t="str">
        <f>IF(C82=0,"",C82)</f>
        <v/>
      </c>
      <c r="D140" s="93" t="str">
        <f>IF(D82=0,"",D82)</f>
        <v/>
      </c>
      <c r="E140" s="94" t="str">
        <f>IF(E82=0,"",E82)</f>
        <v/>
      </c>
      <c r="F140" s="95" t="str">
        <f>IF(F82=0,"",F82)</f>
        <v/>
      </c>
      <c r="G140" s="96"/>
      <c r="H140" s="96"/>
      <c r="I140" s="96"/>
      <c r="J140" s="96"/>
      <c r="K140" s="96"/>
      <c r="L140" s="97"/>
      <c r="M140" s="98" t="str">
        <f t="shared" ref="M140:M160" si="13">IF(M82=0,"",M82)</f>
        <v/>
      </c>
      <c r="N140" s="99"/>
      <c r="O140" s="100"/>
      <c r="P140" s="101" t="str">
        <f t="shared" ref="P140:P160" si="14">IF(P82=0,"",P82)</f>
        <v/>
      </c>
      <c r="Q140" s="102"/>
      <c r="R140" s="103"/>
      <c r="S140" s="104" t="str">
        <f t="shared" ref="S140:S160" si="15">IF(S82=0,"",S82)</f>
        <v/>
      </c>
      <c r="T140" s="105"/>
      <c r="U140" s="106"/>
      <c r="V140" s="293" t="str">
        <f t="shared" ref="V140:V160" si="16">IF(V82=0,"",V82)</f>
        <v/>
      </c>
      <c r="W140" s="294"/>
      <c r="X140" s="274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</row>
    <row r="141" spans="1:47">
      <c r="A141" s="274"/>
      <c r="B141" s="75" t="str">
        <f t="shared" ref="B141:F156" si="17">IF(B83=0,"",B83)</f>
        <v/>
      </c>
      <c r="C141" s="76" t="str">
        <f t="shared" si="17"/>
        <v/>
      </c>
      <c r="D141" s="109" t="str">
        <f t="shared" si="17"/>
        <v/>
      </c>
      <c r="E141" s="110" t="str">
        <f t="shared" si="17"/>
        <v/>
      </c>
      <c r="F141" s="77" t="str">
        <f t="shared" si="17"/>
        <v/>
      </c>
      <c r="G141" s="78"/>
      <c r="H141" s="78"/>
      <c r="I141" s="78"/>
      <c r="J141" s="78"/>
      <c r="K141" s="78"/>
      <c r="L141" s="79"/>
      <c r="M141" s="80" t="str">
        <f t="shared" si="13"/>
        <v/>
      </c>
      <c r="N141" s="81"/>
      <c r="O141" s="82"/>
      <c r="P141" s="83" t="str">
        <f t="shared" si="14"/>
        <v/>
      </c>
      <c r="Q141" s="84"/>
      <c r="R141" s="85"/>
      <c r="S141" s="86" t="str">
        <f t="shared" si="15"/>
        <v/>
      </c>
      <c r="T141" s="87"/>
      <c r="U141" s="88"/>
      <c r="V141" s="295" t="str">
        <f t="shared" si="16"/>
        <v/>
      </c>
      <c r="W141" s="296"/>
      <c r="X141" s="274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</row>
    <row r="142" spans="1:47">
      <c r="A142" s="274"/>
      <c r="B142" s="75" t="str">
        <f t="shared" si="17"/>
        <v/>
      </c>
      <c r="C142" s="76" t="str">
        <f t="shared" si="17"/>
        <v/>
      </c>
      <c r="D142" s="75" t="str">
        <f t="shared" si="17"/>
        <v/>
      </c>
      <c r="E142" s="76" t="str">
        <f t="shared" si="17"/>
        <v/>
      </c>
      <c r="F142" s="77" t="str">
        <f t="shared" si="17"/>
        <v/>
      </c>
      <c r="G142" s="78"/>
      <c r="H142" s="78"/>
      <c r="I142" s="78"/>
      <c r="J142" s="78"/>
      <c r="K142" s="78"/>
      <c r="L142" s="79"/>
      <c r="M142" s="80" t="str">
        <f t="shared" si="13"/>
        <v/>
      </c>
      <c r="N142" s="81"/>
      <c r="O142" s="82"/>
      <c r="P142" s="83" t="str">
        <f t="shared" si="14"/>
        <v/>
      </c>
      <c r="Q142" s="84"/>
      <c r="R142" s="85"/>
      <c r="S142" s="86" t="str">
        <f t="shared" si="15"/>
        <v/>
      </c>
      <c r="T142" s="87"/>
      <c r="U142" s="88"/>
      <c r="V142" s="295" t="str">
        <f t="shared" si="16"/>
        <v/>
      </c>
      <c r="W142" s="296"/>
      <c r="X142" s="274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</row>
    <row r="143" spans="1:47">
      <c r="A143" s="274"/>
      <c r="B143" s="75" t="str">
        <f t="shared" si="17"/>
        <v/>
      </c>
      <c r="C143" s="76" t="str">
        <f t="shared" si="17"/>
        <v/>
      </c>
      <c r="D143" s="75" t="str">
        <f t="shared" si="17"/>
        <v/>
      </c>
      <c r="E143" s="76" t="str">
        <f t="shared" si="17"/>
        <v/>
      </c>
      <c r="F143" s="77" t="str">
        <f t="shared" si="17"/>
        <v/>
      </c>
      <c r="G143" s="78"/>
      <c r="H143" s="78"/>
      <c r="I143" s="78"/>
      <c r="J143" s="78"/>
      <c r="K143" s="78"/>
      <c r="L143" s="79"/>
      <c r="M143" s="80" t="str">
        <f t="shared" si="13"/>
        <v/>
      </c>
      <c r="N143" s="81"/>
      <c r="O143" s="82"/>
      <c r="P143" s="83" t="str">
        <f t="shared" si="14"/>
        <v/>
      </c>
      <c r="Q143" s="84"/>
      <c r="R143" s="85"/>
      <c r="S143" s="86" t="str">
        <f t="shared" si="15"/>
        <v/>
      </c>
      <c r="T143" s="87"/>
      <c r="U143" s="88"/>
      <c r="V143" s="295" t="str">
        <f t="shared" si="16"/>
        <v/>
      </c>
      <c r="W143" s="296"/>
      <c r="X143" s="274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</row>
    <row r="144" spans="1:47">
      <c r="A144" s="274"/>
      <c r="B144" s="75" t="str">
        <f t="shared" si="17"/>
        <v/>
      </c>
      <c r="C144" s="76" t="str">
        <f t="shared" si="17"/>
        <v/>
      </c>
      <c r="D144" s="75" t="str">
        <f t="shared" si="17"/>
        <v/>
      </c>
      <c r="E144" s="76" t="str">
        <f t="shared" si="17"/>
        <v/>
      </c>
      <c r="F144" s="77" t="str">
        <f t="shared" si="17"/>
        <v/>
      </c>
      <c r="G144" s="78"/>
      <c r="H144" s="78"/>
      <c r="I144" s="78"/>
      <c r="J144" s="78"/>
      <c r="K144" s="78"/>
      <c r="L144" s="79"/>
      <c r="M144" s="80" t="str">
        <f t="shared" si="13"/>
        <v/>
      </c>
      <c r="N144" s="81"/>
      <c r="O144" s="82"/>
      <c r="P144" s="83" t="str">
        <f t="shared" si="14"/>
        <v/>
      </c>
      <c r="Q144" s="84"/>
      <c r="R144" s="85"/>
      <c r="S144" s="86" t="str">
        <f t="shared" si="15"/>
        <v/>
      </c>
      <c r="T144" s="87"/>
      <c r="U144" s="88"/>
      <c r="V144" s="295" t="str">
        <f t="shared" si="16"/>
        <v/>
      </c>
      <c r="W144" s="296"/>
      <c r="X144" s="274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</row>
    <row r="145" spans="1:47">
      <c r="A145" s="274"/>
      <c r="B145" s="75" t="str">
        <f t="shared" si="17"/>
        <v/>
      </c>
      <c r="C145" s="76" t="str">
        <f t="shared" si="17"/>
        <v/>
      </c>
      <c r="D145" s="75" t="str">
        <f t="shared" si="17"/>
        <v/>
      </c>
      <c r="E145" s="76" t="str">
        <f t="shared" si="17"/>
        <v/>
      </c>
      <c r="F145" s="77" t="str">
        <f t="shared" si="17"/>
        <v/>
      </c>
      <c r="G145" s="78"/>
      <c r="H145" s="78"/>
      <c r="I145" s="78"/>
      <c r="J145" s="78"/>
      <c r="K145" s="78"/>
      <c r="L145" s="79"/>
      <c r="M145" s="80" t="str">
        <f t="shared" si="13"/>
        <v/>
      </c>
      <c r="N145" s="81"/>
      <c r="O145" s="82"/>
      <c r="P145" s="83" t="str">
        <f t="shared" si="14"/>
        <v/>
      </c>
      <c r="Q145" s="84"/>
      <c r="R145" s="85"/>
      <c r="S145" s="86" t="str">
        <f t="shared" si="15"/>
        <v/>
      </c>
      <c r="T145" s="87"/>
      <c r="U145" s="88"/>
      <c r="V145" s="295" t="str">
        <f t="shared" si="16"/>
        <v/>
      </c>
      <c r="W145" s="296"/>
      <c r="X145" s="274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</row>
    <row r="146" spans="1:47">
      <c r="A146" s="274"/>
      <c r="B146" s="75" t="str">
        <f t="shared" si="17"/>
        <v/>
      </c>
      <c r="C146" s="76" t="str">
        <f t="shared" si="17"/>
        <v/>
      </c>
      <c r="D146" s="75" t="str">
        <f t="shared" si="17"/>
        <v/>
      </c>
      <c r="E146" s="76" t="str">
        <f t="shared" si="17"/>
        <v/>
      </c>
      <c r="F146" s="77" t="str">
        <f t="shared" si="17"/>
        <v/>
      </c>
      <c r="G146" s="78"/>
      <c r="H146" s="78"/>
      <c r="I146" s="78"/>
      <c r="J146" s="78"/>
      <c r="K146" s="78"/>
      <c r="L146" s="79"/>
      <c r="M146" s="80" t="str">
        <f t="shared" si="13"/>
        <v/>
      </c>
      <c r="N146" s="81"/>
      <c r="O146" s="82"/>
      <c r="P146" s="83" t="str">
        <f t="shared" si="14"/>
        <v/>
      </c>
      <c r="Q146" s="84"/>
      <c r="R146" s="85"/>
      <c r="S146" s="86" t="str">
        <f t="shared" si="15"/>
        <v/>
      </c>
      <c r="T146" s="87"/>
      <c r="U146" s="88"/>
      <c r="V146" s="295" t="str">
        <f t="shared" si="16"/>
        <v/>
      </c>
      <c r="W146" s="296"/>
      <c r="X146" s="274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</row>
    <row r="147" spans="1:47">
      <c r="A147" s="274"/>
      <c r="B147" s="75" t="str">
        <f t="shared" si="17"/>
        <v/>
      </c>
      <c r="C147" s="76" t="str">
        <f t="shared" si="17"/>
        <v/>
      </c>
      <c r="D147" s="75" t="str">
        <f t="shared" si="17"/>
        <v/>
      </c>
      <c r="E147" s="76" t="str">
        <f t="shared" si="17"/>
        <v/>
      </c>
      <c r="F147" s="77" t="str">
        <f t="shared" si="17"/>
        <v/>
      </c>
      <c r="G147" s="78"/>
      <c r="H147" s="78"/>
      <c r="I147" s="78"/>
      <c r="J147" s="78"/>
      <c r="K147" s="78"/>
      <c r="L147" s="79"/>
      <c r="M147" s="80" t="str">
        <f t="shared" si="13"/>
        <v/>
      </c>
      <c r="N147" s="81"/>
      <c r="O147" s="82"/>
      <c r="P147" s="83" t="str">
        <f t="shared" si="14"/>
        <v/>
      </c>
      <c r="Q147" s="84"/>
      <c r="R147" s="85"/>
      <c r="S147" s="86" t="str">
        <f t="shared" si="15"/>
        <v/>
      </c>
      <c r="T147" s="87"/>
      <c r="U147" s="88"/>
      <c r="V147" s="295" t="str">
        <f t="shared" si="16"/>
        <v/>
      </c>
      <c r="W147" s="296"/>
      <c r="X147" s="274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</row>
    <row r="148" spans="1:47">
      <c r="A148" s="274"/>
      <c r="B148" s="75" t="str">
        <f t="shared" si="17"/>
        <v/>
      </c>
      <c r="C148" s="76" t="str">
        <f t="shared" si="17"/>
        <v/>
      </c>
      <c r="D148" s="75" t="str">
        <f t="shared" si="17"/>
        <v/>
      </c>
      <c r="E148" s="76" t="str">
        <f t="shared" si="17"/>
        <v/>
      </c>
      <c r="F148" s="77" t="str">
        <f t="shared" si="17"/>
        <v/>
      </c>
      <c r="G148" s="78"/>
      <c r="H148" s="78"/>
      <c r="I148" s="78"/>
      <c r="J148" s="78"/>
      <c r="K148" s="78"/>
      <c r="L148" s="79"/>
      <c r="M148" s="80" t="str">
        <f t="shared" si="13"/>
        <v/>
      </c>
      <c r="N148" s="81"/>
      <c r="O148" s="82"/>
      <c r="P148" s="83" t="str">
        <f t="shared" si="14"/>
        <v/>
      </c>
      <c r="Q148" s="84"/>
      <c r="R148" s="85"/>
      <c r="S148" s="86" t="str">
        <f t="shared" si="15"/>
        <v/>
      </c>
      <c r="T148" s="87"/>
      <c r="U148" s="88"/>
      <c r="V148" s="295" t="str">
        <f t="shared" si="16"/>
        <v/>
      </c>
      <c r="W148" s="296"/>
      <c r="X148" s="274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</row>
    <row r="149" spans="1:47">
      <c r="A149" s="274"/>
      <c r="B149" s="75" t="str">
        <f t="shared" si="17"/>
        <v/>
      </c>
      <c r="C149" s="76" t="str">
        <f t="shared" si="17"/>
        <v/>
      </c>
      <c r="D149" s="75" t="str">
        <f t="shared" si="17"/>
        <v/>
      </c>
      <c r="E149" s="76" t="str">
        <f t="shared" si="17"/>
        <v/>
      </c>
      <c r="F149" s="77" t="str">
        <f t="shared" si="17"/>
        <v/>
      </c>
      <c r="G149" s="78"/>
      <c r="H149" s="78"/>
      <c r="I149" s="78"/>
      <c r="J149" s="78"/>
      <c r="K149" s="78"/>
      <c r="L149" s="79"/>
      <c r="M149" s="80" t="str">
        <f t="shared" si="13"/>
        <v/>
      </c>
      <c r="N149" s="81"/>
      <c r="O149" s="82"/>
      <c r="P149" s="83" t="str">
        <f t="shared" si="14"/>
        <v/>
      </c>
      <c r="Q149" s="84"/>
      <c r="R149" s="85"/>
      <c r="S149" s="86" t="str">
        <f t="shared" si="15"/>
        <v/>
      </c>
      <c r="T149" s="87"/>
      <c r="U149" s="88"/>
      <c r="V149" s="295" t="str">
        <f t="shared" si="16"/>
        <v/>
      </c>
      <c r="W149" s="296"/>
      <c r="X149" s="274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</row>
    <row r="150" spans="1:47">
      <c r="A150" s="274"/>
      <c r="B150" s="75" t="str">
        <f t="shared" si="17"/>
        <v/>
      </c>
      <c r="C150" s="76" t="str">
        <f t="shared" si="17"/>
        <v/>
      </c>
      <c r="D150" s="75" t="str">
        <f t="shared" si="17"/>
        <v/>
      </c>
      <c r="E150" s="76" t="str">
        <f t="shared" si="17"/>
        <v/>
      </c>
      <c r="F150" s="77" t="str">
        <f t="shared" si="17"/>
        <v/>
      </c>
      <c r="G150" s="78"/>
      <c r="H150" s="78"/>
      <c r="I150" s="78"/>
      <c r="J150" s="78"/>
      <c r="K150" s="78"/>
      <c r="L150" s="79"/>
      <c r="M150" s="80" t="str">
        <f t="shared" si="13"/>
        <v/>
      </c>
      <c r="N150" s="81"/>
      <c r="O150" s="82"/>
      <c r="P150" s="83" t="str">
        <f t="shared" si="14"/>
        <v/>
      </c>
      <c r="Q150" s="84"/>
      <c r="R150" s="85"/>
      <c r="S150" s="86" t="str">
        <f t="shared" si="15"/>
        <v/>
      </c>
      <c r="T150" s="87"/>
      <c r="U150" s="88"/>
      <c r="V150" s="295" t="str">
        <f t="shared" si="16"/>
        <v/>
      </c>
      <c r="W150" s="296"/>
      <c r="X150" s="274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</row>
    <row r="151" spans="1:47">
      <c r="A151" s="274"/>
      <c r="B151" s="75" t="str">
        <f t="shared" si="17"/>
        <v/>
      </c>
      <c r="C151" s="76" t="str">
        <f t="shared" si="17"/>
        <v/>
      </c>
      <c r="D151" s="75" t="str">
        <f t="shared" si="17"/>
        <v/>
      </c>
      <c r="E151" s="76" t="str">
        <f t="shared" si="17"/>
        <v/>
      </c>
      <c r="F151" s="77" t="str">
        <f t="shared" si="17"/>
        <v/>
      </c>
      <c r="G151" s="78"/>
      <c r="H151" s="78"/>
      <c r="I151" s="78"/>
      <c r="J151" s="78"/>
      <c r="K151" s="78"/>
      <c r="L151" s="79"/>
      <c r="M151" s="80" t="str">
        <f t="shared" si="13"/>
        <v/>
      </c>
      <c r="N151" s="81"/>
      <c r="O151" s="82"/>
      <c r="P151" s="83" t="str">
        <f t="shared" si="14"/>
        <v/>
      </c>
      <c r="Q151" s="84"/>
      <c r="R151" s="85"/>
      <c r="S151" s="86" t="str">
        <f t="shared" si="15"/>
        <v/>
      </c>
      <c r="T151" s="87"/>
      <c r="U151" s="88"/>
      <c r="V151" s="295" t="str">
        <f t="shared" si="16"/>
        <v/>
      </c>
      <c r="W151" s="296"/>
      <c r="X151" s="274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</row>
    <row r="152" spans="1:47">
      <c r="A152" s="274"/>
      <c r="B152" s="75" t="str">
        <f t="shared" si="17"/>
        <v/>
      </c>
      <c r="C152" s="76" t="str">
        <f t="shared" si="17"/>
        <v/>
      </c>
      <c r="D152" s="75" t="str">
        <f t="shared" si="17"/>
        <v/>
      </c>
      <c r="E152" s="76" t="str">
        <f t="shared" si="17"/>
        <v/>
      </c>
      <c r="F152" s="77" t="str">
        <f t="shared" si="17"/>
        <v/>
      </c>
      <c r="G152" s="78"/>
      <c r="H152" s="78"/>
      <c r="I152" s="78"/>
      <c r="J152" s="78"/>
      <c r="K152" s="78"/>
      <c r="L152" s="79"/>
      <c r="M152" s="80" t="str">
        <f t="shared" si="13"/>
        <v/>
      </c>
      <c r="N152" s="81"/>
      <c r="O152" s="82"/>
      <c r="P152" s="83" t="str">
        <f t="shared" si="14"/>
        <v/>
      </c>
      <c r="Q152" s="84"/>
      <c r="R152" s="85"/>
      <c r="S152" s="86" t="str">
        <f t="shared" si="15"/>
        <v/>
      </c>
      <c r="T152" s="87"/>
      <c r="U152" s="88"/>
      <c r="V152" s="295" t="str">
        <f t="shared" si="16"/>
        <v/>
      </c>
      <c r="W152" s="296"/>
      <c r="X152" s="274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</row>
    <row r="153" spans="1:47">
      <c r="A153" s="274"/>
      <c r="B153" s="75" t="str">
        <f t="shared" si="17"/>
        <v/>
      </c>
      <c r="C153" s="76" t="str">
        <f t="shared" si="17"/>
        <v/>
      </c>
      <c r="D153" s="75" t="str">
        <f t="shared" si="17"/>
        <v/>
      </c>
      <c r="E153" s="76" t="str">
        <f t="shared" si="17"/>
        <v/>
      </c>
      <c r="F153" s="77" t="str">
        <f t="shared" si="17"/>
        <v/>
      </c>
      <c r="G153" s="78"/>
      <c r="H153" s="78"/>
      <c r="I153" s="78"/>
      <c r="J153" s="78"/>
      <c r="K153" s="78"/>
      <c r="L153" s="79"/>
      <c r="M153" s="80" t="str">
        <f t="shared" si="13"/>
        <v/>
      </c>
      <c r="N153" s="81"/>
      <c r="O153" s="82"/>
      <c r="P153" s="83" t="str">
        <f t="shared" si="14"/>
        <v/>
      </c>
      <c r="Q153" s="84"/>
      <c r="R153" s="85"/>
      <c r="S153" s="86" t="str">
        <f t="shared" si="15"/>
        <v/>
      </c>
      <c r="T153" s="87"/>
      <c r="U153" s="88"/>
      <c r="V153" s="295" t="str">
        <f t="shared" si="16"/>
        <v/>
      </c>
      <c r="W153" s="296"/>
      <c r="X153" s="274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</row>
    <row r="154" spans="1:47">
      <c r="A154" s="274"/>
      <c r="B154" s="75" t="str">
        <f t="shared" si="17"/>
        <v/>
      </c>
      <c r="C154" s="76" t="str">
        <f t="shared" si="17"/>
        <v/>
      </c>
      <c r="D154" s="75" t="str">
        <f t="shared" si="17"/>
        <v/>
      </c>
      <c r="E154" s="76" t="str">
        <f t="shared" si="17"/>
        <v/>
      </c>
      <c r="F154" s="77" t="str">
        <f t="shared" si="17"/>
        <v/>
      </c>
      <c r="G154" s="78"/>
      <c r="H154" s="78"/>
      <c r="I154" s="78"/>
      <c r="J154" s="78"/>
      <c r="K154" s="78"/>
      <c r="L154" s="79"/>
      <c r="M154" s="80" t="str">
        <f t="shared" si="13"/>
        <v/>
      </c>
      <c r="N154" s="81"/>
      <c r="O154" s="82"/>
      <c r="P154" s="83" t="str">
        <f t="shared" si="14"/>
        <v/>
      </c>
      <c r="Q154" s="84"/>
      <c r="R154" s="85"/>
      <c r="S154" s="86" t="str">
        <f t="shared" si="15"/>
        <v/>
      </c>
      <c r="T154" s="87"/>
      <c r="U154" s="88"/>
      <c r="V154" s="295" t="str">
        <f t="shared" si="16"/>
        <v/>
      </c>
      <c r="W154" s="296"/>
      <c r="X154" s="274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  <c r="AP154" s="273"/>
      <c r="AQ154" s="273"/>
      <c r="AR154" s="273"/>
      <c r="AS154" s="273"/>
      <c r="AT154" s="273"/>
      <c r="AU154" s="273"/>
    </row>
    <row r="155" spans="1:47">
      <c r="A155" s="274"/>
      <c r="B155" s="75" t="str">
        <f t="shared" si="17"/>
        <v/>
      </c>
      <c r="C155" s="76" t="str">
        <f t="shared" si="17"/>
        <v/>
      </c>
      <c r="D155" s="75" t="str">
        <f t="shared" si="17"/>
        <v/>
      </c>
      <c r="E155" s="76" t="str">
        <f t="shared" si="17"/>
        <v/>
      </c>
      <c r="F155" s="77" t="str">
        <f t="shared" si="17"/>
        <v/>
      </c>
      <c r="G155" s="78"/>
      <c r="H155" s="78"/>
      <c r="I155" s="78"/>
      <c r="J155" s="78"/>
      <c r="K155" s="78"/>
      <c r="L155" s="79"/>
      <c r="M155" s="80" t="str">
        <f t="shared" si="13"/>
        <v/>
      </c>
      <c r="N155" s="81"/>
      <c r="O155" s="82"/>
      <c r="P155" s="83" t="str">
        <f t="shared" si="14"/>
        <v/>
      </c>
      <c r="Q155" s="84"/>
      <c r="R155" s="85"/>
      <c r="S155" s="86" t="str">
        <f t="shared" si="15"/>
        <v/>
      </c>
      <c r="T155" s="87"/>
      <c r="U155" s="88"/>
      <c r="V155" s="295" t="str">
        <f t="shared" si="16"/>
        <v/>
      </c>
      <c r="W155" s="296"/>
      <c r="X155" s="274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  <c r="AQ155" s="273"/>
      <c r="AR155" s="273"/>
      <c r="AS155" s="273"/>
      <c r="AT155" s="273"/>
      <c r="AU155" s="273"/>
    </row>
    <row r="156" spans="1:47">
      <c r="A156" s="274"/>
      <c r="B156" s="75" t="str">
        <f t="shared" si="17"/>
        <v/>
      </c>
      <c r="C156" s="76" t="str">
        <f t="shared" si="17"/>
        <v/>
      </c>
      <c r="D156" s="75" t="str">
        <f t="shared" si="17"/>
        <v/>
      </c>
      <c r="E156" s="76" t="str">
        <f t="shared" si="17"/>
        <v/>
      </c>
      <c r="F156" s="77" t="str">
        <f t="shared" si="17"/>
        <v/>
      </c>
      <c r="G156" s="78"/>
      <c r="H156" s="78"/>
      <c r="I156" s="78"/>
      <c r="J156" s="78"/>
      <c r="K156" s="78"/>
      <c r="L156" s="79"/>
      <c r="M156" s="80" t="str">
        <f t="shared" si="13"/>
        <v/>
      </c>
      <c r="N156" s="81"/>
      <c r="O156" s="82"/>
      <c r="P156" s="83" t="str">
        <f t="shared" si="14"/>
        <v/>
      </c>
      <c r="Q156" s="84"/>
      <c r="R156" s="85"/>
      <c r="S156" s="86" t="str">
        <f t="shared" si="15"/>
        <v/>
      </c>
      <c r="T156" s="87"/>
      <c r="U156" s="88"/>
      <c r="V156" s="295" t="str">
        <f t="shared" si="16"/>
        <v/>
      </c>
      <c r="W156" s="296"/>
      <c r="X156" s="274"/>
      <c r="Y156" s="273"/>
      <c r="Z156" s="273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  <c r="AQ156" s="273"/>
      <c r="AR156" s="273"/>
      <c r="AS156" s="273"/>
      <c r="AT156" s="273"/>
      <c r="AU156" s="273"/>
    </row>
    <row r="157" spans="1:47">
      <c r="A157" s="274"/>
      <c r="B157" s="75" t="str">
        <f t="shared" ref="B157:F160" si="18">IF(B99=0,"",B99)</f>
        <v/>
      </c>
      <c r="C157" s="76" t="str">
        <f t="shared" si="18"/>
        <v/>
      </c>
      <c r="D157" s="75" t="str">
        <f t="shared" si="18"/>
        <v/>
      </c>
      <c r="E157" s="76" t="str">
        <f t="shared" si="18"/>
        <v/>
      </c>
      <c r="F157" s="77" t="str">
        <f t="shared" si="18"/>
        <v/>
      </c>
      <c r="G157" s="78"/>
      <c r="H157" s="78"/>
      <c r="I157" s="78"/>
      <c r="J157" s="78"/>
      <c r="K157" s="78"/>
      <c r="L157" s="79"/>
      <c r="M157" s="80" t="str">
        <f t="shared" si="13"/>
        <v/>
      </c>
      <c r="N157" s="81"/>
      <c r="O157" s="82"/>
      <c r="P157" s="83" t="str">
        <f t="shared" si="14"/>
        <v/>
      </c>
      <c r="Q157" s="84"/>
      <c r="R157" s="85"/>
      <c r="S157" s="86" t="str">
        <f t="shared" si="15"/>
        <v/>
      </c>
      <c r="T157" s="87"/>
      <c r="U157" s="88"/>
      <c r="V157" s="295" t="str">
        <f t="shared" si="16"/>
        <v/>
      </c>
      <c r="W157" s="296"/>
      <c r="X157" s="274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</row>
    <row r="158" spans="1:47">
      <c r="A158" s="274"/>
      <c r="B158" s="75" t="str">
        <f t="shared" si="18"/>
        <v/>
      </c>
      <c r="C158" s="76" t="str">
        <f t="shared" si="18"/>
        <v/>
      </c>
      <c r="D158" s="75" t="str">
        <f t="shared" si="18"/>
        <v/>
      </c>
      <c r="E158" s="76" t="str">
        <f t="shared" si="18"/>
        <v/>
      </c>
      <c r="F158" s="77" t="str">
        <f t="shared" si="18"/>
        <v/>
      </c>
      <c r="G158" s="78"/>
      <c r="H158" s="78"/>
      <c r="I158" s="78"/>
      <c r="J158" s="78"/>
      <c r="K158" s="78"/>
      <c r="L158" s="79"/>
      <c r="M158" s="80" t="str">
        <f t="shared" si="13"/>
        <v/>
      </c>
      <c r="N158" s="81"/>
      <c r="O158" s="82"/>
      <c r="P158" s="83" t="str">
        <f t="shared" si="14"/>
        <v/>
      </c>
      <c r="Q158" s="84"/>
      <c r="R158" s="85"/>
      <c r="S158" s="86" t="str">
        <f t="shared" si="15"/>
        <v/>
      </c>
      <c r="T158" s="87"/>
      <c r="U158" s="88"/>
      <c r="V158" s="295" t="str">
        <f t="shared" si="16"/>
        <v/>
      </c>
      <c r="W158" s="296"/>
      <c r="X158" s="274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73"/>
    </row>
    <row r="159" spans="1:47">
      <c r="A159" s="274"/>
      <c r="B159" s="75" t="str">
        <f t="shared" si="18"/>
        <v/>
      </c>
      <c r="C159" s="76" t="str">
        <f t="shared" si="18"/>
        <v/>
      </c>
      <c r="D159" s="75" t="str">
        <f t="shared" si="18"/>
        <v/>
      </c>
      <c r="E159" s="76" t="str">
        <f t="shared" si="18"/>
        <v/>
      </c>
      <c r="F159" s="77" t="str">
        <f t="shared" si="18"/>
        <v/>
      </c>
      <c r="G159" s="78"/>
      <c r="H159" s="78"/>
      <c r="I159" s="78"/>
      <c r="J159" s="78"/>
      <c r="K159" s="78"/>
      <c r="L159" s="79"/>
      <c r="M159" s="80" t="str">
        <f t="shared" si="13"/>
        <v/>
      </c>
      <c r="N159" s="81"/>
      <c r="O159" s="82"/>
      <c r="P159" s="83" t="str">
        <f t="shared" si="14"/>
        <v/>
      </c>
      <c r="Q159" s="84"/>
      <c r="R159" s="85"/>
      <c r="S159" s="86" t="str">
        <f t="shared" si="15"/>
        <v/>
      </c>
      <c r="T159" s="87"/>
      <c r="U159" s="88"/>
      <c r="V159" s="295" t="str">
        <f t="shared" si="16"/>
        <v/>
      </c>
      <c r="W159" s="296"/>
      <c r="X159" s="274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73"/>
    </row>
    <row r="160" spans="1:47">
      <c r="A160" s="274"/>
      <c r="B160" s="62" t="str">
        <f t="shared" si="18"/>
        <v/>
      </c>
      <c r="C160" s="63" t="str">
        <f t="shared" si="18"/>
        <v/>
      </c>
      <c r="D160" s="62" t="str">
        <f t="shared" si="18"/>
        <v/>
      </c>
      <c r="E160" s="63" t="str">
        <f t="shared" si="18"/>
        <v/>
      </c>
      <c r="F160" s="64" t="str">
        <f t="shared" si="18"/>
        <v/>
      </c>
      <c r="G160" s="65"/>
      <c r="H160" s="65"/>
      <c r="I160" s="65"/>
      <c r="J160" s="65"/>
      <c r="K160" s="65"/>
      <c r="L160" s="66"/>
      <c r="M160" s="67" t="str">
        <f t="shared" si="13"/>
        <v/>
      </c>
      <c r="N160" s="68"/>
      <c r="O160" s="69"/>
      <c r="P160" s="489" t="str">
        <f t="shared" si="14"/>
        <v/>
      </c>
      <c r="Q160" s="140"/>
      <c r="R160" s="141"/>
      <c r="S160" s="142" t="str">
        <f t="shared" si="15"/>
        <v/>
      </c>
      <c r="T160" s="143"/>
      <c r="U160" s="144"/>
      <c r="V160" s="399" t="str">
        <f t="shared" si="16"/>
        <v/>
      </c>
      <c r="W160" s="400"/>
      <c r="X160" s="274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</row>
    <row r="161" spans="1:47" ht="3" customHeight="1">
      <c r="A161" s="274"/>
      <c r="O161" s="401"/>
      <c r="P161" s="402"/>
      <c r="Q161" s="292"/>
      <c r="R161" s="292"/>
      <c r="U161" s="403"/>
      <c r="V161" s="404">
        <f>SUM(V140:W160)</f>
        <v>0</v>
      </c>
      <c r="W161" s="451"/>
      <c r="X161" s="274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</row>
    <row r="162" spans="1:47" ht="27.75" customHeight="1" thickBot="1">
      <c r="A162" s="274"/>
      <c r="B162" s="452" t="s">
        <v>11</v>
      </c>
      <c r="C162" s="453"/>
      <c r="D162" s="453"/>
      <c r="E162" s="454" t="str">
        <f>"("&amp;BAHTTEXT(V169)&amp;")"</f>
        <v>(ศูนย์บาทถ้วน)</v>
      </c>
      <c r="F162" s="454"/>
      <c r="G162" s="454"/>
      <c r="H162" s="454"/>
      <c r="I162" s="454"/>
      <c r="J162" s="454"/>
      <c r="K162" s="454"/>
      <c r="L162" s="454"/>
      <c r="M162" s="454"/>
      <c r="N162" s="455"/>
      <c r="O162" s="401"/>
      <c r="P162" s="406" t="s">
        <v>12</v>
      </c>
      <c r="Q162" s="407"/>
      <c r="R162" s="407"/>
      <c r="S162" s="407"/>
      <c r="T162" s="407"/>
      <c r="U162" s="408"/>
      <c r="V162" s="456"/>
      <c r="W162" s="457"/>
      <c r="X162" s="274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</row>
    <row r="163" spans="1:47" ht="16.899999999999999" customHeight="1">
      <c r="A163" s="274"/>
      <c r="B163" s="458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60"/>
      <c r="P163" s="461" t="s">
        <v>28</v>
      </c>
      <c r="Q163" s="462"/>
      <c r="R163" s="462"/>
      <c r="S163" s="462"/>
      <c r="T163" s="462"/>
      <c r="U163" s="138">
        <f>IF(U47=0%,0%,U47)</f>
        <v>0</v>
      </c>
      <c r="V163" s="463" t="str">
        <f>IF(U163=0%,"0.00",ROUND(V161*U163,2))</f>
        <v>0.00</v>
      </c>
      <c r="W163" s="464"/>
      <c r="X163" s="274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</row>
    <row r="164" spans="1:47" ht="16.899999999999999" customHeight="1">
      <c r="A164" s="274"/>
      <c r="B164" s="465" t="str">
        <f t="shared" ref="B164:B172" si="19">IF(B48=0,"",B48)</f>
        <v/>
      </c>
      <c r="C164" s="283" t="str">
        <f>IF(C106=0,"",C106)</f>
        <v>วิธีการชำระเงิน</v>
      </c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466"/>
      <c r="P164" s="406"/>
      <c r="Q164" s="407"/>
      <c r="R164" s="407"/>
      <c r="S164" s="407"/>
      <c r="T164" s="407"/>
      <c r="U164" s="139"/>
      <c r="V164" s="467"/>
      <c r="W164" s="468"/>
      <c r="X164" s="274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</row>
    <row r="165" spans="1:47" ht="16.899999999999999" customHeight="1">
      <c r="A165" s="274"/>
      <c r="B165" s="465" t="str">
        <f t="shared" si="19"/>
        <v/>
      </c>
      <c r="C165" s="283" t="str">
        <f t="shared" ref="C165" si="20">IF(C107=0,"",C107)</f>
        <v>1.โอนเงินผ่านบัญชีธนาคาร</v>
      </c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466"/>
      <c r="P165" s="461" t="s">
        <v>29</v>
      </c>
      <c r="Q165" s="462"/>
      <c r="R165" s="462"/>
      <c r="S165" s="462"/>
      <c r="T165" s="462"/>
      <c r="U165" s="469"/>
      <c r="V165" s="404">
        <f>ROUND(V161-V163,2)</f>
        <v>0</v>
      </c>
      <c r="W165" s="405"/>
      <c r="X165" s="274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</row>
    <row r="166" spans="1:47" ht="16.899999999999999" customHeight="1">
      <c r="A166" s="274"/>
      <c r="B166" s="465" t="str">
        <f t="shared" si="19"/>
        <v/>
      </c>
      <c r="C166" s="283" t="str">
        <f t="shared" ref="C166" si="21">IF(C108=0,"",C108)</f>
        <v>เลขที่บัญชี</v>
      </c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466"/>
      <c r="P166" s="406"/>
      <c r="Q166" s="407"/>
      <c r="R166" s="407"/>
      <c r="S166" s="407"/>
      <c r="T166" s="407"/>
      <c r="U166" s="471"/>
      <c r="V166" s="409"/>
      <c r="W166" s="410"/>
      <c r="X166" s="274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</row>
    <row r="167" spans="1:47" ht="16.899999999999999" customHeight="1">
      <c r="A167" s="274"/>
      <c r="B167" s="465" t="str">
        <f t="shared" si="19"/>
        <v/>
      </c>
      <c r="C167" s="283" t="str">
        <f t="shared" ref="C167" si="22">IF(C109=0,"",C109)</f>
        <v>2.เงินสด</v>
      </c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466"/>
      <c r="P167" s="461" t="s">
        <v>19</v>
      </c>
      <c r="Q167" s="462"/>
      <c r="R167" s="462"/>
      <c r="S167" s="462"/>
      <c r="T167" s="462"/>
      <c r="U167" s="138">
        <v>7.0000000000000007E-2</v>
      </c>
      <c r="V167" s="404">
        <f>ROUND(V165*U167,2)</f>
        <v>0</v>
      </c>
      <c r="W167" s="405"/>
      <c r="X167" s="274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</row>
    <row r="168" spans="1:47" ht="16.899999999999999" customHeight="1">
      <c r="A168" s="274"/>
      <c r="B168" s="465" t="str">
        <f t="shared" si="19"/>
        <v/>
      </c>
      <c r="C168" s="283" t="str">
        <f t="shared" ref="C168" si="23">IF(C110=0,"",C110)</f>
        <v>3.เช็ค</v>
      </c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466"/>
      <c r="P168" s="406"/>
      <c r="Q168" s="407"/>
      <c r="R168" s="407"/>
      <c r="S168" s="407"/>
      <c r="T168" s="407"/>
      <c r="U168" s="139"/>
      <c r="V168" s="409"/>
      <c r="W168" s="410"/>
      <c r="X168" s="274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</row>
    <row r="169" spans="1:47" ht="16.899999999999999" customHeight="1">
      <c r="A169" s="274"/>
      <c r="B169" s="472" t="str">
        <f t="shared" si="19"/>
        <v/>
      </c>
      <c r="C169" s="283" t="str">
        <f t="shared" ref="C169:C173" si="24">IF(C111=0,"",C111)</f>
        <v/>
      </c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466"/>
      <c r="P169" s="461" t="s">
        <v>20</v>
      </c>
      <c r="Q169" s="462"/>
      <c r="R169" s="462"/>
      <c r="S169" s="462"/>
      <c r="T169" s="462"/>
      <c r="U169" s="473"/>
      <c r="V169" s="404">
        <f>ROUND(V165+V167,2)</f>
        <v>0</v>
      </c>
      <c r="W169" s="405"/>
      <c r="X169" s="274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</row>
    <row r="170" spans="1:47" ht="16.899999999999999" customHeight="1" thickBot="1">
      <c r="A170" s="274"/>
      <c r="B170" s="491" t="str">
        <f t="shared" si="19"/>
        <v/>
      </c>
      <c r="C170" s="476" t="str">
        <f t="shared" si="24"/>
        <v/>
      </c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7"/>
      <c r="P170" s="478"/>
      <c r="Q170" s="306"/>
      <c r="R170" s="306"/>
      <c r="S170" s="306"/>
      <c r="T170" s="306"/>
      <c r="U170" s="479"/>
      <c r="V170" s="480"/>
      <c r="W170" s="481"/>
      <c r="X170" s="274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</row>
    <row r="171" spans="1:47" s="282" customFormat="1" ht="15" customHeight="1">
      <c r="A171" s="280"/>
      <c r="B171" s="365" t="str">
        <f t="shared" si="19"/>
        <v/>
      </c>
      <c r="C171" s="283" t="str">
        <f t="shared" si="24"/>
        <v>หมายเหตุ :</v>
      </c>
      <c r="I171" s="367"/>
      <c r="J171" s="367"/>
      <c r="K171" s="367"/>
      <c r="L171" s="367"/>
      <c r="M171" s="367"/>
      <c r="N171" s="367"/>
      <c r="X171" s="280"/>
    </row>
    <row r="172" spans="1:47" s="282" customFormat="1" ht="14.25" customHeight="1">
      <c r="A172" s="280"/>
      <c r="B172" s="365" t="str">
        <f t="shared" si="19"/>
        <v/>
      </c>
      <c r="C172" s="283" t="str">
        <f t="shared" si="24"/>
        <v xml:space="preserve">1. บริษัทฯจะออกใบเสร็จรับเงิน เมื่อได้มีการชำระเงินเรียบร้อยแล้ว </v>
      </c>
      <c r="F172" s="369"/>
      <c r="G172" s="370"/>
      <c r="H172" s="371"/>
      <c r="I172" s="492"/>
      <c r="J172" s="492"/>
      <c r="K172" s="492"/>
      <c r="L172" s="492"/>
      <c r="M172" s="367"/>
      <c r="N172" s="367"/>
      <c r="X172" s="280"/>
    </row>
    <row r="173" spans="1:47" s="282" customFormat="1" ht="14.25" customHeight="1">
      <c r="A173" s="280"/>
      <c r="B173" s="365"/>
      <c r="C173" s="283" t="str">
        <f t="shared" si="24"/>
        <v>2.  บริษัทจะคิดดอกเบี้ย 1.25% ต่อเดือน เมื่อเลยกำหนดชำระเงิน</v>
      </c>
      <c r="F173" s="369"/>
      <c r="G173" s="370"/>
      <c r="H173" s="371"/>
      <c r="I173" s="492"/>
      <c r="J173" s="492"/>
      <c r="K173" s="492"/>
      <c r="L173" s="492"/>
      <c r="M173" s="367"/>
      <c r="N173" s="367"/>
      <c r="X173" s="280"/>
    </row>
    <row r="174" spans="1:47" s="282" customFormat="1" ht="16.5" customHeight="1">
      <c r="A174" s="280"/>
      <c r="B174" s="321"/>
      <c r="C174" s="322"/>
      <c r="D174" s="322"/>
      <c r="E174" s="323"/>
      <c r="F174" s="322"/>
      <c r="G174" s="373"/>
      <c r="H174" s="374"/>
      <c r="I174" s="367"/>
      <c r="J174" s="324"/>
      <c r="K174" s="325"/>
      <c r="L174" s="325"/>
      <c r="M174" s="322"/>
      <c r="N174" s="325"/>
      <c r="O174" s="322"/>
      <c r="P174" s="322"/>
      <c r="Q174" s="326"/>
      <c r="S174" s="375" t="str">
        <f>S116</f>
        <v>ในนาม บริษัท ตัวอย่าง จำกัด</v>
      </c>
      <c r="T174" s="376"/>
      <c r="U174" s="376"/>
      <c r="V174" s="376"/>
      <c r="W174" s="377"/>
      <c r="X174" s="280"/>
    </row>
    <row r="175" spans="1:47" s="282" customFormat="1" ht="23.25" customHeight="1">
      <c r="A175" s="280"/>
      <c r="B175" s="327" t="str">
        <f>B117</f>
        <v xml:space="preserve"> ผู้รับบริการ</v>
      </c>
      <c r="D175" s="328"/>
      <c r="E175" s="411"/>
      <c r="F175" s="328"/>
      <c r="G175" s="412"/>
      <c r="H175" s="378"/>
      <c r="I175" s="367"/>
      <c r="J175" s="327" t="str">
        <f>J117</f>
        <v xml:space="preserve"> ผู้ให้บริการ</v>
      </c>
      <c r="K175" s="367"/>
      <c r="L175" s="331"/>
      <c r="M175" s="328"/>
      <c r="N175" s="331"/>
      <c r="O175" s="328"/>
      <c r="P175" s="328"/>
      <c r="Q175" s="333"/>
      <c r="S175" s="379"/>
      <c r="T175" s="371"/>
      <c r="U175" s="371"/>
      <c r="V175" s="371"/>
      <c r="W175" s="378"/>
      <c r="X175" s="280"/>
    </row>
    <row r="176" spans="1:47" s="282" customFormat="1" ht="23.25" customHeight="1">
      <c r="A176" s="280"/>
      <c r="B176" s="327" t="str">
        <f>B118</f>
        <v xml:space="preserve"> ลงวันที่</v>
      </c>
      <c r="D176" s="328"/>
      <c r="E176" s="411"/>
      <c r="F176" s="328"/>
      <c r="G176" s="412"/>
      <c r="H176" s="378"/>
      <c r="I176" s="367"/>
      <c r="J176" s="327" t="str">
        <f>J118</f>
        <v xml:space="preserve"> ลงวันที่</v>
      </c>
      <c r="K176" s="367"/>
      <c r="L176" s="331"/>
      <c r="M176" s="328"/>
      <c r="N176" s="331"/>
      <c r="O176" s="328"/>
      <c r="P176" s="328"/>
      <c r="Q176" s="333"/>
      <c r="S176" s="379"/>
      <c r="T176" s="412"/>
      <c r="U176" s="412"/>
      <c r="V176" s="412"/>
      <c r="W176" s="378"/>
      <c r="X176" s="280"/>
    </row>
    <row r="177" spans="1:24" s="282" customFormat="1" ht="23.25" customHeight="1" thickBot="1">
      <c r="A177" s="280"/>
      <c r="B177" s="337"/>
      <c r="C177" s="338"/>
      <c r="D177" s="338"/>
      <c r="E177" s="339"/>
      <c r="F177" s="338"/>
      <c r="G177" s="381"/>
      <c r="H177" s="382"/>
      <c r="I177" s="367"/>
      <c r="J177" s="340"/>
      <c r="K177" s="341"/>
      <c r="L177" s="341"/>
      <c r="M177" s="338"/>
      <c r="N177" s="341"/>
      <c r="O177" s="338"/>
      <c r="P177" s="338"/>
      <c r="Q177" s="342"/>
      <c r="S177" s="383" t="str">
        <f>S119</f>
        <v>ผู้มีอำนาจลงนาม</v>
      </c>
      <c r="T177" s="384"/>
      <c r="U177" s="384"/>
      <c r="V177" s="384"/>
      <c r="W177" s="385"/>
      <c r="X177" s="280"/>
    </row>
    <row r="178" spans="1:24" ht="15.75" thickTop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</row>
  </sheetData>
  <sheetProtection algorithmName="SHA-512" hashValue="AaeM5kqi/ZYVs5zzW59DDXhJQ5sLGV5dJ8lR5Dh+7sNBTieIeqyhgyHefDousWvmvuUAB/tHyeS+GJN6Nektfw==" saltValue="FK6oAj4Vv6rvVoR+kPlTIA==" spinCount="100000" sheet="1" formatCells="0" formatColumns="0" formatRows="0" insertColumns="0" insertRows="0" insertHyperlinks="0" deleteColumns="0" deleteRows="0" selectLockedCells="1" sort="0" autoFilter="0" pivotTables="0"/>
  <mergeCells count="535">
    <mergeCell ref="S174:W174"/>
    <mergeCell ref="S177:W177"/>
    <mergeCell ref="P165:U166"/>
    <mergeCell ref="V165:W166"/>
    <mergeCell ref="P167:T168"/>
    <mergeCell ref="U167:U168"/>
    <mergeCell ref="V167:W168"/>
    <mergeCell ref="P169:T170"/>
    <mergeCell ref="V169:W170"/>
    <mergeCell ref="V161:W162"/>
    <mergeCell ref="E162:N162"/>
    <mergeCell ref="P162:T162"/>
    <mergeCell ref="P163:T164"/>
    <mergeCell ref="U163:U164"/>
    <mergeCell ref="V163:W164"/>
    <mergeCell ref="V159:W159"/>
    <mergeCell ref="B160:C160"/>
    <mergeCell ref="D160:E160"/>
    <mergeCell ref="F160:L160"/>
    <mergeCell ref="M160:O160"/>
    <mergeCell ref="P160:R160"/>
    <mergeCell ref="S160:U160"/>
    <mergeCell ref="V160:W160"/>
    <mergeCell ref="B159:C159"/>
    <mergeCell ref="D159:E159"/>
    <mergeCell ref="F159:L159"/>
    <mergeCell ref="M159:O159"/>
    <mergeCell ref="P159:R159"/>
    <mergeCell ref="S159:U159"/>
    <mergeCell ref="V157:W157"/>
    <mergeCell ref="B158:C158"/>
    <mergeCell ref="D158:E158"/>
    <mergeCell ref="F158:L158"/>
    <mergeCell ref="M158:O158"/>
    <mergeCell ref="P158:R158"/>
    <mergeCell ref="S158:U158"/>
    <mergeCell ref="V158:W158"/>
    <mergeCell ref="B157:C157"/>
    <mergeCell ref="D157:E157"/>
    <mergeCell ref="F157:L157"/>
    <mergeCell ref="M157:O157"/>
    <mergeCell ref="P157:R157"/>
    <mergeCell ref="S157:U157"/>
    <mergeCell ref="V155:W155"/>
    <mergeCell ref="B156:C156"/>
    <mergeCell ref="D156:E156"/>
    <mergeCell ref="F156:L156"/>
    <mergeCell ref="M156:O156"/>
    <mergeCell ref="P156:R156"/>
    <mergeCell ref="S156:U156"/>
    <mergeCell ref="V156:W156"/>
    <mergeCell ref="B155:C155"/>
    <mergeCell ref="D155:E155"/>
    <mergeCell ref="F155:L155"/>
    <mergeCell ref="M155:O155"/>
    <mergeCell ref="P155:R155"/>
    <mergeCell ref="S155:U155"/>
    <mergeCell ref="V153:W153"/>
    <mergeCell ref="B154:C154"/>
    <mergeCell ref="D154:E154"/>
    <mergeCell ref="F154:L154"/>
    <mergeCell ref="M154:O154"/>
    <mergeCell ref="P154:R154"/>
    <mergeCell ref="S154:U154"/>
    <mergeCell ref="V154:W154"/>
    <mergeCell ref="B153:C153"/>
    <mergeCell ref="D153:E153"/>
    <mergeCell ref="F153:L153"/>
    <mergeCell ref="M153:O153"/>
    <mergeCell ref="P153:R153"/>
    <mergeCell ref="S153:U153"/>
    <mergeCell ref="V151:W151"/>
    <mergeCell ref="B152:C152"/>
    <mergeCell ref="D152:E152"/>
    <mergeCell ref="F152:L152"/>
    <mergeCell ref="M152:O152"/>
    <mergeCell ref="P152:R152"/>
    <mergeCell ref="S152:U152"/>
    <mergeCell ref="V152:W152"/>
    <mergeCell ref="B151:C151"/>
    <mergeCell ref="D151:E151"/>
    <mergeCell ref="F151:L151"/>
    <mergeCell ref="M151:O151"/>
    <mergeCell ref="P151:R151"/>
    <mergeCell ref="S151:U151"/>
    <mergeCell ref="V149:W149"/>
    <mergeCell ref="B150:C150"/>
    <mergeCell ref="D150:E150"/>
    <mergeCell ref="F150:L150"/>
    <mergeCell ref="M150:O150"/>
    <mergeCell ref="P150:R150"/>
    <mergeCell ref="S150:U150"/>
    <mergeCell ref="V150:W150"/>
    <mergeCell ref="B149:C149"/>
    <mergeCell ref="D149:E149"/>
    <mergeCell ref="F149:L149"/>
    <mergeCell ref="M149:O149"/>
    <mergeCell ref="P149:R149"/>
    <mergeCell ref="S149:U149"/>
    <mergeCell ref="V147:W147"/>
    <mergeCell ref="B148:C148"/>
    <mergeCell ref="D148:E148"/>
    <mergeCell ref="F148:L148"/>
    <mergeCell ref="M148:O148"/>
    <mergeCell ref="P148:R148"/>
    <mergeCell ref="S148:U148"/>
    <mergeCell ref="V148:W148"/>
    <mergeCell ref="B147:C147"/>
    <mergeCell ref="D147:E147"/>
    <mergeCell ref="F147:L147"/>
    <mergeCell ref="M147:O147"/>
    <mergeCell ref="P147:R147"/>
    <mergeCell ref="S147:U147"/>
    <mergeCell ref="V145:W145"/>
    <mergeCell ref="B146:C146"/>
    <mergeCell ref="D146:E146"/>
    <mergeCell ref="F146:L146"/>
    <mergeCell ref="M146:O146"/>
    <mergeCell ref="P146:R146"/>
    <mergeCell ref="S146:U146"/>
    <mergeCell ref="V146:W146"/>
    <mergeCell ref="B145:C145"/>
    <mergeCell ref="D145:E145"/>
    <mergeCell ref="F145:L145"/>
    <mergeCell ref="M145:O145"/>
    <mergeCell ref="P145:R145"/>
    <mergeCell ref="S145:U145"/>
    <mergeCell ref="V143:W143"/>
    <mergeCell ref="B144:C144"/>
    <mergeCell ref="D144:E144"/>
    <mergeCell ref="F144:L144"/>
    <mergeCell ref="M144:O144"/>
    <mergeCell ref="P144:R144"/>
    <mergeCell ref="S144:U144"/>
    <mergeCell ref="V144:W144"/>
    <mergeCell ref="B143:C143"/>
    <mergeCell ref="D143:E143"/>
    <mergeCell ref="F143:L143"/>
    <mergeCell ref="M143:O143"/>
    <mergeCell ref="P143:R143"/>
    <mergeCell ref="S143:U143"/>
    <mergeCell ref="B140:C140"/>
    <mergeCell ref="D140:E140"/>
    <mergeCell ref="F140:L140"/>
    <mergeCell ref="M140:O140"/>
    <mergeCell ref="P140:R140"/>
    <mergeCell ref="S140:U140"/>
    <mergeCell ref="V140:W140"/>
    <mergeCell ref="V141:W141"/>
    <mergeCell ref="B142:C142"/>
    <mergeCell ref="D142:E142"/>
    <mergeCell ref="F142:L142"/>
    <mergeCell ref="M142:O142"/>
    <mergeCell ref="P142:R142"/>
    <mergeCell ref="S142:U142"/>
    <mergeCell ref="V142:W142"/>
    <mergeCell ref="B141:C141"/>
    <mergeCell ref="D141:E141"/>
    <mergeCell ref="F141:L141"/>
    <mergeCell ref="M141:O141"/>
    <mergeCell ref="P141:R141"/>
    <mergeCell ref="S141:U141"/>
    <mergeCell ref="B130:V130"/>
    <mergeCell ref="E132:J132"/>
    <mergeCell ref="E133:J133"/>
    <mergeCell ref="E134:J134"/>
    <mergeCell ref="F136:G136"/>
    <mergeCell ref="B139:C139"/>
    <mergeCell ref="D139:E139"/>
    <mergeCell ref="F139:L139"/>
    <mergeCell ref="M139:O139"/>
    <mergeCell ref="P139:R139"/>
    <mergeCell ref="S139:U139"/>
    <mergeCell ref="V139:W139"/>
    <mergeCell ref="S116:W116"/>
    <mergeCell ref="S119:W119"/>
    <mergeCell ref="C122:F127"/>
    <mergeCell ref="B129:W129"/>
    <mergeCell ref="P107:U108"/>
    <mergeCell ref="V107:W108"/>
    <mergeCell ref="P109:T110"/>
    <mergeCell ref="U109:U110"/>
    <mergeCell ref="V109:W110"/>
    <mergeCell ref="P111:T112"/>
    <mergeCell ref="V111:W112"/>
    <mergeCell ref="D117:G117"/>
    <mergeCell ref="D118:G118"/>
    <mergeCell ref="L117:P117"/>
    <mergeCell ref="L118:P118"/>
    <mergeCell ref="T118:V118"/>
    <mergeCell ref="V103:W104"/>
    <mergeCell ref="E104:N104"/>
    <mergeCell ref="P104:T104"/>
    <mergeCell ref="P105:T106"/>
    <mergeCell ref="U105:U106"/>
    <mergeCell ref="V105:W106"/>
    <mergeCell ref="V101:W101"/>
    <mergeCell ref="B102:C102"/>
    <mergeCell ref="D102:E102"/>
    <mergeCell ref="F102:L102"/>
    <mergeCell ref="M102:O102"/>
    <mergeCell ref="P102:R102"/>
    <mergeCell ref="S102:U102"/>
    <mergeCell ref="V102:W102"/>
    <mergeCell ref="B101:C101"/>
    <mergeCell ref="D101:E101"/>
    <mergeCell ref="F101:L101"/>
    <mergeCell ref="M101:O101"/>
    <mergeCell ref="P101:R101"/>
    <mergeCell ref="S101:U101"/>
    <mergeCell ref="V99:W99"/>
    <mergeCell ref="B100:C100"/>
    <mergeCell ref="D100:E100"/>
    <mergeCell ref="F100:L100"/>
    <mergeCell ref="M100:O100"/>
    <mergeCell ref="P100:R100"/>
    <mergeCell ref="S100:U100"/>
    <mergeCell ref="V100:W100"/>
    <mergeCell ref="B99:C99"/>
    <mergeCell ref="D99:E99"/>
    <mergeCell ref="F99:L99"/>
    <mergeCell ref="M99:O99"/>
    <mergeCell ref="P99:R99"/>
    <mergeCell ref="S99:U99"/>
    <mergeCell ref="V97:W97"/>
    <mergeCell ref="B98:C98"/>
    <mergeCell ref="D98:E98"/>
    <mergeCell ref="F98:L98"/>
    <mergeCell ref="M98:O98"/>
    <mergeCell ref="P98:R98"/>
    <mergeCell ref="S98:U98"/>
    <mergeCell ref="V98:W98"/>
    <mergeCell ref="B97:C97"/>
    <mergeCell ref="D97:E97"/>
    <mergeCell ref="F97:L97"/>
    <mergeCell ref="M97:O97"/>
    <mergeCell ref="P97:R97"/>
    <mergeCell ref="S97:U97"/>
    <mergeCell ref="V95:W95"/>
    <mergeCell ref="B96:C96"/>
    <mergeCell ref="D96:E96"/>
    <mergeCell ref="F96:L96"/>
    <mergeCell ref="M96:O96"/>
    <mergeCell ref="P96:R96"/>
    <mergeCell ref="S96:U96"/>
    <mergeCell ref="V96:W96"/>
    <mergeCell ref="B95:C95"/>
    <mergeCell ref="D95:E95"/>
    <mergeCell ref="F95:L95"/>
    <mergeCell ref="M95:O95"/>
    <mergeCell ref="P95:R95"/>
    <mergeCell ref="S95:U95"/>
    <mergeCell ref="V93:W93"/>
    <mergeCell ref="B94:C94"/>
    <mergeCell ref="D94:E94"/>
    <mergeCell ref="F94:L94"/>
    <mergeCell ref="M94:O94"/>
    <mergeCell ref="P94:R94"/>
    <mergeCell ref="S94:U94"/>
    <mergeCell ref="V94:W94"/>
    <mergeCell ref="B93:C93"/>
    <mergeCell ref="D93:E93"/>
    <mergeCell ref="F93:L93"/>
    <mergeCell ref="M93:O93"/>
    <mergeCell ref="P93:R93"/>
    <mergeCell ref="S93:U93"/>
    <mergeCell ref="V91:W91"/>
    <mergeCell ref="B92:C92"/>
    <mergeCell ref="D92:E92"/>
    <mergeCell ref="F92:L92"/>
    <mergeCell ref="M92:O92"/>
    <mergeCell ref="P92:R92"/>
    <mergeCell ref="S92:U92"/>
    <mergeCell ref="V92:W92"/>
    <mergeCell ref="B91:C91"/>
    <mergeCell ref="D91:E91"/>
    <mergeCell ref="F91:L91"/>
    <mergeCell ref="M91:O91"/>
    <mergeCell ref="P91:R91"/>
    <mergeCell ref="S91:U91"/>
    <mergeCell ref="V89:W89"/>
    <mergeCell ref="B90:C90"/>
    <mergeCell ref="D90:E90"/>
    <mergeCell ref="F90:L90"/>
    <mergeCell ref="M90:O90"/>
    <mergeCell ref="P90:R90"/>
    <mergeCell ref="S90:U90"/>
    <mergeCell ref="V90:W90"/>
    <mergeCell ref="B89:C89"/>
    <mergeCell ref="D89:E89"/>
    <mergeCell ref="F89:L89"/>
    <mergeCell ref="M89:O89"/>
    <mergeCell ref="P89:R89"/>
    <mergeCell ref="S89:U89"/>
    <mergeCell ref="V87:W87"/>
    <mergeCell ref="B88:C88"/>
    <mergeCell ref="D88:E88"/>
    <mergeCell ref="F88:L88"/>
    <mergeCell ref="M88:O88"/>
    <mergeCell ref="P88:R88"/>
    <mergeCell ref="S88:U88"/>
    <mergeCell ref="V88:W88"/>
    <mergeCell ref="B87:C87"/>
    <mergeCell ref="D87:E87"/>
    <mergeCell ref="F87:L87"/>
    <mergeCell ref="M87:O87"/>
    <mergeCell ref="P87:R87"/>
    <mergeCell ref="S87:U87"/>
    <mergeCell ref="V85:W85"/>
    <mergeCell ref="B86:C86"/>
    <mergeCell ref="D86:E86"/>
    <mergeCell ref="F86:L86"/>
    <mergeCell ref="M86:O86"/>
    <mergeCell ref="P86:R86"/>
    <mergeCell ref="S86:U86"/>
    <mergeCell ref="V86:W86"/>
    <mergeCell ref="B85:C85"/>
    <mergeCell ref="D85:E85"/>
    <mergeCell ref="F85:L85"/>
    <mergeCell ref="M85:O85"/>
    <mergeCell ref="P85:R85"/>
    <mergeCell ref="S85:U85"/>
    <mergeCell ref="B82:C82"/>
    <mergeCell ref="D82:E82"/>
    <mergeCell ref="F82:L82"/>
    <mergeCell ref="M82:O82"/>
    <mergeCell ref="P82:R82"/>
    <mergeCell ref="S82:U82"/>
    <mergeCell ref="V82:W82"/>
    <mergeCell ref="V83:W83"/>
    <mergeCell ref="B84:C84"/>
    <mergeCell ref="D84:E84"/>
    <mergeCell ref="F84:L84"/>
    <mergeCell ref="M84:O84"/>
    <mergeCell ref="P84:R84"/>
    <mergeCell ref="S84:U84"/>
    <mergeCell ref="V84:W84"/>
    <mergeCell ref="B83:C83"/>
    <mergeCell ref="D83:E83"/>
    <mergeCell ref="F83:L83"/>
    <mergeCell ref="M83:O83"/>
    <mergeCell ref="P83:R83"/>
    <mergeCell ref="S83:U83"/>
    <mergeCell ref="B72:V72"/>
    <mergeCell ref="E74:J74"/>
    <mergeCell ref="E75:J75"/>
    <mergeCell ref="E76:J76"/>
    <mergeCell ref="F78:G78"/>
    <mergeCell ref="B81:C81"/>
    <mergeCell ref="D81:E81"/>
    <mergeCell ref="F81:L81"/>
    <mergeCell ref="M81:O81"/>
    <mergeCell ref="P81:R81"/>
    <mergeCell ref="S81:U81"/>
    <mergeCell ref="V81:W81"/>
    <mergeCell ref="I56:L56"/>
    <mergeCell ref="S58:W58"/>
    <mergeCell ref="S61:W61"/>
    <mergeCell ref="C64:F70"/>
    <mergeCell ref="B71:W71"/>
    <mergeCell ref="P49:U50"/>
    <mergeCell ref="V49:W50"/>
    <mergeCell ref="P51:T52"/>
    <mergeCell ref="U51:U52"/>
    <mergeCell ref="V51:W52"/>
    <mergeCell ref="P53:T54"/>
    <mergeCell ref="V53:W54"/>
    <mergeCell ref="I57:L57"/>
    <mergeCell ref="V45:W46"/>
    <mergeCell ref="E46:N46"/>
    <mergeCell ref="P46:T46"/>
    <mergeCell ref="P47:T48"/>
    <mergeCell ref="U47:U48"/>
    <mergeCell ref="V47:W48"/>
    <mergeCell ref="V43:W43"/>
    <mergeCell ref="B44:C44"/>
    <mergeCell ref="D44:E44"/>
    <mergeCell ref="F44:L44"/>
    <mergeCell ref="M44:O44"/>
    <mergeCell ref="P44:R44"/>
    <mergeCell ref="S44:U44"/>
    <mergeCell ref="V44:W44"/>
    <mergeCell ref="B43:C43"/>
    <mergeCell ref="D43:E43"/>
    <mergeCell ref="F43:L43"/>
    <mergeCell ref="M43:O43"/>
    <mergeCell ref="P43:R43"/>
    <mergeCell ref="S43:U43"/>
    <mergeCell ref="V41:W41"/>
    <mergeCell ref="B42:C42"/>
    <mergeCell ref="D42:E42"/>
    <mergeCell ref="F42:L42"/>
    <mergeCell ref="M42:O42"/>
    <mergeCell ref="P42:R42"/>
    <mergeCell ref="S42:U42"/>
    <mergeCell ref="V42:W42"/>
    <mergeCell ref="B41:C41"/>
    <mergeCell ref="D41:E41"/>
    <mergeCell ref="F41:L41"/>
    <mergeCell ref="M41:O41"/>
    <mergeCell ref="P41:R41"/>
    <mergeCell ref="S41:U41"/>
    <mergeCell ref="V39:W39"/>
    <mergeCell ref="B40:C40"/>
    <mergeCell ref="D40:E40"/>
    <mergeCell ref="F40:L40"/>
    <mergeCell ref="M40:O40"/>
    <mergeCell ref="P40:R40"/>
    <mergeCell ref="S40:U40"/>
    <mergeCell ref="V40:W40"/>
    <mergeCell ref="B39:C39"/>
    <mergeCell ref="D39:E39"/>
    <mergeCell ref="F39:L39"/>
    <mergeCell ref="M39:O39"/>
    <mergeCell ref="P39:R39"/>
    <mergeCell ref="S39:U39"/>
    <mergeCell ref="V37:W37"/>
    <mergeCell ref="B38:C38"/>
    <mergeCell ref="D38:E38"/>
    <mergeCell ref="F38:L38"/>
    <mergeCell ref="M38:O38"/>
    <mergeCell ref="P38:R38"/>
    <mergeCell ref="S38:U38"/>
    <mergeCell ref="V38:W38"/>
    <mergeCell ref="B37:C37"/>
    <mergeCell ref="D37:E37"/>
    <mergeCell ref="F37:L37"/>
    <mergeCell ref="M37:O37"/>
    <mergeCell ref="P37:R37"/>
    <mergeCell ref="S37:U37"/>
    <mergeCell ref="V35:W35"/>
    <mergeCell ref="B36:C36"/>
    <mergeCell ref="D36:E36"/>
    <mergeCell ref="F36:L36"/>
    <mergeCell ref="M36:O36"/>
    <mergeCell ref="P36:R36"/>
    <mergeCell ref="S36:U36"/>
    <mergeCell ref="V36:W36"/>
    <mergeCell ref="B35:C35"/>
    <mergeCell ref="D35:E35"/>
    <mergeCell ref="F35:L35"/>
    <mergeCell ref="M35:O35"/>
    <mergeCell ref="P35:R35"/>
    <mergeCell ref="S35:U35"/>
    <mergeCell ref="V33:W33"/>
    <mergeCell ref="B34:C34"/>
    <mergeCell ref="D34:E34"/>
    <mergeCell ref="F34:L34"/>
    <mergeCell ref="M34:O34"/>
    <mergeCell ref="P34:R34"/>
    <mergeCell ref="S34:U34"/>
    <mergeCell ref="V34:W34"/>
    <mergeCell ref="B33:C33"/>
    <mergeCell ref="D33:E33"/>
    <mergeCell ref="F33:L33"/>
    <mergeCell ref="M33:O33"/>
    <mergeCell ref="P33:R33"/>
    <mergeCell ref="S33:U33"/>
    <mergeCell ref="V31:W31"/>
    <mergeCell ref="B32:C32"/>
    <mergeCell ref="D32:E32"/>
    <mergeCell ref="F32:L32"/>
    <mergeCell ref="M32:O32"/>
    <mergeCell ref="P32:R32"/>
    <mergeCell ref="S32:U32"/>
    <mergeCell ref="V32:W32"/>
    <mergeCell ref="B31:C31"/>
    <mergeCell ref="D31:E31"/>
    <mergeCell ref="F31:L31"/>
    <mergeCell ref="M31:O31"/>
    <mergeCell ref="P31:R31"/>
    <mergeCell ref="S31:U31"/>
    <mergeCell ref="V29:W29"/>
    <mergeCell ref="B30:C30"/>
    <mergeCell ref="D30:E30"/>
    <mergeCell ref="F30:L30"/>
    <mergeCell ref="M30:O30"/>
    <mergeCell ref="P30:R30"/>
    <mergeCell ref="S30:U30"/>
    <mergeCell ref="V30:W30"/>
    <mergeCell ref="B29:C29"/>
    <mergeCell ref="D29:E29"/>
    <mergeCell ref="F29:L29"/>
    <mergeCell ref="M29:O29"/>
    <mergeCell ref="P29:R29"/>
    <mergeCell ref="S29:U29"/>
    <mergeCell ref="V27:W27"/>
    <mergeCell ref="B28:C28"/>
    <mergeCell ref="D28:E28"/>
    <mergeCell ref="F28:L28"/>
    <mergeCell ref="M28:O28"/>
    <mergeCell ref="P28:R28"/>
    <mergeCell ref="S28:U28"/>
    <mergeCell ref="V28:W28"/>
    <mergeCell ref="B27:C27"/>
    <mergeCell ref="D27:E27"/>
    <mergeCell ref="F27:L27"/>
    <mergeCell ref="M27:O27"/>
    <mergeCell ref="P27:R27"/>
    <mergeCell ref="S27:U27"/>
    <mergeCell ref="B24:C24"/>
    <mergeCell ref="D24:E24"/>
    <mergeCell ref="F24:L24"/>
    <mergeCell ref="M24:O24"/>
    <mergeCell ref="P24:R24"/>
    <mergeCell ref="S24:U24"/>
    <mergeCell ref="V24:W24"/>
    <mergeCell ref="V25:W25"/>
    <mergeCell ref="B26:C26"/>
    <mergeCell ref="D26:E26"/>
    <mergeCell ref="F26:L26"/>
    <mergeCell ref="M26:O26"/>
    <mergeCell ref="P26:R26"/>
    <mergeCell ref="S26:U26"/>
    <mergeCell ref="V26:W26"/>
    <mergeCell ref="B25:C25"/>
    <mergeCell ref="D25:E25"/>
    <mergeCell ref="F25:L25"/>
    <mergeCell ref="M25:O25"/>
    <mergeCell ref="P25:R25"/>
    <mergeCell ref="S25:U25"/>
    <mergeCell ref="F20:G20"/>
    <mergeCell ref="B23:C23"/>
    <mergeCell ref="D23:E23"/>
    <mergeCell ref="F23:L23"/>
    <mergeCell ref="M23:O23"/>
    <mergeCell ref="P23:R23"/>
    <mergeCell ref="C6:F12"/>
    <mergeCell ref="B13:W13"/>
    <mergeCell ref="B14:V14"/>
    <mergeCell ref="E16:J16"/>
    <mergeCell ref="E17:J17"/>
    <mergeCell ref="E18:J18"/>
    <mergeCell ref="S23:U23"/>
    <mergeCell ref="V23:W23"/>
  </mergeCells>
  <conditionalFormatting sqref="E16:J18 F20:G20 V16:V17">
    <cfRule type="containsBlanks" dxfId="40" priority="25">
      <formula>LEN(TRIM(E16))=0</formula>
    </cfRule>
  </conditionalFormatting>
  <conditionalFormatting sqref="V24:W24">
    <cfRule type="containsBlanks" dxfId="39" priority="1">
      <formula>LEN(TRIM(V24))=0</formula>
    </cfRule>
  </conditionalFormatting>
  <pageMargins left="0.27559055118110237" right="0.19685039370078741" top="0.35433070866141736" bottom="0.23622047244094491" header="0.31496062992125984" footer="0.31496062992125984"/>
  <pageSetup paperSize="9" scale="88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9274-ED75-4FC6-B21A-0D2E506B03B1}">
  <sheetPr>
    <tabColor theme="2" tint="-0.499984740745262"/>
  </sheetPr>
  <dimension ref="A1:AU178"/>
  <sheetViews>
    <sheetView workbookViewId="0">
      <selection activeCell="T4" sqref="T4"/>
    </sheetView>
  </sheetViews>
  <sheetFormatPr defaultColWidth="9" defaultRowHeight="15"/>
  <cols>
    <col min="1" max="1" width="5" style="273" customWidth="1"/>
    <col min="2" max="2" width="4" style="273" customWidth="1"/>
    <col min="3" max="3" width="2.625" style="273" customWidth="1"/>
    <col min="4" max="4" width="3.25" style="273" customWidth="1"/>
    <col min="5" max="5" width="9.25" style="273" customWidth="1"/>
    <col min="6" max="6" width="10.5" style="273" customWidth="1"/>
    <col min="7" max="7" width="7.75" style="273" customWidth="1"/>
    <col min="8" max="8" width="1.125" style="273" customWidth="1"/>
    <col min="9" max="9" width="0.875" style="273" customWidth="1"/>
    <col min="10" max="10" width="2.5" style="273" customWidth="1"/>
    <col min="11" max="11" width="6.625" style="273" customWidth="1"/>
    <col min="12" max="12" width="6.5" style="273" customWidth="1"/>
    <col min="13" max="13" width="2.5" style="273" customWidth="1"/>
    <col min="14" max="14" width="6.125" style="273" customWidth="1"/>
    <col min="15" max="15" width="1" style="273" customWidth="1"/>
    <col min="16" max="16" width="6.25" style="273" customWidth="1"/>
    <col min="17" max="17" width="1.5" style="273" customWidth="1"/>
    <col min="18" max="18" width="0.875" style="273" customWidth="1"/>
    <col min="19" max="19" width="1.5" style="273" customWidth="1"/>
    <col min="20" max="20" width="7.125" style="273" customWidth="1"/>
    <col min="21" max="21" width="4.625" style="273" customWidth="1"/>
    <col min="22" max="22" width="16.875" style="273" customWidth="1"/>
    <col min="23" max="23" width="2" style="273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03"/>
      <c r="B1" s="504"/>
      <c r="C1" s="505"/>
      <c r="D1" s="505"/>
      <c r="E1" s="505"/>
      <c r="F1" s="506" t="s">
        <v>73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5"/>
      <c r="T1" s="505"/>
      <c r="U1" s="505"/>
      <c r="V1" s="505"/>
      <c r="W1" s="505"/>
      <c r="X1" s="503"/>
    </row>
    <row r="2" spans="1:47" s="508" customFormat="1" ht="26.25" customHeight="1">
      <c r="A2" s="503"/>
      <c r="B2" s="505"/>
      <c r="C2" s="505"/>
      <c r="D2" s="505"/>
      <c r="E2" s="505"/>
      <c r="F2" s="506" t="s">
        <v>142</v>
      </c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5"/>
      <c r="T2" s="505"/>
      <c r="U2" s="505"/>
      <c r="V2" s="505"/>
      <c r="W2" s="505"/>
      <c r="X2" s="503"/>
    </row>
    <row r="3" spans="1:47" s="508" customFormat="1" ht="26.25" customHeight="1">
      <c r="A3" s="50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3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">
        <v>30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">
        <v>31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">
        <v>32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">
        <v>33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">
        <v>34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69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s="353" customFormat="1" ht="19.5">
      <c r="A14" s="350"/>
      <c r="B14" s="351" t="s">
        <v>70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2"/>
      <c r="X14" s="350"/>
    </row>
    <row r="15" spans="1:47" ht="15.75" customHeight="1">
      <c r="A15" s="274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 t="s">
        <v>116</v>
      </c>
      <c r="F16" s="126"/>
      <c r="G16" s="126"/>
      <c r="H16" s="126"/>
      <c r="I16" s="126"/>
      <c r="J16" s="126"/>
      <c r="U16" s="286" t="s">
        <v>2</v>
      </c>
      <c r="V16" s="5" t="s">
        <v>130</v>
      </c>
      <c r="X16" s="274"/>
      <c r="Y16" s="273"/>
      <c r="Z16" s="273" t="s">
        <v>49</v>
      </c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>
      <c r="A17" s="274"/>
      <c r="B17" s="283" t="s">
        <v>3</v>
      </c>
      <c r="C17" s="283"/>
      <c r="D17" s="283"/>
      <c r="E17" s="126" t="s">
        <v>117</v>
      </c>
      <c r="F17" s="126"/>
      <c r="G17" s="126"/>
      <c r="H17" s="126"/>
      <c r="I17" s="126"/>
      <c r="J17" s="126"/>
      <c r="U17" s="286" t="s">
        <v>4</v>
      </c>
      <c r="V17" s="6">
        <v>242889</v>
      </c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 t="s">
        <v>108</v>
      </c>
      <c r="F18" s="126"/>
      <c r="G18" s="126"/>
      <c r="H18" s="126"/>
      <c r="I18" s="126"/>
      <c r="J18" s="126"/>
      <c r="T18" s="285"/>
      <c r="U18" s="354"/>
      <c r="V18" s="35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 thickBot="1">
      <c r="A20" s="274"/>
      <c r="B20" s="283" t="s">
        <v>5</v>
      </c>
      <c r="C20" s="283"/>
      <c r="D20" s="283"/>
      <c r="F20" s="137">
        <v>123456789</v>
      </c>
      <c r="G20" s="137"/>
      <c r="H20" s="55"/>
      <c r="J20" s="10" t="s">
        <v>6</v>
      </c>
      <c r="K20" s="273" t="s">
        <v>7</v>
      </c>
      <c r="M20" s="10"/>
      <c r="N20" s="273" t="s">
        <v>8</v>
      </c>
      <c r="P20" s="5"/>
      <c r="U20" s="284" t="s">
        <v>60</v>
      </c>
      <c r="V20" s="6" t="s">
        <v>131</v>
      </c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15" customHeight="1" thickTop="1">
      <c r="A21" s="274"/>
      <c r="B21" s="283"/>
      <c r="U21" s="284" t="s">
        <v>59</v>
      </c>
      <c r="V21" s="6">
        <v>242918</v>
      </c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 ht="4.1500000000000004" customHeight="1">
      <c r="A22" s="274"/>
      <c r="B22" s="283"/>
      <c r="U22" s="284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s="292" customFormat="1" ht="25.5" customHeight="1" thickBot="1">
      <c r="A23" s="287"/>
      <c r="B23" s="288" t="s">
        <v>9</v>
      </c>
      <c r="C23" s="289"/>
      <c r="D23" s="288" t="s">
        <v>21</v>
      </c>
      <c r="E23" s="289"/>
      <c r="F23" s="288" t="s">
        <v>25</v>
      </c>
      <c r="G23" s="290"/>
      <c r="H23" s="290"/>
      <c r="I23" s="290"/>
      <c r="J23" s="290"/>
      <c r="K23" s="290"/>
      <c r="L23" s="289"/>
      <c r="M23" s="288" t="s">
        <v>22</v>
      </c>
      <c r="N23" s="290"/>
      <c r="O23" s="289"/>
      <c r="P23" s="288" t="s">
        <v>23</v>
      </c>
      <c r="Q23" s="290"/>
      <c r="R23" s="289"/>
      <c r="S23" s="288" t="s">
        <v>24</v>
      </c>
      <c r="T23" s="290"/>
      <c r="U23" s="289"/>
      <c r="V23" s="288" t="s">
        <v>10</v>
      </c>
      <c r="W23" s="291"/>
      <c r="X23" s="287"/>
    </row>
    <row r="24" spans="1:47">
      <c r="A24" s="274"/>
      <c r="B24" s="75">
        <v>1</v>
      </c>
      <c r="C24" s="76"/>
      <c r="D24" s="109">
        <v>1000</v>
      </c>
      <c r="E24" s="110"/>
      <c r="F24" s="77" t="s">
        <v>110</v>
      </c>
      <c r="G24" s="78"/>
      <c r="H24" s="78"/>
      <c r="I24" s="78"/>
      <c r="J24" s="78"/>
      <c r="K24" s="78"/>
      <c r="L24" s="79"/>
      <c r="M24" s="80">
        <v>1</v>
      </c>
      <c r="N24" s="81"/>
      <c r="O24" s="82"/>
      <c r="P24" s="83" t="s">
        <v>111</v>
      </c>
      <c r="Q24" s="84"/>
      <c r="R24" s="85"/>
      <c r="S24" s="86">
        <v>500</v>
      </c>
      <c r="T24" s="87"/>
      <c r="U24" s="88"/>
      <c r="V24" s="293">
        <f t="shared" ref="V24:V39" si="0">ROUND(M24*S24,2)</f>
        <v>500</v>
      </c>
      <c r="W24" s="294"/>
      <c r="X24" s="274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</row>
    <row r="25" spans="1:47">
      <c r="A25" s="274"/>
      <c r="B25" s="75">
        <v>2</v>
      </c>
      <c r="C25" s="76"/>
      <c r="D25" s="109">
        <v>2000</v>
      </c>
      <c r="E25" s="110"/>
      <c r="F25" s="77" t="s">
        <v>112</v>
      </c>
      <c r="G25" s="78"/>
      <c r="H25" s="78"/>
      <c r="I25" s="78"/>
      <c r="J25" s="78"/>
      <c r="K25" s="78"/>
      <c r="L25" s="79"/>
      <c r="M25" s="80">
        <v>2</v>
      </c>
      <c r="N25" s="81"/>
      <c r="O25" s="82"/>
      <c r="P25" s="83" t="s">
        <v>111</v>
      </c>
      <c r="Q25" s="84"/>
      <c r="R25" s="85"/>
      <c r="S25" s="86">
        <v>1000</v>
      </c>
      <c r="T25" s="87"/>
      <c r="U25" s="88"/>
      <c r="V25" s="295">
        <f t="shared" si="0"/>
        <v>2000</v>
      </c>
      <c r="W25" s="296"/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>
      <c r="A26" s="274"/>
      <c r="B26" s="75">
        <v>3</v>
      </c>
      <c r="C26" s="76"/>
      <c r="D26" s="75">
        <v>3000</v>
      </c>
      <c r="E26" s="76"/>
      <c r="F26" s="77" t="s">
        <v>113</v>
      </c>
      <c r="G26" s="78"/>
      <c r="H26" s="78"/>
      <c r="I26" s="78"/>
      <c r="J26" s="78"/>
      <c r="K26" s="78"/>
      <c r="L26" s="79"/>
      <c r="M26" s="80">
        <v>3</v>
      </c>
      <c r="N26" s="81"/>
      <c r="O26" s="82"/>
      <c r="P26" s="83" t="s">
        <v>111</v>
      </c>
      <c r="Q26" s="84"/>
      <c r="R26" s="85"/>
      <c r="S26" s="86">
        <v>1500</v>
      </c>
      <c r="T26" s="87"/>
      <c r="U26" s="88"/>
      <c r="V26" s="295">
        <f t="shared" si="0"/>
        <v>4500</v>
      </c>
      <c r="W26" s="296"/>
      <c r="X26" s="274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</row>
    <row r="27" spans="1:47">
      <c r="A27" s="274"/>
      <c r="B27" s="75">
        <v>4</v>
      </c>
      <c r="C27" s="76"/>
      <c r="D27" s="75">
        <v>4000</v>
      </c>
      <c r="E27" s="76"/>
      <c r="F27" s="77" t="s">
        <v>114</v>
      </c>
      <c r="G27" s="78"/>
      <c r="H27" s="78"/>
      <c r="I27" s="78"/>
      <c r="J27" s="78"/>
      <c r="K27" s="78"/>
      <c r="L27" s="79"/>
      <c r="M27" s="80">
        <v>4</v>
      </c>
      <c r="N27" s="81"/>
      <c r="O27" s="82"/>
      <c r="P27" s="83" t="s">
        <v>111</v>
      </c>
      <c r="Q27" s="84"/>
      <c r="R27" s="85"/>
      <c r="S27" s="86">
        <v>2000</v>
      </c>
      <c r="T27" s="87"/>
      <c r="U27" s="88"/>
      <c r="V27" s="295">
        <f t="shared" si="0"/>
        <v>8000</v>
      </c>
      <c r="W27" s="296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/>
      <c r="C28" s="76"/>
      <c r="D28" s="75"/>
      <c r="E28" s="76"/>
      <c r="F28" s="77"/>
      <c r="G28" s="78"/>
      <c r="H28" s="78"/>
      <c r="I28" s="78"/>
      <c r="J28" s="78"/>
      <c r="K28" s="78"/>
      <c r="L28" s="79"/>
      <c r="M28" s="80"/>
      <c r="N28" s="81"/>
      <c r="O28" s="82"/>
      <c r="P28" s="83"/>
      <c r="Q28" s="84"/>
      <c r="R28" s="85"/>
      <c r="S28" s="86"/>
      <c r="T28" s="87"/>
      <c r="U28" s="88"/>
      <c r="V28" s="295">
        <f t="shared" si="0"/>
        <v>0</v>
      </c>
      <c r="W28" s="296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77"/>
      <c r="G29" s="78"/>
      <c r="H29" s="78"/>
      <c r="I29" s="78"/>
      <c r="J29" s="78"/>
      <c r="K29" s="78"/>
      <c r="L29" s="79"/>
      <c r="M29" s="80"/>
      <c r="N29" s="81"/>
      <c r="O29" s="82"/>
      <c r="P29" s="83"/>
      <c r="Q29" s="84"/>
      <c r="R29" s="85"/>
      <c r="S29" s="86"/>
      <c r="T29" s="87"/>
      <c r="U29" s="88"/>
      <c r="V29" s="295">
        <f t="shared" si="0"/>
        <v>0</v>
      </c>
      <c r="W29" s="296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77"/>
      <c r="G30" s="78"/>
      <c r="H30" s="78"/>
      <c r="I30" s="78"/>
      <c r="J30" s="78"/>
      <c r="K30" s="78"/>
      <c r="L30" s="79"/>
      <c r="M30" s="80"/>
      <c r="N30" s="81"/>
      <c r="O30" s="82"/>
      <c r="P30" s="83"/>
      <c r="Q30" s="84"/>
      <c r="R30" s="85"/>
      <c r="S30" s="86"/>
      <c r="T30" s="87"/>
      <c r="U30" s="88"/>
      <c r="V30" s="295">
        <f t="shared" si="0"/>
        <v>0</v>
      </c>
      <c r="W30" s="296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77"/>
      <c r="G31" s="78"/>
      <c r="H31" s="78"/>
      <c r="I31" s="78"/>
      <c r="J31" s="78"/>
      <c r="K31" s="78"/>
      <c r="L31" s="79"/>
      <c r="M31" s="80"/>
      <c r="N31" s="81"/>
      <c r="O31" s="82"/>
      <c r="P31" s="83"/>
      <c r="Q31" s="84"/>
      <c r="R31" s="85"/>
      <c r="S31" s="86"/>
      <c r="T31" s="87"/>
      <c r="U31" s="88"/>
      <c r="V31" s="295">
        <f t="shared" si="0"/>
        <v>0</v>
      </c>
      <c r="W31" s="296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77"/>
      <c r="G32" s="78"/>
      <c r="H32" s="78"/>
      <c r="I32" s="78"/>
      <c r="J32" s="78"/>
      <c r="K32" s="78"/>
      <c r="L32" s="79"/>
      <c r="M32" s="80"/>
      <c r="N32" s="81"/>
      <c r="O32" s="82"/>
      <c r="P32" s="83"/>
      <c r="Q32" s="84"/>
      <c r="R32" s="85"/>
      <c r="S32" s="86"/>
      <c r="T32" s="87"/>
      <c r="U32" s="88"/>
      <c r="V32" s="295">
        <f t="shared" si="0"/>
        <v>0</v>
      </c>
      <c r="W32" s="296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77"/>
      <c r="G33" s="78"/>
      <c r="H33" s="78"/>
      <c r="I33" s="78"/>
      <c r="J33" s="78"/>
      <c r="K33" s="78"/>
      <c r="L33" s="79"/>
      <c r="M33" s="80"/>
      <c r="N33" s="81"/>
      <c r="O33" s="82"/>
      <c r="P33" s="83"/>
      <c r="Q33" s="84"/>
      <c r="R33" s="85"/>
      <c r="S33" s="86"/>
      <c r="T33" s="87"/>
      <c r="U33" s="88"/>
      <c r="V33" s="295">
        <f t="shared" si="0"/>
        <v>0</v>
      </c>
      <c r="W33" s="296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77"/>
      <c r="G34" s="78"/>
      <c r="H34" s="78"/>
      <c r="I34" s="78"/>
      <c r="J34" s="78"/>
      <c r="K34" s="78"/>
      <c r="L34" s="79"/>
      <c r="M34" s="80"/>
      <c r="N34" s="81"/>
      <c r="O34" s="82"/>
      <c r="P34" s="83"/>
      <c r="Q34" s="84"/>
      <c r="R34" s="85"/>
      <c r="S34" s="86"/>
      <c r="T34" s="87"/>
      <c r="U34" s="88"/>
      <c r="V34" s="295">
        <f t="shared" si="0"/>
        <v>0</v>
      </c>
      <c r="W34" s="296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77"/>
      <c r="G35" s="78"/>
      <c r="H35" s="78"/>
      <c r="I35" s="78"/>
      <c r="J35" s="78"/>
      <c r="K35" s="78"/>
      <c r="L35" s="79"/>
      <c r="M35" s="80"/>
      <c r="N35" s="81"/>
      <c r="O35" s="82"/>
      <c r="P35" s="83"/>
      <c r="Q35" s="84"/>
      <c r="R35" s="85"/>
      <c r="S35" s="86"/>
      <c r="T35" s="87"/>
      <c r="U35" s="88"/>
      <c r="V35" s="295">
        <f t="shared" si="0"/>
        <v>0</v>
      </c>
      <c r="W35" s="296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77"/>
      <c r="G36" s="78"/>
      <c r="H36" s="78"/>
      <c r="I36" s="78"/>
      <c r="J36" s="78"/>
      <c r="K36" s="78"/>
      <c r="L36" s="79"/>
      <c r="M36" s="80"/>
      <c r="N36" s="81"/>
      <c r="O36" s="82"/>
      <c r="P36" s="83"/>
      <c r="Q36" s="84"/>
      <c r="R36" s="85"/>
      <c r="S36" s="86"/>
      <c r="T36" s="87"/>
      <c r="U36" s="88"/>
      <c r="V36" s="295">
        <f t="shared" si="0"/>
        <v>0</v>
      </c>
      <c r="W36" s="296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77"/>
      <c r="G37" s="78"/>
      <c r="H37" s="78"/>
      <c r="I37" s="78"/>
      <c r="J37" s="78"/>
      <c r="K37" s="78"/>
      <c r="L37" s="79"/>
      <c r="M37" s="80"/>
      <c r="N37" s="81"/>
      <c r="O37" s="82"/>
      <c r="P37" s="83"/>
      <c r="Q37" s="84"/>
      <c r="R37" s="85"/>
      <c r="S37" s="86"/>
      <c r="T37" s="87"/>
      <c r="U37" s="88"/>
      <c r="V37" s="295">
        <f t="shared" si="0"/>
        <v>0</v>
      </c>
      <c r="W37" s="296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77"/>
      <c r="G38" s="78"/>
      <c r="H38" s="78"/>
      <c r="I38" s="78"/>
      <c r="J38" s="78"/>
      <c r="K38" s="78"/>
      <c r="L38" s="79"/>
      <c r="M38" s="80"/>
      <c r="N38" s="81"/>
      <c r="O38" s="82"/>
      <c r="P38" s="83"/>
      <c r="Q38" s="84"/>
      <c r="R38" s="85"/>
      <c r="S38" s="86"/>
      <c r="T38" s="87"/>
      <c r="U38" s="88"/>
      <c r="V38" s="295">
        <f t="shared" si="0"/>
        <v>0</v>
      </c>
      <c r="W38" s="296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77"/>
      <c r="G39" s="78"/>
      <c r="H39" s="78"/>
      <c r="I39" s="78"/>
      <c r="J39" s="78"/>
      <c r="K39" s="78"/>
      <c r="L39" s="79"/>
      <c r="M39" s="80"/>
      <c r="N39" s="81"/>
      <c r="O39" s="82"/>
      <c r="P39" s="83"/>
      <c r="Q39" s="84"/>
      <c r="R39" s="85"/>
      <c r="S39" s="86"/>
      <c r="T39" s="87"/>
      <c r="U39" s="88"/>
      <c r="V39" s="295">
        <f t="shared" si="0"/>
        <v>0</v>
      </c>
      <c r="W39" s="296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77"/>
      <c r="G40" s="78"/>
      <c r="H40" s="78"/>
      <c r="I40" s="78"/>
      <c r="J40" s="78"/>
      <c r="K40" s="78"/>
      <c r="L40" s="79"/>
      <c r="M40" s="80"/>
      <c r="N40" s="81"/>
      <c r="O40" s="82"/>
      <c r="P40" s="83"/>
      <c r="Q40" s="84"/>
      <c r="R40" s="85"/>
      <c r="S40" s="86"/>
      <c r="T40" s="87"/>
      <c r="U40" s="88"/>
      <c r="V40" s="295">
        <v>0</v>
      </c>
      <c r="W40" s="296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77"/>
      <c r="G41" s="78"/>
      <c r="H41" s="78"/>
      <c r="I41" s="78"/>
      <c r="J41" s="78"/>
      <c r="K41" s="78"/>
      <c r="L41" s="79"/>
      <c r="M41" s="80"/>
      <c r="N41" s="81"/>
      <c r="O41" s="82"/>
      <c r="P41" s="83"/>
      <c r="Q41" s="84"/>
      <c r="R41" s="85"/>
      <c r="S41" s="86"/>
      <c r="T41" s="87"/>
      <c r="U41" s="88"/>
      <c r="V41" s="295">
        <f>ROUND(M41*S41,2)</f>
        <v>0</v>
      </c>
      <c r="W41" s="296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77"/>
      <c r="G42" s="78"/>
      <c r="H42" s="78"/>
      <c r="I42" s="78"/>
      <c r="J42" s="78"/>
      <c r="K42" s="78"/>
      <c r="L42" s="79"/>
      <c r="M42" s="80"/>
      <c r="N42" s="81"/>
      <c r="O42" s="82"/>
      <c r="P42" s="83"/>
      <c r="Q42" s="84"/>
      <c r="R42" s="85"/>
      <c r="S42" s="86"/>
      <c r="T42" s="87"/>
      <c r="U42" s="88"/>
      <c r="V42" s="295">
        <f>ROUND(M42*S42,2)</f>
        <v>0</v>
      </c>
      <c r="W42" s="296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77"/>
      <c r="G43" s="78"/>
      <c r="H43" s="78"/>
      <c r="I43" s="78"/>
      <c r="J43" s="78"/>
      <c r="K43" s="78"/>
      <c r="L43" s="79"/>
      <c r="M43" s="80"/>
      <c r="N43" s="81"/>
      <c r="O43" s="82"/>
      <c r="P43" s="83"/>
      <c r="Q43" s="84"/>
      <c r="R43" s="85"/>
      <c r="S43" s="86"/>
      <c r="T43" s="87"/>
      <c r="U43" s="88"/>
      <c r="V43" s="295">
        <f>ROUND(M43*S43,2)</f>
        <v>0</v>
      </c>
      <c r="W43" s="296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>
      <c r="A44" s="274"/>
      <c r="B44" s="62"/>
      <c r="C44" s="63"/>
      <c r="D44" s="62"/>
      <c r="E44" s="63"/>
      <c r="F44" s="64"/>
      <c r="G44" s="65"/>
      <c r="H44" s="65"/>
      <c r="I44" s="65"/>
      <c r="J44" s="65"/>
      <c r="K44" s="65"/>
      <c r="L44" s="66"/>
      <c r="M44" s="67"/>
      <c r="N44" s="68"/>
      <c r="O44" s="69"/>
      <c r="P44" s="140"/>
      <c r="Q44" s="140"/>
      <c r="R44" s="141"/>
      <c r="S44" s="142"/>
      <c r="T44" s="143"/>
      <c r="U44" s="144"/>
      <c r="V44" s="399">
        <f>ROUND(M44*S44,2)</f>
        <v>0</v>
      </c>
      <c r="W44" s="400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 ht="3" customHeight="1">
      <c r="A45" s="274"/>
      <c r="O45" s="401"/>
      <c r="P45" s="402"/>
      <c r="Q45" s="292"/>
      <c r="R45" s="292"/>
      <c r="U45" s="403"/>
      <c r="V45" s="404">
        <f>SUM(V24:W44)</f>
        <v>15000</v>
      </c>
      <c r="W45" s="451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 ht="33.75" customHeight="1" thickBot="1">
      <c r="A46" s="274"/>
      <c r="B46" s="452" t="s">
        <v>11</v>
      </c>
      <c r="C46" s="453"/>
      <c r="D46" s="453"/>
      <c r="E46" s="454" t="str">
        <f>"("&amp;BAHTTEXT(V53)&amp;")"</f>
        <v>(หนึ่งหมื่นหกพันห้าสิบบาทถ้วน)</v>
      </c>
      <c r="F46" s="454"/>
      <c r="G46" s="454"/>
      <c r="H46" s="454"/>
      <c r="I46" s="454"/>
      <c r="J46" s="454"/>
      <c r="K46" s="454"/>
      <c r="L46" s="454"/>
      <c r="M46" s="454"/>
      <c r="N46" s="455"/>
      <c r="O46" s="401"/>
      <c r="P46" s="406" t="s">
        <v>12</v>
      </c>
      <c r="Q46" s="407"/>
      <c r="R46" s="407"/>
      <c r="S46" s="407"/>
      <c r="T46" s="407"/>
      <c r="U46" s="408"/>
      <c r="V46" s="456"/>
      <c r="W46" s="457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 ht="16.899999999999999" customHeight="1">
      <c r="A47" s="274"/>
      <c r="B47" s="458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60"/>
      <c r="P47" s="461" t="s">
        <v>28</v>
      </c>
      <c r="Q47" s="462"/>
      <c r="R47" s="462"/>
      <c r="S47" s="462"/>
      <c r="T47" s="462"/>
      <c r="U47" s="138">
        <v>0</v>
      </c>
      <c r="V47" s="463" t="str">
        <f>IF(U47=0%,"0.00",ROUND(V45*U47,2))</f>
        <v>0.00</v>
      </c>
      <c r="W47" s="464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ht="16.899999999999999" customHeight="1">
      <c r="A48" s="274"/>
      <c r="B48" s="465"/>
      <c r="C48" s="283" t="s">
        <v>52</v>
      </c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466"/>
      <c r="P48" s="406"/>
      <c r="Q48" s="407"/>
      <c r="R48" s="407"/>
      <c r="S48" s="407"/>
      <c r="T48" s="407"/>
      <c r="U48" s="139"/>
      <c r="V48" s="467"/>
      <c r="W48" s="468"/>
      <c r="X48" s="274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</row>
    <row r="49" spans="1:47" ht="16.899999999999999" customHeight="1">
      <c r="A49" s="274"/>
      <c r="B49" s="465"/>
      <c r="C49" s="283" t="s">
        <v>53</v>
      </c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466"/>
      <c r="P49" s="461" t="s">
        <v>29</v>
      </c>
      <c r="Q49" s="462"/>
      <c r="R49" s="462"/>
      <c r="S49" s="462"/>
      <c r="T49" s="462"/>
      <c r="U49" s="469"/>
      <c r="V49" s="404">
        <f>ROUND(V45-V47,2)</f>
        <v>15000</v>
      </c>
      <c r="W49" s="405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16.899999999999999" customHeight="1">
      <c r="A50" s="274"/>
      <c r="B50" s="465"/>
      <c r="C50" s="283" t="s">
        <v>56</v>
      </c>
      <c r="D50" s="286"/>
      <c r="E50" s="286"/>
      <c r="F50" s="137">
        <v>123456789</v>
      </c>
      <c r="G50" s="137"/>
      <c r="H50" s="286"/>
      <c r="I50" s="286"/>
      <c r="J50" s="286"/>
      <c r="K50" s="286"/>
      <c r="L50" s="286"/>
      <c r="M50" s="286"/>
      <c r="N50" s="470"/>
      <c r="P50" s="406"/>
      <c r="Q50" s="407"/>
      <c r="R50" s="407"/>
      <c r="S50" s="407"/>
      <c r="T50" s="407"/>
      <c r="U50" s="471"/>
      <c r="V50" s="409"/>
      <c r="W50" s="410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16.899999999999999" customHeight="1">
      <c r="A51" s="274"/>
      <c r="B51" s="465"/>
      <c r="C51" s="283" t="s">
        <v>54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466"/>
      <c r="P51" s="461" t="s">
        <v>19</v>
      </c>
      <c r="Q51" s="462"/>
      <c r="R51" s="462"/>
      <c r="S51" s="462"/>
      <c r="T51" s="462"/>
      <c r="U51" s="138">
        <v>7.0000000000000007E-2</v>
      </c>
      <c r="V51" s="404">
        <f>ROUND(V49*U51,2)</f>
        <v>1050</v>
      </c>
      <c r="W51" s="405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ht="16.899999999999999" customHeight="1">
      <c r="A52" s="274"/>
      <c r="B52" s="465"/>
      <c r="C52" s="283" t="s">
        <v>55</v>
      </c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466"/>
      <c r="P52" s="406"/>
      <c r="Q52" s="407"/>
      <c r="R52" s="407"/>
      <c r="S52" s="407"/>
      <c r="T52" s="407"/>
      <c r="U52" s="139"/>
      <c r="V52" s="409"/>
      <c r="W52" s="410"/>
      <c r="X52" s="274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</row>
    <row r="53" spans="1:47" ht="16.899999999999999" customHeight="1">
      <c r="A53" s="274"/>
      <c r="B53" s="472"/>
      <c r="C53" s="365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466"/>
      <c r="P53" s="461" t="s">
        <v>20</v>
      </c>
      <c r="Q53" s="462"/>
      <c r="R53" s="462"/>
      <c r="S53" s="462"/>
      <c r="T53" s="462"/>
      <c r="U53" s="473"/>
      <c r="V53" s="404">
        <f>ROUND(V49+V51,2)</f>
        <v>16050</v>
      </c>
      <c r="W53" s="405"/>
      <c r="X53" s="274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</row>
    <row r="54" spans="1:47" ht="16.899999999999999" customHeight="1" thickBot="1">
      <c r="A54" s="274"/>
      <c r="B54" s="474"/>
      <c r="C54" s="475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7"/>
      <c r="P54" s="478"/>
      <c r="Q54" s="306"/>
      <c r="R54" s="306"/>
      <c r="S54" s="306"/>
      <c r="T54" s="306"/>
      <c r="U54" s="479"/>
      <c r="V54" s="480"/>
      <c r="W54" s="481"/>
      <c r="X54" s="274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</row>
    <row r="55" spans="1:47" s="282" customFormat="1" ht="15" customHeight="1">
      <c r="A55" s="280"/>
      <c r="B55" s="365"/>
      <c r="C55" s="482" t="s">
        <v>18</v>
      </c>
      <c r="I55" s="367"/>
      <c r="J55" s="367"/>
      <c r="K55" s="367"/>
      <c r="L55" s="367"/>
      <c r="M55" s="367"/>
      <c r="N55" s="367"/>
      <c r="X55" s="280"/>
    </row>
    <row r="56" spans="1:47" s="282" customFormat="1" ht="14.25" customHeight="1">
      <c r="A56" s="280"/>
      <c r="B56" s="365"/>
      <c r="C56" s="365" t="s">
        <v>57</v>
      </c>
      <c r="F56" s="369"/>
      <c r="G56" s="370"/>
      <c r="H56" s="371"/>
      <c r="I56" s="372"/>
      <c r="J56" s="372"/>
      <c r="K56" s="372"/>
      <c r="L56" s="372"/>
      <c r="M56" s="367"/>
      <c r="N56" s="367"/>
      <c r="X56" s="280"/>
    </row>
    <row r="57" spans="1:47" s="282" customFormat="1" ht="14.25" customHeight="1">
      <c r="A57" s="280"/>
      <c r="B57" s="365"/>
      <c r="C57" s="365" t="s">
        <v>58</v>
      </c>
      <c r="F57" s="369"/>
      <c r="G57" s="370"/>
      <c r="H57" s="371"/>
      <c r="I57" s="372"/>
      <c r="J57" s="372"/>
      <c r="K57" s="372"/>
      <c r="L57" s="372"/>
      <c r="M57" s="367"/>
      <c r="N57" s="367"/>
      <c r="X57" s="280"/>
    </row>
    <row r="58" spans="1:47" s="282" customFormat="1" ht="23.25" customHeight="1">
      <c r="A58" s="280"/>
      <c r="B58" s="321"/>
      <c r="C58" s="322"/>
      <c r="D58" s="322"/>
      <c r="E58" s="323"/>
      <c r="F58" s="322"/>
      <c r="G58" s="373"/>
      <c r="H58" s="374"/>
      <c r="I58" s="367"/>
      <c r="J58" s="324"/>
      <c r="K58" s="325"/>
      <c r="L58" s="325"/>
      <c r="M58" s="322"/>
      <c r="N58" s="325"/>
      <c r="O58" s="322"/>
      <c r="P58" s="322"/>
      <c r="Q58" s="326"/>
      <c r="S58" s="375" t="str">
        <f>"ในนาม "&amp;G6</f>
        <v>ในนาม บริษัท ตัวอย่าง จำกัด</v>
      </c>
      <c r="T58" s="376"/>
      <c r="U58" s="376"/>
      <c r="V58" s="376"/>
      <c r="W58" s="377"/>
      <c r="X58" s="280"/>
    </row>
    <row r="59" spans="1:47" s="282" customFormat="1" ht="23.25" customHeight="1">
      <c r="A59" s="280"/>
      <c r="B59" s="327" t="s">
        <v>50</v>
      </c>
      <c r="D59" s="328"/>
      <c r="E59" s="329" t="s">
        <v>116</v>
      </c>
      <c r="F59" s="329"/>
      <c r="G59" s="329"/>
      <c r="H59" s="378"/>
      <c r="I59" s="367"/>
      <c r="J59" s="327" t="s">
        <v>51</v>
      </c>
      <c r="K59" s="367"/>
      <c r="L59" s="332" t="s">
        <v>115</v>
      </c>
      <c r="M59" s="332"/>
      <c r="N59" s="332"/>
      <c r="O59" s="332"/>
      <c r="P59" s="332"/>
      <c r="Q59" s="333"/>
      <c r="S59" s="379"/>
      <c r="T59" s="371"/>
      <c r="U59" s="371"/>
      <c r="V59" s="371"/>
      <c r="W59" s="378"/>
      <c r="X59" s="280"/>
    </row>
    <row r="60" spans="1:47" s="282" customFormat="1" ht="23.25" customHeight="1">
      <c r="A60" s="280"/>
      <c r="B60" s="327" t="s">
        <v>16</v>
      </c>
      <c r="D60" s="380">
        <v>242889</v>
      </c>
      <c r="E60" s="334"/>
      <c r="F60" s="334"/>
      <c r="G60" s="334"/>
      <c r="H60" s="378"/>
      <c r="I60" s="367"/>
      <c r="J60" s="327" t="s">
        <v>16</v>
      </c>
      <c r="K60" s="367"/>
      <c r="L60" s="483">
        <v>242889</v>
      </c>
      <c r="M60" s="336"/>
      <c r="N60" s="336"/>
      <c r="O60" s="336"/>
      <c r="P60" s="336"/>
      <c r="Q60" s="333"/>
      <c r="S60" s="379"/>
      <c r="T60" s="329" t="s">
        <v>132</v>
      </c>
      <c r="U60" s="329"/>
      <c r="V60" s="329"/>
      <c r="W60" s="378"/>
      <c r="X60" s="280"/>
    </row>
    <row r="61" spans="1:47" s="282" customFormat="1" ht="23.25" customHeight="1" thickBot="1">
      <c r="A61" s="280"/>
      <c r="B61" s="337"/>
      <c r="C61" s="338"/>
      <c r="D61" s="338"/>
      <c r="E61" s="339"/>
      <c r="F61" s="338"/>
      <c r="G61" s="381"/>
      <c r="H61" s="382"/>
      <c r="I61" s="367"/>
      <c r="J61" s="340"/>
      <c r="K61" s="341"/>
      <c r="L61" s="341"/>
      <c r="M61" s="338"/>
      <c r="N61" s="341"/>
      <c r="O61" s="338"/>
      <c r="P61" s="338"/>
      <c r="Q61" s="342"/>
      <c r="S61" s="383" t="s">
        <v>17</v>
      </c>
      <c r="T61" s="384"/>
      <c r="U61" s="384"/>
      <c r="V61" s="384"/>
      <c r="W61" s="385"/>
      <c r="X61" s="280"/>
    </row>
    <row r="62" spans="1:47" ht="26.25" customHeight="1" thickTop="1">
      <c r="A62" s="274"/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274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</row>
    <row r="63" spans="1:47">
      <c r="A63" s="274"/>
      <c r="X63" s="274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</row>
    <row r="64" spans="1:47" ht="25.5">
      <c r="A64" s="274"/>
      <c r="C64" s="275"/>
      <c r="D64" s="275"/>
      <c r="E64" s="275"/>
      <c r="F64" s="275"/>
      <c r="G64" s="387" t="str">
        <f>IF(G6=0,"",G6)</f>
        <v>บริษัท ตัวอย่าง จำกัด</v>
      </c>
      <c r="V64" s="277" t="s">
        <v>26</v>
      </c>
      <c r="X64" s="274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</row>
    <row r="65" spans="1:47" ht="25.5">
      <c r="A65" s="274"/>
      <c r="C65" s="275"/>
      <c r="D65" s="275"/>
      <c r="E65" s="275"/>
      <c r="F65" s="275"/>
      <c r="G65" s="387" t="str">
        <f>IF(G7=0,"",G7)</f>
        <v>Sample CO.,LTD.</v>
      </c>
      <c r="V65" s="277"/>
      <c r="X65" s="274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</row>
    <row r="66" spans="1:47">
      <c r="A66" s="274"/>
      <c r="C66" s="275"/>
      <c r="D66" s="275"/>
      <c r="E66" s="275"/>
      <c r="F66" s="275"/>
      <c r="G66" s="388" t="str">
        <f>IF(G8=0,"",G8)</f>
        <v>111/99 ซอยงามวงศ์วาน 1 แยก 1-1 แขวงทุ่งสองห้อง เขตหลักสี่ กรุงเทพมหานคร 10210</v>
      </c>
      <c r="X66" s="274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</row>
    <row r="67" spans="1:47">
      <c r="A67" s="274"/>
      <c r="C67" s="275"/>
      <c r="D67" s="275"/>
      <c r="E67" s="275"/>
      <c r="F67" s="275"/>
      <c r="G67" s="388" t="str">
        <f>IF(G9=0,"",G9)</f>
        <v>โทร : 081-111-1111    โทรสาร : 099-999-9999</v>
      </c>
      <c r="X67" s="274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</row>
    <row r="68" spans="1:47">
      <c r="A68" s="274"/>
      <c r="C68" s="275"/>
      <c r="D68" s="275"/>
      <c r="E68" s="275"/>
      <c r="F68" s="275"/>
      <c r="G68" s="388" t="str">
        <f>IF(G10=0,"",G10)</f>
        <v>เลขประจำตัวผู้เสียภาษีอากร   0123456789012</v>
      </c>
      <c r="X68" s="274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</row>
    <row r="69" spans="1:47">
      <c r="A69" s="274"/>
      <c r="C69" s="275"/>
      <c r="D69" s="275"/>
      <c r="E69" s="275"/>
      <c r="F69" s="275"/>
      <c r="X69" s="274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</row>
    <row r="70" spans="1:47">
      <c r="A70" s="274"/>
      <c r="C70" s="275"/>
      <c r="D70" s="275"/>
      <c r="E70" s="275"/>
      <c r="F70" s="275"/>
      <c r="X70" s="274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</row>
    <row r="71" spans="1:47" s="282" customFormat="1" ht="19.5">
      <c r="A71" s="280"/>
      <c r="B71" s="281" t="s">
        <v>71</v>
      </c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0"/>
    </row>
    <row r="72" spans="1:47" s="353" customFormat="1" ht="19.5">
      <c r="A72" s="350"/>
      <c r="B72" s="351" t="s">
        <v>72</v>
      </c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2"/>
      <c r="X72" s="350"/>
    </row>
    <row r="73" spans="1:47" ht="15.75" customHeight="1">
      <c r="A73" s="274"/>
      <c r="X73" s="274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</row>
    <row r="74" spans="1:47">
      <c r="A74" s="274"/>
      <c r="B74" s="283" t="s">
        <v>1</v>
      </c>
      <c r="C74" s="283"/>
      <c r="D74" s="283"/>
      <c r="E74" s="126" t="str">
        <f>IF(E16=0,"",E16)</f>
        <v>บริษัท ลูกค้า จำกัด</v>
      </c>
      <c r="F74" s="126"/>
      <c r="G74" s="126" t="e">
        <f>IF(#REF!=0,"",#REF!)</f>
        <v>#REF!</v>
      </c>
      <c r="H74" s="126"/>
      <c r="I74" s="126" t="e">
        <f>IF(#REF!=0,"",#REF!)</f>
        <v>#REF!</v>
      </c>
      <c r="J74" s="126"/>
      <c r="U74" s="286" t="s">
        <v>2</v>
      </c>
      <c r="V74" s="5" t="str">
        <f>IF(V16=0,"",V16)</f>
        <v>IV650101-00001</v>
      </c>
      <c r="X74" s="274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</row>
    <row r="75" spans="1:47">
      <c r="A75" s="274"/>
      <c r="B75" s="283" t="s">
        <v>3</v>
      </c>
      <c r="C75" s="283"/>
      <c r="D75" s="283"/>
      <c r="E75" s="242" t="str">
        <f>IF(E17=0,"",E17)</f>
        <v>123 ซอยวิภาวดีรังสิต ถนน วิภาวดี-รังสิต</v>
      </c>
      <c r="F75" s="242"/>
      <c r="G75" s="242" t="e">
        <f>IF(#REF!=0,"",#REF!)</f>
        <v>#REF!</v>
      </c>
      <c r="H75" s="242"/>
      <c r="I75" s="242" t="e">
        <f>IF(#REF!=0,"",#REF!)</f>
        <v>#REF!</v>
      </c>
      <c r="J75" s="242"/>
      <c r="U75" s="286" t="s">
        <v>4</v>
      </c>
      <c r="V75" s="6">
        <f>IF(V17=0,"",V17)</f>
        <v>242889</v>
      </c>
      <c r="X75" s="274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</row>
    <row r="76" spans="1:47">
      <c r="A76" s="274"/>
      <c r="B76" s="283"/>
      <c r="C76" s="283"/>
      <c r="D76" s="283"/>
      <c r="E76" s="242" t="str">
        <f>IF(E18=0,"",E18)</f>
        <v>เขต ดอนเมือง กรุงเทพมหานคร 10210</v>
      </c>
      <c r="F76" s="242"/>
      <c r="G76" s="242" t="e">
        <f>IF(#REF!=0,"",#REF!)</f>
        <v>#REF!</v>
      </c>
      <c r="H76" s="242"/>
      <c r="I76" s="242" t="e">
        <f>IF(#REF!=0,"",#REF!)</f>
        <v>#REF!</v>
      </c>
      <c r="J76" s="242"/>
      <c r="T76" s="285"/>
      <c r="U76" s="354"/>
      <c r="V76" s="355"/>
      <c r="X76" s="274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</row>
    <row r="77" spans="1:47" ht="3" customHeight="1">
      <c r="A77" s="274"/>
      <c r="B77" s="283"/>
      <c r="C77" s="283"/>
      <c r="D77" s="283"/>
      <c r="X77" s="274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</row>
    <row r="78" spans="1:47" ht="15.75" customHeight="1" thickBot="1">
      <c r="A78" s="274"/>
      <c r="B78" s="283" t="s">
        <v>5</v>
      </c>
      <c r="C78" s="283"/>
      <c r="D78" s="283"/>
      <c r="F78" s="137">
        <f>IF(F20=0,"",F20)</f>
        <v>123456789</v>
      </c>
      <c r="G78" s="137"/>
      <c r="H78" s="55"/>
      <c r="J78" s="10" t="str">
        <f>IF(J20=0,"",J20)</f>
        <v>X</v>
      </c>
      <c r="K78" s="273" t="s">
        <v>7</v>
      </c>
      <c r="M78" s="10" t="str">
        <f>IF(M20=0,"",M20)</f>
        <v/>
      </c>
      <c r="N78" s="273" t="s">
        <v>8</v>
      </c>
      <c r="P78" s="5" t="str">
        <f>IF(P20=0,"",P20)</f>
        <v/>
      </c>
      <c r="U78" s="284" t="s">
        <v>60</v>
      </c>
      <c r="V78" s="6"/>
      <c r="X78" s="274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</row>
    <row r="79" spans="1:47" ht="15" customHeight="1" thickTop="1">
      <c r="A79" s="274"/>
      <c r="B79" s="283"/>
      <c r="U79" s="284" t="s">
        <v>59</v>
      </c>
      <c r="V79" s="6"/>
      <c r="X79" s="274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</row>
    <row r="80" spans="1:47" ht="4.1500000000000004" customHeight="1">
      <c r="A80" s="274"/>
      <c r="B80" s="283"/>
      <c r="U80" s="284"/>
      <c r="X80" s="274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</row>
    <row r="81" spans="1:47" s="292" customFormat="1" ht="25.5" customHeight="1" thickBot="1">
      <c r="A81" s="287"/>
      <c r="B81" s="485" t="s">
        <v>9</v>
      </c>
      <c r="C81" s="486"/>
      <c r="D81" s="485" t="s">
        <v>21</v>
      </c>
      <c r="E81" s="486"/>
      <c r="F81" s="485" t="s">
        <v>25</v>
      </c>
      <c r="G81" s="487"/>
      <c r="H81" s="487"/>
      <c r="I81" s="487"/>
      <c r="J81" s="487"/>
      <c r="K81" s="487"/>
      <c r="L81" s="486"/>
      <c r="M81" s="485" t="s">
        <v>22</v>
      </c>
      <c r="N81" s="487"/>
      <c r="O81" s="486"/>
      <c r="P81" s="485" t="s">
        <v>23</v>
      </c>
      <c r="Q81" s="487"/>
      <c r="R81" s="486"/>
      <c r="S81" s="485" t="s">
        <v>24</v>
      </c>
      <c r="T81" s="487"/>
      <c r="U81" s="486"/>
      <c r="V81" s="485" t="s">
        <v>10</v>
      </c>
      <c r="W81" s="488"/>
      <c r="X81" s="287"/>
    </row>
    <row r="82" spans="1:47">
      <c r="A82" s="274"/>
      <c r="B82" s="91">
        <f t="shared" ref="B82:F97" si="1">IF(B24=0,"",B24)</f>
        <v>1</v>
      </c>
      <c r="C82" s="92" t="str">
        <f t="shared" si="1"/>
        <v/>
      </c>
      <c r="D82" s="93">
        <f t="shared" si="1"/>
        <v>1000</v>
      </c>
      <c r="E82" s="94" t="str">
        <f t="shared" si="1"/>
        <v/>
      </c>
      <c r="F82" s="95" t="str">
        <f t="shared" si="1"/>
        <v>สินค้า A</v>
      </c>
      <c r="G82" s="96"/>
      <c r="H82" s="96"/>
      <c r="I82" s="96"/>
      <c r="J82" s="96"/>
      <c r="K82" s="96"/>
      <c r="L82" s="97"/>
      <c r="M82" s="80">
        <f t="shared" ref="M82:M102" si="2">IF(M24=0,"",M24)</f>
        <v>1</v>
      </c>
      <c r="N82" s="81"/>
      <c r="O82" s="82"/>
      <c r="P82" s="101" t="str">
        <f t="shared" ref="P82:P102" si="3">IF(P24=0,"",P24)</f>
        <v>ชิ้น</v>
      </c>
      <c r="Q82" s="102"/>
      <c r="R82" s="103"/>
      <c r="S82" s="104">
        <f t="shared" ref="S82:S102" si="4">IF(S24=0,"",S24)</f>
        <v>500</v>
      </c>
      <c r="T82" s="105"/>
      <c r="U82" s="106"/>
      <c r="V82" s="293">
        <f t="shared" ref="V82:V102" si="5">IF(V24=0,"",V24)</f>
        <v>500</v>
      </c>
      <c r="W82" s="294"/>
      <c r="X82" s="274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</row>
    <row r="83" spans="1:47">
      <c r="A83" s="274"/>
      <c r="B83" s="75">
        <f t="shared" si="1"/>
        <v>2</v>
      </c>
      <c r="C83" s="76" t="str">
        <f t="shared" si="1"/>
        <v/>
      </c>
      <c r="D83" s="109">
        <f t="shared" si="1"/>
        <v>2000</v>
      </c>
      <c r="E83" s="110" t="str">
        <f t="shared" si="1"/>
        <v/>
      </c>
      <c r="F83" s="77" t="str">
        <f t="shared" si="1"/>
        <v>สินค้า B</v>
      </c>
      <c r="G83" s="78"/>
      <c r="H83" s="78"/>
      <c r="I83" s="78"/>
      <c r="J83" s="78"/>
      <c r="K83" s="78"/>
      <c r="L83" s="79"/>
      <c r="M83" s="80">
        <f t="shared" si="2"/>
        <v>2</v>
      </c>
      <c r="N83" s="81"/>
      <c r="O83" s="82"/>
      <c r="P83" s="83" t="str">
        <f t="shared" si="3"/>
        <v>ชิ้น</v>
      </c>
      <c r="Q83" s="84"/>
      <c r="R83" s="85"/>
      <c r="S83" s="86">
        <f t="shared" si="4"/>
        <v>1000</v>
      </c>
      <c r="T83" s="87"/>
      <c r="U83" s="88"/>
      <c r="V83" s="295">
        <f t="shared" si="5"/>
        <v>2000</v>
      </c>
      <c r="W83" s="296"/>
      <c r="X83" s="274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</row>
    <row r="84" spans="1:47">
      <c r="A84" s="274"/>
      <c r="B84" s="75">
        <f t="shared" si="1"/>
        <v>3</v>
      </c>
      <c r="C84" s="76" t="str">
        <f t="shared" si="1"/>
        <v/>
      </c>
      <c r="D84" s="75">
        <f t="shared" si="1"/>
        <v>3000</v>
      </c>
      <c r="E84" s="76" t="str">
        <f t="shared" si="1"/>
        <v/>
      </c>
      <c r="F84" s="77" t="str">
        <f t="shared" si="1"/>
        <v>สินค้า C</v>
      </c>
      <c r="G84" s="78"/>
      <c r="H84" s="78"/>
      <c r="I84" s="78"/>
      <c r="J84" s="78"/>
      <c r="K84" s="78"/>
      <c r="L84" s="79"/>
      <c r="M84" s="80">
        <f t="shared" si="2"/>
        <v>3</v>
      </c>
      <c r="N84" s="81"/>
      <c r="O84" s="82"/>
      <c r="P84" s="83" t="str">
        <f t="shared" si="3"/>
        <v>ชิ้น</v>
      </c>
      <c r="Q84" s="84"/>
      <c r="R84" s="85"/>
      <c r="S84" s="86">
        <f t="shared" si="4"/>
        <v>1500</v>
      </c>
      <c r="T84" s="87"/>
      <c r="U84" s="88"/>
      <c r="V84" s="295">
        <f t="shared" si="5"/>
        <v>4500</v>
      </c>
      <c r="W84" s="296"/>
      <c r="X84" s="274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</row>
    <row r="85" spans="1:47">
      <c r="A85" s="274"/>
      <c r="B85" s="75">
        <f t="shared" si="1"/>
        <v>4</v>
      </c>
      <c r="C85" s="76" t="str">
        <f t="shared" si="1"/>
        <v/>
      </c>
      <c r="D85" s="75">
        <f t="shared" si="1"/>
        <v>4000</v>
      </c>
      <c r="E85" s="76" t="str">
        <f t="shared" si="1"/>
        <v/>
      </c>
      <c r="F85" s="77" t="str">
        <f t="shared" si="1"/>
        <v>สินค้า D</v>
      </c>
      <c r="G85" s="78"/>
      <c r="H85" s="78"/>
      <c r="I85" s="78"/>
      <c r="J85" s="78"/>
      <c r="K85" s="78"/>
      <c r="L85" s="79"/>
      <c r="M85" s="80">
        <f t="shared" si="2"/>
        <v>4</v>
      </c>
      <c r="N85" s="81"/>
      <c r="O85" s="82"/>
      <c r="P85" s="83" t="str">
        <f t="shared" si="3"/>
        <v>ชิ้น</v>
      </c>
      <c r="Q85" s="84"/>
      <c r="R85" s="85"/>
      <c r="S85" s="86">
        <f t="shared" si="4"/>
        <v>2000</v>
      </c>
      <c r="T85" s="87"/>
      <c r="U85" s="88"/>
      <c r="V85" s="295">
        <f t="shared" si="5"/>
        <v>8000</v>
      </c>
      <c r="W85" s="296"/>
      <c r="X85" s="274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</row>
    <row r="86" spans="1:47">
      <c r="A86" s="274"/>
      <c r="B86" s="75" t="str">
        <f t="shared" si="1"/>
        <v/>
      </c>
      <c r="C86" s="76" t="str">
        <f t="shared" si="1"/>
        <v/>
      </c>
      <c r="D86" s="75" t="str">
        <f t="shared" si="1"/>
        <v/>
      </c>
      <c r="E86" s="76" t="str">
        <f t="shared" si="1"/>
        <v/>
      </c>
      <c r="F86" s="77" t="str">
        <f t="shared" si="1"/>
        <v/>
      </c>
      <c r="G86" s="78"/>
      <c r="H86" s="78"/>
      <c r="I86" s="78"/>
      <c r="J86" s="78"/>
      <c r="K86" s="78"/>
      <c r="L86" s="79"/>
      <c r="M86" s="80" t="str">
        <f t="shared" si="2"/>
        <v/>
      </c>
      <c r="N86" s="81"/>
      <c r="O86" s="82"/>
      <c r="P86" s="83" t="str">
        <f t="shared" si="3"/>
        <v/>
      </c>
      <c r="Q86" s="84"/>
      <c r="R86" s="85"/>
      <c r="S86" s="86" t="str">
        <f t="shared" si="4"/>
        <v/>
      </c>
      <c r="T86" s="87"/>
      <c r="U86" s="88"/>
      <c r="V86" s="295" t="str">
        <f t="shared" si="5"/>
        <v/>
      </c>
      <c r="W86" s="296"/>
      <c r="X86" s="274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</row>
    <row r="87" spans="1:47">
      <c r="A87" s="274"/>
      <c r="B87" s="75" t="str">
        <f t="shared" si="1"/>
        <v/>
      </c>
      <c r="C87" s="76" t="str">
        <f t="shared" si="1"/>
        <v/>
      </c>
      <c r="D87" s="75" t="str">
        <f t="shared" si="1"/>
        <v/>
      </c>
      <c r="E87" s="76" t="str">
        <f t="shared" si="1"/>
        <v/>
      </c>
      <c r="F87" s="77" t="str">
        <f t="shared" si="1"/>
        <v/>
      </c>
      <c r="G87" s="78"/>
      <c r="H87" s="78"/>
      <c r="I87" s="78"/>
      <c r="J87" s="78"/>
      <c r="K87" s="78"/>
      <c r="L87" s="79"/>
      <c r="M87" s="80" t="str">
        <f t="shared" si="2"/>
        <v/>
      </c>
      <c r="N87" s="81"/>
      <c r="O87" s="82"/>
      <c r="P87" s="83" t="str">
        <f t="shared" si="3"/>
        <v/>
      </c>
      <c r="Q87" s="84"/>
      <c r="R87" s="85"/>
      <c r="S87" s="86" t="str">
        <f t="shared" si="4"/>
        <v/>
      </c>
      <c r="T87" s="87"/>
      <c r="U87" s="88"/>
      <c r="V87" s="295" t="str">
        <f t="shared" si="5"/>
        <v/>
      </c>
      <c r="W87" s="296"/>
      <c r="X87" s="274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</row>
    <row r="88" spans="1:47">
      <c r="A88" s="274"/>
      <c r="B88" s="75" t="str">
        <f t="shared" si="1"/>
        <v/>
      </c>
      <c r="C88" s="76" t="str">
        <f t="shared" si="1"/>
        <v/>
      </c>
      <c r="D88" s="75" t="str">
        <f t="shared" si="1"/>
        <v/>
      </c>
      <c r="E88" s="76" t="str">
        <f t="shared" si="1"/>
        <v/>
      </c>
      <c r="F88" s="77" t="str">
        <f t="shared" si="1"/>
        <v/>
      </c>
      <c r="G88" s="78"/>
      <c r="H88" s="78"/>
      <c r="I88" s="78"/>
      <c r="J88" s="78"/>
      <c r="K88" s="78"/>
      <c r="L88" s="79"/>
      <c r="M88" s="80" t="str">
        <f t="shared" si="2"/>
        <v/>
      </c>
      <c r="N88" s="81"/>
      <c r="O88" s="82"/>
      <c r="P88" s="83" t="str">
        <f t="shared" si="3"/>
        <v/>
      </c>
      <c r="Q88" s="84"/>
      <c r="R88" s="85"/>
      <c r="S88" s="86" t="str">
        <f t="shared" si="4"/>
        <v/>
      </c>
      <c r="T88" s="87"/>
      <c r="U88" s="88"/>
      <c r="V88" s="295" t="str">
        <f t="shared" si="5"/>
        <v/>
      </c>
      <c r="W88" s="296"/>
      <c r="X88" s="274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</row>
    <row r="89" spans="1:47">
      <c r="A89" s="274"/>
      <c r="B89" s="75" t="str">
        <f t="shared" si="1"/>
        <v/>
      </c>
      <c r="C89" s="76" t="str">
        <f t="shared" si="1"/>
        <v/>
      </c>
      <c r="D89" s="75" t="str">
        <f t="shared" si="1"/>
        <v/>
      </c>
      <c r="E89" s="76" t="str">
        <f t="shared" si="1"/>
        <v/>
      </c>
      <c r="F89" s="77" t="str">
        <f t="shared" si="1"/>
        <v/>
      </c>
      <c r="G89" s="78"/>
      <c r="H89" s="78"/>
      <c r="I89" s="78"/>
      <c r="J89" s="78"/>
      <c r="K89" s="78"/>
      <c r="L89" s="79"/>
      <c r="M89" s="80" t="str">
        <f t="shared" si="2"/>
        <v/>
      </c>
      <c r="N89" s="81"/>
      <c r="O89" s="82"/>
      <c r="P89" s="83" t="str">
        <f t="shared" si="3"/>
        <v/>
      </c>
      <c r="Q89" s="84"/>
      <c r="R89" s="85"/>
      <c r="S89" s="86" t="str">
        <f t="shared" si="4"/>
        <v/>
      </c>
      <c r="T89" s="87"/>
      <c r="U89" s="88"/>
      <c r="V89" s="295" t="str">
        <f t="shared" si="5"/>
        <v/>
      </c>
      <c r="W89" s="296"/>
      <c r="X89" s="274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</row>
    <row r="90" spans="1:47">
      <c r="A90" s="274"/>
      <c r="B90" s="75" t="str">
        <f t="shared" si="1"/>
        <v/>
      </c>
      <c r="C90" s="76" t="str">
        <f t="shared" si="1"/>
        <v/>
      </c>
      <c r="D90" s="75" t="str">
        <f t="shared" si="1"/>
        <v/>
      </c>
      <c r="E90" s="76" t="str">
        <f t="shared" si="1"/>
        <v/>
      </c>
      <c r="F90" s="77" t="str">
        <f t="shared" si="1"/>
        <v/>
      </c>
      <c r="G90" s="78"/>
      <c r="H90" s="78"/>
      <c r="I90" s="78"/>
      <c r="J90" s="78"/>
      <c r="K90" s="78"/>
      <c r="L90" s="79"/>
      <c r="M90" s="80" t="str">
        <f t="shared" si="2"/>
        <v/>
      </c>
      <c r="N90" s="81"/>
      <c r="O90" s="82"/>
      <c r="P90" s="83" t="str">
        <f t="shared" si="3"/>
        <v/>
      </c>
      <c r="Q90" s="84"/>
      <c r="R90" s="85"/>
      <c r="S90" s="86" t="str">
        <f t="shared" si="4"/>
        <v/>
      </c>
      <c r="T90" s="87"/>
      <c r="U90" s="88"/>
      <c r="V90" s="295" t="str">
        <f t="shared" si="5"/>
        <v/>
      </c>
      <c r="W90" s="296"/>
      <c r="X90" s="274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</row>
    <row r="91" spans="1:47">
      <c r="A91" s="274"/>
      <c r="B91" s="75" t="str">
        <f t="shared" si="1"/>
        <v/>
      </c>
      <c r="C91" s="76" t="str">
        <f t="shared" si="1"/>
        <v/>
      </c>
      <c r="D91" s="75" t="str">
        <f t="shared" si="1"/>
        <v/>
      </c>
      <c r="E91" s="76" t="str">
        <f t="shared" si="1"/>
        <v/>
      </c>
      <c r="F91" s="77" t="str">
        <f t="shared" si="1"/>
        <v/>
      </c>
      <c r="G91" s="78"/>
      <c r="H91" s="78"/>
      <c r="I91" s="78"/>
      <c r="J91" s="78"/>
      <c r="K91" s="78"/>
      <c r="L91" s="79"/>
      <c r="M91" s="80" t="str">
        <f t="shared" si="2"/>
        <v/>
      </c>
      <c r="N91" s="81"/>
      <c r="O91" s="82"/>
      <c r="P91" s="83" t="str">
        <f t="shared" si="3"/>
        <v/>
      </c>
      <c r="Q91" s="84"/>
      <c r="R91" s="85"/>
      <c r="S91" s="86" t="str">
        <f t="shared" si="4"/>
        <v/>
      </c>
      <c r="T91" s="87"/>
      <c r="U91" s="88"/>
      <c r="V91" s="295" t="str">
        <f t="shared" si="5"/>
        <v/>
      </c>
      <c r="W91" s="296"/>
      <c r="X91" s="274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</row>
    <row r="92" spans="1:47">
      <c r="A92" s="274"/>
      <c r="B92" s="75" t="str">
        <f t="shared" si="1"/>
        <v/>
      </c>
      <c r="C92" s="76" t="str">
        <f t="shared" si="1"/>
        <v/>
      </c>
      <c r="D92" s="75" t="str">
        <f t="shared" si="1"/>
        <v/>
      </c>
      <c r="E92" s="76" t="str">
        <f t="shared" si="1"/>
        <v/>
      </c>
      <c r="F92" s="77" t="str">
        <f t="shared" si="1"/>
        <v/>
      </c>
      <c r="G92" s="78"/>
      <c r="H92" s="78"/>
      <c r="I92" s="78"/>
      <c r="J92" s="78"/>
      <c r="K92" s="78"/>
      <c r="L92" s="79"/>
      <c r="M92" s="80" t="str">
        <f t="shared" si="2"/>
        <v/>
      </c>
      <c r="N92" s="81"/>
      <c r="O92" s="82"/>
      <c r="P92" s="83" t="str">
        <f t="shared" si="3"/>
        <v/>
      </c>
      <c r="Q92" s="84"/>
      <c r="R92" s="85"/>
      <c r="S92" s="86" t="str">
        <f t="shared" si="4"/>
        <v/>
      </c>
      <c r="T92" s="87"/>
      <c r="U92" s="88"/>
      <c r="V92" s="295" t="str">
        <f t="shared" si="5"/>
        <v/>
      </c>
      <c r="W92" s="296"/>
      <c r="X92" s="274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</row>
    <row r="93" spans="1:47">
      <c r="A93" s="274"/>
      <c r="B93" s="75" t="str">
        <f t="shared" si="1"/>
        <v/>
      </c>
      <c r="C93" s="76" t="str">
        <f t="shared" si="1"/>
        <v/>
      </c>
      <c r="D93" s="75" t="str">
        <f t="shared" si="1"/>
        <v/>
      </c>
      <c r="E93" s="76" t="str">
        <f t="shared" si="1"/>
        <v/>
      </c>
      <c r="F93" s="77" t="str">
        <f t="shared" si="1"/>
        <v/>
      </c>
      <c r="G93" s="78"/>
      <c r="H93" s="78"/>
      <c r="I93" s="78"/>
      <c r="J93" s="78"/>
      <c r="K93" s="78"/>
      <c r="L93" s="79"/>
      <c r="M93" s="80" t="str">
        <f t="shared" si="2"/>
        <v/>
      </c>
      <c r="N93" s="81"/>
      <c r="O93" s="82"/>
      <c r="P93" s="83" t="str">
        <f t="shared" si="3"/>
        <v/>
      </c>
      <c r="Q93" s="84"/>
      <c r="R93" s="85"/>
      <c r="S93" s="86" t="str">
        <f t="shared" si="4"/>
        <v/>
      </c>
      <c r="T93" s="87"/>
      <c r="U93" s="88"/>
      <c r="V93" s="295" t="str">
        <f t="shared" si="5"/>
        <v/>
      </c>
      <c r="W93" s="296"/>
      <c r="X93" s="274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</row>
    <row r="94" spans="1:47">
      <c r="A94" s="274"/>
      <c r="B94" s="75" t="str">
        <f t="shared" si="1"/>
        <v/>
      </c>
      <c r="C94" s="76" t="str">
        <f t="shared" si="1"/>
        <v/>
      </c>
      <c r="D94" s="75" t="str">
        <f t="shared" si="1"/>
        <v/>
      </c>
      <c r="E94" s="76" t="str">
        <f t="shared" si="1"/>
        <v/>
      </c>
      <c r="F94" s="77" t="str">
        <f t="shared" si="1"/>
        <v/>
      </c>
      <c r="G94" s="78"/>
      <c r="H94" s="78"/>
      <c r="I94" s="78"/>
      <c r="J94" s="78"/>
      <c r="K94" s="78"/>
      <c r="L94" s="79"/>
      <c r="M94" s="80" t="str">
        <f t="shared" si="2"/>
        <v/>
      </c>
      <c r="N94" s="81"/>
      <c r="O94" s="82"/>
      <c r="P94" s="83" t="str">
        <f t="shared" si="3"/>
        <v/>
      </c>
      <c r="Q94" s="84"/>
      <c r="R94" s="85"/>
      <c r="S94" s="86" t="str">
        <f t="shared" si="4"/>
        <v/>
      </c>
      <c r="T94" s="87"/>
      <c r="U94" s="88"/>
      <c r="V94" s="295" t="str">
        <f t="shared" si="5"/>
        <v/>
      </c>
      <c r="W94" s="296"/>
      <c r="X94" s="274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</row>
    <row r="95" spans="1:47">
      <c r="A95" s="274"/>
      <c r="B95" s="75" t="str">
        <f t="shared" si="1"/>
        <v/>
      </c>
      <c r="C95" s="76" t="str">
        <f t="shared" si="1"/>
        <v/>
      </c>
      <c r="D95" s="75" t="str">
        <f t="shared" si="1"/>
        <v/>
      </c>
      <c r="E95" s="76" t="str">
        <f t="shared" si="1"/>
        <v/>
      </c>
      <c r="F95" s="77" t="str">
        <f t="shared" si="1"/>
        <v/>
      </c>
      <c r="G95" s="78"/>
      <c r="H95" s="78"/>
      <c r="I95" s="78"/>
      <c r="J95" s="78"/>
      <c r="K95" s="78"/>
      <c r="L95" s="79"/>
      <c r="M95" s="80" t="str">
        <f t="shared" si="2"/>
        <v/>
      </c>
      <c r="N95" s="81"/>
      <c r="O95" s="82"/>
      <c r="P95" s="83" t="str">
        <f t="shared" si="3"/>
        <v/>
      </c>
      <c r="Q95" s="84"/>
      <c r="R95" s="85"/>
      <c r="S95" s="86" t="str">
        <f t="shared" si="4"/>
        <v/>
      </c>
      <c r="T95" s="87"/>
      <c r="U95" s="88"/>
      <c r="V95" s="295" t="str">
        <f t="shared" si="5"/>
        <v/>
      </c>
      <c r="W95" s="296"/>
      <c r="X95" s="274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</row>
    <row r="96" spans="1:47">
      <c r="A96" s="274"/>
      <c r="B96" s="75" t="str">
        <f t="shared" si="1"/>
        <v/>
      </c>
      <c r="C96" s="76" t="str">
        <f t="shared" si="1"/>
        <v/>
      </c>
      <c r="D96" s="75" t="str">
        <f t="shared" si="1"/>
        <v/>
      </c>
      <c r="E96" s="76" t="str">
        <f t="shared" si="1"/>
        <v/>
      </c>
      <c r="F96" s="77" t="str">
        <f t="shared" si="1"/>
        <v/>
      </c>
      <c r="G96" s="78"/>
      <c r="H96" s="78"/>
      <c r="I96" s="78"/>
      <c r="J96" s="78"/>
      <c r="K96" s="78"/>
      <c r="L96" s="79"/>
      <c r="M96" s="80" t="str">
        <f t="shared" si="2"/>
        <v/>
      </c>
      <c r="N96" s="81"/>
      <c r="O96" s="82"/>
      <c r="P96" s="83" t="str">
        <f t="shared" si="3"/>
        <v/>
      </c>
      <c r="Q96" s="84"/>
      <c r="R96" s="85"/>
      <c r="S96" s="86" t="str">
        <f t="shared" si="4"/>
        <v/>
      </c>
      <c r="T96" s="87"/>
      <c r="U96" s="88"/>
      <c r="V96" s="295" t="str">
        <f t="shared" si="5"/>
        <v/>
      </c>
      <c r="W96" s="296"/>
      <c r="X96" s="274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</row>
    <row r="97" spans="1:47">
      <c r="A97" s="274"/>
      <c r="B97" s="75" t="str">
        <f t="shared" si="1"/>
        <v/>
      </c>
      <c r="C97" s="76" t="str">
        <f t="shared" si="1"/>
        <v/>
      </c>
      <c r="D97" s="75" t="str">
        <f t="shared" si="1"/>
        <v/>
      </c>
      <c r="E97" s="76" t="str">
        <f t="shared" si="1"/>
        <v/>
      </c>
      <c r="F97" s="77" t="str">
        <f t="shared" si="1"/>
        <v/>
      </c>
      <c r="G97" s="78"/>
      <c r="H97" s="78"/>
      <c r="I97" s="78"/>
      <c r="J97" s="78"/>
      <c r="K97" s="78"/>
      <c r="L97" s="79"/>
      <c r="M97" s="80" t="str">
        <f t="shared" si="2"/>
        <v/>
      </c>
      <c r="N97" s="81"/>
      <c r="O97" s="82"/>
      <c r="P97" s="83" t="str">
        <f t="shared" si="3"/>
        <v/>
      </c>
      <c r="Q97" s="84"/>
      <c r="R97" s="85"/>
      <c r="S97" s="86" t="str">
        <f t="shared" si="4"/>
        <v/>
      </c>
      <c r="T97" s="87"/>
      <c r="U97" s="88"/>
      <c r="V97" s="295" t="str">
        <f t="shared" si="5"/>
        <v/>
      </c>
      <c r="W97" s="296"/>
      <c r="X97" s="274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</row>
    <row r="98" spans="1:47">
      <c r="A98" s="274"/>
      <c r="B98" s="75" t="str">
        <f t="shared" ref="B98:F102" si="6">IF(B40=0,"",B40)</f>
        <v/>
      </c>
      <c r="C98" s="76" t="str">
        <f t="shared" si="6"/>
        <v/>
      </c>
      <c r="D98" s="75" t="str">
        <f t="shared" si="6"/>
        <v/>
      </c>
      <c r="E98" s="76" t="str">
        <f t="shared" si="6"/>
        <v/>
      </c>
      <c r="F98" s="77" t="str">
        <f t="shared" si="6"/>
        <v/>
      </c>
      <c r="G98" s="78"/>
      <c r="H98" s="78"/>
      <c r="I98" s="78"/>
      <c r="J98" s="78"/>
      <c r="K98" s="78"/>
      <c r="L98" s="79"/>
      <c r="M98" s="80" t="str">
        <f t="shared" si="2"/>
        <v/>
      </c>
      <c r="N98" s="81"/>
      <c r="O98" s="82"/>
      <c r="P98" s="83" t="str">
        <f t="shared" si="3"/>
        <v/>
      </c>
      <c r="Q98" s="84"/>
      <c r="R98" s="85"/>
      <c r="S98" s="86" t="str">
        <f t="shared" si="4"/>
        <v/>
      </c>
      <c r="T98" s="87"/>
      <c r="U98" s="88"/>
      <c r="V98" s="295" t="str">
        <f t="shared" si="5"/>
        <v/>
      </c>
      <c r="W98" s="296"/>
      <c r="X98" s="274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</row>
    <row r="99" spans="1:47">
      <c r="A99" s="274"/>
      <c r="B99" s="75" t="str">
        <f t="shared" si="6"/>
        <v/>
      </c>
      <c r="C99" s="76" t="str">
        <f t="shared" si="6"/>
        <v/>
      </c>
      <c r="D99" s="75" t="str">
        <f t="shared" si="6"/>
        <v/>
      </c>
      <c r="E99" s="76" t="str">
        <f t="shared" si="6"/>
        <v/>
      </c>
      <c r="F99" s="77" t="str">
        <f t="shared" si="6"/>
        <v/>
      </c>
      <c r="G99" s="78"/>
      <c r="H99" s="78"/>
      <c r="I99" s="78"/>
      <c r="J99" s="78"/>
      <c r="K99" s="78"/>
      <c r="L99" s="79"/>
      <c r="M99" s="80" t="str">
        <f t="shared" si="2"/>
        <v/>
      </c>
      <c r="N99" s="81"/>
      <c r="O99" s="82"/>
      <c r="P99" s="83" t="str">
        <f t="shared" si="3"/>
        <v/>
      </c>
      <c r="Q99" s="84"/>
      <c r="R99" s="85"/>
      <c r="S99" s="86" t="str">
        <f t="shared" si="4"/>
        <v/>
      </c>
      <c r="T99" s="87"/>
      <c r="U99" s="88"/>
      <c r="V99" s="295" t="str">
        <f t="shared" si="5"/>
        <v/>
      </c>
      <c r="W99" s="296"/>
      <c r="X99" s="274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</row>
    <row r="100" spans="1:47">
      <c r="A100" s="274"/>
      <c r="B100" s="75" t="str">
        <f t="shared" si="6"/>
        <v/>
      </c>
      <c r="C100" s="76" t="str">
        <f t="shared" si="6"/>
        <v/>
      </c>
      <c r="D100" s="75" t="str">
        <f t="shared" si="6"/>
        <v/>
      </c>
      <c r="E100" s="76" t="str">
        <f t="shared" si="6"/>
        <v/>
      </c>
      <c r="F100" s="77" t="str">
        <f t="shared" si="6"/>
        <v/>
      </c>
      <c r="G100" s="78"/>
      <c r="H100" s="78"/>
      <c r="I100" s="78"/>
      <c r="J100" s="78"/>
      <c r="K100" s="78"/>
      <c r="L100" s="79"/>
      <c r="M100" s="80" t="str">
        <f t="shared" si="2"/>
        <v/>
      </c>
      <c r="N100" s="81"/>
      <c r="O100" s="82"/>
      <c r="P100" s="83" t="str">
        <f t="shared" si="3"/>
        <v/>
      </c>
      <c r="Q100" s="84"/>
      <c r="R100" s="85"/>
      <c r="S100" s="86" t="str">
        <f t="shared" si="4"/>
        <v/>
      </c>
      <c r="T100" s="87"/>
      <c r="U100" s="88"/>
      <c r="V100" s="295" t="str">
        <f t="shared" si="5"/>
        <v/>
      </c>
      <c r="W100" s="296"/>
      <c r="X100" s="274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</row>
    <row r="101" spans="1:47">
      <c r="A101" s="274"/>
      <c r="B101" s="75" t="str">
        <f t="shared" si="6"/>
        <v/>
      </c>
      <c r="C101" s="76" t="str">
        <f t="shared" si="6"/>
        <v/>
      </c>
      <c r="D101" s="75" t="str">
        <f t="shared" si="6"/>
        <v/>
      </c>
      <c r="E101" s="76" t="str">
        <f t="shared" si="6"/>
        <v/>
      </c>
      <c r="F101" s="77" t="str">
        <f t="shared" si="6"/>
        <v/>
      </c>
      <c r="G101" s="78"/>
      <c r="H101" s="78"/>
      <c r="I101" s="78"/>
      <c r="J101" s="78"/>
      <c r="K101" s="78"/>
      <c r="L101" s="79"/>
      <c r="M101" s="80" t="str">
        <f t="shared" si="2"/>
        <v/>
      </c>
      <c r="N101" s="81"/>
      <c r="O101" s="82"/>
      <c r="P101" s="83" t="str">
        <f t="shared" si="3"/>
        <v/>
      </c>
      <c r="Q101" s="84"/>
      <c r="R101" s="85"/>
      <c r="S101" s="86" t="str">
        <f t="shared" si="4"/>
        <v/>
      </c>
      <c r="T101" s="87"/>
      <c r="U101" s="88"/>
      <c r="V101" s="295" t="str">
        <f t="shared" si="5"/>
        <v/>
      </c>
      <c r="W101" s="296"/>
      <c r="X101" s="274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</row>
    <row r="102" spans="1:47">
      <c r="A102" s="274"/>
      <c r="B102" s="62" t="str">
        <f t="shared" si="6"/>
        <v/>
      </c>
      <c r="C102" s="63" t="str">
        <f t="shared" si="6"/>
        <v/>
      </c>
      <c r="D102" s="62" t="str">
        <f t="shared" si="6"/>
        <v/>
      </c>
      <c r="E102" s="63" t="str">
        <f t="shared" si="6"/>
        <v/>
      </c>
      <c r="F102" s="64" t="str">
        <f t="shared" si="6"/>
        <v/>
      </c>
      <c r="G102" s="65"/>
      <c r="H102" s="65"/>
      <c r="I102" s="65"/>
      <c r="J102" s="65"/>
      <c r="K102" s="65"/>
      <c r="L102" s="66"/>
      <c r="M102" s="67" t="str">
        <f t="shared" si="2"/>
        <v/>
      </c>
      <c r="N102" s="68"/>
      <c r="O102" s="69"/>
      <c r="P102" s="489" t="str">
        <f t="shared" si="3"/>
        <v/>
      </c>
      <c r="Q102" s="140"/>
      <c r="R102" s="141"/>
      <c r="S102" s="142" t="str">
        <f t="shared" si="4"/>
        <v/>
      </c>
      <c r="T102" s="143"/>
      <c r="U102" s="144"/>
      <c r="V102" s="399" t="str">
        <f t="shared" si="5"/>
        <v/>
      </c>
      <c r="W102" s="400"/>
      <c r="X102" s="274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</row>
    <row r="103" spans="1:47" ht="3" customHeight="1">
      <c r="A103" s="274"/>
      <c r="O103" s="401"/>
      <c r="P103" s="402"/>
      <c r="Q103" s="292"/>
      <c r="R103" s="292"/>
      <c r="U103" s="403"/>
      <c r="V103" s="404">
        <f>SUM(V82:W102)</f>
        <v>15000</v>
      </c>
      <c r="W103" s="451"/>
      <c r="X103" s="274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</row>
    <row r="104" spans="1:47" ht="33.75" customHeight="1" thickBot="1">
      <c r="A104" s="274"/>
      <c r="B104" s="452" t="s">
        <v>11</v>
      </c>
      <c r="C104" s="453"/>
      <c r="D104" s="453"/>
      <c r="E104" s="454" t="str">
        <f>"("&amp;BAHTTEXT(V111)&amp;")"</f>
        <v>(หนึ่งหมื่นหกพันห้าสิบบาทถ้วน)</v>
      </c>
      <c r="F104" s="454"/>
      <c r="G104" s="454"/>
      <c r="H104" s="454"/>
      <c r="I104" s="454"/>
      <c r="J104" s="454"/>
      <c r="K104" s="454"/>
      <c r="L104" s="454"/>
      <c r="M104" s="454"/>
      <c r="N104" s="455"/>
      <c r="O104" s="401"/>
      <c r="P104" s="406" t="s">
        <v>12</v>
      </c>
      <c r="Q104" s="407"/>
      <c r="R104" s="407"/>
      <c r="S104" s="407"/>
      <c r="T104" s="407"/>
      <c r="U104" s="408"/>
      <c r="V104" s="456"/>
      <c r="W104" s="457"/>
      <c r="X104" s="274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</row>
    <row r="105" spans="1:47" ht="16.899999999999999" customHeight="1">
      <c r="A105" s="274"/>
      <c r="B105" s="458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60"/>
      <c r="P105" s="461" t="s">
        <v>28</v>
      </c>
      <c r="Q105" s="462"/>
      <c r="R105" s="462"/>
      <c r="S105" s="462"/>
      <c r="T105" s="462"/>
      <c r="U105" s="138">
        <f>IF(U47=0%,0%,U47)</f>
        <v>0</v>
      </c>
      <c r="V105" s="463" t="str">
        <f>IF(U105=0%,"0.00",ROUND(V103*U105,2))</f>
        <v>0.00</v>
      </c>
      <c r="W105" s="464"/>
      <c r="X105" s="274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</row>
    <row r="106" spans="1:47" ht="16.899999999999999" customHeight="1">
      <c r="A106" s="274"/>
      <c r="B106" s="465" t="str">
        <f t="shared" ref="B106:C115" si="7">IF(B48=0,"",B48)</f>
        <v/>
      </c>
      <c r="C106" s="283" t="str">
        <f>IF(C48=0,"",C48)</f>
        <v>วิธีการชำระเงิน</v>
      </c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466"/>
      <c r="P106" s="406"/>
      <c r="Q106" s="407"/>
      <c r="R106" s="407"/>
      <c r="S106" s="407"/>
      <c r="T106" s="407"/>
      <c r="U106" s="139"/>
      <c r="V106" s="467"/>
      <c r="W106" s="468"/>
      <c r="X106" s="274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</row>
    <row r="107" spans="1:47" ht="16.899999999999999" customHeight="1" thickBot="1">
      <c r="A107" s="274"/>
      <c r="B107" s="10"/>
      <c r="C107" s="283" t="str">
        <f t="shared" si="7"/>
        <v>1.โอนเงินผ่านบัญชีธนาคาร</v>
      </c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466"/>
      <c r="P107" s="461" t="s">
        <v>29</v>
      </c>
      <c r="Q107" s="462"/>
      <c r="R107" s="462"/>
      <c r="S107" s="462"/>
      <c r="T107" s="462"/>
      <c r="U107" s="469"/>
      <c r="V107" s="404">
        <f>ROUND(V103-V105,2)</f>
        <v>15000</v>
      </c>
      <c r="W107" s="405"/>
      <c r="X107" s="274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</row>
    <row r="108" spans="1:47" s="282" customFormat="1" ht="16.899999999999999" customHeight="1" thickTop="1">
      <c r="A108" s="280"/>
      <c r="B108" s="472" t="str">
        <f t="shared" si="7"/>
        <v/>
      </c>
      <c r="C108" s="283" t="str">
        <f t="shared" si="7"/>
        <v>เลขที่บัญชี</v>
      </c>
      <c r="D108" s="283"/>
      <c r="E108" s="285"/>
      <c r="F108" s="137">
        <v>123456789</v>
      </c>
      <c r="G108" s="137"/>
      <c r="H108" s="285"/>
      <c r="I108" s="285"/>
      <c r="J108" s="285"/>
      <c r="K108" s="285"/>
      <c r="L108" s="285"/>
      <c r="M108" s="285"/>
      <c r="N108" s="490"/>
      <c r="P108" s="406"/>
      <c r="Q108" s="407"/>
      <c r="R108" s="407"/>
      <c r="S108" s="407"/>
      <c r="T108" s="407"/>
      <c r="U108" s="471"/>
      <c r="V108" s="409"/>
      <c r="W108" s="410"/>
      <c r="X108" s="280"/>
    </row>
    <row r="109" spans="1:47" ht="16.899999999999999" customHeight="1" thickBot="1">
      <c r="A109" s="274"/>
      <c r="B109" s="10"/>
      <c r="C109" s="283" t="str">
        <f t="shared" si="7"/>
        <v>2.เงินสด</v>
      </c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466"/>
      <c r="P109" s="461" t="s">
        <v>19</v>
      </c>
      <c r="Q109" s="462"/>
      <c r="R109" s="462"/>
      <c r="S109" s="462"/>
      <c r="T109" s="462"/>
      <c r="U109" s="138">
        <v>7.0000000000000007E-2</v>
      </c>
      <c r="V109" s="404">
        <f>ROUND(V107*U109,2)</f>
        <v>1050</v>
      </c>
      <c r="W109" s="405"/>
      <c r="X109" s="274"/>
      <c r="Y109" s="273"/>
      <c r="Z109" s="273"/>
      <c r="AA109" s="273"/>
      <c r="AB109" s="273"/>
      <c r="AC109" s="273"/>
      <c r="AD109" s="273"/>
      <c r="AE109" s="273"/>
      <c r="AF109" s="273"/>
      <c r="AG109" s="273"/>
      <c r="AH109" s="273"/>
      <c r="AI109" s="273"/>
      <c r="AJ109" s="273"/>
      <c r="AK109" s="273"/>
      <c r="AL109" s="273"/>
      <c r="AM109" s="273"/>
      <c r="AN109" s="273"/>
      <c r="AO109" s="273"/>
      <c r="AP109" s="273"/>
      <c r="AQ109" s="273"/>
      <c r="AR109" s="273"/>
      <c r="AS109" s="273"/>
      <c r="AT109" s="273"/>
      <c r="AU109" s="273"/>
    </row>
    <row r="110" spans="1:47" ht="16.899999999999999" customHeight="1" thickTop="1" thickBot="1">
      <c r="A110" s="274"/>
      <c r="B110" s="10"/>
      <c r="C110" s="283" t="str">
        <f t="shared" si="7"/>
        <v>3.เช็ค</v>
      </c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466"/>
      <c r="P110" s="406"/>
      <c r="Q110" s="407"/>
      <c r="R110" s="407"/>
      <c r="S110" s="407"/>
      <c r="T110" s="407"/>
      <c r="U110" s="139"/>
      <c r="V110" s="409"/>
      <c r="W110" s="410"/>
      <c r="X110" s="274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273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273"/>
    </row>
    <row r="111" spans="1:47" ht="16.899999999999999" customHeight="1" thickTop="1">
      <c r="A111" s="274"/>
      <c r="B111" s="472" t="str">
        <f t="shared" si="7"/>
        <v/>
      </c>
      <c r="C111" s="283" t="str">
        <f t="shared" si="7"/>
        <v/>
      </c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466"/>
      <c r="P111" s="461" t="s">
        <v>20</v>
      </c>
      <c r="Q111" s="462"/>
      <c r="R111" s="462"/>
      <c r="S111" s="462"/>
      <c r="T111" s="462"/>
      <c r="U111" s="473"/>
      <c r="V111" s="404">
        <f>ROUND(V107+V109,2)</f>
        <v>16050</v>
      </c>
      <c r="W111" s="405"/>
      <c r="X111" s="274"/>
      <c r="Y111" s="273"/>
      <c r="Z111" s="273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3"/>
      <c r="AL111" s="273"/>
      <c r="AM111" s="273"/>
      <c r="AN111" s="273"/>
      <c r="AO111" s="273"/>
      <c r="AP111" s="273"/>
      <c r="AQ111" s="273"/>
      <c r="AR111" s="273"/>
      <c r="AS111" s="273"/>
      <c r="AT111" s="273"/>
      <c r="AU111" s="273"/>
    </row>
    <row r="112" spans="1:47" ht="16.899999999999999" customHeight="1" thickBot="1">
      <c r="A112" s="274"/>
      <c r="B112" s="491" t="str">
        <f>IF(B54=0,"",B54)</f>
        <v/>
      </c>
      <c r="C112" s="476" t="str">
        <f t="shared" si="7"/>
        <v/>
      </c>
      <c r="D112" s="476"/>
      <c r="E112" s="476"/>
      <c r="F112" s="476"/>
      <c r="G112" s="476"/>
      <c r="H112" s="476"/>
      <c r="I112" s="476"/>
      <c r="J112" s="476"/>
      <c r="K112" s="476"/>
      <c r="L112" s="476"/>
      <c r="M112" s="476"/>
      <c r="N112" s="477"/>
      <c r="P112" s="478"/>
      <c r="Q112" s="306"/>
      <c r="R112" s="306"/>
      <c r="S112" s="306"/>
      <c r="T112" s="306"/>
      <c r="U112" s="479"/>
      <c r="V112" s="480"/>
      <c r="W112" s="481"/>
      <c r="X112" s="274"/>
      <c r="Y112" s="273"/>
      <c r="Z112" s="273"/>
      <c r="AA112" s="273"/>
      <c r="AB112" s="273"/>
      <c r="AC112" s="273"/>
      <c r="AD112" s="273"/>
      <c r="AE112" s="273"/>
      <c r="AF112" s="273"/>
      <c r="AG112" s="273"/>
      <c r="AH112" s="273"/>
      <c r="AI112" s="273"/>
      <c r="AJ112" s="273"/>
      <c r="AK112" s="273"/>
      <c r="AL112" s="273"/>
      <c r="AM112" s="273"/>
      <c r="AN112" s="273"/>
      <c r="AO112" s="273"/>
      <c r="AP112" s="273"/>
      <c r="AQ112" s="273"/>
      <c r="AR112" s="273"/>
      <c r="AS112" s="273"/>
      <c r="AT112" s="273"/>
      <c r="AU112" s="273"/>
    </row>
    <row r="113" spans="1:47" s="282" customFormat="1" ht="15" customHeight="1">
      <c r="A113" s="280"/>
      <c r="B113" s="365" t="str">
        <f t="shared" si="7"/>
        <v/>
      </c>
      <c r="C113" s="283" t="str">
        <f t="shared" si="7"/>
        <v>หมายเหตุ :</v>
      </c>
      <c r="I113" s="367"/>
      <c r="J113" s="367"/>
      <c r="K113" s="367"/>
      <c r="L113" s="367"/>
      <c r="M113" s="367"/>
      <c r="N113" s="367"/>
      <c r="X113" s="280"/>
    </row>
    <row r="114" spans="1:47" s="282" customFormat="1" ht="14.25" customHeight="1">
      <c r="A114" s="280"/>
      <c r="B114" s="365" t="str">
        <f t="shared" si="7"/>
        <v/>
      </c>
      <c r="C114" s="283" t="str">
        <f t="shared" si="7"/>
        <v xml:space="preserve">1. บริษัทฯจะออกใบเสร็จรับเงิน เมื่อได้มีการชำระเงินเรียบร้อยแล้ว </v>
      </c>
      <c r="F114" s="369"/>
      <c r="G114" s="370"/>
      <c r="H114" s="371"/>
      <c r="I114" s="492"/>
      <c r="J114" s="492"/>
      <c r="K114" s="492"/>
      <c r="L114" s="492"/>
      <c r="M114" s="367"/>
      <c r="N114" s="367"/>
      <c r="X114" s="280"/>
    </row>
    <row r="115" spans="1:47" s="282" customFormat="1" ht="14.25" customHeight="1">
      <c r="A115" s="280"/>
      <c r="B115" s="365" t="str">
        <f t="shared" si="7"/>
        <v/>
      </c>
      <c r="C115" s="283" t="str">
        <f t="shared" si="7"/>
        <v>2.  บริษัทจะคิดดอกเบี้ย 1.25% ต่อเดือน เมื่อเลยกำหนดชำระเงิน</v>
      </c>
      <c r="F115" s="369"/>
      <c r="G115" s="370"/>
      <c r="H115" s="371"/>
      <c r="I115" s="492"/>
      <c r="J115" s="492"/>
      <c r="K115" s="492"/>
      <c r="L115" s="492"/>
      <c r="M115" s="367"/>
      <c r="N115" s="367"/>
      <c r="X115" s="280"/>
    </row>
    <row r="116" spans="1:47" s="282" customFormat="1" ht="23.25" customHeight="1">
      <c r="A116" s="280"/>
      <c r="B116" s="321"/>
      <c r="C116" s="322"/>
      <c r="D116" s="322"/>
      <c r="E116" s="323"/>
      <c r="F116" s="322"/>
      <c r="G116" s="373"/>
      <c r="H116" s="374"/>
      <c r="I116" s="367"/>
      <c r="J116" s="324"/>
      <c r="K116" s="325"/>
      <c r="L116" s="325"/>
      <c r="M116" s="322"/>
      <c r="N116" s="325"/>
      <c r="O116" s="322"/>
      <c r="P116" s="322"/>
      <c r="Q116" s="326"/>
      <c r="S116" s="375" t="str">
        <f>S58</f>
        <v>ในนาม บริษัท ตัวอย่าง จำกัด</v>
      </c>
      <c r="T116" s="376"/>
      <c r="U116" s="376"/>
      <c r="V116" s="376"/>
      <c r="W116" s="377"/>
      <c r="X116" s="280"/>
    </row>
    <row r="117" spans="1:47" s="282" customFormat="1" ht="23.25" customHeight="1">
      <c r="A117" s="280"/>
      <c r="B117" s="327" t="str">
        <f>B59</f>
        <v xml:space="preserve"> ผู้รับบริการ</v>
      </c>
      <c r="D117" s="328"/>
      <c r="E117" s="411"/>
      <c r="F117" s="328"/>
      <c r="G117" s="412"/>
      <c r="H117" s="378"/>
      <c r="I117" s="367"/>
      <c r="J117" s="327" t="str">
        <f>J59</f>
        <v xml:space="preserve"> ผู้ให้บริการ</v>
      </c>
      <c r="K117" s="367"/>
      <c r="L117" s="331"/>
      <c r="M117" s="328"/>
      <c r="N117" s="331"/>
      <c r="O117" s="328"/>
      <c r="P117" s="328"/>
      <c r="Q117" s="333"/>
      <c r="S117" s="379"/>
      <c r="T117" s="371"/>
      <c r="U117" s="371"/>
      <c r="V117" s="371"/>
      <c r="W117" s="378"/>
      <c r="X117" s="280"/>
    </row>
    <row r="118" spans="1:47" s="282" customFormat="1" ht="23.25" customHeight="1">
      <c r="A118" s="280"/>
      <c r="B118" s="327" t="str">
        <f>B60</f>
        <v xml:space="preserve"> ลงวันที่</v>
      </c>
      <c r="D118" s="328"/>
      <c r="E118" s="411"/>
      <c r="F118" s="328"/>
      <c r="G118" s="412"/>
      <c r="H118" s="378"/>
      <c r="I118" s="367"/>
      <c r="J118" s="327" t="str">
        <f>J60</f>
        <v xml:space="preserve"> ลงวันที่</v>
      </c>
      <c r="K118" s="367"/>
      <c r="L118" s="331"/>
      <c r="M118" s="328"/>
      <c r="N118" s="331"/>
      <c r="O118" s="328"/>
      <c r="P118" s="328"/>
      <c r="Q118" s="333"/>
      <c r="S118" s="379"/>
      <c r="T118" s="412"/>
      <c r="U118" s="412"/>
      <c r="V118" s="412"/>
      <c r="W118" s="378"/>
      <c r="X118" s="280"/>
    </row>
    <row r="119" spans="1:47" s="282" customFormat="1" ht="23.25" customHeight="1" thickBot="1">
      <c r="A119" s="280"/>
      <c r="B119" s="337"/>
      <c r="C119" s="338"/>
      <c r="D119" s="338"/>
      <c r="E119" s="339"/>
      <c r="F119" s="338"/>
      <c r="G119" s="381"/>
      <c r="H119" s="382"/>
      <c r="I119" s="367"/>
      <c r="J119" s="340"/>
      <c r="K119" s="341"/>
      <c r="L119" s="341"/>
      <c r="M119" s="338"/>
      <c r="N119" s="341"/>
      <c r="O119" s="338"/>
      <c r="P119" s="338"/>
      <c r="Q119" s="342"/>
      <c r="S119" s="383" t="str">
        <f>S61</f>
        <v>ผู้มีอำนาจลงนาม</v>
      </c>
      <c r="T119" s="384"/>
      <c r="U119" s="384"/>
      <c r="V119" s="384"/>
      <c r="W119" s="385"/>
      <c r="X119" s="280"/>
    </row>
    <row r="120" spans="1:47" ht="26.25" customHeight="1" thickTop="1">
      <c r="A120" s="27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274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</row>
    <row r="121" spans="1:47">
      <c r="A121" s="274"/>
      <c r="X121" s="274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3"/>
      <c r="AS121" s="273"/>
      <c r="AT121" s="273"/>
      <c r="AU121" s="273"/>
    </row>
    <row r="122" spans="1:47" ht="25.5">
      <c r="A122" s="274"/>
      <c r="C122" s="493" t="str">
        <f>IF(F64=0,"",F64)</f>
        <v/>
      </c>
      <c r="D122" s="493"/>
      <c r="E122" s="493"/>
      <c r="F122" s="493"/>
      <c r="G122" s="387" t="str">
        <f>IF(G64=0,"",G64)</f>
        <v>บริษัท ตัวอย่าง จำกัด</v>
      </c>
      <c r="V122" s="277" t="s">
        <v>27</v>
      </c>
      <c r="X122" s="274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</row>
    <row r="123" spans="1:47" ht="25.5">
      <c r="A123" s="274"/>
      <c r="C123" s="493"/>
      <c r="D123" s="493"/>
      <c r="E123" s="493"/>
      <c r="F123" s="493"/>
      <c r="G123" s="387" t="str">
        <f>IF(G65=0,"",G65)</f>
        <v>Sample CO.,LTD.</v>
      </c>
      <c r="V123" s="277"/>
      <c r="X123" s="274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3"/>
      <c r="AM123" s="273"/>
      <c r="AN123" s="273"/>
      <c r="AO123" s="273"/>
      <c r="AP123" s="273"/>
      <c r="AQ123" s="273"/>
      <c r="AR123" s="273"/>
      <c r="AS123" s="273"/>
      <c r="AT123" s="273"/>
      <c r="AU123" s="273"/>
    </row>
    <row r="124" spans="1:47">
      <c r="A124" s="274"/>
      <c r="C124" s="493"/>
      <c r="D124" s="493"/>
      <c r="E124" s="493"/>
      <c r="F124" s="493"/>
      <c r="G124" s="388" t="str">
        <f>IF(G66=0,"",G66)</f>
        <v>111/99 ซอยงามวงศ์วาน 1 แยก 1-1 แขวงทุ่งสองห้อง เขตหลักสี่ กรุงเทพมหานคร 10210</v>
      </c>
      <c r="X124" s="274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3"/>
      <c r="AM124" s="273"/>
      <c r="AN124" s="273"/>
      <c r="AO124" s="273"/>
      <c r="AP124" s="273"/>
      <c r="AQ124" s="273"/>
      <c r="AR124" s="273"/>
      <c r="AS124" s="273"/>
      <c r="AT124" s="273"/>
      <c r="AU124" s="273"/>
    </row>
    <row r="125" spans="1:47">
      <c r="A125" s="274"/>
      <c r="C125" s="493"/>
      <c r="D125" s="493"/>
      <c r="E125" s="493"/>
      <c r="F125" s="493"/>
      <c r="G125" s="388" t="str">
        <f>IF(G67=0,"",G67)</f>
        <v>โทร : 081-111-1111    โทรสาร : 099-999-9999</v>
      </c>
      <c r="X125" s="274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</row>
    <row r="126" spans="1:47">
      <c r="A126" s="274"/>
      <c r="C126" s="493"/>
      <c r="D126" s="493"/>
      <c r="E126" s="493"/>
      <c r="F126" s="493"/>
      <c r="G126" s="388" t="str">
        <f>IF(G68=0,"",G68)</f>
        <v>เลขประจำตัวผู้เสียภาษีอากร   0123456789012</v>
      </c>
      <c r="X126" s="274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</row>
    <row r="127" spans="1:47">
      <c r="A127" s="274"/>
      <c r="C127" s="493"/>
      <c r="D127" s="493"/>
      <c r="E127" s="493"/>
      <c r="F127" s="493"/>
      <c r="X127" s="274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</row>
    <row r="128" spans="1:47">
      <c r="A128" s="274"/>
      <c r="X128" s="274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</row>
    <row r="129" spans="1:47" s="282" customFormat="1" ht="19.5">
      <c r="A129" s="280"/>
      <c r="B129" s="281" t="str">
        <f>B71</f>
        <v>สำเนาใบกำกับภาษี/ใบส่งของ/ ใบแจ้งหนี้</v>
      </c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0"/>
    </row>
    <row r="130" spans="1:47" s="353" customFormat="1" ht="19.5">
      <c r="A130" s="350"/>
      <c r="B130" s="351" t="str">
        <f>B72</f>
        <v xml:space="preserve"> COPY TAX INVOICE / DELIVERY ORDER / INVOICE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2"/>
      <c r="X130" s="350"/>
    </row>
    <row r="131" spans="1:47" ht="15.75" customHeight="1">
      <c r="A131" s="274"/>
      <c r="X131" s="274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</row>
    <row r="132" spans="1:47">
      <c r="A132" s="274"/>
      <c r="B132" s="283" t="s">
        <v>1</v>
      </c>
      <c r="C132" s="283"/>
      <c r="D132" s="283"/>
      <c r="E132" s="126" t="str">
        <f>IF(E74=0,"",E74)</f>
        <v>บริษัท ลูกค้า จำกัด</v>
      </c>
      <c r="F132" s="126"/>
      <c r="G132" s="126" t="e">
        <f>IF(#REF!=0,"",#REF!)</f>
        <v>#REF!</v>
      </c>
      <c r="H132" s="126"/>
      <c r="I132" s="126" t="e">
        <f>IF(#REF!=0,"",#REF!)</f>
        <v>#REF!</v>
      </c>
      <c r="J132" s="126"/>
      <c r="U132" s="286" t="s">
        <v>2</v>
      </c>
      <c r="V132" s="5" t="str">
        <f>IF(V74=0,"",V74)</f>
        <v>IV650101-00001</v>
      </c>
      <c r="X132" s="274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</row>
    <row r="133" spans="1:47">
      <c r="A133" s="274"/>
      <c r="B133" s="283" t="s">
        <v>3</v>
      </c>
      <c r="C133" s="283"/>
      <c r="D133" s="283"/>
      <c r="E133" s="242" t="str">
        <f>IF(E75=0,"",E75)</f>
        <v>123 ซอยวิภาวดีรังสิต ถนน วิภาวดี-รังสิต</v>
      </c>
      <c r="F133" s="242"/>
      <c r="G133" s="242" t="e">
        <f>IF(#REF!=0,"",#REF!)</f>
        <v>#REF!</v>
      </c>
      <c r="H133" s="242"/>
      <c r="I133" s="242" t="e">
        <f>IF(#REF!=0,"",#REF!)</f>
        <v>#REF!</v>
      </c>
      <c r="J133" s="242"/>
      <c r="U133" s="286" t="s">
        <v>4</v>
      </c>
      <c r="V133" s="6">
        <f>IF(V75=0,"",V75)</f>
        <v>242889</v>
      </c>
      <c r="X133" s="274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</row>
    <row r="134" spans="1:47">
      <c r="A134" s="274"/>
      <c r="B134" s="283"/>
      <c r="C134" s="283"/>
      <c r="D134" s="283"/>
      <c r="E134" s="242" t="str">
        <f>IF(E76=0,"",E76)</f>
        <v>เขต ดอนเมือง กรุงเทพมหานคร 10210</v>
      </c>
      <c r="F134" s="242"/>
      <c r="G134" s="242" t="e">
        <f>IF(#REF!=0,"",#REF!)</f>
        <v>#REF!</v>
      </c>
      <c r="H134" s="242"/>
      <c r="I134" s="242" t="e">
        <f>IF(#REF!=0,"",#REF!)</f>
        <v>#REF!</v>
      </c>
      <c r="J134" s="242"/>
      <c r="T134" s="285"/>
      <c r="U134" s="354"/>
      <c r="V134" s="355"/>
      <c r="X134" s="274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</row>
    <row r="135" spans="1:47" ht="3" customHeight="1">
      <c r="A135" s="274"/>
      <c r="B135" s="283"/>
      <c r="C135" s="283"/>
      <c r="D135" s="283"/>
      <c r="X135" s="274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</row>
    <row r="136" spans="1:47" ht="15.75" customHeight="1" thickBot="1">
      <c r="A136" s="274"/>
      <c r="B136" s="283" t="s">
        <v>5</v>
      </c>
      <c r="C136" s="283"/>
      <c r="D136" s="283"/>
      <c r="F136" s="137">
        <f>IF(F78=0,"",F78)</f>
        <v>123456789</v>
      </c>
      <c r="G136" s="137"/>
      <c r="H136" s="55"/>
      <c r="J136" s="10" t="str">
        <f>IF(J78=0,"",J78)</f>
        <v>X</v>
      </c>
      <c r="K136" s="273" t="s">
        <v>7</v>
      </c>
      <c r="M136" s="10" t="str">
        <f>IF(M78=0,"",M78)</f>
        <v/>
      </c>
      <c r="N136" s="273" t="s">
        <v>8</v>
      </c>
      <c r="P136" s="5" t="str">
        <f>IF(P78=0,"",P78)</f>
        <v/>
      </c>
      <c r="U136" s="284" t="s">
        <v>60</v>
      </c>
      <c r="V136" s="6"/>
      <c r="X136" s="274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</row>
    <row r="137" spans="1:47" ht="15" customHeight="1" thickTop="1">
      <c r="A137" s="274"/>
      <c r="B137" s="283"/>
      <c r="U137" s="284" t="s">
        <v>59</v>
      </c>
      <c r="V137" s="6"/>
      <c r="X137" s="274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</row>
    <row r="138" spans="1:47" ht="4.1500000000000004" customHeight="1">
      <c r="A138" s="274"/>
      <c r="B138" s="283"/>
      <c r="U138" s="284"/>
      <c r="X138" s="274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</row>
    <row r="139" spans="1:47" s="292" customFormat="1" ht="25.5" customHeight="1" thickBot="1">
      <c r="A139" s="287"/>
      <c r="B139" s="494" t="s">
        <v>9</v>
      </c>
      <c r="C139" s="495"/>
      <c r="D139" s="494" t="s">
        <v>21</v>
      </c>
      <c r="E139" s="495"/>
      <c r="F139" s="494" t="s">
        <v>25</v>
      </c>
      <c r="G139" s="496"/>
      <c r="H139" s="496"/>
      <c r="I139" s="496"/>
      <c r="J139" s="496"/>
      <c r="K139" s="496"/>
      <c r="L139" s="495"/>
      <c r="M139" s="494" t="s">
        <v>22</v>
      </c>
      <c r="N139" s="496"/>
      <c r="O139" s="495"/>
      <c r="P139" s="494" t="s">
        <v>23</v>
      </c>
      <c r="Q139" s="496"/>
      <c r="R139" s="495"/>
      <c r="S139" s="494" t="s">
        <v>24</v>
      </c>
      <c r="T139" s="496"/>
      <c r="U139" s="495"/>
      <c r="V139" s="494" t="s">
        <v>10</v>
      </c>
      <c r="W139" s="497"/>
      <c r="X139" s="287"/>
    </row>
    <row r="140" spans="1:47" ht="15.75" thickBot="1">
      <c r="A140" s="274"/>
      <c r="B140" s="91">
        <f>IF(B82=0,"",B82)</f>
        <v>1</v>
      </c>
      <c r="C140" s="92" t="str">
        <f>IF(C82=0,"",C82)</f>
        <v/>
      </c>
      <c r="D140" s="93">
        <f>IF(D82=0,"",D82)</f>
        <v>1000</v>
      </c>
      <c r="E140" s="94" t="str">
        <f>IF(E82=0,"",E82)</f>
        <v/>
      </c>
      <c r="F140" s="95" t="str">
        <f>IF(F82=0,"",F82)</f>
        <v>สินค้า A</v>
      </c>
      <c r="G140" s="96"/>
      <c r="H140" s="96"/>
      <c r="I140" s="96"/>
      <c r="J140" s="96"/>
      <c r="K140" s="96"/>
      <c r="L140" s="97"/>
      <c r="M140" s="98">
        <f t="shared" ref="M140:M160" si="8">IF(M82=0,"",M82)</f>
        <v>1</v>
      </c>
      <c r="N140" s="99"/>
      <c r="O140" s="100"/>
      <c r="P140" s="101" t="str">
        <f t="shared" ref="P140:P160" si="9">IF(P82=0,"",P82)</f>
        <v>ชิ้น</v>
      </c>
      <c r="Q140" s="102"/>
      <c r="R140" s="103"/>
      <c r="S140" s="104">
        <f t="shared" ref="S140:S160" si="10">IF(S82=0,"",S82)</f>
        <v>500</v>
      </c>
      <c r="T140" s="105"/>
      <c r="U140" s="106"/>
      <c r="V140" s="293">
        <f t="shared" ref="V140:V160" si="11">IF(V82=0,"",V82)</f>
        <v>500</v>
      </c>
      <c r="W140" s="294"/>
      <c r="X140" s="274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</row>
    <row r="141" spans="1:47">
      <c r="A141" s="274"/>
      <c r="B141" s="75">
        <f t="shared" ref="B141:F156" si="12">IF(B83=0,"",B83)</f>
        <v>2</v>
      </c>
      <c r="C141" s="76" t="str">
        <f t="shared" si="12"/>
        <v/>
      </c>
      <c r="D141" s="109">
        <f t="shared" si="12"/>
        <v>2000</v>
      </c>
      <c r="E141" s="110" t="str">
        <f t="shared" si="12"/>
        <v/>
      </c>
      <c r="F141" s="95" t="str">
        <f>IF(F83=0,"",F83)</f>
        <v>สินค้า B</v>
      </c>
      <c r="G141" s="96"/>
      <c r="H141" s="96"/>
      <c r="I141" s="96"/>
      <c r="J141" s="96"/>
      <c r="K141" s="96"/>
      <c r="L141" s="97"/>
      <c r="M141" s="80">
        <f t="shared" si="8"/>
        <v>2</v>
      </c>
      <c r="N141" s="81"/>
      <c r="O141" s="82"/>
      <c r="P141" s="83" t="str">
        <f t="shared" si="9"/>
        <v>ชิ้น</v>
      </c>
      <c r="Q141" s="84"/>
      <c r="R141" s="85"/>
      <c r="S141" s="86">
        <f t="shared" si="10"/>
        <v>1000</v>
      </c>
      <c r="T141" s="87"/>
      <c r="U141" s="88"/>
      <c r="V141" s="295">
        <f t="shared" si="11"/>
        <v>2000</v>
      </c>
      <c r="W141" s="296"/>
      <c r="X141" s="274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</row>
    <row r="142" spans="1:47">
      <c r="A142" s="274"/>
      <c r="B142" s="75">
        <f t="shared" si="12"/>
        <v>3</v>
      </c>
      <c r="C142" s="76" t="str">
        <f t="shared" si="12"/>
        <v/>
      </c>
      <c r="D142" s="75">
        <f t="shared" si="12"/>
        <v>3000</v>
      </c>
      <c r="E142" s="76" t="str">
        <f t="shared" si="12"/>
        <v/>
      </c>
      <c r="F142" s="77" t="str">
        <f t="shared" si="12"/>
        <v>สินค้า C</v>
      </c>
      <c r="G142" s="78"/>
      <c r="H142" s="78"/>
      <c r="I142" s="78"/>
      <c r="J142" s="78"/>
      <c r="K142" s="78"/>
      <c r="L142" s="79"/>
      <c r="M142" s="80">
        <f t="shared" si="8"/>
        <v>3</v>
      </c>
      <c r="N142" s="81"/>
      <c r="O142" s="82"/>
      <c r="P142" s="83" t="str">
        <f t="shared" si="9"/>
        <v>ชิ้น</v>
      </c>
      <c r="Q142" s="84"/>
      <c r="R142" s="85"/>
      <c r="S142" s="86">
        <f t="shared" si="10"/>
        <v>1500</v>
      </c>
      <c r="T142" s="87"/>
      <c r="U142" s="88"/>
      <c r="V142" s="295">
        <f t="shared" si="11"/>
        <v>4500</v>
      </c>
      <c r="W142" s="296"/>
      <c r="X142" s="274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</row>
    <row r="143" spans="1:47">
      <c r="A143" s="274"/>
      <c r="B143" s="75">
        <f t="shared" si="12"/>
        <v>4</v>
      </c>
      <c r="C143" s="76" t="str">
        <f t="shared" si="12"/>
        <v/>
      </c>
      <c r="D143" s="75">
        <f t="shared" si="12"/>
        <v>4000</v>
      </c>
      <c r="E143" s="76" t="str">
        <f t="shared" si="12"/>
        <v/>
      </c>
      <c r="F143" s="77" t="str">
        <f t="shared" si="12"/>
        <v>สินค้า D</v>
      </c>
      <c r="G143" s="78"/>
      <c r="H143" s="78"/>
      <c r="I143" s="78"/>
      <c r="J143" s="78"/>
      <c r="K143" s="78"/>
      <c r="L143" s="79"/>
      <c r="M143" s="80">
        <f t="shared" si="8"/>
        <v>4</v>
      </c>
      <c r="N143" s="81"/>
      <c r="O143" s="82"/>
      <c r="P143" s="83" t="str">
        <f t="shared" si="9"/>
        <v>ชิ้น</v>
      </c>
      <c r="Q143" s="84"/>
      <c r="R143" s="85"/>
      <c r="S143" s="86">
        <f t="shared" si="10"/>
        <v>2000</v>
      </c>
      <c r="T143" s="87"/>
      <c r="U143" s="88"/>
      <c r="V143" s="295">
        <f t="shared" si="11"/>
        <v>8000</v>
      </c>
      <c r="W143" s="296"/>
      <c r="X143" s="274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</row>
    <row r="144" spans="1:47">
      <c r="A144" s="274"/>
      <c r="B144" s="75" t="str">
        <f t="shared" si="12"/>
        <v/>
      </c>
      <c r="C144" s="76" t="str">
        <f t="shared" si="12"/>
        <v/>
      </c>
      <c r="D144" s="75" t="str">
        <f t="shared" si="12"/>
        <v/>
      </c>
      <c r="E144" s="76" t="str">
        <f t="shared" si="12"/>
        <v/>
      </c>
      <c r="F144" s="77" t="str">
        <f t="shared" si="12"/>
        <v/>
      </c>
      <c r="G144" s="78"/>
      <c r="H144" s="78"/>
      <c r="I144" s="78"/>
      <c r="J144" s="78"/>
      <c r="K144" s="78"/>
      <c r="L144" s="79"/>
      <c r="M144" s="80" t="str">
        <f t="shared" si="8"/>
        <v/>
      </c>
      <c r="N144" s="81"/>
      <c r="O144" s="82"/>
      <c r="P144" s="83" t="str">
        <f t="shared" si="9"/>
        <v/>
      </c>
      <c r="Q144" s="84"/>
      <c r="R144" s="85"/>
      <c r="S144" s="86" t="str">
        <f t="shared" si="10"/>
        <v/>
      </c>
      <c r="T144" s="87"/>
      <c r="U144" s="88"/>
      <c r="V144" s="295" t="str">
        <f t="shared" si="11"/>
        <v/>
      </c>
      <c r="W144" s="296"/>
      <c r="X144" s="274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</row>
    <row r="145" spans="1:47">
      <c r="A145" s="274"/>
      <c r="B145" s="75" t="str">
        <f t="shared" si="12"/>
        <v/>
      </c>
      <c r="C145" s="76" t="str">
        <f t="shared" si="12"/>
        <v/>
      </c>
      <c r="D145" s="75" t="str">
        <f t="shared" si="12"/>
        <v/>
      </c>
      <c r="E145" s="76" t="str">
        <f t="shared" si="12"/>
        <v/>
      </c>
      <c r="F145" s="77" t="str">
        <f t="shared" si="12"/>
        <v/>
      </c>
      <c r="G145" s="78"/>
      <c r="H145" s="78"/>
      <c r="I145" s="78"/>
      <c r="J145" s="78"/>
      <c r="K145" s="78"/>
      <c r="L145" s="79"/>
      <c r="M145" s="80" t="str">
        <f t="shared" si="8"/>
        <v/>
      </c>
      <c r="N145" s="81"/>
      <c r="O145" s="82"/>
      <c r="P145" s="83" t="str">
        <f t="shared" si="9"/>
        <v/>
      </c>
      <c r="Q145" s="84"/>
      <c r="R145" s="85"/>
      <c r="S145" s="86" t="str">
        <f t="shared" si="10"/>
        <v/>
      </c>
      <c r="T145" s="87"/>
      <c r="U145" s="88"/>
      <c r="V145" s="295" t="str">
        <f t="shared" si="11"/>
        <v/>
      </c>
      <c r="W145" s="296"/>
      <c r="X145" s="274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</row>
    <row r="146" spans="1:47">
      <c r="A146" s="274"/>
      <c r="B146" s="75" t="str">
        <f t="shared" si="12"/>
        <v/>
      </c>
      <c r="C146" s="76" t="str">
        <f t="shared" si="12"/>
        <v/>
      </c>
      <c r="D146" s="75" t="str">
        <f t="shared" si="12"/>
        <v/>
      </c>
      <c r="E146" s="76" t="str">
        <f t="shared" si="12"/>
        <v/>
      </c>
      <c r="F146" s="77" t="str">
        <f t="shared" si="12"/>
        <v/>
      </c>
      <c r="G146" s="78"/>
      <c r="H146" s="78"/>
      <c r="I146" s="78"/>
      <c r="J146" s="78"/>
      <c r="K146" s="78"/>
      <c r="L146" s="79"/>
      <c r="M146" s="80" t="str">
        <f t="shared" si="8"/>
        <v/>
      </c>
      <c r="N146" s="81"/>
      <c r="O146" s="82"/>
      <c r="P146" s="83" t="str">
        <f t="shared" si="9"/>
        <v/>
      </c>
      <c r="Q146" s="84"/>
      <c r="R146" s="85"/>
      <c r="S146" s="86" t="str">
        <f t="shared" si="10"/>
        <v/>
      </c>
      <c r="T146" s="87"/>
      <c r="U146" s="88"/>
      <c r="V146" s="295" t="str">
        <f t="shared" si="11"/>
        <v/>
      </c>
      <c r="W146" s="296"/>
      <c r="X146" s="274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</row>
    <row r="147" spans="1:47">
      <c r="A147" s="274"/>
      <c r="B147" s="75" t="str">
        <f t="shared" si="12"/>
        <v/>
      </c>
      <c r="C147" s="76" t="str">
        <f t="shared" si="12"/>
        <v/>
      </c>
      <c r="D147" s="75" t="str">
        <f t="shared" si="12"/>
        <v/>
      </c>
      <c r="E147" s="76" t="str">
        <f t="shared" si="12"/>
        <v/>
      </c>
      <c r="F147" s="77" t="str">
        <f t="shared" si="12"/>
        <v/>
      </c>
      <c r="G147" s="78"/>
      <c r="H147" s="78"/>
      <c r="I147" s="78"/>
      <c r="J147" s="78"/>
      <c r="K147" s="78"/>
      <c r="L147" s="79"/>
      <c r="M147" s="80" t="str">
        <f t="shared" si="8"/>
        <v/>
      </c>
      <c r="N147" s="81"/>
      <c r="O147" s="82"/>
      <c r="P147" s="83" t="str">
        <f t="shared" si="9"/>
        <v/>
      </c>
      <c r="Q147" s="84"/>
      <c r="R147" s="85"/>
      <c r="S147" s="86" t="str">
        <f t="shared" si="10"/>
        <v/>
      </c>
      <c r="T147" s="87"/>
      <c r="U147" s="88"/>
      <c r="V147" s="295" t="str">
        <f t="shared" si="11"/>
        <v/>
      </c>
      <c r="W147" s="296"/>
      <c r="X147" s="274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</row>
    <row r="148" spans="1:47">
      <c r="A148" s="274"/>
      <c r="B148" s="75" t="str">
        <f t="shared" si="12"/>
        <v/>
      </c>
      <c r="C148" s="76" t="str">
        <f t="shared" si="12"/>
        <v/>
      </c>
      <c r="D148" s="75" t="str">
        <f t="shared" si="12"/>
        <v/>
      </c>
      <c r="E148" s="76" t="str">
        <f t="shared" si="12"/>
        <v/>
      </c>
      <c r="F148" s="77" t="str">
        <f t="shared" si="12"/>
        <v/>
      </c>
      <c r="G148" s="78"/>
      <c r="H148" s="78"/>
      <c r="I148" s="78"/>
      <c r="J148" s="78"/>
      <c r="K148" s="78"/>
      <c r="L148" s="79"/>
      <c r="M148" s="80" t="str">
        <f t="shared" si="8"/>
        <v/>
      </c>
      <c r="N148" s="81"/>
      <c r="O148" s="82"/>
      <c r="P148" s="83" t="str">
        <f t="shared" si="9"/>
        <v/>
      </c>
      <c r="Q148" s="84"/>
      <c r="R148" s="85"/>
      <c r="S148" s="86" t="str">
        <f t="shared" si="10"/>
        <v/>
      </c>
      <c r="T148" s="87"/>
      <c r="U148" s="88"/>
      <c r="V148" s="295" t="str">
        <f t="shared" si="11"/>
        <v/>
      </c>
      <c r="W148" s="296"/>
      <c r="X148" s="274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</row>
    <row r="149" spans="1:47">
      <c r="A149" s="274"/>
      <c r="B149" s="75" t="str">
        <f t="shared" si="12"/>
        <v/>
      </c>
      <c r="C149" s="76" t="str">
        <f t="shared" si="12"/>
        <v/>
      </c>
      <c r="D149" s="75" t="str">
        <f t="shared" si="12"/>
        <v/>
      </c>
      <c r="E149" s="76" t="str">
        <f t="shared" si="12"/>
        <v/>
      </c>
      <c r="F149" s="77" t="str">
        <f t="shared" si="12"/>
        <v/>
      </c>
      <c r="G149" s="78"/>
      <c r="H149" s="78"/>
      <c r="I149" s="78"/>
      <c r="J149" s="78"/>
      <c r="K149" s="78"/>
      <c r="L149" s="79"/>
      <c r="M149" s="80" t="str">
        <f t="shared" si="8"/>
        <v/>
      </c>
      <c r="N149" s="81"/>
      <c r="O149" s="82"/>
      <c r="P149" s="83" t="str">
        <f t="shared" si="9"/>
        <v/>
      </c>
      <c r="Q149" s="84"/>
      <c r="R149" s="85"/>
      <c r="S149" s="86" t="str">
        <f t="shared" si="10"/>
        <v/>
      </c>
      <c r="T149" s="87"/>
      <c r="U149" s="88"/>
      <c r="V149" s="295" t="str">
        <f t="shared" si="11"/>
        <v/>
      </c>
      <c r="W149" s="296"/>
      <c r="X149" s="274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</row>
    <row r="150" spans="1:47">
      <c r="A150" s="274"/>
      <c r="B150" s="75" t="str">
        <f t="shared" si="12"/>
        <v/>
      </c>
      <c r="C150" s="76" t="str">
        <f t="shared" si="12"/>
        <v/>
      </c>
      <c r="D150" s="75" t="str">
        <f t="shared" si="12"/>
        <v/>
      </c>
      <c r="E150" s="76" t="str">
        <f t="shared" si="12"/>
        <v/>
      </c>
      <c r="F150" s="77" t="str">
        <f t="shared" si="12"/>
        <v/>
      </c>
      <c r="G150" s="78"/>
      <c r="H150" s="78"/>
      <c r="I150" s="78"/>
      <c r="J150" s="78"/>
      <c r="K150" s="78"/>
      <c r="L150" s="79"/>
      <c r="M150" s="80" t="str">
        <f t="shared" si="8"/>
        <v/>
      </c>
      <c r="N150" s="81"/>
      <c r="O150" s="82"/>
      <c r="P150" s="83" t="str">
        <f t="shared" si="9"/>
        <v/>
      </c>
      <c r="Q150" s="84"/>
      <c r="R150" s="85"/>
      <c r="S150" s="86" t="str">
        <f t="shared" si="10"/>
        <v/>
      </c>
      <c r="T150" s="87"/>
      <c r="U150" s="88"/>
      <c r="V150" s="295" t="str">
        <f t="shared" si="11"/>
        <v/>
      </c>
      <c r="W150" s="296"/>
      <c r="X150" s="274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</row>
    <row r="151" spans="1:47">
      <c r="A151" s="274"/>
      <c r="B151" s="75" t="str">
        <f t="shared" si="12"/>
        <v/>
      </c>
      <c r="C151" s="76" t="str">
        <f t="shared" si="12"/>
        <v/>
      </c>
      <c r="D151" s="75" t="str">
        <f t="shared" si="12"/>
        <v/>
      </c>
      <c r="E151" s="76" t="str">
        <f t="shared" si="12"/>
        <v/>
      </c>
      <c r="F151" s="77" t="str">
        <f t="shared" si="12"/>
        <v/>
      </c>
      <c r="G151" s="78"/>
      <c r="H151" s="78"/>
      <c r="I151" s="78"/>
      <c r="J151" s="78"/>
      <c r="K151" s="78"/>
      <c r="L151" s="79"/>
      <c r="M151" s="80" t="str">
        <f t="shared" si="8"/>
        <v/>
      </c>
      <c r="N151" s="81"/>
      <c r="O151" s="82"/>
      <c r="P151" s="83" t="str">
        <f t="shared" si="9"/>
        <v/>
      </c>
      <c r="Q151" s="84"/>
      <c r="R151" s="85"/>
      <c r="S151" s="86" t="str">
        <f t="shared" si="10"/>
        <v/>
      </c>
      <c r="T151" s="87"/>
      <c r="U151" s="88"/>
      <c r="V151" s="295" t="str">
        <f t="shared" si="11"/>
        <v/>
      </c>
      <c r="W151" s="296"/>
      <c r="X151" s="274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</row>
    <row r="152" spans="1:47">
      <c r="A152" s="274"/>
      <c r="B152" s="75" t="str">
        <f t="shared" si="12"/>
        <v/>
      </c>
      <c r="C152" s="76" t="str">
        <f t="shared" si="12"/>
        <v/>
      </c>
      <c r="D152" s="75" t="str">
        <f t="shared" si="12"/>
        <v/>
      </c>
      <c r="E152" s="76" t="str">
        <f t="shared" si="12"/>
        <v/>
      </c>
      <c r="F152" s="77" t="str">
        <f t="shared" si="12"/>
        <v/>
      </c>
      <c r="G152" s="78"/>
      <c r="H152" s="78"/>
      <c r="I152" s="78"/>
      <c r="J152" s="78"/>
      <c r="K152" s="78"/>
      <c r="L152" s="79"/>
      <c r="M152" s="80" t="str">
        <f t="shared" si="8"/>
        <v/>
      </c>
      <c r="N152" s="81"/>
      <c r="O152" s="82"/>
      <c r="P152" s="83" t="str">
        <f t="shared" si="9"/>
        <v/>
      </c>
      <c r="Q152" s="84"/>
      <c r="R152" s="85"/>
      <c r="S152" s="86" t="str">
        <f t="shared" si="10"/>
        <v/>
      </c>
      <c r="T152" s="87"/>
      <c r="U152" s="88"/>
      <c r="V152" s="295" t="str">
        <f t="shared" si="11"/>
        <v/>
      </c>
      <c r="W152" s="296"/>
      <c r="X152" s="274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</row>
    <row r="153" spans="1:47">
      <c r="A153" s="274"/>
      <c r="B153" s="75" t="str">
        <f t="shared" si="12"/>
        <v/>
      </c>
      <c r="C153" s="76" t="str">
        <f t="shared" si="12"/>
        <v/>
      </c>
      <c r="D153" s="75" t="str">
        <f t="shared" si="12"/>
        <v/>
      </c>
      <c r="E153" s="76" t="str">
        <f t="shared" si="12"/>
        <v/>
      </c>
      <c r="F153" s="77" t="str">
        <f t="shared" si="12"/>
        <v/>
      </c>
      <c r="G153" s="78"/>
      <c r="H153" s="78"/>
      <c r="I153" s="78"/>
      <c r="J153" s="78"/>
      <c r="K153" s="78"/>
      <c r="L153" s="79"/>
      <c r="M153" s="80" t="str">
        <f t="shared" si="8"/>
        <v/>
      </c>
      <c r="N153" s="81"/>
      <c r="O153" s="82"/>
      <c r="P153" s="83" t="str">
        <f t="shared" si="9"/>
        <v/>
      </c>
      <c r="Q153" s="84"/>
      <c r="R153" s="85"/>
      <c r="S153" s="86" t="str">
        <f t="shared" si="10"/>
        <v/>
      </c>
      <c r="T153" s="87"/>
      <c r="U153" s="88"/>
      <c r="V153" s="295" t="str">
        <f t="shared" si="11"/>
        <v/>
      </c>
      <c r="W153" s="296"/>
      <c r="X153" s="274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</row>
    <row r="154" spans="1:47">
      <c r="A154" s="274"/>
      <c r="B154" s="75" t="str">
        <f t="shared" si="12"/>
        <v/>
      </c>
      <c r="C154" s="76" t="str">
        <f t="shared" si="12"/>
        <v/>
      </c>
      <c r="D154" s="75" t="str">
        <f t="shared" si="12"/>
        <v/>
      </c>
      <c r="E154" s="76" t="str">
        <f t="shared" si="12"/>
        <v/>
      </c>
      <c r="F154" s="77" t="str">
        <f t="shared" si="12"/>
        <v/>
      </c>
      <c r="G154" s="78"/>
      <c r="H154" s="78"/>
      <c r="I154" s="78"/>
      <c r="J154" s="78"/>
      <c r="K154" s="78"/>
      <c r="L154" s="79"/>
      <c r="M154" s="80" t="str">
        <f t="shared" si="8"/>
        <v/>
      </c>
      <c r="N154" s="81"/>
      <c r="O154" s="82"/>
      <c r="P154" s="83" t="str">
        <f t="shared" si="9"/>
        <v/>
      </c>
      <c r="Q154" s="84"/>
      <c r="R154" s="85"/>
      <c r="S154" s="86" t="str">
        <f t="shared" si="10"/>
        <v/>
      </c>
      <c r="T154" s="87"/>
      <c r="U154" s="88"/>
      <c r="V154" s="295" t="str">
        <f t="shared" si="11"/>
        <v/>
      </c>
      <c r="W154" s="296"/>
      <c r="X154" s="274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  <c r="AP154" s="273"/>
      <c r="AQ154" s="273"/>
      <c r="AR154" s="273"/>
      <c r="AS154" s="273"/>
      <c r="AT154" s="273"/>
      <c r="AU154" s="273"/>
    </row>
    <row r="155" spans="1:47">
      <c r="A155" s="274"/>
      <c r="B155" s="75" t="str">
        <f t="shared" si="12"/>
        <v/>
      </c>
      <c r="C155" s="76" t="str">
        <f t="shared" si="12"/>
        <v/>
      </c>
      <c r="D155" s="75" t="str">
        <f t="shared" si="12"/>
        <v/>
      </c>
      <c r="E155" s="76" t="str">
        <f t="shared" si="12"/>
        <v/>
      </c>
      <c r="F155" s="77" t="str">
        <f t="shared" si="12"/>
        <v/>
      </c>
      <c r="G155" s="78"/>
      <c r="H155" s="78"/>
      <c r="I155" s="78"/>
      <c r="J155" s="78"/>
      <c r="K155" s="78"/>
      <c r="L155" s="79"/>
      <c r="M155" s="80" t="str">
        <f t="shared" si="8"/>
        <v/>
      </c>
      <c r="N155" s="81"/>
      <c r="O155" s="82"/>
      <c r="P155" s="83" t="str">
        <f t="shared" si="9"/>
        <v/>
      </c>
      <c r="Q155" s="84"/>
      <c r="R155" s="85"/>
      <c r="S155" s="86" t="str">
        <f t="shared" si="10"/>
        <v/>
      </c>
      <c r="T155" s="87"/>
      <c r="U155" s="88"/>
      <c r="V155" s="295" t="str">
        <f t="shared" si="11"/>
        <v/>
      </c>
      <c r="W155" s="296"/>
      <c r="X155" s="274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  <c r="AQ155" s="273"/>
      <c r="AR155" s="273"/>
      <c r="AS155" s="273"/>
      <c r="AT155" s="273"/>
      <c r="AU155" s="273"/>
    </row>
    <row r="156" spans="1:47">
      <c r="A156" s="274"/>
      <c r="B156" s="75" t="str">
        <f t="shared" si="12"/>
        <v/>
      </c>
      <c r="C156" s="76" t="str">
        <f t="shared" si="12"/>
        <v/>
      </c>
      <c r="D156" s="75" t="str">
        <f t="shared" si="12"/>
        <v/>
      </c>
      <c r="E156" s="76" t="str">
        <f t="shared" si="12"/>
        <v/>
      </c>
      <c r="F156" s="77" t="str">
        <f t="shared" si="12"/>
        <v/>
      </c>
      <c r="G156" s="78"/>
      <c r="H156" s="78"/>
      <c r="I156" s="78"/>
      <c r="J156" s="78"/>
      <c r="K156" s="78"/>
      <c r="L156" s="79"/>
      <c r="M156" s="80" t="str">
        <f t="shared" si="8"/>
        <v/>
      </c>
      <c r="N156" s="81"/>
      <c r="O156" s="82"/>
      <c r="P156" s="83" t="str">
        <f t="shared" si="9"/>
        <v/>
      </c>
      <c r="Q156" s="84"/>
      <c r="R156" s="85"/>
      <c r="S156" s="86" t="str">
        <f t="shared" si="10"/>
        <v/>
      </c>
      <c r="T156" s="87"/>
      <c r="U156" s="88"/>
      <c r="V156" s="295" t="str">
        <f t="shared" si="11"/>
        <v/>
      </c>
      <c r="W156" s="296"/>
      <c r="X156" s="274"/>
      <c r="Y156" s="273"/>
      <c r="Z156" s="273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  <c r="AQ156" s="273"/>
      <c r="AR156" s="273"/>
      <c r="AS156" s="273"/>
      <c r="AT156" s="273"/>
      <c r="AU156" s="273"/>
    </row>
    <row r="157" spans="1:47">
      <c r="A157" s="274"/>
      <c r="B157" s="75" t="str">
        <f t="shared" ref="B157:F160" si="13">IF(B99=0,"",B99)</f>
        <v/>
      </c>
      <c r="C157" s="76" t="str">
        <f t="shared" si="13"/>
        <v/>
      </c>
      <c r="D157" s="75" t="str">
        <f t="shared" si="13"/>
        <v/>
      </c>
      <c r="E157" s="76" t="str">
        <f t="shared" si="13"/>
        <v/>
      </c>
      <c r="F157" s="77" t="str">
        <f t="shared" si="13"/>
        <v/>
      </c>
      <c r="G157" s="78"/>
      <c r="H157" s="78"/>
      <c r="I157" s="78"/>
      <c r="J157" s="78"/>
      <c r="K157" s="78"/>
      <c r="L157" s="79"/>
      <c r="M157" s="80" t="str">
        <f t="shared" si="8"/>
        <v/>
      </c>
      <c r="N157" s="81"/>
      <c r="O157" s="82"/>
      <c r="P157" s="83" t="str">
        <f t="shared" si="9"/>
        <v/>
      </c>
      <c r="Q157" s="84"/>
      <c r="R157" s="85"/>
      <c r="S157" s="86" t="str">
        <f t="shared" si="10"/>
        <v/>
      </c>
      <c r="T157" s="87"/>
      <c r="U157" s="88"/>
      <c r="V157" s="295" t="str">
        <f t="shared" si="11"/>
        <v/>
      </c>
      <c r="W157" s="296"/>
      <c r="X157" s="274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</row>
    <row r="158" spans="1:47">
      <c r="A158" s="274"/>
      <c r="B158" s="75" t="str">
        <f t="shared" si="13"/>
        <v/>
      </c>
      <c r="C158" s="76" t="str">
        <f t="shared" si="13"/>
        <v/>
      </c>
      <c r="D158" s="75" t="str">
        <f t="shared" si="13"/>
        <v/>
      </c>
      <c r="E158" s="76" t="str">
        <f t="shared" si="13"/>
        <v/>
      </c>
      <c r="F158" s="77" t="str">
        <f t="shared" si="13"/>
        <v/>
      </c>
      <c r="G158" s="78"/>
      <c r="H158" s="78"/>
      <c r="I158" s="78"/>
      <c r="J158" s="78"/>
      <c r="K158" s="78"/>
      <c r="L158" s="79"/>
      <c r="M158" s="80" t="str">
        <f t="shared" si="8"/>
        <v/>
      </c>
      <c r="N158" s="81"/>
      <c r="O158" s="82"/>
      <c r="P158" s="83" t="str">
        <f t="shared" si="9"/>
        <v/>
      </c>
      <c r="Q158" s="84"/>
      <c r="R158" s="85"/>
      <c r="S158" s="86" t="str">
        <f t="shared" si="10"/>
        <v/>
      </c>
      <c r="T158" s="87"/>
      <c r="U158" s="88"/>
      <c r="V158" s="295" t="str">
        <f t="shared" si="11"/>
        <v/>
      </c>
      <c r="W158" s="296"/>
      <c r="X158" s="274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73"/>
    </row>
    <row r="159" spans="1:47">
      <c r="A159" s="274"/>
      <c r="B159" s="75" t="str">
        <f t="shared" si="13"/>
        <v/>
      </c>
      <c r="C159" s="76" t="str">
        <f t="shared" si="13"/>
        <v/>
      </c>
      <c r="D159" s="75" t="str">
        <f t="shared" si="13"/>
        <v/>
      </c>
      <c r="E159" s="76" t="str">
        <f t="shared" si="13"/>
        <v/>
      </c>
      <c r="F159" s="77" t="str">
        <f t="shared" si="13"/>
        <v/>
      </c>
      <c r="G159" s="78"/>
      <c r="H159" s="78"/>
      <c r="I159" s="78"/>
      <c r="J159" s="78"/>
      <c r="K159" s="78"/>
      <c r="L159" s="79"/>
      <c r="M159" s="80" t="str">
        <f t="shared" si="8"/>
        <v/>
      </c>
      <c r="N159" s="81"/>
      <c r="O159" s="82"/>
      <c r="P159" s="83" t="str">
        <f t="shared" si="9"/>
        <v/>
      </c>
      <c r="Q159" s="84"/>
      <c r="R159" s="85"/>
      <c r="S159" s="86" t="str">
        <f t="shared" si="10"/>
        <v/>
      </c>
      <c r="T159" s="87"/>
      <c r="U159" s="88"/>
      <c r="V159" s="295" t="str">
        <f t="shared" si="11"/>
        <v/>
      </c>
      <c r="W159" s="296"/>
      <c r="X159" s="274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73"/>
    </row>
    <row r="160" spans="1:47">
      <c r="A160" s="274"/>
      <c r="B160" s="62" t="str">
        <f t="shared" si="13"/>
        <v/>
      </c>
      <c r="C160" s="63" t="str">
        <f t="shared" si="13"/>
        <v/>
      </c>
      <c r="D160" s="62" t="str">
        <f t="shared" si="13"/>
        <v/>
      </c>
      <c r="E160" s="63" t="str">
        <f t="shared" si="13"/>
        <v/>
      </c>
      <c r="F160" s="64" t="str">
        <f t="shared" si="13"/>
        <v/>
      </c>
      <c r="G160" s="65"/>
      <c r="H160" s="65"/>
      <c r="I160" s="65"/>
      <c r="J160" s="65"/>
      <c r="K160" s="65"/>
      <c r="L160" s="66"/>
      <c r="M160" s="67" t="str">
        <f t="shared" si="8"/>
        <v/>
      </c>
      <c r="N160" s="68"/>
      <c r="O160" s="69"/>
      <c r="P160" s="489" t="str">
        <f t="shared" si="9"/>
        <v/>
      </c>
      <c r="Q160" s="140"/>
      <c r="R160" s="141"/>
      <c r="S160" s="142" t="str">
        <f t="shared" si="10"/>
        <v/>
      </c>
      <c r="T160" s="143"/>
      <c r="U160" s="144"/>
      <c r="V160" s="399" t="str">
        <f t="shared" si="11"/>
        <v/>
      </c>
      <c r="W160" s="400"/>
      <c r="X160" s="274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</row>
    <row r="161" spans="1:47" ht="3" customHeight="1">
      <c r="A161" s="274"/>
      <c r="O161" s="401"/>
      <c r="P161" s="402"/>
      <c r="Q161" s="292"/>
      <c r="R161" s="292"/>
      <c r="U161" s="403"/>
      <c r="V161" s="404">
        <f>SUM(V140:W160)</f>
        <v>15000</v>
      </c>
      <c r="W161" s="451"/>
      <c r="X161" s="274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</row>
    <row r="162" spans="1:47" ht="33.75" customHeight="1" thickBot="1">
      <c r="A162" s="274"/>
      <c r="B162" s="452" t="s">
        <v>11</v>
      </c>
      <c r="C162" s="453"/>
      <c r="D162" s="453"/>
      <c r="E162" s="454" t="str">
        <f>"("&amp;BAHTTEXT(V169)&amp;")"</f>
        <v>(หนึ่งหมื่นหกพันห้าสิบบาทถ้วน)</v>
      </c>
      <c r="F162" s="454"/>
      <c r="G162" s="454"/>
      <c r="H162" s="454"/>
      <c r="I162" s="454"/>
      <c r="J162" s="454"/>
      <c r="K162" s="454"/>
      <c r="L162" s="454"/>
      <c r="M162" s="454"/>
      <c r="N162" s="455"/>
      <c r="O162" s="401"/>
      <c r="P162" s="406" t="s">
        <v>12</v>
      </c>
      <c r="Q162" s="407"/>
      <c r="R162" s="407"/>
      <c r="S162" s="407"/>
      <c r="T162" s="407"/>
      <c r="U162" s="408"/>
      <c r="V162" s="456"/>
      <c r="W162" s="457"/>
      <c r="X162" s="274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</row>
    <row r="163" spans="1:47" ht="16.899999999999999" customHeight="1">
      <c r="A163" s="274"/>
      <c r="B163" s="458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60"/>
      <c r="P163" s="461" t="s">
        <v>28</v>
      </c>
      <c r="Q163" s="462"/>
      <c r="R163" s="462"/>
      <c r="S163" s="462"/>
      <c r="T163" s="462"/>
      <c r="U163" s="138">
        <f>IF(U47=0%,0%,U47)</f>
        <v>0</v>
      </c>
      <c r="V163" s="463" t="str">
        <f>IF(U163=0%,"0.00",ROUND(V161*U163,2))</f>
        <v>0.00</v>
      </c>
      <c r="W163" s="464"/>
      <c r="X163" s="274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</row>
    <row r="164" spans="1:47" ht="16.899999999999999" customHeight="1">
      <c r="A164" s="274"/>
      <c r="B164" s="465" t="str">
        <f t="shared" ref="B164:B172" si="14">IF(B48=0,"",B48)</f>
        <v/>
      </c>
      <c r="C164" s="283" t="str">
        <f>IF(C106=0,"",C106)</f>
        <v>วิธีการชำระเงิน</v>
      </c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466"/>
      <c r="P164" s="406"/>
      <c r="Q164" s="407"/>
      <c r="R164" s="407"/>
      <c r="S164" s="407"/>
      <c r="T164" s="407"/>
      <c r="U164" s="139"/>
      <c r="V164" s="467"/>
      <c r="W164" s="468"/>
      <c r="X164" s="274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</row>
    <row r="165" spans="1:47" ht="16.899999999999999" customHeight="1" thickBot="1">
      <c r="A165" s="274"/>
      <c r="B165" s="10"/>
      <c r="C165" s="283" t="str">
        <f t="shared" ref="C165:C173" si="15">IF(C107=0,"",C107)</f>
        <v>1.โอนเงินผ่านบัญชีธนาคาร</v>
      </c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466"/>
      <c r="P165" s="461" t="s">
        <v>29</v>
      </c>
      <c r="Q165" s="462"/>
      <c r="R165" s="462"/>
      <c r="S165" s="462"/>
      <c r="T165" s="462"/>
      <c r="U165" s="469"/>
      <c r="V165" s="404">
        <f>ROUND(V161-V163,2)</f>
        <v>15000</v>
      </c>
      <c r="W165" s="405"/>
      <c r="X165" s="274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</row>
    <row r="166" spans="1:47" ht="16.899999999999999" customHeight="1" thickTop="1">
      <c r="A166" s="274"/>
      <c r="B166" s="472" t="str">
        <f t="shared" si="14"/>
        <v/>
      </c>
      <c r="C166" s="283" t="str">
        <f t="shared" si="15"/>
        <v>เลขที่บัญชี</v>
      </c>
      <c r="D166" s="283"/>
      <c r="E166" s="283"/>
      <c r="F166" s="137">
        <v>123456789</v>
      </c>
      <c r="G166" s="137"/>
      <c r="H166" s="283"/>
      <c r="I166" s="283"/>
      <c r="J166" s="283"/>
      <c r="K166" s="283"/>
      <c r="L166" s="283"/>
      <c r="M166" s="283"/>
      <c r="N166" s="466"/>
      <c r="P166" s="406"/>
      <c r="Q166" s="407"/>
      <c r="R166" s="407"/>
      <c r="S166" s="407"/>
      <c r="T166" s="407"/>
      <c r="U166" s="471"/>
      <c r="V166" s="409"/>
      <c r="W166" s="410"/>
      <c r="X166" s="274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</row>
    <row r="167" spans="1:47" ht="16.899999999999999" customHeight="1" thickBot="1">
      <c r="A167" s="274"/>
      <c r="B167" s="10"/>
      <c r="C167" s="283" t="str">
        <f t="shared" si="15"/>
        <v>2.เงินสด</v>
      </c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466"/>
      <c r="P167" s="461" t="s">
        <v>19</v>
      </c>
      <c r="Q167" s="462"/>
      <c r="R167" s="462"/>
      <c r="S167" s="462"/>
      <c r="T167" s="462"/>
      <c r="U167" s="138">
        <v>7.0000000000000007E-2</v>
      </c>
      <c r="V167" s="404">
        <f>ROUND(V165*U167,2)</f>
        <v>1050</v>
      </c>
      <c r="W167" s="405"/>
      <c r="X167" s="274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</row>
    <row r="168" spans="1:47" ht="16.899999999999999" customHeight="1" thickTop="1" thickBot="1">
      <c r="A168" s="274"/>
      <c r="B168" s="10"/>
      <c r="C168" s="283" t="str">
        <f t="shared" si="15"/>
        <v>3.เช็ค</v>
      </c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466"/>
      <c r="P168" s="406"/>
      <c r="Q168" s="407"/>
      <c r="R168" s="407"/>
      <c r="S168" s="407"/>
      <c r="T168" s="407"/>
      <c r="U168" s="139"/>
      <c r="V168" s="409"/>
      <c r="W168" s="410"/>
      <c r="X168" s="274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</row>
    <row r="169" spans="1:47" ht="16.899999999999999" customHeight="1" thickTop="1">
      <c r="A169" s="274"/>
      <c r="B169" s="472" t="str">
        <f t="shared" si="14"/>
        <v/>
      </c>
      <c r="C169" s="283" t="str">
        <f t="shared" si="15"/>
        <v/>
      </c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466"/>
      <c r="P169" s="461" t="s">
        <v>20</v>
      </c>
      <c r="Q169" s="462"/>
      <c r="R169" s="462"/>
      <c r="S169" s="462"/>
      <c r="T169" s="462"/>
      <c r="U169" s="473"/>
      <c r="V169" s="404">
        <f>ROUND(V165+V167,2)</f>
        <v>16050</v>
      </c>
      <c r="W169" s="405"/>
      <c r="X169" s="274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</row>
    <row r="170" spans="1:47" ht="16.899999999999999" customHeight="1" thickBot="1">
      <c r="A170" s="274"/>
      <c r="B170" s="491" t="str">
        <f t="shared" si="14"/>
        <v/>
      </c>
      <c r="C170" s="476" t="str">
        <f t="shared" si="15"/>
        <v/>
      </c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7"/>
      <c r="P170" s="478"/>
      <c r="Q170" s="306"/>
      <c r="R170" s="306"/>
      <c r="S170" s="306"/>
      <c r="T170" s="306"/>
      <c r="U170" s="479"/>
      <c r="V170" s="480"/>
      <c r="W170" s="481"/>
      <c r="X170" s="274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</row>
    <row r="171" spans="1:47" s="282" customFormat="1" ht="15" customHeight="1">
      <c r="A171" s="280"/>
      <c r="B171" s="365" t="str">
        <f t="shared" si="14"/>
        <v/>
      </c>
      <c r="C171" s="283" t="str">
        <f t="shared" si="15"/>
        <v>หมายเหตุ :</v>
      </c>
      <c r="I171" s="367"/>
      <c r="J171" s="367"/>
      <c r="K171" s="367"/>
      <c r="L171" s="367"/>
      <c r="M171" s="367"/>
      <c r="N171" s="367"/>
      <c r="X171" s="280"/>
    </row>
    <row r="172" spans="1:47" s="282" customFormat="1" ht="14.25" customHeight="1">
      <c r="A172" s="280"/>
      <c r="B172" s="365" t="str">
        <f t="shared" si="14"/>
        <v/>
      </c>
      <c r="C172" s="283" t="str">
        <f t="shared" si="15"/>
        <v xml:space="preserve">1. บริษัทฯจะออกใบเสร็จรับเงิน เมื่อได้มีการชำระเงินเรียบร้อยแล้ว </v>
      </c>
      <c r="F172" s="369"/>
      <c r="G172" s="370"/>
      <c r="H172" s="371"/>
      <c r="I172" s="492"/>
      <c r="J172" s="492"/>
      <c r="K172" s="492"/>
      <c r="L172" s="492"/>
      <c r="M172" s="367"/>
      <c r="N172" s="367"/>
      <c r="X172" s="280"/>
    </row>
    <row r="173" spans="1:47" s="282" customFormat="1" ht="14.25" customHeight="1">
      <c r="A173" s="280"/>
      <c r="B173" s="365"/>
      <c r="C173" s="283" t="str">
        <f t="shared" si="15"/>
        <v>2.  บริษัทจะคิดดอกเบี้ย 1.25% ต่อเดือน เมื่อเลยกำหนดชำระเงิน</v>
      </c>
      <c r="F173" s="369"/>
      <c r="G173" s="370"/>
      <c r="H173" s="371"/>
      <c r="I173" s="492"/>
      <c r="J173" s="492"/>
      <c r="K173" s="492"/>
      <c r="L173" s="492"/>
      <c r="M173" s="367"/>
      <c r="N173" s="367"/>
      <c r="X173" s="280"/>
    </row>
    <row r="174" spans="1:47" s="282" customFormat="1" ht="23.25" customHeight="1">
      <c r="A174" s="280"/>
      <c r="B174" s="321"/>
      <c r="C174" s="322"/>
      <c r="D174" s="322"/>
      <c r="E174" s="323"/>
      <c r="F174" s="322"/>
      <c r="G174" s="373"/>
      <c r="H174" s="374"/>
      <c r="I174" s="367"/>
      <c r="J174" s="324"/>
      <c r="K174" s="325"/>
      <c r="L174" s="325"/>
      <c r="M174" s="322"/>
      <c r="N174" s="325"/>
      <c r="O174" s="322"/>
      <c r="P174" s="322"/>
      <c r="Q174" s="326"/>
      <c r="S174" s="375" t="str">
        <f>S116</f>
        <v>ในนาม บริษัท ตัวอย่าง จำกัด</v>
      </c>
      <c r="T174" s="376"/>
      <c r="U174" s="376"/>
      <c r="V174" s="376"/>
      <c r="W174" s="377"/>
      <c r="X174" s="280"/>
    </row>
    <row r="175" spans="1:47" s="282" customFormat="1" ht="23.25" customHeight="1">
      <c r="A175" s="280"/>
      <c r="B175" s="327" t="str">
        <f>B117</f>
        <v xml:space="preserve"> ผู้รับบริการ</v>
      </c>
      <c r="D175" s="328"/>
      <c r="E175" s="411"/>
      <c r="F175" s="328"/>
      <c r="G175" s="412"/>
      <c r="H175" s="378"/>
      <c r="I175" s="367"/>
      <c r="J175" s="327" t="str">
        <f>J117</f>
        <v xml:space="preserve"> ผู้ให้บริการ</v>
      </c>
      <c r="K175" s="367"/>
      <c r="L175" s="331"/>
      <c r="M175" s="328"/>
      <c r="N175" s="331"/>
      <c r="O175" s="328"/>
      <c r="P175" s="328"/>
      <c r="Q175" s="333"/>
      <c r="S175" s="379"/>
      <c r="T175" s="371"/>
      <c r="U175" s="371"/>
      <c r="V175" s="371"/>
      <c r="W175" s="378"/>
      <c r="X175" s="280"/>
    </row>
    <row r="176" spans="1:47" s="282" customFormat="1" ht="23.25" customHeight="1">
      <c r="A176" s="280"/>
      <c r="B176" s="327" t="str">
        <f>B118</f>
        <v xml:space="preserve"> ลงวันที่</v>
      </c>
      <c r="D176" s="328"/>
      <c r="E176" s="411"/>
      <c r="F176" s="328"/>
      <c r="G176" s="412"/>
      <c r="H176" s="378"/>
      <c r="I176" s="367"/>
      <c r="J176" s="327" t="str">
        <f>J118</f>
        <v xml:space="preserve"> ลงวันที่</v>
      </c>
      <c r="K176" s="367"/>
      <c r="L176" s="331"/>
      <c r="M176" s="328"/>
      <c r="N176" s="331"/>
      <c r="O176" s="328"/>
      <c r="P176" s="328"/>
      <c r="Q176" s="333"/>
      <c r="S176" s="379"/>
      <c r="T176" s="412"/>
      <c r="U176" s="412"/>
      <c r="V176" s="412"/>
      <c r="W176" s="378"/>
      <c r="X176" s="280"/>
    </row>
    <row r="177" spans="1:24" s="282" customFormat="1" ht="23.25" customHeight="1" thickBot="1">
      <c r="A177" s="280"/>
      <c r="B177" s="337"/>
      <c r="C177" s="338"/>
      <c r="D177" s="338"/>
      <c r="E177" s="339"/>
      <c r="F177" s="338"/>
      <c r="G177" s="381"/>
      <c r="H177" s="382"/>
      <c r="I177" s="367"/>
      <c r="J177" s="340"/>
      <c r="K177" s="341"/>
      <c r="L177" s="341"/>
      <c r="M177" s="338"/>
      <c r="N177" s="341"/>
      <c r="O177" s="338"/>
      <c r="P177" s="338"/>
      <c r="Q177" s="342"/>
      <c r="S177" s="383" t="str">
        <f>S119</f>
        <v>ผู้มีอำนาจลงนาม</v>
      </c>
      <c r="T177" s="384"/>
      <c r="U177" s="384"/>
      <c r="V177" s="384"/>
      <c r="W177" s="385"/>
      <c r="X177" s="280"/>
    </row>
    <row r="178" spans="1:24" ht="15.75" thickTop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</row>
  </sheetData>
  <mergeCells count="538">
    <mergeCell ref="F20:G20"/>
    <mergeCell ref="V23:W23"/>
    <mergeCell ref="B24:C24"/>
    <mergeCell ref="D24:E24"/>
    <mergeCell ref="F24:L24"/>
    <mergeCell ref="M24:O24"/>
    <mergeCell ref="P24:R24"/>
    <mergeCell ref="S24:U24"/>
    <mergeCell ref="V24:W24"/>
    <mergeCell ref="B23:C23"/>
    <mergeCell ref="D23:E23"/>
    <mergeCell ref="F23:L23"/>
    <mergeCell ref="M23:O23"/>
    <mergeCell ref="P23:R23"/>
    <mergeCell ref="S23:U23"/>
    <mergeCell ref="V25:W25"/>
    <mergeCell ref="B26:C26"/>
    <mergeCell ref="D26:E26"/>
    <mergeCell ref="F26:L26"/>
    <mergeCell ref="M26:O26"/>
    <mergeCell ref="P26:R26"/>
    <mergeCell ref="S26:U26"/>
    <mergeCell ref="V26:W26"/>
    <mergeCell ref="B25:C25"/>
    <mergeCell ref="D25:E25"/>
    <mergeCell ref="F25:L25"/>
    <mergeCell ref="M25:O25"/>
    <mergeCell ref="P25:R25"/>
    <mergeCell ref="S25:U25"/>
    <mergeCell ref="V27:W27"/>
    <mergeCell ref="B28:C28"/>
    <mergeCell ref="D28:E28"/>
    <mergeCell ref="F28:L28"/>
    <mergeCell ref="M28:O28"/>
    <mergeCell ref="P28:R28"/>
    <mergeCell ref="S28:U28"/>
    <mergeCell ref="V28:W28"/>
    <mergeCell ref="B27:C27"/>
    <mergeCell ref="D27:E27"/>
    <mergeCell ref="F27:L27"/>
    <mergeCell ref="M27:O27"/>
    <mergeCell ref="P27:R27"/>
    <mergeCell ref="S27:U27"/>
    <mergeCell ref="V29:W29"/>
    <mergeCell ref="B30:C30"/>
    <mergeCell ref="D30:E30"/>
    <mergeCell ref="F30:L30"/>
    <mergeCell ref="M30:O30"/>
    <mergeCell ref="P30:R30"/>
    <mergeCell ref="S30:U30"/>
    <mergeCell ref="V30:W30"/>
    <mergeCell ref="B29:C29"/>
    <mergeCell ref="D29:E29"/>
    <mergeCell ref="F29:L29"/>
    <mergeCell ref="M29:O29"/>
    <mergeCell ref="P29:R29"/>
    <mergeCell ref="S29:U29"/>
    <mergeCell ref="V31:W31"/>
    <mergeCell ref="B32:C32"/>
    <mergeCell ref="D32:E32"/>
    <mergeCell ref="F32:L32"/>
    <mergeCell ref="M32:O32"/>
    <mergeCell ref="P32:R32"/>
    <mergeCell ref="S32:U32"/>
    <mergeCell ref="V32:W32"/>
    <mergeCell ref="B31:C31"/>
    <mergeCell ref="D31:E31"/>
    <mergeCell ref="F31:L31"/>
    <mergeCell ref="M31:O31"/>
    <mergeCell ref="P31:R31"/>
    <mergeCell ref="S31:U31"/>
    <mergeCell ref="V33:W33"/>
    <mergeCell ref="B34:C34"/>
    <mergeCell ref="D34:E34"/>
    <mergeCell ref="F34:L34"/>
    <mergeCell ref="M34:O34"/>
    <mergeCell ref="P34:R34"/>
    <mergeCell ref="S34:U34"/>
    <mergeCell ref="V34:W34"/>
    <mergeCell ref="B33:C33"/>
    <mergeCell ref="D33:E33"/>
    <mergeCell ref="F33:L33"/>
    <mergeCell ref="M33:O33"/>
    <mergeCell ref="P33:R33"/>
    <mergeCell ref="S33:U33"/>
    <mergeCell ref="V35:W35"/>
    <mergeCell ref="B36:C36"/>
    <mergeCell ref="D36:E36"/>
    <mergeCell ref="F36:L36"/>
    <mergeCell ref="M36:O36"/>
    <mergeCell ref="P36:R36"/>
    <mergeCell ref="S36:U36"/>
    <mergeCell ref="V36:W36"/>
    <mergeCell ref="B35:C35"/>
    <mergeCell ref="D35:E35"/>
    <mergeCell ref="F35:L35"/>
    <mergeCell ref="M35:O35"/>
    <mergeCell ref="P35:R35"/>
    <mergeCell ref="S35:U35"/>
    <mergeCell ref="F39:L39"/>
    <mergeCell ref="M39:O39"/>
    <mergeCell ref="P39:R39"/>
    <mergeCell ref="S39:U39"/>
    <mergeCell ref="V37:W37"/>
    <mergeCell ref="B38:C38"/>
    <mergeCell ref="D38:E38"/>
    <mergeCell ref="F38:L38"/>
    <mergeCell ref="M38:O38"/>
    <mergeCell ref="P38:R38"/>
    <mergeCell ref="S38:U38"/>
    <mergeCell ref="V38:W38"/>
    <mergeCell ref="B37:C37"/>
    <mergeCell ref="D37:E37"/>
    <mergeCell ref="F37:L37"/>
    <mergeCell ref="M37:O37"/>
    <mergeCell ref="P37:R37"/>
    <mergeCell ref="S37:U37"/>
    <mergeCell ref="C6:F12"/>
    <mergeCell ref="B13:W13"/>
    <mergeCell ref="B14:V14"/>
    <mergeCell ref="E16:J16"/>
    <mergeCell ref="E17:J17"/>
    <mergeCell ref="E18:J18"/>
    <mergeCell ref="V45:W46"/>
    <mergeCell ref="P47:T48"/>
    <mergeCell ref="U47:U48"/>
    <mergeCell ref="V47:W48"/>
    <mergeCell ref="V41:W41"/>
    <mergeCell ref="V42:W42"/>
    <mergeCell ref="V43:W43"/>
    <mergeCell ref="V44:W44"/>
    <mergeCell ref="V39:W39"/>
    <mergeCell ref="B40:C40"/>
    <mergeCell ref="D40:E40"/>
    <mergeCell ref="F40:L40"/>
    <mergeCell ref="M40:O40"/>
    <mergeCell ref="P40:R40"/>
    <mergeCell ref="S40:U40"/>
    <mergeCell ref="V40:W40"/>
    <mergeCell ref="B39:C39"/>
    <mergeCell ref="D39:E39"/>
    <mergeCell ref="B42:C42"/>
    <mergeCell ref="D42:E42"/>
    <mergeCell ref="F42:L42"/>
    <mergeCell ref="M42:O42"/>
    <mergeCell ref="P42:R42"/>
    <mergeCell ref="S42:U42"/>
    <mergeCell ref="B41:C41"/>
    <mergeCell ref="D41:E41"/>
    <mergeCell ref="F41:L41"/>
    <mergeCell ref="M41:O41"/>
    <mergeCell ref="P41:R41"/>
    <mergeCell ref="S41:U41"/>
    <mergeCell ref="B44:C44"/>
    <mergeCell ref="D44:E44"/>
    <mergeCell ref="F44:L44"/>
    <mergeCell ref="M44:O44"/>
    <mergeCell ref="P44:R44"/>
    <mergeCell ref="S44:U44"/>
    <mergeCell ref="B43:C43"/>
    <mergeCell ref="D43:E43"/>
    <mergeCell ref="F43:L43"/>
    <mergeCell ref="M43:O43"/>
    <mergeCell ref="P43:R43"/>
    <mergeCell ref="S43:U43"/>
    <mergeCell ref="P53:T54"/>
    <mergeCell ref="V53:W54"/>
    <mergeCell ref="I56:L56"/>
    <mergeCell ref="I57:L57"/>
    <mergeCell ref="S58:W58"/>
    <mergeCell ref="S61:W61"/>
    <mergeCell ref="E46:N46"/>
    <mergeCell ref="P46:T46"/>
    <mergeCell ref="P49:U50"/>
    <mergeCell ref="P51:T52"/>
    <mergeCell ref="U51:U52"/>
    <mergeCell ref="V51:W52"/>
    <mergeCell ref="V49:W50"/>
    <mergeCell ref="F78:G78"/>
    <mergeCell ref="B81:C81"/>
    <mergeCell ref="D81:E81"/>
    <mergeCell ref="F81:L81"/>
    <mergeCell ref="M81:O81"/>
    <mergeCell ref="P81:R81"/>
    <mergeCell ref="C64:F70"/>
    <mergeCell ref="B71:W71"/>
    <mergeCell ref="B72:V72"/>
    <mergeCell ref="E74:J74"/>
    <mergeCell ref="E75:J75"/>
    <mergeCell ref="E76:J76"/>
    <mergeCell ref="S81:U81"/>
    <mergeCell ref="V81:W81"/>
    <mergeCell ref="B82:C82"/>
    <mergeCell ref="D82:E82"/>
    <mergeCell ref="F82:L82"/>
    <mergeCell ref="M82:O82"/>
    <mergeCell ref="P82:R82"/>
    <mergeCell ref="S82:U82"/>
    <mergeCell ref="V82:W82"/>
    <mergeCell ref="V83:W83"/>
    <mergeCell ref="B84:C84"/>
    <mergeCell ref="D84:E84"/>
    <mergeCell ref="F84:L84"/>
    <mergeCell ref="M84:O84"/>
    <mergeCell ref="P84:R84"/>
    <mergeCell ref="S84:U84"/>
    <mergeCell ref="V84:W84"/>
    <mergeCell ref="B83:C83"/>
    <mergeCell ref="D83:E83"/>
    <mergeCell ref="F83:L83"/>
    <mergeCell ref="M83:O83"/>
    <mergeCell ref="P83:R83"/>
    <mergeCell ref="S83:U83"/>
    <mergeCell ref="V85:W85"/>
    <mergeCell ref="B86:C86"/>
    <mergeCell ref="D86:E86"/>
    <mergeCell ref="F86:L86"/>
    <mergeCell ref="M86:O86"/>
    <mergeCell ref="P86:R86"/>
    <mergeCell ref="S86:U86"/>
    <mergeCell ref="V86:W86"/>
    <mergeCell ref="B85:C85"/>
    <mergeCell ref="D85:E85"/>
    <mergeCell ref="F85:L85"/>
    <mergeCell ref="M85:O85"/>
    <mergeCell ref="P85:R85"/>
    <mergeCell ref="S85:U85"/>
    <mergeCell ref="V87:W87"/>
    <mergeCell ref="B88:C88"/>
    <mergeCell ref="D88:E88"/>
    <mergeCell ref="F88:L88"/>
    <mergeCell ref="M88:O88"/>
    <mergeCell ref="P88:R88"/>
    <mergeCell ref="S88:U88"/>
    <mergeCell ref="V88:W88"/>
    <mergeCell ref="B87:C87"/>
    <mergeCell ref="D87:E87"/>
    <mergeCell ref="F87:L87"/>
    <mergeCell ref="M87:O87"/>
    <mergeCell ref="P87:R87"/>
    <mergeCell ref="S87:U87"/>
    <mergeCell ref="V89:W89"/>
    <mergeCell ref="B90:C90"/>
    <mergeCell ref="D90:E90"/>
    <mergeCell ref="F90:L90"/>
    <mergeCell ref="M90:O90"/>
    <mergeCell ref="P90:R90"/>
    <mergeCell ref="S90:U90"/>
    <mergeCell ref="V90:W90"/>
    <mergeCell ref="B89:C89"/>
    <mergeCell ref="D89:E89"/>
    <mergeCell ref="F89:L89"/>
    <mergeCell ref="M89:O89"/>
    <mergeCell ref="P89:R89"/>
    <mergeCell ref="S89:U89"/>
    <mergeCell ref="V91:W91"/>
    <mergeCell ref="B92:C92"/>
    <mergeCell ref="D92:E92"/>
    <mergeCell ref="F92:L92"/>
    <mergeCell ref="M92:O92"/>
    <mergeCell ref="P92:R92"/>
    <mergeCell ref="S92:U92"/>
    <mergeCell ref="V92:W92"/>
    <mergeCell ref="B91:C91"/>
    <mergeCell ref="D91:E91"/>
    <mergeCell ref="F91:L91"/>
    <mergeCell ref="M91:O91"/>
    <mergeCell ref="P91:R91"/>
    <mergeCell ref="S91:U91"/>
    <mergeCell ref="V93:W93"/>
    <mergeCell ref="B94:C94"/>
    <mergeCell ref="D94:E94"/>
    <mergeCell ref="F94:L94"/>
    <mergeCell ref="M94:O94"/>
    <mergeCell ref="P94:R94"/>
    <mergeCell ref="S94:U94"/>
    <mergeCell ref="V94:W94"/>
    <mergeCell ref="B93:C93"/>
    <mergeCell ref="D93:E93"/>
    <mergeCell ref="F93:L93"/>
    <mergeCell ref="M93:O93"/>
    <mergeCell ref="P93:R93"/>
    <mergeCell ref="S93:U93"/>
    <mergeCell ref="V95:W95"/>
    <mergeCell ref="B96:C96"/>
    <mergeCell ref="D96:E96"/>
    <mergeCell ref="F96:L96"/>
    <mergeCell ref="M96:O96"/>
    <mergeCell ref="P96:R96"/>
    <mergeCell ref="S96:U96"/>
    <mergeCell ref="V96:W96"/>
    <mergeCell ref="B95:C95"/>
    <mergeCell ref="D95:E95"/>
    <mergeCell ref="F95:L95"/>
    <mergeCell ref="M95:O95"/>
    <mergeCell ref="P95:R95"/>
    <mergeCell ref="S95:U95"/>
    <mergeCell ref="V97:W97"/>
    <mergeCell ref="B98:C98"/>
    <mergeCell ref="D98:E98"/>
    <mergeCell ref="F98:L98"/>
    <mergeCell ref="M98:O98"/>
    <mergeCell ref="P98:R98"/>
    <mergeCell ref="S98:U98"/>
    <mergeCell ref="V98:W98"/>
    <mergeCell ref="B97:C97"/>
    <mergeCell ref="D97:E97"/>
    <mergeCell ref="F97:L97"/>
    <mergeCell ref="M97:O97"/>
    <mergeCell ref="P97:R97"/>
    <mergeCell ref="S97:U97"/>
    <mergeCell ref="V99:W99"/>
    <mergeCell ref="B100:C100"/>
    <mergeCell ref="D100:E100"/>
    <mergeCell ref="F100:L100"/>
    <mergeCell ref="M100:O100"/>
    <mergeCell ref="P100:R100"/>
    <mergeCell ref="S100:U100"/>
    <mergeCell ref="V100:W100"/>
    <mergeCell ref="B99:C99"/>
    <mergeCell ref="D99:E99"/>
    <mergeCell ref="F99:L99"/>
    <mergeCell ref="M99:O99"/>
    <mergeCell ref="P99:R99"/>
    <mergeCell ref="S99:U99"/>
    <mergeCell ref="V101:W101"/>
    <mergeCell ref="B102:C102"/>
    <mergeCell ref="D102:E102"/>
    <mergeCell ref="F102:L102"/>
    <mergeCell ref="M102:O102"/>
    <mergeCell ref="P102:R102"/>
    <mergeCell ref="S102:U102"/>
    <mergeCell ref="V102:W102"/>
    <mergeCell ref="B101:C101"/>
    <mergeCell ref="D101:E101"/>
    <mergeCell ref="F101:L101"/>
    <mergeCell ref="M101:O101"/>
    <mergeCell ref="P101:R101"/>
    <mergeCell ref="S101:U101"/>
    <mergeCell ref="P107:U108"/>
    <mergeCell ref="V107:W108"/>
    <mergeCell ref="P109:T110"/>
    <mergeCell ref="U109:U110"/>
    <mergeCell ref="V109:W110"/>
    <mergeCell ref="P111:T112"/>
    <mergeCell ref="V111:W112"/>
    <mergeCell ref="V103:W104"/>
    <mergeCell ref="E104:N104"/>
    <mergeCell ref="P104:T104"/>
    <mergeCell ref="P105:T106"/>
    <mergeCell ref="U105:U106"/>
    <mergeCell ref="V105:W106"/>
    <mergeCell ref="E133:J133"/>
    <mergeCell ref="E134:J134"/>
    <mergeCell ref="F136:G136"/>
    <mergeCell ref="B139:C139"/>
    <mergeCell ref="D139:E139"/>
    <mergeCell ref="F139:L139"/>
    <mergeCell ref="S116:W116"/>
    <mergeCell ref="S119:W119"/>
    <mergeCell ref="C122:F127"/>
    <mergeCell ref="B129:W129"/>
    <mergeCell ref="B130:V130"/>
    <mergeCell ref="E132:J132"/>
    <mergeCell ref="V140:W140"/>
    <mergeCell ref="B141:C141"/>
    <mergeCell ref="D141:E141"/>
    <mergeCell ref="F141:L141"/>
    <mergeCell ref="M141:O141"/>
    <mergeCell ref="P141:R141"/>
    <mergeCell ref="S141:U141"/>
    <mergeCell ref="V141:W141"/>
    <mergeCell ref="M139:O139"/>
    <mergeCell ref="P139:R139"/>
    <mergeCell ref="S139:U139"/>
    <mergeCell ref="V139:W139"/>
    <mergeCell ref="B140:C140"/>
    <mergeCell ref="D140:E140"/>
    <mergeCell ref="F140:L140"/>
    <mergeCell ref="M140:O140"/>
    <mergeCell ref="P140:R140"/>
    <mergeCell ref="S140:U140"/>
    <mergeCell ref="V142:W142"/>
    <mergeCell ref="B143:C143"/>
    <mergeCell ref="D143:E143"/>
    <mergeCell ref="F143:L143"/>
    <mergeCell ref="M143:O143"/>
    <mergeCell ref="P143:R143"/>
    <mergeCell ref="S143:U143"/>
    <mergeCell ref="V143:W143"/>
    <mergeCell ref="B142:C142"/>
    <mergeCell ref="D142:E142"/>
    <mergeCell ref="F142:L142"/>
    <mergeCell ref="M142:O142"/>
    <mergeCell ref="P142:R142"/>
    <mergeCell ref="S142:U142"/>
    <mergeCell ref="V144:W144"/>
    <mergeCell ref="B145:C145"/>
    <mergeCell ref="D145:E145"/>
    <mergeCell ref="F145:L145"/>
    <mergeCell ref="M145:O145"/>
    <mergeCell ref="P145:R145"/>
    <mergeCell ref="S145:U145"/>
    <mergeCell ref="V145:W145"/>
    <mergeCell ref="B144:C144"/>
    <mergeCell ref="D144:E144"/>
    <mergeCell ref="F144:L144"/>
    <mergeCell ref="M144:O144"/>
    <mergeCell ref="P144:R144"/>
    <mergeCell ref="S144:U144"/>
    <mergeCell ref="V146:W146"/>
    <mergeCell ref="B147:C147"/>
    <mergeCell ref="D147:E147"/>
    <mergeCell ref="F147:L147"/>
    <mergeCell ref="M147:O147"/>
    <mergeCell ref="P147:R147"/>
    <mergeCell ref="S147:U147"/>
    <mergeCell ref="V147:W147"/>
    <mergeCell ref="B146:C146"/>
    <mergeCell ref="D146:E146"/>
    <mergeCell ref="F146:L146"/>
    <mergeCell ref="M146:O146"/>
    <mergeCell ref="P146:R146"/>
    <mergeCell ref="S146:U146"/>
    <mergeCell ref="V148:W148"/>
    <mergeCell ref="B149:C149"/>
    <mergeCell ref="D149:E149"/>
    <mergeCell ref="F149:L149"/>
    <mergeCell ref="M149:O149"/>
    <mergeCell ref="P149:R149"/>
    <mergeCell ref="S149:U149"/>
    <mergeCell ref="V149:W149"/>
    <mergeCell ref="B148:C148"/>
    <mergeCell ref="D148:E148"/>
    <mergeCell ref="F148:L148"/>
    <mergeCell ref="M148:O148"/>
    <mergeCell ref="P148:R148"/>
    <mergeCell ref="S148:U148"/>
    <mergeCell ref="V150:W150"/>
    <mergeCell ref="B151:C151"/>
    <mergeCell ref="D151:E151"/>
    <mergeCell ref="F151:L151"/>
    <mergeCell ref="M151:O151"/>
    <mergeCell ref="P151:R151"/>
    <mergeCell ref="S151:U151"/>
    <mergeCell ref="V151:W151"/>
    <mergeCell ref="B150:C150"/>
    <mergeCell ref="D150:E150"/>
    <mergeCell ref="F150:L150"/>
    <mergeCell ref="M150:O150"/>
    <mergeCell ref="P150:R150"/>
    <mergeCell ref="S150:U150"/>
    <mergeCell ref="V152:W152"/>
    <mergeCell ref="B153:C153"/>
    <mergeCell ref="D153:E153"/>
    <mergeCell ref="F153:L153"/>
    <mergeCell ref="M153:O153"/>
    <mergeCell ref="P153:R153"/>
    <mergeCell ref="S153:U153"/>
    <mergeCell ref="V153:W153"/>
    <mergeCell ref="B152:C152"/>
    <mergeCell ref="D152:E152"/>
    <mergeCell ref="F152:L152"/>
    <mergeCell ref="M152:O152"/>
    <mergeCell ref="P152:R152"/>
    <mergeCell ref="S152:U152"/>
    <mergeCell ref="V154:W154"/>
    <mergeCell ref="B155:C155"/>
    <mergeCell ref="D155:E155"/>
    <mergeCell ref="F155:L155"/>
    <mergeCell ref="M155:O155"/>
    <mergeCell ref="P155:R155"/>
    <mergeCell ref="S155:U155"/>
    <mergeCell ref="V155:W155"/>
    <mergeCell ref="B154:C154"/>
    <mergeCell ref="D154:E154"/>
    <mergeCell ref="F154:L154"/>
    <mergeCell ref="M154:O154"/>
    <mergeCell ref="P154:R154"/>
    <mergeCell ref="S154:U154"/>
    <mergeCell ref="V156:W156"/>
    <mergeCell ref="B157:C157"/>
    <mergeCell ref="D157:E157"/>
    <mergeCell ref="F157:L157"/>
    <mergeCell ref="M157:O157"/>
    <mergeCell ref="P157:R157"/>
    <mergeCell ref="S157:U157"/>
    <mergeCell ref="V157:W157"/>
    <mergeCell ref="B156:C156"/>
    <mergeCell ref="D156:E156"/>
    <mergeCell ref="F156:L156"/>
    <mergeCell ref="M156:O156"/>
    <mergeCell ref="P156:R156"/>
    <mergeCell ref="S156:U156"/>
    <mergeCell ref="B160:C160"/>
    <mergeCell ref="D160:E160"/>
    <mergeCell ref="F160:L160"/>
    <mergeCell ref="M160:O160"/>
    <mergeCell ref="P160:R160"/>
    <mergeCell ref="S160:U160"/>
    <mergeCell ref="V158:W158"/>
    <mergeCell ref="B159:C159"/>
    <mergeCell ref="D159:E159"/>
    <mergeCell ref="F159:L159"/>
    <mergeCell ref="M159:O159"/>
    <mergeCell ref="P159:R159"/>
    <mergeCell ref="S159:U159"/>
    <mergeCell ref="V159:W159"/>
    <mergeCell ref="B158:C158"/>
    <mergeCell ref="D158:E158"/>
    <mergeCell ref="F158:L158"/>
    <mergeCell ref="M158:O158"/>
    <mergeCell ref="P158:R158"/>
    <mergeCell ref="S158:U158"/>
    <mergeCell ref="S174:W174"/>
    <mergeCell ref="S177:W177"/>
    <mergeCell ref="F50:G50"/>
    <mergeCell ref="E59:G59"/>
    <mergeCell ref="D60:G60"/>
    <mergeCell ref="L59:P59"/>
    <mergeCell ref="L60:P60"/>
    <mergeCell ref="T60:V60"/>
    <mergeCell ref="F108:G108"/>
    <mergeCell ref="F166:G166"/>
    <mergeCell ref="P165:U166"/>
    <mergeCell ref="V165:W166"/>
    <mergeCell ref="P167:T168"/>
    <mergeCell ref="U167:U168"/>
    <mergeCell ref="V167:W168"/>
    <mergeCell ref="P169:T170"/>
    <mergeCell ref="V169:W170"/>
    <mergeCell ref="V160:W160"/>
    <mergeCell ref="V161:W162"/>
    <mergeCell ref="E162:N162"/>
    <mergeCell ref="P162:T162"/>
    <mergeCell ref="P163:T164"/>
    <mergeCell ref="U163:U164"/>
    <mergeCell ref="V163:W164"/>
  </mergeCells>
  <conditionalFormatting sqref="V24:W24">
    <cfRule type="containsBlanks" dxfId="38" priority="4">
      <formula>LEN(TRIM(V24))=0</formula>
    </cfRule>
  </conditionalFormatting>
  <conditionalFormatting sqref="E16:J18 F20:G20 V16:V17">
    <cfRule type="containsBlanks" dxfId="37" priority="5">
      <formula>LEN(TRIM(E16))=0</formula>
    </cfRule>
  </conditionalFormatting>
  <conditionalFormatting sqref="F50:G50">
    <cfRule type="containsBlanks" dxfId="36" priority="3">
      <formula>LEN(TRIM(F50))=0</formula>
    </cfRule>
  </conditionalFormatting>
  <conditionalFormatting sqref="F108:G108">
    <cfRule type="containsBlanks" dxfId="35" priority="2">
      <formula>LEN(TRIM(F108))=0</formula>
    </cfRule>
  </conditionalFormatting>
  <conditionalFormatting sqref="F166:G166">
    <cfRule type="containsBlanks" dxfId="34" priority="1">
      <formula>LEN(TRIM(F166))=0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1AE23-AFD6-4300-A475-CCC4DEE4211E}">
  <sheetPr>
    <tabColor theme="3" tint="-0.249977111117893"/>
    <pageSetUpPr fitToPage="1"/>
  </sheetPr>
  <dimension ref="A1:AU109"/>
  <sheetViews>
    <sheetView view="pageBreakPreview" zoomScale="106" zoomScaleNormal="100" zoomScaleSheetLayoutView="106" workbookViewId="0">
      <selection activeCell="V14" sqref="V14"/>
    </sheetView>
  </sheetViews>
  <sheetFormatPr defaultColWidth="9" defaultRowHeight="15"/>
  <cols>
    <col min="1" max="1" width="5" style="273" customWidth="1"/>
    <col min="2" max="2" width="4" style="273" customWidth="1"/>
    <col min="3" max="3" width="2.625" style="273" customWidth="1"/>
    <col min="4" max="4" width="3.25" style="273" customWidth="1"/>
    <col min="5" max="5" width="13.375" style="273" customWidth="1"/>
    <col min="6" max="6" width="6" style="273" customWidth="1"/>
    <col min="7" max="7" width="4" style="273" customWidth="1"/>
    <col min="8" max="8" width="1.125" style="273" customWidth="1"/>
    <col min="9" max="9" width="0.875" style="273" customWidth="1"/>
    <col min="10" max="10" width="2.5" style="273" customWidth="1"/>
    <col min="11" max="11" width="1.75" style="273" customWidth="1"/>
    <col min="12" max="12" width="0.375" style="273" customWidth="1"/>
    <col min="13" max="13" width="2.5" style="273" customWidth="1"/>
    <col min="14" max="14" width="12.375" style="273" customWidth="1"/>
    <col min="15" max="15" width="2.375" style="273" customWidth="1"/>
    <col min="16" max="16" width="13.375" style="273" customWidth="1"/>
    <col min="17" max="17" width="1.5" style="273" customWidth="1"/>
    <col min="18" max="18" width="0.875" style="273" customWidth="1"/>
    <col min="19" max="19" width="1.5" style="273" customWidth="1"/>
    <col min="20" max="20" width="10.5" style="273" customWidth="1"/>
    <col min="21" max="21" width="4.625" style="273" customWidth="1"/>
    <col min="22" max="22" width="14.125" style="273" customWidth="1"/>
    <col min="23" max="23" width="2" style="273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03"/>
      <c r="B1" s="504"/>
      <c r="C1" s="505"/>
      <c r="D1" s="505"/>
      <c r="E1" s="505"/>
      <c r="F1" s="506" t="s">
        <v>73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5"/>
      <c r="T1" s="505"/>
      <c r="U1" s="505"/>
      <c r="V1" s="505"/>
      <c r="W1" s="505"/>
      <c r="X1" s="503"/>
    </row>
    <row r="2" spans="1:47" s="508" customFormat="1" ht="26.25" customHeight="1">
      <c r="A2" s="503"/>
      <c r="B2" s="505"/>
      <c r="C2" s="505"/>
      <c r="D2" s="505"/>
      <c r="E2" s="505"/>
      <c r="F2" s="506" t="s">
        <v>93</v>
      </c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5"/>
      <c r="T2" s="505"/>
      <c r="U2" s="505"/>
      <c r="V2" s="505"/>
      <c r="W2" s="505"/>
      <c r="X2" s="503"/>
    </row>
    <row r="3" spans="1:47" s="508" customFormat="1" ht="26.25" customHeight="1">
      <c r="A3" s="50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3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11" t="s">
        <v>172</v>
      </c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tr">
        <f>ใบแจ้งหนี้!G6</f>
        <v>บริษัท ตัวอย่าง จำกัด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tr">
        <f>ใบแจ้งหนี้!G7</f>
        <v>Sample CO.,LTD.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tr">
        <f>ใบแจ้งหนี้!G8</f>
        <v>111/99 ซอยงามวงศ์วาน 1 แยก 1-1 แขวงทุ่งสองห้อง เขตหลักสี่ กรุงเทพมหานคร 10210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tr">
        <f>ใบแจ้งหนี้!G9</f>
        <v>โทร : 081-111-1111    โทรสาร : 099-999-9999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tr">
        <f>ใบแจ้งหนี้!G10</f>
        <v>เลขประจำตัวผู้เสียภาษีอากร   0123456789012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93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s="282" customFormat="1" ht="19.5">
      <c r="A14" s="280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280"/>
    </row>
    <row r="15" spans="1:47" ht="15.75" customHeight="1">
      <c r="A15" s="274"/>
      <c r="B15" s="283" t="s">
        <v>94</v>
      </c>
      <c r="E15" s="126"/>
      <c r="F15" s="126"/>
      <c r="G15" s="126"/>
      <c r="H15" s="126"/>
      <c r="I15" s="126"/>
      <c r="J15" s="126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/>
      <c r="F16" s="126"/>
      <c r="G16" s="126"/>
      <c r="H16" s="126"/>
      <c r="I16" s="126"/>
      <c r="J16" s="126"/>
      <c r="T16" s="284" t="s">
        <v>2</v>
      </c>
      <c r="U16" s="130"/>
      <c r="V16" s="130"/>
      <c r="X16" s="274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>
      <c r="A17" s="274"/>
      <c r="B17" s="283" t="s">
        <v>3</v>
      </c>
      <c r="C17" s="283"/>
      <c r="D17" s="283"/>
      <c r="E17" s="126"/>
      <c r="F17" s="126"/>
      <c r="G17" s="126"/>
      <c r="H17" s="126"/>
      <c r="I17" s="126"/>
      <c r="J17" s="126"/>
      <c r="T17" s="284" t="s">
        <v>4</v>
      </c>
      <c r="U17" s="131"/>
      <c r="V17" s="131"/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/>
      <c r="F18" s="126"/>
      <c r="G18" s="126"/>
      <c r="H18" s="126"/>
      <c r="I18" s="126"/>
      <c r="J18" s="126"/>
      <c r="T18" s="285"/>
      <c r="U18" s="354"/>
      <c r="V18" s="35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 thickBot="1">
      <c r="A20" s="274"/>
      <c r="B20" s="283" t="s">
        <v>5</v>
      </c>
      <c r="C20" s="283"/>
      <c r="D20" s="283"/>
      <c r="F20" s="161"/>
      <c r="G20" s="161"/>
      <c r="H20" s="161"/>
      <c r="I20" s="161"/>
      <c r="J20" s="161"/>
      <c r="M20" s="10"/>
      <c r="N20" s="273" t="s">
        <v>7</v>
      </c>
      <c r="O20" s="10"/>
      <c r="P20" s="273" t="s">
        <v>8</v>
      </c>
      <c r="R20" s="5"/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6.75" customHeight="1" thickTop="1">
      <c r="A21" s="274"/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 ht="15.75" customHeight="1">
      <c r="A22" s="274"/>
      <c r="B22" s="283" t="s">
        <v>76</v>
      </c>
      <c r="E22" s="134"/>
      <c r="F22" s="134"/>
      <c r="G22" s="134"/>
      <c r="H22" s="134"/>
      <c r="I22" s="134"/>
      <c r="J22" s="134"/>
      <c r="T22" s="284" t="s">
        <v>91</v>
      </c>
      <c r="U22" s="131"/>
      <c r="V22" s="131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ht="15" customHeight="1">
      <c r="A23" s="274"/>
      <c r="B23" s="283" t="s">
        <v>90</v>
      </c>
      <c r="E23" s="134"/>
      <c r="F23" s="134"/>
      <c r="G23" s="134"/>
      <c r="H23" s="134"/>
      <c r="I23" s="134"/>
      <c r="J23" s="134"/>
      <c r="T23" s="284" t="s">
        <v>92</v>
      </c>
      <c r="U23" s="131"/>
      <c r="V23" s="131"/>
      <c r="X23" s="274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</row>
    <row r="24" spans="1:47" ht="15" customHeight="1">
      <c r="A24" s="274"/>
      <c r="B24" s="283"/>
      <c r="X24" s="274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</row>
    <row r="25" spans="1:47">
      <c r="A25" s="274"/>
      <c r="D25" s="273" t="s">
        <v>95</v>
      </c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 s="292" customFormat="1" ht="25.5" customHeight="1" thickBot="1">
      <c r="A26" s="287"/>
      <c r="B26" s="288" t="s">
        <v>96</v>
      </c>
      <c r="C26" s="289"/>
      <c r="D26" s="288" t="s">
        <v>97</v>
      </c>
      <c r="E26" s="289"/>
      <c r="F26" s="288" t="s">
        <v>98</v>
      </c>
      <c r="G26" s="290"/>
      <c r="H26" s="290"/>
      <c r="I26" s="290"/>
      <c r="J26" s="290"/>
      <c r="K26" s="290"/>
      <c r="L26" s="289"/>
      <c r="M26" s="288" t="s">
        <v>99</v>
      </c>
      <c r="N26" s="290"/>
      <c r="O26" s="289"/>
      <c r="P26" s="288" t="s">
        <v>59</v>
      </c>
      <c r="Q26" s="290"/>
      <c r="R26" s="289"/>
      <c r="S26" s="288" t="s">
        <v>100</v>
      </c>
      <c r="T26" s="290"/>
      <c r="U26" s="289"/>
      <c r="V26" s="288" t="s">
        <v>101</v>
      </c>
      <c r="W26" s="291"/>
      <c r="X26" s="287"/>
    </row>
    <row r="27" spans="1:47">
      <c r="A27" s="274"/>
      <c r="B27" s="91"/>
      <c r="C27" s="92"/>
      <c r="D27" s="93"/>
      <c r="E27" s="94"/>
      <c r="F27" s="153"/>
      <c r="G27" s="154"/>
      <c r="H27" s="154"/>
      <c r="I27" s="154"/>
      <c r="J27" s="154"/>
      <c r="K27" s="154"/>
      <c r="L27" s="155"/>
      <c r="M27" s="98"/>
      <c r="N27" s="99"/>
      <c r="O27" s="100"/>
      <c r="P27" s="153"/>
      <c r="Q27" s="154"/>
      <c r="R27" s="155"/>
      <c r="S27" s="104"/>
      <c r="T27" s="105"/>
      <c r="U27" s="106"/>
      <c r="V27" s="293">
        <f t="shared" ref="V27:V42" si="0">ROUND(M27*S27,2)</f>
        <v>0</v>
      </c>
      <c r="W27" s="294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/>
      <c r="C28" s="76"/>
      <c r="D28" s="109"/>
      <c r="E28" s="110"/>
      <c r="F28" s="150"/>
      <c r="G28" s="151"/>
      <c r="H28" s="151"/>
      <c r="I28" s="151"/>
      <c r="J28" s="151"/>
      <c r="K28" s="151"/>
      <c r="L28" s="152"/>
      <c r="M28" s="80"/>
      <c r="N28" s="81"/>
      <c r="O28" s="82"/>
      <c r="P28" s="150"/>
      <c r="Q28" s="151"/>
      <c r="R28" s="152"/>
      <c r="S28" s="86"/>
      <c r="T28" s="87"/>
      <c r="U28" s="88"/>
      <c r="V28" s="295">
        <f t="shared" si="0"/>
        <v>0</v>
      </c>
      <c r="W28" s="296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150"/>
      <c r="G29" s="151"/>
      <c r="H29" s="151"/>
      <c r="I29" s="151"/>
      <c r="J29" s="151"/>
      <c r="K29" s="151"/>
      <c r="L29" s="152"/>
      <c r="M29" s="80"/>
      <c r="N29" s="81"/>
      <c r="O29" s="82"/>
      <c r="P29" s="150"/>
      <c r="Q29" s="151"/>
      <c r="R29" s="152"/>
      <c r="S29" s="86"/>
      <c r="T29" s="87"/>
      <c r="U29" s="88"/>
      <c r="V29" s="295">
        <f t="shared" si="0"/>
        <v>0</v>
      </c>
      <c r="W29" s="296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150"/>
      <c r="G30" s="151"/>
      <c r="H30" s="151"/>
      <c r="I30" s="151"/>
      <c r="J30" s="151"/>
      <c r="K30" s="151"/>
      <c r="L30" s="152"/>
      <c r="M30" s="80"/>
      <c r="N30" s="81"/>
      <c r="O30" s="82"/>
      <c r="P30" s="150"/>
      <c r="Q30" s="151"/>
      <c r="R30" s="152"/>
      <c r="S30" s="86">
        <v>0</v>
      </c>
      <c r="T30" s="87"/>
      <c r="U30" s="88"/>
      <c r="V30" s="295">
        <f t="shared" si="0"/>
        <v>0</v>
      </c>
      <c r="W30" s="296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150"/>
      <c r="G31" s="151"/>
      <c r="H31" s="151"/>
      <c r="I31" s="151"/>
      <c r="J31" s="151"/>
      <c r="K31" s="151"/>
      <c r="L31" s="152"/>
      <c r="M31" s="80"/>
      <c r="N31" s="81"/>
      <c r="O31" s="82"/>
      <c r="P31" s="150"/>
      <c r="Q31" s="151"/>
      <c r="R31" s="152"/>
      <c r="S31" s="86"/>
      <c r="T31" s="87"/>
      <c r="U31" s="88"/>
      <c r="V31" s="295">
        <f t="shared" si="0"/>
        <v>0</v>
      </c>
      <c r="W31" s="296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150"/>
      <c r="G32" s="151"/>
      <c r="H32" s="151"/>
      <c r="I32" s="151"/>
      <c r="J32" s="151"/>
      <c r="K32" s="151"/>
      <c r="L32" s="152"/>
      <c r="M32" s="80"/>
      <c r="N32" s="81"/>
      <c r="O32" s="82"/>
      <c r="P32" s="150"/>
      <c r="Q32" s="151"/>
      <c r="R32" s="152"/>
      <c r="S32" s="86"/>
      <c r="T32" s="87"/>
      <c r="U32" s="88"/>
      <c r="V32" s="295">
        <f t="shared" si="0"/>
        <v>0</v>
      </c>
      <c r="W32" s="296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150"/>
      <c r="G33" s="151"/>
      <c r="H33" s="151"/>
      <c r="I33" s="151"/>
      <c r="J33" s="151"/>
      <c r="K33" s="151"/>
      <c r="L33" s="152"/>
      <c r="M33" s="80"/>
      <c r="N33" s="81"/>
      <c r="O33" s="82"/>
      <c r="P33" s="150"/>
      <c r="Q33" s="151"/>
      <c r="R33" s="152"/>
      <c r="S33" s="86"/>
      <c r="T33" s="87"/>
      <c r="U33" s="88"/>
      <c r="V33" s="295">
        <f t="shared" si="0"/>
        <v>0</v>
      </c>
      <c r="W33" s="296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150"/>
      <c r="G34" s="151"/>
      <c r="H34" s="151"/>
      <c r="I34" s="151"/>
      <c r="J34" s="151"/>
      <c r="K34" s="151"/>
      <c r="L34" s="152"/>
      <c r="M34" s="80"/>
      <c r="N34" s="81"/>
      <c r="O34" s="82"/>
      <c r="P34" s="150"/>
      <c r="Q34" s="151"/>
      <c r="R34" s="152"/>
      <c r="S34" s="86"/>
      <c r="T34" s="87"/>
      <c r="U34" s="88"/>
      <c r="V34" s="295">
        <f t="shared" si="0"/>
        <v>0</v>
      </c>
      <c r="W34" s="296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150"/>
      <c r="G35" s="151"/>
      <c r="H35" s="151"/>
      <c r="I35" s="151"/>
      <c r="J35" s="151"/>
      <c r="K35" s="151"/>
      <c r="L35" s="152"/>
      <c r="M35" s="80"/>
      <c r="N35" s="81"/>
      <c r="O35" s="82"/>
      <c r="P35" s="150"/>
      <c r="Q35" s="151"/>
      <c r="R35" s="152"/>
      <c r="S35" s="86"/>
      <c r="T35" s="87"/>
      <c r="U35" s="88"/>
      <c r="V35" s="295">
        <f t="shared" si="0"/>
        <v>0</v>
      </c>
      <c r="W35" s="296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150"/>
      <c r="G36" s="151"/>
      <c r="H36" s="151"/>
      <c r="I36" s="151"/>
      <c r="J36" s="151"/>
      <c r="K36" s="151"/>
      <c r="L36" s="152"/>
      <c r="M36" s="80"/>
      <c r="N36" s="81"/>
      <c r="O36" s="82"/>
      <c r="P36" s="150"/>
      <c r="Q36" s="151"/>
      <c r="R36" s="152"/>
      <c r="S36" s="86"/>
      <c r="T36" s="87"/>
      <c r="U36" s="88"/>
      <c r="V36" s="295">
        <f t="shared" si="0"/>
        <v>0</v>
      </c>
      <c r="W36" s="296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150"/>
      <c r="G37" s="151"/>
      <c r="H37" s="151"/>
      <c r="I37" s="151"/>
      <c r="J37" s="151"/>
      <c r="K37" s="151"/>
      <c r="L37" s="152"/>
      <c r="M37" s="80"/>
      <c r="N37" s="81"/>
      <c r="O37" s="82"/>
      <c r="P37" s="150"/>
      <c r="Q37" s="151"/>
      <c r="R37" s="152"/>
      <c r="S37" s="86"/>
      <c r="T37" s="87"/>
      <c r="U37" s="88"/>
      <c r="V37" s="295">
        <f t="shared" si="0"/>
        <v>0</v>
      </c>
      <c r="W37" s="296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150"/>
      <c r="G38" s="151"/>
      <c r="H38" s="151"/>
      <c r="I38" s="151"/>
      <c r="J38" s="151"/>
      <c r="K38" s="151"/>
      <c r="L38" s="152"/>
      <c r="M38" s="80"/>
      <c r="N38" s="81"/>
      <c r="O38" s="82"/>
      <c r="P38" s="150"/>
      <c r="Q38" s="151"/>
      <c r="R38" s="152"/>
      <c r="S38" s="86"/>
      <c r="T38" s="87"/>
      <c r="U38" s="88"/>
      <c r="V38" s="295">
        <f t="shared" si="0"/>
        <v>0</v>
      </c>
      <c r="W38" s="296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150"/>
      <c r="G39" s="151"/>
      <c r="H39" s="151"/>
      <c r="I39" s="151"/>
      <c r="J39" s="151"/>
      <c r="K39" s="151"/>
      <c r="L39" s="152"/>
      <c r="M39" s="80"/>
      <c r="N39" s="81"/>
      <c r="O39" s="82"/>
      <c r="P39" s="150"/>
      <c r="Q39" s="151"/>
      <c r="R39" s="152"/>
      <c r="S39" s="86"/>
      <c r="T39" s="87"/>
      <c r="U39" s="88"/>
      <c r="V39" s="295">
        <f t="shared" si="0"/>
        <v>0</v>
      </c>
      <c r="W39" s="296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150"/>
      <c r="G40" s="151"/>
      <c r="H40" s="151"/>
      <c r="I40" s="151"/>
      <c r="J40" s="151"/>
      <c r="K40" s="151"/>
      <c r="L40" s="152"/>
      <c r="M40" s="80"/>
      <c r="N40" s="81"/>
      <c r="O40" s="82"/>
      <c r="P40" s="150"/>
      <c r="Q40" s="151"/>
      <c r="R40" s="152"/>
      <c r="S40" s="86"/>
      <c r="T40" s="87"/>
      <c r="U40" s="88"/>
      <c r="V40" s="295">
        <f t="shared" si="0"/>
        <v>0</v>
      </c>
      <c r="W40" s="296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150"/>
      <c r="G41" s="151"/>
      <c r="H41" s="151"/>
      <c r="I41" s="151"/>
      <c r="J41" s="151"/>
      <c r="K41" s="151"/>
      <c r="L41" s="152"/>
      <c r="M41" s="80"/>
      <c r="N41" s="81"/>
      <c r="O41" s="82"/>
      <c r="P41" s="150"/>
      <c r="Q41" s="151"/>
      <c r="R41" s="152"/>
      <c r="S41" s="86"/>
      <c r="T41" s="87"/>
      <c r="U41" s="88"/>
      <c r="V41" s="295">
        <f t="shared" si="0"/>
        <v>0</v>
      </c>
      <c r="W41" s="296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150"/>
      <c r="G42" s="151"/>
      <c r="H42" s="151"/>
      <c r="I42" s="151"/>
      <c r="J42" s="151"/>
      <c r="K42" s="151"/>
      <c r="L42" s="152"/>
      <c r="M42" s="80"/>
      <c r="N42" s="81"/>
      <c r="O42" s="82"/>
      <c r="P42" s="150"/>
      <c r="Q42" s="151"/>
      <c r="R42" s="152"/>
      <c r="S42" s="86"/>
      <c r="T42" s="87"/>
      <c r="U42" s="88"/>
      <c r="V42" s="295">
        <f t="shared" si="0"/>
        <v>0</v>
      </c>
      <c r="W42" s="296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150"/>
      <c r="G43" s="151"/>
      <c r="H43" s="151"/>
      <c r="I43" s="151"/>
      <c r="J43" s="151"/>
      <c r="K43" s="151"/>
      <c r="L43" s="152"/>
      <c r="M43" s="80"/>
      <c r="N43" s="81"/>
      <c r="O43" s="82"/>
      <c r="P43" s="150"/>
      <c r="Q43" s="151"/>
      <c r="R43" s="152"/>
      <c r="S43" s="86"/>
      <c r="T43" s="87"/>
      <c r="U43" s="88"/>
      <c r="V43" s="295">
        <v>0</v>
      </c>
      <c r="W43" s="296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>
      <c r="A44" s="274"/>
      <c r="B44" s="75"/>
      <c r="C44" s="76"/>
      <c r="D44" s="75"/>
      <c r="E44" s="76"/>
      <c r="F44" s="150"/>
      <c r="G44" s="151"/>
      <c r="H44" s="151"/>
      <c r="I44" s="151"/>
      <c r="J44" s="151"/>
      <c r="K44" s="151"/>
      <c r="L44" s="152"/>
      <c r="M44" s="80"/>
      <c r="N44" s="81"/>
      <c r="O44" s="82"/>
      <c r="P44" s="150"/>
      <c r="Q44" s="151"/>
      <c r="R44" s="152"/>
      <c r="S44" s="86"/>
      <c r="T44" s="87"/>
      <c r="U44" s="88"/>
      <c r="V44" s="295">
        <f>ROUND(M44*S44,2)</f>
        <v>0</v>
      </c>
      <c r="W44" s="296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>
      <c r="A45" s="274"/>
      <c r="B45" s="75"/>
      <c r="C45" s="76"/>
      <c r="D45" s="75"/>
      <c r="E45" s="76"/>
      <c r="F45" s="150"/>
      <c r="G45" s="151"/>
      <c r="H45" s="151"/>
      <c r="I45" s="151"/>
      <c r="J45" s="151"/>
      <c r="K45" s="151"/>
      <c r="L45" s="152"/>
      <c r="M45" s="80"/>
      <c r="N45" s="81"/>
      <c r="O45" s="82"/>
      <c r="P45" s="150"/>
      <c r="Q45" s="151"/>
      <c r="R45" s="152"/>
      <c r="S45" s="86"/>
      <c r="T45" s="87"/>
      <c r="U45" s="88"/>
      <c r="V45" s="295">
        <f>ROUND(M45*S45,2)</f>
        <v>0</v>
      </c>
      <c r="W45" s="296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>
      <c r="A46" s="274"/>
      <c r="B46" s="75"/>
      <c r="C46" s="76"/>
      <c r="D46" s="75"/>
      <c r="E46" s="76"/>
      <c r="F46" s="150"/>
      <c r="G46" s="151"/>
      <c r="H46" s="151"/>
      <c r="I46" s="151"/>
      <c r="J46" s="151"/>
      <c r="K46" s="151"/>
      <c r="L46" s="152"/>
      <c r="M46" s="80"/>
      <c r="N46" s="81"/>
      <c r="O46" s="82"/>
      <c r="P46" s="150"/>
      <c r="Q46" s="151"/>
      <c r="R46" s="152"/>
      <c r="S46" s="86"/>
      <c r="T46" s="87"/>
      <c r="U46" s="88"/>
      <c r="V46" s="295"/>
      <c r="W46" s="296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>
      <c r="A47" s="274"/>
      <c r="B47" s="62"/>
      <c r="C47" s="63"/>
      <c r="D47" s="62"/>
      <c r="E47" s="63"/>
      <c r="F47" s="147"/>
      <c r="G47" s="148"/>
      <c r="H47" s="148"/>
      <c r="I47" s="148"/>
      <c r="J47" s="148"/>
      <c r="K47" s="148"/>
      <c r="L47" s="149"/>
      <c r="M47" s="67"/>
      <c r="N47" s="68"/>
      <c r="O47" s="69"/>
      <c r="P47" s="148"/>
      <c r="Q47" s="148"/>
      <c r="R47" s="149"/>
      <c r="S47" s="142"/>
      <c r="T47" s="143"/>
      <c r="U47" s="144"/>
      <c r="V47" s="399"/>
      <c r="W47" s="400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s="421" customFormat="1" ht="7.5" hidden="1" customHeight="1">
      <c r="A48" s="420"/>
      <c r="P48" s="422"/>
      <c r="Q48" s="423"/>
      <c r="R48" s="423"/>
      <c r="V48" s="424">
        <f>SUM(V27:W47)</f>
        <v>0</v>
      </c>
      <c r="W48" s="425"/>
      <c r="X48" s="426"/>
    </row>
    <row r="49" spans="1:47" ht="15.75" customHeight="1">
      <c r="A49" s="274"/>
      <c r="B49" s="427" t="s">
        <v>102</v>
      </c>
      <c r="C49" s="428"/>
      <c r="D49" s="429"/>
      <c r="E49" s="430">
        <f>COUNT(B27:C47)</f>
        <v>0</v>
      </c>
      <c r="F49" s="273" t="s">
        <v>82</v>
      </c>
      <c r="O49" s="431"/>
      <c r="P49" s="432" t="s">
        <v>12</v>
      </c>
      <c r="Q49" s="432"/>
      <c r="R49" s="432"/>
      <c r="S49" s="432"/>
      <c r="T49" s="432"/>
      <c r="U49" s="433"/>
      <c r="V49" s="424"/>
      <c r="W49" s="425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33.75" customHeight="1">
      <c r="A50" s="274"/>
      <c r="B50" s="434" t="s">
        <v>11</v>
      </c>
      <c r="C50" s="435"/>
      <c r="D50" s="435"/>
      <c r="E50" s="316" t="str">
        <f>"("&amp;BAHTTEXT(V48)&amp;")"</f>
        <v>(ศูนย์บาทถ้วน)</v>
      </c>
      <c r="F50" s="317"/>
      <c r="G50" s="317"/>
      <c r="H50" s="317"/>
      <c r="I50" s="317"/>
      <c r="J50" s="317"/>
      <c r="K50" s="317"/>
      <c r="L50" s="317"/>
      <c r="M50" s="317"/>
      <c r="N50" s="317"/>
      <c r="O50" s="318"/>
      <c r="P50" s="436"/>
      <c r="Q50" s="436"/>
      <c r="R50" s="436"/>
      <c r="S50" s="436"/>
      <c r="T50" s="436"/>
      <c r="U50" s="437"/>
      <c r="V50" s="425"/>
      <c r="W50" s="425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16.899999999999999" customHeight="1">
      <c r="A51" s="274"/>
      <c r="B51" s="438" t="s">
        <v>88</v>
      </c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21"/>
      <c r="P51" s="440"/>
      <c r="Q51" s="440"/>
      <c r="R51" s="440"/>
      <c r="S51" s="440"/>
      <c r="T51" s="440"/>
      <c r="U51" s="440"/>
      <c r="V51" s="440"/>
      <c r="W51" s="441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s="282" customFormat="1" ht="23.25" customHeight="1">
      <c r="A52" s="280"/>
      <c r="B52" s="321"/>
      <c r="C52" s="322"/>
      <c r="D52" s="322"/>
      <c r="E52" s="323"/>
      <c r="F52" s="322"/>
      <c r="G52" s="322"/>
      <c r="H52" s="322"/>
      <c r="I52" s="322"/>
      <c r="J52" s="322"/>
      <c r="K52" s="322"/>
      <c r="L52" s="322"/>
      <c r="M52" s="322"/>
      <c r="N52" s="322"/>
      <c r="O52" s="324"/>
      <c r="P52" s="325"/>
      <c r="Q52" s="325"/>
      <c r="R52" s="325"/>
      <c r="S52" s="325"/>
      <c r="T52" s="325"/>
      <c r="U52" s="322"/>
      <c r="V52" s="322"/>
      <c r="W52" s="326"/>
      <c r="X52" s="280"/>
    </row>
    <row r="53" spans="1:47" s="282" customFormat="1" ht="23.25" customHeight="1">
      <c r="A53" s="280"/>
      <c r="B53" s="327" t="s">
        <v>103</v>
      </c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30"/>
      <c r="O53" s="327" t="s">
        <v>105</v>
      </c>
      <c r="P53" s="331"/>
      <c r="Q53" s="444"/>
      <c r="R53" s="444"/>
      <c r="S53" s="444"/>
      <c r="T53" s="444"/>
      <c r="U53" s="444"/>
      <c r="V53" s="444"/>
      <c r="W53" s="333"/>
      <c r="X53" s="280"/>
    </row>
    <row r="54" spans="1:47" s="282" customFormat="1" ht="23.25" customHeight="1">
      <c r="A54" s="280"/>
      <c r="B54" s="327" t="s">
        <v>16</v>
      </c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6"/>
      <c r="O54" s="327" t="s">
        <v>16</v>
      </c>
      <c r="P54" s="331"/>
      <c r="Q54" s="449"/>
      <c r="R54" s="449"/>
      <c r="S54" s="449"/>
      <c r="T54" s="449"/>
      <c r="U54" s="449"/>
      <c r="V54" s="449"/>
      <c r="W54" s="333"/>
      <c r="X54" s="280"/>
    </row>
    <row r="55" spans="1:47" s="282" customFormat="1" ht="23.25" customHeight="1" thickBot="1">
      <c r="A55" s="280"/>
      <c r="B55" s="337"/>
      <c r="C55" s="338"/>
      <c r="D55" s="338"/>
      <c r="E55" s="339"/>
      <c r="F55" s="338"/>
      <c r="G55" s="338"/>
      <c r="H55" s="338"/>
      <c r="I55" s="338"/>
      <c r="J55" s="338"/>
      <c r="K55" s="338"/>
      <c r="L55" s="338"/>
      <c r="M55" s="338"/>
      <c r="N55" s="338"/>
      <c r="O55" s="340"/>
      <c r="P55" s="341"/>
      <c r="Q55" s="341"/>
      <c r="R55" s="341"/>
      <c r="S55" s="341"/>
      <c r="T55" s="341"/>
      <c r="U55" s="338"/>
      <c r="V55" s="338"/>
      <c r="W55" s="342"/>
      <c r="X55" s="280"/>
    </row>
    <row r="56" spans="1:47" s="282" customFormat="1" ht="23.25" customHeight="1" thickTop="1">
      <c r="A56" s="280"/>
      <c r="E56" s="370"/>
      <c r="O56" s="367"/>
      <c r="P56" s="367"/>
      <c r="Q56" s="367"/>
      <c r="R56" s="367"/>
      <c r="S56" s="367"/>
      <c r="T56" s="367"/>
      <c r="X56" s="280"/>
    </row>
    <row r="58" spans="1:47">
      <c r="A58" s="274"/>
      <c r="X58" s="274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</row>
    <row r="59" spans="1:47" ht="25.5">
      <c r="A59" s="274"/>
      <c r="C59" s="275"/>
      <c r="D59" s="275"/>
      <c r="E59" s="275"/>
      <c r="F59" s="275"/>
      <c r="G59" s="276" t="s">
        <v>30</v>
      </c>
      <c r="V59" s="277" t="s">
        <v>27</v>
      </c>
      <c r="X59" s="274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</row>
    <row r="60" spans="1:47" ht="25.5">
      <c r="A60" s="274"/>
      <c r="C60" s="275"/>
      <c r="D60" s="275"/>
      <c r="E60" s="275"/>
      <c r="F60" s="275"/>
      <c r="G60" s="278" t="s">
        <v>31</v>
      </c>
      <c r="V60" s="277"/>
      <c r="X60" s="274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</row>
    <row r="61" spans="1:47">
      <c r="A61" s="274"/>
      <c r="C61" s="275"/>
      <c r="D61" s="275"/>
      <c r="E61" s="275"/>
      <c r="F61" s="275"/>
      <c r="G61" s="279" t="s">
        <v>32</v>
      </c>
      <c r="X61" s="274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</row>
    <row r="62" spans="1:47">
      <c r="A62" s="274"/>
      <c r="C62" s="275"/>
      <c r="D62" s="275"/>
      <c r="E62" s="275"/>
      <c r="F62" s="275"/>
      <c r="G62" s="279" t="s">
        <v>33</v>
      </c>
      <c r="X62" s="274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</row>
    <row r="63" spans="1:47">
      <c r="A63" s="274"/>
      <c r="C63" s="275"/>
      <c r="D63" s="275"/>
      <c r="E63" s="275"/>
      <c r="F63" s="275"/>
      <c r="G63" s="279" t="s">
        <v>34</v>
      </c>
      <c r="X63" s="274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</row>
    <row r="64" spans="1:47">
      <c r="A64" s="274"/>
      <c r="C64" s="275"/>
      <c r="D64" s="275"/>
      <c r="E64" s="275"/>
      <c r="F64" s="275"/>
      <c r="X64" s="274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</row>
    <row r="65" spans="1:47">
      <c r="A65" s="274"/>
      <c r="C65" s="275"/>
      <c r="D65" s="275"/>
      <c r="E65" s="275"/>
      <c r="F65" s="275"/>
      <c r="X65" s="274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</row>
    <row r="66" spans="1:47" s="282" customFormat="1" ht="19.5">
      <c r="A66" s="280"/>
      <c r="B66" s="281" t="s">
        <v>129</v>
      </c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0"/>
    </row>
    <row r="67" spans="1:47" s="282" customFormat="1" ht="19.5">
      <c r="A67" s="280"/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280"/>
    </row>
    <row r="68" spans="1:47" ht="15.75" customHeight="1">
      <c r="A68" s="274"/>
      <c r="B68" s="283" t="s">
        <v>94</v>
      </c>
      <c r="E68" s="117"/>
      <c r="F68" s="117"/>
      <c r="G68" s="117"/>
      <c r="H68" s="117"/>
      <c r="I68" s="117"/>
      <c r="J68" s="117"/>
      <c r="X68" s="274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</row>
    <row r="69" spans="1:47">
      <c r="A69" s="274"/>
      <c r="B69" s="283" t="s">
        <v>1</v>
      </c>
      <c r="C69" s="283"/>
      <c r="D69" s="283"/>
      <c r="E69" s="117"/>
      <c r="F69" s="117"/>
      <c r="G69" s="117"/>
      <c r="H69" s="117"/>
      <c r="I69" s="117"/>
      <c r="J69" s="117"/>
      <c r="T69" s="284" t="s">
        <v>2</v>
      </c>
      <c r="U69" s="158"/>
      <c r="V69" s="158"/>
      <c r="X69" s="274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</row>
    <row r="70" spans="1:47">
      <c r="A70" s="274"/>
      <c r="B70" s="283" t="s">
        <v>3</v>
      </c>
      <c r="C70" s="283"/>
      <c r="D70" s="283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T70" s="284" t="s">
        <v>4</v>
      </c>
      <c r="U70" s="157"/>
      <c r="V70" s="157"/>
      <c r="X70" s="274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</row>
    <row r="71" spans="1:47">
      <c r="A71" s="274"/>
      <c r="B71" s="283"/>
      <c r="C71" s="283"/>
      <c r="D71" s="283"/>
      <c r="E71" s="117"/>
      <c r="F71" s="117"/>
      <c r="G71" s="117"/>
      <c r="H71" s="117"/>
      <c r="I71" s="117"/>
      <c r="J71" s="117"/>
      <c r="T71" s="285"/>
      <c r="U71" s="354"/>
      <c r="V71" s="450"/>
      <c r="X71" s="274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</row>
    <row r="72" spans="1:47" ht="3" customHeight="1">
      <c r="A72" s="274"/>
      <c r="B72" s="283"/>
      <c r="C72" s="283"/>
      <c r="D72" s="283"/>
      <c r="X72" s="274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</row>
    <row r="73" spans="1:47" ht="15.75" customHeight="1" thickBot="1">
      <c r="A73" s="274"/>
      <c r="B73" s="283" t="s">
        <v>5</v>
      </c>
      <c r="C73" s="283"/>
      <c r="D73" s="283"/>
      <c r="F73" s="160"/>
      <c r="G73" s="160"/>
      <c r="H73" s="160"/>
      <c r="I73" s="160"/>
      <c r="J73" s="160"/>
      <c r="M73" s="10"/>
      <c r="N73" s="273" t="s">
        <v>7</v>
      </c>
      <c r="O73" s="10"/>
      <c r="P73" s="273" t="s">
        <v>8</v>
      </c>
      <c r="R73" s="5"/>
      <c r="X73" s="274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</row>
    <row r="74" spans="1:47" ht="6.75" customHeight="1" thickTop="1">
      <c r="A74" s="274"/>
      <c r="X74" s="274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</row>
    <row r="75" spans="1:47" ht="15.75" customHeight="1">
      <c r="A75" s="274"/>
      <c r="B75" s="283" t="s">
        <v>76</v>
      </c>
      <c r="E75" s="156"/>
      <c r="F75" s="156"/>
      <c r="G75" s="156"/>
      <c r="H75" s="156"/>
      <c r="I75" s="156"/>
      <c r="J75" s="156"/>
      <c r="T75" s="284" t="s">
        <v>91</v>
      </c>
      <c r="U75" s="157"/>
      <c r="V75" s="157"/>
      <c r="X75" s="274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</row>
    <row r="76" spans="1:47" ht="15" customHeight="1">
      <c r="A76" s="274"/>
      <c r="B76" s="283" t="s">
        <v>90</v>
      </c>
      <c r="E76" s="156"/>
      <c r="F76" s="156"/>
      <c r="G76" s="156"/>
      <c r="H76" s="156"/>
      <c r="I76" s="156"/>
      <c r="J76" s="156"/>
      <c r="T76" s="284" t="s">
        <v>92</v>
      </c>
      <c r="U76" s="157"/>
      <c r="V76" s="157"/>
      <c r="X76" s="274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</row>
    <row r="77" spans="1:47" ht="15" customHeight="1">
      <c r="A77" s="274"/>
      <c r="B77" s="283"/>
      <c r="G77" s="344"/>
      <c r="X77" s="274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</row>
    <row r="78" spans="1:47">
      <c r="A78" s="274"/>
      <c r="D78" s="273" t="s">
        <v>95</v>
      </c>
      <c r="X78" s="274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</row>
    <row r="79" spans="1:47" s="292" customFormat="1" ht="25.5" customHeight="1" thickBot="1">
      <c r="A79" s="287"/>
      <c r="B79" s="345" t="s">
        <v>96</v>
      </c>
      <c r="C79" s="346"/>
      <c r="D79" s="345" t="s">
        <v>97</v>
      </c>
      <c r="E79" s="346"/>
      <c r="F79" s="345" t="s">
        <v>98</v>
      </c>
      <c r="G79" s="347"/>
      <c r="H79" s="347"/>
      <c r="I79" s="347"/>
      <c r="J79" s="347"/>
      <c r="K79" s="347"/>
      <c r="L79" s="346"/>
      <c r="M79" s="345" t="s">
        <v>99</v>
      </c>
      <c r="N79" s="347"/>
      <c r="O79" s="346"/>
      <c r="P79" s="345" t="s">
        <v>59</v>
      </c>
      <c r="Q79" s="347"/>
      <c r="R79" s="346"/>
      <c r="S79" s="345" t="s">
        <v>100</v>
      </c>
      <c r="T79" s="347"/>
      <c r="U79" s="346"/>
      <c r="V79" s="345" t="s">
        <v>101</v>
      </c>
      <c r="W79" s="348"/>
      <c r="X79" s="287"/>
    </row>
    <row r="80" spans="1:47">
      <c r="A80" s="274"/>
      <c r="B80" s="91"/>
      <c r="C80" s="92"/>
      <c r="D80" s="93"/>
      <c r="E80" s="94"/>
      <c r="F80" s="153"/>
      <c r="G80" s="154"/>
      <c r="H80" s="154"/>
      <c r="I80" s="154"/>
      <c r="J80" s="154"/>
      <c r="K80" s="154"/>
      <c r="L80" s="155"/>
      <c r="M80" s="98"/>
      <c r="N80" s="99"/>
      <c r="O80" s="100"/>
      <c r="P80" s="153"/>
      <c r="Q80" s="154"/>
      <c r="R80" s="155"/>
      <c r="S80" s="104"/>
      <c r="T80" s="105"/>
      <c r="U80" s="106"/>
      <c r="V80" s="293">
        <f t="shared" ref="V80:V95" si="1">ROUND(M80*S80,2)</f>
        <v>0</v>
      </c>
      <c r="W80" s="294"/>
      <c r="X80" s="274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</row>
    <row r="81" spans="1:47">
      <c r="A81" s="274"/>
      <c r="B81" s="75"/>
      <c r="C81" s="76"/>
      <c r="D81" s="109"/>
      <c r="E81" s="110"/>
      <c r="F81" s="150"/>
      <c r="G81" s="151"/>
      <c r="H81" s="151"/>
      <c r="I81" s="151"/>
      <c r="J81" s="151"/>
      <c r="K81" s="151"/>
      <c r="L81" s="152"/>
      <c r="M81" s="80"/>
      <c r="N81" s="81"/>
      <c r="O81" s="82"/>
      <c r="P81" s="150"/>
      <c r="Q81" s="151"/>
      <c r="R81" s="152"/>
      <c r="S81" s="86"/>
      <c r="T81" s="87"/>
      <c r="U81" s="88"/>
      <c r="V81" s="295">
        <f t="shared" si="1"/>
        <v>0</v>
      </c>
      <c r="W81" s="296"/>
      <c r="X81" s="274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</row>
    <row r="82" spans="1:47">
      <c r="A82" s="274"/>
      <c r="B82" s="75"/>
      <c r="C82" s="76"/>
      <c r="D82" s="75"/>
      <c r="E82" s="76"/>
      <c r="F82" s="150"/>
      <c r="G82" s="151"/>
      <c r="H82" s="151"/>
      <c r="I82" s="151"/>
      <c r="J82" s="151"/>
      <c r="K82" s="151"/>
      <c r="L82" s="152"/>
      <c r="M82" s="80"/>
      <c r="N82" s="81"/>
      <c r="O82" s="82"/>
      <c r="P82" s="150"/>
      <c r="Q82" s="151"/>
      <c r="R82" s="152"/>
      <c r="S82" s="86"/>
      <c r="T82" s="87"/>
      <c r="U82" s="88"/>
      <c r="V82" s="295">
        <f t="shared" si="1"/>
        <v>0</v>
      </c>
      <c r="W82" s="296"/>
      <c r="X82" s="274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</row>
    <row r="83" spans="1:47">
      <c r="A83" s="274"/>
      <c r="B83" s="75"/>
      <c r="C83" s="76"/>
      <c r="D83" s="75"/>
      <c r="E83" s="76"/>
      <c r="F83" s="150"/>
      <c r="G83" s="151"/>
      <c r="H83" s="151"/>
      <c r="I83" s="151"/>
      <c r="J83" s="151"/>
      <c r="K83" s="151"/>
      <c r="L83" s="152"/>
      <c r="M83" s="80"/>
      <c r="N83" s="81"/>
      <c r="O83" s="82"/>
      <c r="P83" s="150"/>
      <c r="Q83" s="151"/>
      <c r="R83" s="152"/>
      <c r="S83" s="86">
        <v>0</v>
      </c>
      <c r="T83" s="87"/>
      <c r="U83" s="88"/>
      <c r="V83" s="295">
        <f t="shared" si="1"/>
        <v>0</v>
      </c>
      <c r="W83" s="296"/>
      <c r="X83" s="274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</row>
    <row r="84" spans="1:47">
      <c r="A84" s="274"/>
      <c r="B84" s="75"/>
      <c r="C84" s="76"/>
      <c r="D84" s="75"/>
      <c r="E84" s="76"/>
      <c r="F84" s="150"/>
      <c r="G84" s="151"/>
      <c r="H84" s="151"/>
      <c r="I84" s="151"/>
      <c r="J84" s="151"/>
      <c r="K84" s="151"/>
      <c r="L84" s="152"/>
      <c r="M84" s="80"/>
      <c r="N84" s="81"/>
      <c r="O84" s="82"/>
      <c r="P84" s="150"/>
      <c r="Q84" s="151"/>
      <c r="R84" s="152"/>
      <c r="S84" s="86"/>
      <c r="T84" s="87"/>
      <c r="U84" s="88"/>
      <c r="V84" s="295">
        <f t="shared" si="1"/>
        <v>0</v>
      </c>
      <c r="W84" s="296"/>
      <c r="X84" s="274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</row>
    <row r="85" spans="1:47">
      <c r="A85" s="274"/>
      <c r="B85" s="75"/>
      <c r="C85" s="76"/>
      <c r="D85" s="75"/>
      <c r="E85" s="76"/>
      <c r="F85" s="150"/>
      <c r="G85" s="151"/>
      <c r="H85" s="151"/>
      <c r="I85" s="151"/>
      <c r="J85" s="151"/>
      <c r="K85" s="151"/>
      <c r="L85" s="152"/>
      <c r="M85" s="80"/>
      <c r="N85" s="81"/>
      <c r="O85" s="82"/>
      <c r="P85" s="150"/>
      <c r="Q85" s="151"/>
      <c r="R85" s="152"/>
      <c r="S85" s="86"/>
      <c r="T85" s="87"/>
      <c r="U85" s="88"/>
      <c r="V85" s="295">
        <f t="shared" si="1"/>
        <v>0</v>
      </c>
      <c r="W85" s="296"/>
      <c r="X85" s="274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</row>
    <row r="86" spans="1:47">
      <c r="A86" s="274"/>
      <c r="B86" s="75"/>
      <c r="C86" s="76"/>
      <c r="D86" s="75"/>
      <c r="E86" s="76"/>
      <c r="F86" s="150"/>
      <c r="G86" s="151"/>
      <c r="H86" s="151"/>
      <c r="I86" s="151"/>
      <c r="J86" s="151"/>
      <c r="K86" s="151"/>
      <c r="L86" s="152"/>
      <c r="M86" s="80"/>
      <c r="N86" s="81"/>
      <c r="O86" s="82"/>
      <c r="P86" s="150"/>
      <c r="Q86" s="151"/>
      <c r="R86" s="152"/>
      <c r="S86" s="86"/>
      <c r="T86" s="87"/>
      <c r="U86" s="88"/>
      <c r="V86" s="295">
        <f t="shared" si="1"/>
        <v>0</v>
      </c>
      <c r="W86" s="296"/>
      <c r="X86" s="274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</row>
    <row r="87" spans="1:47">
      <c r="A87" s="274"/>
      <c r="B87" s="75"/>
      <c r="C87" s="76"/>
      <c r="D87" s="75"/>
      <c r="E87" s="76"/>
      <c r="F87" s="150"/>
      <c r="G87" s="151"/>
      <c r="H87" s="151"/>
      <c r="I87" s="151"/>
      <c r="J87" s="151"/>
      <c r="K87" s="151"/>
      <c r="L87" s="152"/>
      <c r="M87" s="80"/>
      <c r="N87" s="81"/>
      <c r="O87" s="82"/>
      <c r="P87" s="150"/>
      <c r="Q87" s="151"/>
      <c r="R87" s="152"/>
      <c r="S87" s="86"/>
      <c r="T87" s="87"/>
      <c r="U87" s="88"/>
      <c r="V87" s="295">
        <f t="shared" si="1"/>
        <v>0</v>
      </c>
      <c r="W87" s="296"/>
      <c r="X87" s="274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</row>
    <row r="88" spans="1:47">
      <c r="A88" s="274"/>
      <c r="B88" s="75"/>
      <c r="C88" s="76"/>
      <c r="D88" s="75"/>
      <c r="E88" s="76"/>
      <c r="F88" s="150"/>
      <c r="G88" s="151"/>
      <c r="H88" s="151"/>
      <c r="I88" s="151"/>
      <c r="J88" s="151"/>
      <c r="K88" s="151"/>
      <c r="L88" s="152"/>
      <c r="M88" s="80"/>
      <c r="N88" s="81"/>
      <c r="O88" s="82"/>
      <c r="P88" s="150"/>
      <c r="Q88" s="151"/>
      <c r="R88" s="152"/>
      <c r="S88" s="86"/>
      <c r="T88" s="87"/>
      <c r="U88" s="88"/>
      <c r="V88" s="295">
        <f t="shared" si="1"/>
        <v>0</v>
      </c>
      <c r="W88" s="296"/>
      <c r="X88" s="274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</row>
    <row r="89" spans="1:47">
      <c r="A89" s="274"/>
      <c r="B89" s="75"/>
      <c r="C89" s="76"/>
      <c r="D89" s="75"/>
      <c r="E89" s="76"/>
      <c r="F89" s="150"/>
      <c r="G89" s="151"/>
      <c r="H89" s="151"/>
      <c r="I89" s="151"/>
      <c r="J89" s="151"/>
      <c r="K89" s="151"/>
      <c r="L89" s="152"/>
      <c r="M89" s="80"/>
      <c r="N89" s="81"/>
      <c r="O89" s="82"/>
      <c r="P89" s="150"/>
      <c r="Q89" s="151"/>
      <c r="R89" s="152"/>
      <c r="S89" s="86"/>
      <c r="T89" s="87"/>
      <c r="U89" s="88"/>
      <c r="V89" s="295">
        <f t="shared" si="1"/>
        <v>0</v>
      </c>
      <c r="W89" s="296"/>
      <c r="X89" s="274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</row>
    <row r="90" spans="1:47">
      <c r="A90" s="274"/>
      <c r="B90" s="75"/>
      <c r="C90" s="76"/>
      <c r="D90" s="75"/>
      <c r="E90" s="76"/>
      <c r="F90" s="150"/>
      <c r="G90" s="151"/>
      <c r="H90" s="151"/>
      <c r="I90" s="151"/>
      <c r="J90" s="151"/>
      <c r="K90" s="151"/>
      <c r="L90" s="152"/>
      <c r="M90" s="80"/>
      <c r="N90" s="81"/>
      <c r="O90" s="82"/>
      <c r="P90" s="150"/>
      <c r="Q90" s="151"/>
      <c r="R90" s="152"/>
      <c r="S90" s="86"/>
      <c r="T90" s="87"/>
      <c r="U90" s="88"/>
      <c r="V90" s="295">
        <f t="shared" si="1"/>
        <v>0</v>
      </c>
      <c r="W90" s="296"/>
      <c r="X90" s="274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</row>
    <row r="91" spans="1:47">
      <c r="A91" s="274"/>
      <c r="B91" s="75"/>
      <c r="C91" s="76"/>
      <c r="D91" s="75"/>
      <c r="E91" s="76"/>
      <c r="F91" s="150"/>
      <c r="G91" s="151"/>
      <c r="H91" s="151"/>
      <c r="I91" s="151"/>
      <c r="J91" s="151"/>
      <c r="K91" s="151"/>
      <c r="L91" s="152"/>
      <c r="M91" s="80"/>
      <c r="N91" s="81"/>
      <c r="O91" s="82"/>
      <c r="P91" s="150"/>
      <c r="Q91" s="151"/>
      <c r="R91" s="152"/>
      <c r="S91" s="86"/>
      <c r="T91" s="87"/>
      <c r="U91" s="88"/>
      <c r="V91" s="295">
        <f t="shared" si="1"/>
        <v>0</v>
      </c>
      <c r="W91" s="296"/>
      <c r="X91" s="274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</row>
    <row r="92" spans="1:47">
      <c r="A92" s="274"/>
      <c r="B92" s="75"/>
      <c r="C92" s="76"/>
      <c r="D92" s="75"/>
      <c r="E92" s="76"/>
      <c r="F92" s="150"/>
      <c r="G92" s="151"/>
      <c r="H92" s="151"/>
      <c r="I92" s="151"/>
      <c r="J92" s="151"/>
      <c r="K92" s="151"/>
      <c r="L92" s="152"/>
      <c r="M92" s="80"/>
      <c r="N92" s="81"/>
      <c r="O92" s="82"/>
      <c r="P92" s="150"/>
      <c r="Q92" s="151"/>
      <c r="R92" s="152"/>
      <c r="S92" s="86"/>
      <c r="T92" s="87"/>
      <c r="U92" s="88"/>
      <c r="V92" s="295">
        <f t="shared" si="1"/>
        <v>0</v>
      </c>
      <c r="W92" s="296"/>
      <c r="X92" s="274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</row>
    <row r="93" spans="1:47">
      <c r="A93" s="274"/>
      <c r="B93" s="75"/>
      <c r="C93" s="76"/>
      <c r="D93" s="75"/>
      <c r="E93" s="76"/>
      <c r="F93" s="150"/>
      <c r="G93" s="151"/>
      <c r="H93" s="151"/>
      <c r="I93" s="151"/>
      <c r="J93" s="151"/>
      <c r="K93" s="151"/>
      <c r="L93" s="152"/>
      <c r="M93" s="80"/>
      <c r="N93" s="81"/>
      <c r="O93" s="82"/>
      <c r="P93" s="150"/>
      <c r="Q93" s="151"/>
      <c r="R93" s="152"/>
      <c r="S93" s="86"/>
      <c r="T93" s="87"/>
      <c r="U93" s="88"/>
      <c r="V93" s="295">
        <f t="shared" si="1"/>
        <v>0</v>
      </c>
      <c r="W93" s="296"/>
      <c r="X93" s="274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</row>
    <row r="94" spans="1:47">
      <c r="A94" s="274"/>
      <c r="B94" s="75"/>
      <c r="C94" s="76"/>
      <c r="D94" s="75"/>
      <c r="E94" s="76"/>
      <c r="F94" s="150"/>
      <c r="G94" s="151"/>
      <c r="H94" s="151"/>
      <c r="I94" s="151"/>
      <c r="J94" s="151"/>
      <c r="K94" s="151"/>
      <c r="L94" s="152"/>
      <c r="M94" s="80"/>
      <c r="N94" s="81"/>
      <c r="O94" s="82"/>
      <c r="P94" s="150"/>
      <c r="Q94" s="151"/>
      <c r="R94" s="152"/>
      <c r="S94" s="86"/>
      <c r="T94" s="87"/>
      <c r="U94" s="88"/>
      <c r="V94" s="295">
        <f t="shared" si="1"/>
        <v>0</v>
      </c>
      <c r="W94" s="296"/>
      <c r="X94" s="274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</row>
    <row r="95" spans="1:47">
      <c r="A95" s="274"/>
      <c r="B95" s="75"/>
      <c r="C95" s="76"/>
      <c r="D95" s="75"/>
      <c r="E95" s="76"/>
      <c r="F95" s="150"/>
      <c r="G95" s="151"/>
      <c r="H95" s="151"/>
      <c r="I95" s="151"/>
      <c r="J95" s="151"/>
      <c r="K95" s="151"/>
      <c r="L95" s="152"/>
      <c r="M95" s="80"/>
      <c r="N95" s="81"/>
      <c r="O95" s="82"/>
      <c r="P95" s="150"/>
      <c r="Q95" s="151"/>
      <c r="R95" s="152"/>
      <c r="S95" s="86"/>
      <c r="T95" s="87"/>
      <c r="U95" s="88"/>
      <c r="V95" s="295">
        <f t="shared" si="1"/>
        <v>0</v>
      </c>
      <c r="W95" s="296"/>
      <c r="X95" s="274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</row>
    <row r="96" spans="1:47">
      <c r="A96" s="274"/>
      <c r="B96" s="75"/>
      <c r="C96" s="76"/>
      <c r="D96" s="75"/>
      <c r="E96" s="76"/>
      <c r="F96" s="150"/>
      <c r="G96" s="151"/>
      <c r="H96" s="151"/>
      <c r="I96" s="151"/>
      <c r="J96" s="151"/>
      <c r="K96" s="151"/>
      <c r="L96" s="152"/>
      <c r="M96" s="80"/>
      <c r="N96" s="81"/>
      <c r="O96" s="82"/>
      <c r="P96" s="150"/>
      <c r="Q96" s="151"/>
      <c r="R96" s="152"/>
      <c r="S96" s="86"/>
      <c r="T96" s="87"/>
      <c r="U96" s="88"/>
      <c r="V96" s="295">
        <v>0</v>
      </c>
      <c r="W96" s="296"/>
      <c r="X96" s="274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</row>
    <row r="97" spans="1:47">
      <c r="A97" s="274"/>
      <c r="B97" s="75"/>
      <c r="C97" s="76"/>
      <c r="D97" s="75"/>
      <c r="E97" s="76"/>
      <c r="F97" s="150"/>
      <c r="G97" s="151"/>
      <c r="H97" s="151"/>
      <c r="I97" s="151"/>
      <c r="J97" s="151"/>
      <c r="K97" s="151"/>
      <c r="L97" s="152"/>
      <c r="M97" s="80"/>
      <c r="N97" s="81"/>
      <c r="O97" s="82"/>
      <c r="P97" s="150"/>
      <c r="Q97" s="151"/>
      <c r="R97" s="152"/>
      <c r="S97" s="86"/>
      <c r="T97" s="87"/>
      <c r="U97" s="88"/>
      <c r="V97" s="295">
        <f>ROUND(M97*S97,2)</f>
        <v>0</v>
      </c>
      <c r="W97" s="296"/>
      <c r="X97" s="274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</row>
    <row r="98" spans="1:47">
      <c r="A98" s="274"/>
      <c r="B98" s="75"/>
      <c r="C98" s="76"/>
      <c r="D98" s="75"/>
      <c r="E98" s="76"/>
      <c r="F98" s="150"/>
      <c r="G98" s="151"/>
      <c r="H98" s="151"/>
      <c r="I98" s="151"/>
      <c r="J98" s="151"/>
      <c r="K98" s="151"/>
      <c r="L98" s="152"/>
      <c r="M98" s="80"/>
      <c r="N98" s="81"/>
      <c r="O98" s="82"/>
      <c r="P98" s="150"/>
      <c r="Q98" s="151"/>
      <c r="R98" s="152"/>
      <c r="S98" s="86"/>
      <c r="T98" s="87"/>
      <c r="U98" s="88"/>
      <c r="V98" s="295">
        <f>ROUND(M98*S98,2)</f>
        <v>0</v>
      </c>
      <c r="W98" s="296"/>
      <c r="X98" s="274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</row>
    <row r="99" spans="1:47">
      <c r="A99" s="274"/>
      <c r="B99" s="75"/>
      <c r="C99" s="76"/>
      <c r="D99" s="75"/>
      <c r="E99" s="76"/>
      <c r="F99" s="150"/>
      <c r="G99" s="151"/>
      <c r="H99" s="151"/>
      <c r="I99" s="151"/>
      <c r="J99" s="151"/>
      <c r="K99" s="151"/>
      <c r="L99" s="152"/>
      <c r="M99" s="80"/>
      <c r="N99" s="81"/>
      <c r="O99" s="82"/>
      <c r="P99" s="150"/>
      <c r="Q99" s="151"/>
      <c r="R99" s="152"/>
      <c r="S99" s="86"/>
      <c r="T99" s="87"/>
      <c r="U99" s="88"/>
      <c r="V99" s="295"/>
      <c r="W99" s="296"/>
      <c r="X99" s="274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</row>
    <row r="100" spans="1:47">
      <c r="A100" s="274"/>
      <c r="B100" s="62"/>
      <c r="C100" s="63"/>
      <c r="D100" s="62"/>
      <c r="E100" s="63"/>
      <c r="F100" s="147"/>
      <c r="G100" s="148"/>
      <c r="H100" s="148"/>
      <c r="I100" s="148"/>
      <c r="J100" s="148"/>
      <c r="K100" s="148"/>
      <c r="L100" s="149"/>
      <c r="M100" s="67"/>
      <c r="N100" s="68"/>
      <c r="O100" s="69"/>
      <c r="P100" s="148"/>
      <c r="Q100" s="148"/>
      <c r="R100" s="149"/>
      <c r="S100" s="142"/>
      <c r="T100" s="143"/>
      <c r="U100" s="144"/>
      <c r="V100" s="399"/>
      <c r="W100" s="400"/>
      <c r="X100" s="274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</row>
    <row r="101" spans="1:47" s="421" customFormat="1" ht="7.5" hidden="1" customHeight="1">
      <c r="A101" s="420"/>
      <c r="P101" s="422"/>
      <c r="Q101" s="423"/>
      <c r="R101" s="423"/>
      <c r="V101" s="424">
        <f>SUM(V80:W100)</f>
        <v>0</v>
      </c>
      <c r="W101" s="425"/>
      <c r="X101" s="426"/>
    </row>
    <row r="102" spans="1:47" ht="15.75" customHeight="1">
      <c r="A102" s="274"/>
      <c r="B102" s="427" t="s">
        <v>102</v>
      </c>
      <c r="C102" s="428"/>
      <c r="D102" s="429"/>
      <c r="E102" s="430">
        <f>COUNT(B80:C100)</f>
        <v>0</v>
      </c>
      <c r="F102" s="273" t="s">
        <v>82</v>
      </c>
      <c r="O102" s="431"/>
      <c r="P102" s="432" t="s">
        <v>12</v>
      </c>
      <c r="Q102" s="432"/>
      <c r="R102" s="432"/>
      <c r="S102" s="432"/>
      <c r="T102" s="432"/>
      <c r="U102" s="433"/>
      <c r="V102" s="424"/>
      <c r="W102" s="425"/>
      <c r="X102" s="274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</row>
    <row r="103" spans="1:47" ht="33.75" customHeight="1">
      <c r="A103" s="274"/>
      <c r="B103" s="434" t="s">
        <v>11</v>
      </c>
      <c r="C103" s="435"/>
      <c r="D103" s="435"/>
      <c r="E103" s="316" t="str">
        <f>"("&amp;BAHTTEXT(V101)&amp;")"</f>
        <v>(ศูนย์บาทถ้วน)</v>
      </c>
      <c r="F103" s="317"/>
      <c r="G103" s="317"/>
      <c r="H103" s="317"/>
      <c r="I103" s="317"/>
      <c r="J103" s="317"/>
      <c r="K103" s="317"/>
      <c r="L103" s="317"/>
      <c r="M103" s="317"/>
      <c r="N103" s="317"/>
      <c r="O103" s="318"/>
      <c r="P103" s="436"/>
      <c r="Q103" s="436"/>
      <c r="R103" s="436"/>
      <c r="S103" s="436"/>
      <c r="T103" s="436"/>
      <c r="U103" s="437"/>
      <c r="V103" s="425"/>
      <c r="W103" s="425"/>
      <c r="X103" s="274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</row>
    <row r="104" spans="1:47" ht="16.899999999999999" customHeight="1">
      <c r="A104" s="274"/>
      <c r="B104" s="438" t="s">
        <v>88</v>
      </c>
      <c r="C104" s="439"/>
      <c r="D104" s="439"/>
      <c r="E104" s="439"/>
      <c r="F104" s="439"/>
      <c r="G104" s="439"/>
      <c r="H104" s="439"/>
      <c r="I104" s="439"/>
      <c r="J104" s="439"/>
      <c r="K104" s="439"/>
      <c r="L104" s="439"/>
      <c r="M104" s="439"/>
      <c r="N104" s="439"/>
      <c r="O104" s="421"/>
      <c r="P104" s="440"/>
      <c r="Q104" s="440"/>
      <c r="R104" s="440"/>
      <c r="S104" s="440"/>
      <c r="T104" s="440"/>
      <c r="U104" s="440"/>
      <c r="V104" s="440"/>
      <c r="W104" s="441"/>
      <c r="X104" s="274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</row>
    <row r="105" spans="1:47" s="282" customFormat="1" ht="23.25" customHeight="1">
      <c r="A105" s="280"/>
      <c r="B105" s="321"/>
      <c r="C105" s="322"/>
      <c r="D105" s="322"/>
      <c r="E105" s="323"/>
      <c r="F105" s="322"/>
      <c r="G105" s="322"/>
      <c r="H105" s="322"/>
      <c r="I105" s="322"/>
      <c r="J105" s="322"/>
      <c r="K105" s="322"/>
      <c r="L105" s="322"/>
      <c r="M105" s="322"/>
      <c r="N105" s="322"/>
      <c r="O105" s="324"/>
      <c r="P105" s="325"/>
      <c r="Q105" s="325"/>
      <c r="R105" s="325"/>
      <c r="S105" s="325"/>
      <c r="T105" s="325"/>
      <c r="U105" s="322"/>
      <c r="V105" s="322"/>
      <c r="W105" s="326"/>
      <c r="X105" s="280"/>
    </row>
    <row r="106" spans="1:47" s="282" customFormat="1" ht="23.25" customHeight="1">
      <c r="A106" s="280"/>
      <c r="B106" s="327" t="s">
        <v>103</v>
      </c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30"/>
      <c r="O106" s="327" t="s">
        <v>105</v>
      </c>
      <c r="P106" s="331"/>
      <c r="Q106" s="444"/>
      <c r="R106" s="444"/>
      <c r="S106" s="444"/>
      <c r="T106" s="444"/>
      <c r="U106" s="444"/>
      <c r="V106" s="444"/>
      <c r="W106" s="333"/>
      <c r="X106" s="280"/>
    </row>
    <row r="107" spans="1:47" s="282" customFormat="1" ht="23.25" customHeight="1">
      <c r="A107" s="280"/>
      <c r="B107" s="327" t="s">
        <v>16</v>
      </c>
      <c r="D107" s="445"/>
      <c r="E107" s="445"/>
      <c r="F107" s="445"/>
      <c r="G107" s="445"/>
      <c r="H107" s="445"/>
      <c r="I107" s="445"/>
      <c r="J107" s="445"/>
      <c r="K107" s="445"/>
      <c r="L107" s="445"/>
      <c r="M107" s="445"/>
      <c r="N107" s="446"/>
      <c r="O107" s="327" t="s">
        <v>16</v>
      </c>
      <c r="P107" s="331"/>
      <c r="Q107" s="449"/>
      <c r="R107" s="449"/>
      <c r="S107" s="449"/>
      <c r="T107" s="449"/>
      <c r="U107" s="449"/>
      <c r="V107" s="449"/>
      <c r="W107" s="333"/>
      <c r="X107" s="280"/>
    </row>
    <row r="108" spans="1:47" s="282" customFormat="1" ht="23.25" customHeight="1" thickBot="1">
      <c r="A108" s="280"/>
      <c r="B108" s="337"/>
      <c r="C108" s="338"/>
      <c r="D108" s="338"/>
      <c r="E108" s="339"/>
      <c r="F108" s="338"/>
      <c r="G108" s="338"/>
      <c r="H108" s="338"/>
      <c r="I108" s="338"/>
      <c r="J108" s="338"/>
      <c r="K108" s="338"/>
      <c r="L108" s="338"/>
      <c r="M108" s="338"/>
      <c r="N108" s="338"/>
      <c r="O108" s="340"/>
      <c r="P108" s="341"/>
      <c r="Q108" s="341"/>
      <c r="R108" s="341"/>
      <c r="S108" s="341"/>
      <c r="T108" s="341"/>
      <c r="U108" s="338"/>
      <c r="V108" s="338"/>
      <c r="W108" s="342"/>
      <c r="X108" s="280"/>
    </row>
    <row r="109" spans="1:47" ht="15.75" thickTop="1"/>
  </sheetData>
  <sheetProtection algorithmName="SHA-512" hashValue="5ez9VVESaocE41Ag2mstjEyLu90rlPx2/L5sRmG9osOP73TZtQ2NpcFo9M1tJb2z2EfwjkyQlwXQxashEQ6yiA==" saltValue="mwbYOw639rSYmi7jnRaIeQ==" spinCount="100000" sheet="1" formatCells="0" formatColumns="0" formatRows="0" insertColumns="0" insertRows="0" insertHyperlinks="0" deleteColumns="0" deleteRows="0" selectLockedCells="1" sort="0" autoFilter="0" pivotTables="0"/>
  <mergeCells count="350">
    <mergeCell ref="V48:W50"/>
    <mergeCell ref="E50:O50"/>
    <mergeCell ref="B49:D49"/>
    <mergeCell ref="P49:U50"/>
    <mergeCell ref="V46:W46"/>
    <mergeCell ref="B47:C47"/>
    <mergeCell ref="D47:E47"/>
    <mergeCell ref="F47:L47"/>
    <mergeCell ref="M47:O47"/>
    <mergeCell ref="P47:R47"/>
    <mergeCell ref="S47:U47"/>
    <mergeCell ref="V47:W47"/>
    <mergeCell ref="B46:C46"/>
    <mergeCell ref="D46:E46"/>
    <mergeCell ref="F46:L46"/>
    <mergeCell ref="M46:O46"/>
    <mergeCell ref="P46:R46"/>
    <mergeCell ref="S46:U46"/>
    <mergeCell ref="D45:E45"/>
    <mergeCell ref="F45:L45"/>
    <mergeCell ref="M45:O45"/>
    <mergeCell ref="P45:R45"/>
    <mergeCell ref="S45:U45"/>
    <mergeCell ref="V45:W45"/>
    <mergeCell ref="B44:C44"/>
    <mergeCell ref="D44:E44"/>
    <mergeCell ref="F44:L44"/>
    <mergeCell ref="M44:O44"/>
    <mergeCell ref="P44:R44"/>
    <mergeCell ref="S44:U44"/>
    <mergeCell ref="V44:W44"/>
    <mergeCell ref="B45:C45"/>
    <mergeCell ref="V42:W42"/>
    <mergeCell ref="B43:C43"/>
    <mergeCell ref="D43:E43"/>
    <mergeCell ref="F43:L43"/>
    <mergeCell ref="M43:O43"/>
    <mergeCell ref="P43:R43"/>
    <mergeCell ref="S43:U43"/>
    <mergeCell ref="V43:W43"/>
    <mergeCell ref="B42:C42"/>
    <mergeCell ref="D42:E42"/>
    <mergeCell ref="F42:L42"/>
    <mergeCell ref="M42:O42"/>
    <mergeCell ref="P42:R42"/>
    <mergeCell ref="S42:U42"/>
    <mergeCell ref="V40:W40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F40:L40"/>
    <mergeCell ref="M40:O40"/>
    <mergeCell ref="P40:R40"/>
    <mergeCell ref="S40:U40"/>
    <mergeCell ref="V38:W38"/>
    <mergeCell ref="B39:C39"/>
    <mergeCell ref="D39:E39"/>
    <mergeCell ref="F39:L39"/>
    <mergeCell ref="M39:O39"/>
    <mergeCell ref="P39:R39"/>
    <mergeCell ref="S39:U39"/>
    <mergeCell ref="V39:W39"/>
    <mergeCell ref="B38:C38"/>
    <mergeCell ref="D38:E38"/>
    <mergeCell ref="F38:L38"/>
    <mergeCell ref="M38:O38"/>
    <mergeCell ref="P38:R38"/>
    <mergeCell ref="S38:U38"/>
    <mergeCell ref="V36:W36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F36:L36"/>
    <mergeCell ref="M36:O36"/>
    <mergeCell ref="P36:R36"/>
    <mergeCell ref="S36:U36"/>
    <mergeCell ref="V34:W34"/>
    <mergeCell ref="B35:C35"/>
    <mergeCell ref="D35:E35"/>
    <mergeCell ref="F35:L35"/>
    <mergeCell ref="M35:O35"/>
    <mergeCell ref="P35:R35"/>
    <mergeCell ref="S35:U35"/>
    <mergeCell ref="V35:W35"/>
    <mergeCell ref="B34:C34"/>
    <mergeCell ref="D34:E34"/>
    <mergeCell ref="F34:L34"/>
    <mergeCell ref="M34:O34"/>
    <mergeCell ref="P34:R34"/>
    <mergeCell ref="S34:U34"/>
    <mergeCell ref="V32:W32"/>
    <mergeCell ref="B33:C33"/>
    <mergeCell ref="D33:E33"/>
    <mergeCell ref="F33:L33"/>
    <mergeCell ref="M33:O33"/>
    <mergeCell ref="P33:R33"/>
    <mergeCell ref="S33:U33"/>
    <mergeCell ref="V33:W33"/>
    <mergeCell ref="B32:C32"/>
    <mergeCell ref="D32:E32"/>
    <mergeCell ref="F32:L32"/>
    <mergeCell ref="M32:O32"/>
    <mergeCell ref="P32:R32"/>
    <mergeCell ref="S32:U32"/>
    <mergeCell ref="V30:W30"/>
    <mergeCell ref="B31:C31"/>
    <mergeCell ref="D31:E31"/>
    <mergeCell ref="F31:L31"/>
    <mergeCell ref="M31:O31"/>
    <mergeCell ref="P31:R31"/>
    <mergeCell ref="S31:U31"/>
    <mergeCell ref="V31:W31"/>
    <mergeCell ref="B30:C30"/>
    <mergeCell ref="D30:E30"/>
    <mergeCell ref="F30:L30"/>
    <mergeCell ref="M30:O30"/>
    <mergeCell ref="P30:R30"/>
    <mergeCell ref="S30:U30"/>
    <mergeCell ref="B27:C27"/>
    <mergeCell ref="D27:E27"/>
    <mergeCell ref="F27:L27"/>
    <mergeCell ref="M27:O27"/>
    <mergeCell ref="P27:R27"/>
    <mergeCell ref="S27:U27"/>
    <mergeCell ref="V27:W27"/>
    <mergeCell ref="V28:W28"/>
    <mergeCell ref="B29:C29"/>
    <mergeCell ref="D29:E29"/>
    <mergeCell ref="F29:L29"/>
    <mergeCell ref="M29:O29"/>
    <mergeCell ref="P29:R29"/>
    <mergeCell ref="S29:U29"/>
    <mergeCell ref="V29:W29"/>
    <mergeCell ref="B28:C28"/>
    <mergeCell ref="D28:E28"/>
    <mergeCell ref="F28:L28"/>
    <mergeCell ref="M28:O28"/>
    <mergeCell ref="P28:R28"/>
    <mergeCell ref="S28:U28"/>
    <mergeCell ref="E18:J18"/>
    <mergeCell ref="F20:J20"/>
    <mergeCell ref="B26:C26"/>
    <mergeCell ref="D26:E26"/>
    <mergeCell ref="F26:L26"/>
    <mergeCell ref="M26:O26"/>
    <mergeCell ref="E22:J22"/>
    <mergeCell ref="E23:J23"/>
    <mergeCell ref="C6:F12"/>
    <mergeCell ref="B13:W13"/>
    <mergeCell ref="E16:J16"/>
    <mergeCell ref="U16:V16"/>
    <mergeCell ref="U17:V17"/>
    <mergeCell ref="E15:J15"/>
    <mergeCell ref="P26:R26"/>
    <mergeCell ref="S26:U26"/>
    <mergeCell ref="V26:W26"/>
    <mergeCell ref="U22:V22"/>
    <mergeCell ref="U23:V23"/>
    <mergeCell ref="E17:J17"/>
    <mergeCell ref="C59:F65"/>
    <mergeCell ref="B66:W66"/>
    <mergeCell ref="E68:J68"/>
    <mergeCell ref="E69:J69"/>
    <mergeCell ref="U69:V69"/>
    <mergeCell ref="E70:O70"/>
    <mergeCell ref="U70:V70"/>
    <mergeCell ref="E71:J71"/>
    <mergeCell ref="F73:J73"/>
    <mergeCell ref="E75:J75"/>
    <mergeCell ref="U75:V75"/>
    <mergeCell ref="E76:J76"/>
    <mergeCell ref="U76:V76"/>
    <mergeCell ref="B79:C79"/>
    <mergeCell ref="D79:E79"/>
    <mergeCell ref="F79:L79"/>
    <mergeCell ref="M79:O79"/>
    <mergeCell ref="P79:R79"/>
    <mergeCell ref="S79:U79"/>
    <mergeCell ref="V79:W79"/>
    <mergeCell ref="B80:C80"/>
    <mergeCell ref="D80:E80"/>
    <mergeCell ref="F80:L80"/>
    <mergeCell ref="M80:O80"/>
    <mergeCell ref="P80:R80"/>
    <mergeCell ref="S80:U80"/>
    <mergeCell ref="V80:W80"/>
    <mergeCell ref="B81:C81"/>
    <mergeCell ref="D81:E81"/>
    <mergeCell ref="F81:L81"/>
    <mergeCell ref="M81:O81"/>
    <mergeCell ref="P81:R81"/>
    <mergeCell ref="S81:U81"/>
    <mergeCell ref="V81:W81"/>
    <mergeCell ref="B82:C82"/>
    <mergeCell ref="D82:E82"/>
    <mergeCell ref="F82:L82"/>
    <mergeCell ref="M82:O82"/>
    <mergeCell ref="P82:R82"/>
    <mergeCell ref="S82:U82"/>
    <mergeCell ref="V82:W82"/>
    <mergeCell ref="B83:C83"/>
    <mergeCell ref="D83:E83"/>
    <mergeCell ref="F83:L83"/>
    <mergeCell ref="M83:O83"/>
    <mergeCell ref="P83:R83"/>
    <mergeCell ref="S83:U83"/>
    <mergeCell ref="V83:W83"/>
    <mergeCell ref="B84:C84"/>
    <mergeCell ref="D84:E84"/>
    <mergeCell ref="F84:L84"/>
    <mergeCell ref="M84:O84"/>
    <mergeCell ref="P84:R84"/>
    <mergeCell ref="S84:U84"/>
    <mergeCell ref="V84:W84"/>
    <mergeCell ref="B85:C85"/>
    <mergeCell ref="D85:E85"/>
    <mergeCell ref="F85:L85"/>
    <mergeCell ref="M85:O85"/>
    <mergeCell ref="P85:R85"/>
    <mergeCell ref="S85:U85"/>
    <mergeCell ref="V85:W85"/>
    <mergeCell ref="B86:C86"/>
    <mergeCell ref="D86:E86"/>
    <mergeCell ref="F86:L86"/>
    <mergeCell ref="M86:O86"/>
    <mergeCell ref="P86:R86"/>
    <mergeCell ref="S86:U86"/>
    <mergeCell ref="V86:W86"/>
    <mergeCell ref="B87:C87"/>
    <mergeCell ref="D87:E87"/>
    <mergeCell ref="F87:L87"/>
    <mergeCell ref="M87:O87"/>
    <mergeCell ref="P87:R87"/>
    <mergeCell ref="S87:U87"/>
    <mergeCell ref="V87:W87"/>
    <mergeCell ref="B88:C88"/>
    <mergeCell ref="D88:E88"/>
    <mergeCell ref="F88:L88"/>
    <mergeCell ref="M88:O88"/>
    <mergeCell ref="P88:R88"/>
    <mergeCell ref="S88:U88"/>
    <mergeCell ref="V88:W88"/>
    <mergeCell ref="B89:C89"/>
    <mergeCell ref="D89:E89"/>
    <mergeCell ref="F89:L89"/>
    <mergeCell ref="M89:O89"/>
    <mergeCell ref="P89:R89"/>
    <mergeCell ref="S89:U89"/>
    <mergeCell ref="V89:W89"/>
    <mergeCell ref="B90:C90"/>
    <mergeCell ref="D90:E90"/>
    <mergeCell ref="F90:L90"/>
    <mergeCell ref="M90:O90"/>
    <mergeCell ref="P90:R90"/>
    <mergeCell ref="S90:U90"/>
    <mergeCell ref="V90:W90"/>
    <mergeCell ref="B91:C91"/>
    <mergeCell ref="D91:E91"/>
    <mergeCell ref="F91:L91"/>
    <mergeCell ref="M91:O91"/>
    <mergeCell ref="P91:R91"/>
    <mergeCell ref="S91:U91"/>
    <mergeCell ref="V91:W91"/>
    <mergeCell ref="B92:C92"/>
    <mergeCell ref="D92:E92"/>
    <mergeCell ref="F92:L92"/>
    <mergeCell ref="M92:O92"/>
    <mergeCell ref="P92:R92"/>
    <mergeCell ref="S92:U92"/>
    <mergeCell ref="V92:W92"/>
    <mergeCell ref="B93:C93"/>
    <mergeCell ref="D93:E93"/>
    <mergeCell ref="F93:L93"/>
    <mergeCell ref="M93:O93"/>
    <mergeCell ref="P93:R93"/>
    <mergeCell ref="S93:U93"/>
    <mergeCell ref="V93:W93"/>
    <mergeCell ref="B94:C94"/>
    <mergeCell ref="D94:E94"/>
    <mergeCell ref="F94:L94"/>
    <mergeCell ref="M94:O94"/>
    <mergeCell ref="P94:R94"/>
    <mergeCell ref="S94:U94"/>
    <mergeCell ref="V94:W94"/>
    <mergeCell ref="B95:C95"/>
    <mergeCell ref="D95:E95"/>
    <mergeCell ref="F95:L95"/>
    <mergeCell ref="M95:O95"/>
    <mergeCell ref="P95:R95"/>
    <mergeCell ref="S95:U95"/>
    <mergeCell ref="V95:W95"/>
    <mergeCell ref="B96:C96"/>
    <mergeCell ref="D96:E96"/>
    <mergeCell ref="F96:L96"/>
    <mergeCell ref="M96:O96"/>
    <mergeCell ref="P96:R96"/>
    <mergeCell ref="S96:U96"/>
    <mergeCell ref="V96:W96"/>
    <mergeCell ref="B97:C97"/>
    <mergeCell ref="D97:E97"/>
    <mergeCell ref="F97:L97"/>
    <mergeCell ref="M97:O97"/>
    <mergeCell ref="P97:R97"/>
    <mergeCell ref="S97:U97"/>
    <mergeCell ref="V97:W97"/>
    <mergeCell ref="S98:U98"/>
    <mergeCell ref="V98:W98"/>
    <mergeCell ref="B99:C99"/>
    <mergeCell ref="D99:E99"/>
    <mergeCell ref="F99:L99"/>
    <mergeCell ref="M99:O99"/>
    <mergeCell ref="P99:R99"/>
    <mergeCell ref="S99:U99"/>
    <mergeCell ref="V99:W99"/>
    <mergeCell ref="D54:N54"/>
    <mergeCell ref="D53:N53"/>
    <mergeCell ref="Q53:V53"/>
    <mergeCell ref="Q54:V54"/>
    <mergeCell ref="D106:N106"/>
    <mergeCell ref="Q106:V106"/>
    <mergeCell ref="D107:N107"/>
    <mergeCell ref="Q107:V107"/>
    <mergeCell ref="B100:C100"/>
    <mergeCell ref="D100:E100"/>
    <mergeCell ref="F100:L100"/>
    <mergeCell ref="M100:O100"/>
    <mergeCell ref="P100:R100"/>
    <mergeCell ref="S100:U100"/>
    <mergeCell ref="V100:W100"/>
    <mergeCell ref="V101:W103"/>
    <mergeCell ref="B102:D102"/>
    <mergeCell ref="P102:U103"/>
    <mergeCell ref="E103:O103"/>
    <mergeCell ref="B98:C98"/>
    <mergeCell ref="D98:E98"/>
    <mergeCell ref="F98:L98"/>
    <mergeCell ref="M98:O98"/>
    <mergeCell ref="P98:R98"/>
  </mergeCells>
  <conditionalFormatting sqref="F20 U16:U17 E22:E23 U23 E16:E18">
    <cfRule type="containsBlanks" dxfId="33" priority="12">
      <formula>LEN(TRIM(E16))=0</formula>
    </cfRule>
  </conditionalFormatting>
  <conditionalFormatting sqref="E15">
    <cfRule type="containsBlanks" dxfId="32" priority="7">
      <formula>LEN(TRIM(E15))=0</formula>
    </cfRule>
  </conditionalFormatting>
  <conditionalFormatting sqref="U22">
    <cfRule type="containsBlanks" dxfId="31" priority="5">
      <formula>LEN(TRIM(U22))=0</formula>
    </cfRule>
  </conditionalFormatting>
  <conditionalFormatting sqref="E69 F73 U69:U70 E75:E76 U76 E71">
    <cfRule type="containsBlanks" dxfId="30" priority="4">
      <formula>LEN(TRIM(E69))=0</formula>
    </cfRule>
  </conditionalFormatting>
  <conditionalFormatting sqref="E68">
    <cfRule type="containsBlanks" dxfId="29" priority="3">
      <formula>LEN(TRIM(E68))=0</formula>
    </cfRule>
  </conditionalFormatting>
  <conditionalFormatting sqref="E70">
    <cfRule type="containsBlanks" dxfId="28" priority="2">
      <formula>LEN(TRIM(E70))=0</formula>
    </cfRule>
  </conditionalFormatting>
  <conditionalFormatting sqref="U75">
    <cfRule type="containsBlanks" dxfId="27" priority="1">
      <formula>LEN(TRIM(U75))=0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53CF-2243-4271-8F0E-ECB2380C2592}">
  <sheetPr>
    <tabColor theme="2" tint="-0.499984740745262"/>
  </sheetPr>
  <dimension ref="A1:AU56"/>
  <sheetViews>
    <sheetView workbookViewId="0">
      <selection activeCell="V4" sqref="V4"/>
    </sheetView>
  </sheetViews>
  <sheetFormatPr defaultColWidth="9" defaultRowHeight="15"/>
  <cols>
    <col min="1" max="1" width="5" style="273" customWidth="1"/>
    <col min="2" max="2" width="4" style="273" customWidth="1"/>
    <col min="3" max="3" width="2.625" style="273" customWidth="1"/>
    <col min="4" max="4" width="3.25" style="273" customWidth="1"/>
    <col min="5" max="5" width="13.375" style="273" customWidth="1"/>
    <col min="6" max="6" width="6" style="273" customWidth="1"/>
    <col min="7" max="7" width="4" style="273" customWidth="1"/>
    <col min="8" max="8" width="1.125" style="273" customWidth="1"/>
    <col min="9" max="9" width="0.875" style="273" customWidth="1"/>
    <col min="10" max="10" width="3.75" style="273" customWidth="1"/>
    <col min="11" max="11" width="1.75" style="273" customWidth="1"/>
    <col min="12" max="12" width="0.375" style="273" customWidth="1"/>
    <col min="13" max="13" width="2.5" style="273" customWidth="1"/>
    <col min="14" max="14" width="12.375" style="273" customWidth="1"/>
    <col min="15" max="15" width="2.375" style="273" customWidth="1"/>
    <col min="16" max="16" width="13.375" style="273" customWidth="1"/>
    <col min="17" max="17" width="1.5" style="273" customWidth="1"/>
    <col min="18" max="18" width="0.875" style="273" customWidth="1"/>
    <col min="19" max="19" width="1.5" style="273" customWidth="1"/>
    <col min="20" max="20" width="10.5" style="273" customWidth="1"/>
    <col min="21" max="21" width="4.625" style="273" customWidth="1"/>
    <col min="22" max="22" width="14.125" style="273" customWidth="1"/>
    <col min="23" max="23" width="2" style="273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03"/>
      <c r="B1" s="504"/>
      <c r="C1" s="505"/>
      <c r="D1" s="505"/>
      <c r="E1" s="505"/>
      <c r="F1" s="510" t="s">
        <v>73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5"/>
      <c r="T1" s="505"/>
      <c r="U1" s="505"/>
      <c r="V1" s="505"/>
      <c r="W1" s="505"/>
      <c r="X1" s="503"/>
    </row>
    <row r="2" spans="1:47" s="508" customFormat="1" ht="26.25" customHeight="1">
      <c r="A2" s="503"/>
      <c r="B2" s="505"/>
      <c r="C2" s="505"/>
      <c r="D2" s="505"/>
      <c r="E2" s="505"/>
      <c r="F2" s="510" t="s">
        <v>106</v>
      </c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5"/>
      <c r="T2" s="505"/>
      <c r="U2" s="505"/>
      <c r="V2" s="505"/>
      <c r="W2" s="505"/>
      <c r="X2" s="503"/>
    </row>
    <row r="3" spans="1:47" s="508" customFormat="1" ht="26.25" customHeight="1">
      <c r="A3" s="50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3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">
        <v>30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">
        <v>31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">
        <v>32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">
        <v>33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">
        <v>34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93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s="282" customFormat="1" ht="19.5">
      <c r="A14" s="280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280"/>
    </row>
    <row r="15" spans="1:47" ht="15.75" customHeight="1">
      <c r="A15" s="274"/>
      <c r="B15" s="283" t="s">
        <v>94</v>
      </c>
      <c r="E15" s="126">
        <v>12345</v>
      </c>
      <c r="F15" s="126"/>
      <c r="G15" s="126"/>
      <c r="H15" s="126"/>
      <c r="I15" s="126"/>
      <c r="J15" s="126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 t="s">
        <v>116</v>
      </c>
      <c r="F16" s="126"/>
      <c r="G16" s="126"/>
      <c r="H16" s="126"/>
      <c r="I16" s="126"/>
      <c r="J16" s="126"/>
      <c r="T16" s="284" t="s">
        <v>2</v>
      </c>
      <c r="U16" s="130" t="s">
        <v>126</v>
      </c>
      <c r="V16" s="130"/>
      <c r="X16" s="274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>
      <c r="A17" s="274"/>
      <c r="B17" s="283" t="s">
        <v>3</v>
      </c>
      <c r="C17" s="283"/>
      <c r="D17" s="283"/>
      <c r="E17" s="126" t="s">
        <v>143</v>
      </c>
      <c r="F17" s="126"/>
      <c r="G17" s="126"/>
      <c r="H17" s="126"/>
      <c r="I17" s="126"/>
      <c r="J17" s="126"/>
      <c r="T17" s="284" t="s">
        <v>4</v>
      </c>
      <c r="U17" s="131">
        <v>242889</v>
      </c>
      <c r="V17" s="131"/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 t="s">
        <v>108</v>
      </c>
      <c r="F18" s="126"/>
      <c r="G18" s="126"/>
      <c r="H18" s="126"/>
      <c r="I18" s="126"/>
      <c r="J18" s="126"/>
      <c r="T18" s="285"/>
      <c r="U18" s="354"/>
      <c r="V18" s="35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 thickBot="1">
      <c r="A20" s="274"/>
      <c r="B20" s="283" t="s">
        <v>5</v>
      </c>
      <c r="C20" s="283"/>
      <c r="D20" s="283"/>
      <c r="F20" s="161" t="s">
        <v>119</v>
      </c>
      <c r="G20" s="161"/>
      <c r="H20" s="161"/>
      <c r="I20" s="161"/>
      <c r="J20" s="161"/>
      <c r="M20" s="10" t="s">
        <v>6</v>
      </c>
      <c r="N20" s="273" t="s">
        <v>7</v>
      </c>
      <c r="O20" s="10"/>
      <c r="P20" s="273" t="s">
        <v>8</v>
      </c>
      <c r="R20" s="5"/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6.75" customHeight="1" thickTop="1">
      <c r="A21" s="274"/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 ht="15.75" customHeight="1">
      <c r="A22" s="274"/>
      <c r="B22" s="283" t="s">
        <v>76</v>
      </c>
      <c r="E22" s="134" t="s">
        <v>121</v>
      </c>
      <c r="F22" s="134"/>
      <c r="G22" s="134"/>
      <c r="H22" s="134"/>
      <c r="I22" s="134"/>
      <c r="J22" s="134"/>
      <c r="T22" s="284" t="s">
        <v>91</v>
      </c>
      <c r="U22" s="162">
        <v>242919</v>
      </c>
      <c r="V22" s="162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ht="15" customHeight="1">
      <c r="A23" s="274"/>
      <c r="B23" s="283" t="s">
        <v>90</v>
      </c>
      <c r="E23" s="134" t="s">
        <v>123</v>
      </c>
      <c r="F23" s="134"/>
      <c r="G23" s="134"/>
      <c r="H23" s="134"/>
      <c r="I23" s="134"/>
      <c r="J23" s="134"/>
      <c r="T23" s="284" t="s">
        <v>92</v>
      </c>
      <c r="U23" s="131" t="s">
        <v>120</v>
      </c>
      <c r="V23" s="131"/>
      <c r="X23" s="274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</row>
    <row r="24" spans="1:47" ht="15" customHeight="1">
      <c r="A24" s="274"/>
      <c r="B24" s="283"/>
      <c r="X24" s="274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</row>
    <row r="25" spans="1:47">
      <c r="A25" s="274"/>
      <c r="D25" s="273" t="s">
        <v>95</v>
      </c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 s="292" customFormat="1" ht="25.5" customHeight="1" thickBot="1">
      <c r="A26" s="287"/>
      <c r="B26" s="288" t="s">
        <v>96</v>
      </c>
      <c r="C26" s="289"/>
      <c r="D26" s="288" t="s">
        <v>97</v>
      </c>
      <c r="E26" s="289"/>
      <c r="F26" s="288" t="s">
        <v>98</v>
      </c>
      <c r="G26" s="290"/>
      <c r="H26" s="290"/>
      <c r="I26" s="290"/>
      <c r="J26" s="290"/>
      <c r="K26" s="290"/>
      <c r="L26" s="289"/>
      <c r="M26" s="288" t="s">
        <v>99</v>
      </c>
      <c r="N26" s="290"/>
      <c r="O26" s="289"/>
      <c r="P26" s="288" t="s">
        <v>59</v>
      </c>
      <c r="Q26" s="290"/>
      <c r="R26" s="289"/>
      <c r="S26" s="288" t="s">
        <v>100</v>
      </c>
      <c r="T26" s="290"/>
      <c r="U26" s="289"/>
      <c r="V26" s="288" t="s">
        <v>101</v>
      </c>
      <c r="W26" s="291"/>
      <c r="X26" s="287"/>
    </row>
    <row r="27" spans="1:47">
      <c r="A27" s="274"/>
      <c r="B27" s="91">
        <v>1</v>
      </c>
      <c r="C27" s="92"/>
      <c r="D27" s="93" t="s">
        <v>124</v>
      </c>
      <c r="E27" s="94"/>
      <c r="F27" s="153">
        <v>242889</v>
      </c>
      <c r="G27" s="154"/>
      <c r="H27" s="154"/>
      <c r="I27" s="154"/>
      <c r="J27" s="154"/>
      <c r="K27" s="154"/>
      <c r="L27" s="155"/>
      <c r="M27" s="98" t="s">
        <v>127</v>
      </c>
      <c r="N27" s="99"/>
      <c r="O27" s="100"/>
      <c r="P27" s="153">
        <v>242919</v>
      </c>
      <c r="Q27" s="154"/>
      <c r="R27" s="155"/>
      <c r="S27" s="104">
        <v>15000</v>
      </c>
      <c r="T27" s="105"/>
      <c r="U27" s="106"/>
      <c r="V27" s="293">
        <v>15000</v>
      </c>
      <c r="W27" s="294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/>
      <c r="C28" s="76"/>
      <c r="D28" s="109"/>
      <c r="E28" s="110"/>
      <c r="F28" s="150"/>
      <c r="G28" s="151"/>
      <c r="H28" s="151"/>
      <c r="I28" s="151"/>
      <c r="J28" s="151"/>
      <c r="K28" s="151"/>
      <c r="L28" s="152"/>
      <c r="M28" s="80"/>
      <c r="N28" s="81"/>
      <c r="O28" s="82"/>
      <c r="P28" s="150"/>
      <c r="Q28" s="151"/>
      <c r="R28" s="152"/>
      <c r="S28" s="86"/>
      <c r="T28" s="87"/>
      <c r="U28" s="88"/>
      <c r="V28" s="295">
        <f t="shared" ref="V28:V42" si="0">ROUND(M28*S28,2)</f>
        <v>0</v>
      </c>
      <c r="W28" s="296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150"/>
      <c r="G29" s="151"/>
      <c r="H29" s="151"/>
      <c r="I29" s="151"/>
      <c r="J29" s="151"/>
      <c r="K29" s="151"/>
      <c r="L29" s="152"/>
      <c r="M29" s="80"/>
      <c r="N29" s="81"/>
      <c r="O29" s="82"/>
      <c r="P29" s="150"/>
      <c r="Q29" s="151"/>
      <c r="R29" s="152"/>
      <c r="S29" s="86"/>
      <c r="T29" s="87"/>
      <c r="U29" s="88"/>
      <c r="V29" s="295">
        <f t="shared" si="0"/>
        <v>0</v>
      </c>
      <c r="W29" s="296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150"/>
      <c r="G30" s="151"/>
      <c r="H30" s="151"/>
      <c r="I30" s="151"/>
      <c r="J30" s="151"/>
      <c r="K30" s="151"/>
      <c r="L30" s="152"/>
      <c r="M30" s="80"/>
      <c r="N30" s="81"/>
      <c r="O30" s="82"/>
      <c r="P30" s="150"/>
      <c r="Q30" s="151"/>
      <c r="R30" s="152"/>
      <c r="S30" s="86">
        <v>0</v>
      </c>
      <c r="T30" s="87"/>
      <c r="U30" s="88"/>
      <c r="V30" s="295">
        <f t="shared" si="0"/>
        <v>0</v>
      </c>
      <c r="W30" s="296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150"/>
      <c r="G31" s="151"/>
      <c r="H31" s="151"/>
      <c r="I31" s="151"/>
      <c r="J31" s="151"/>
      <c r="K31" s="151"/>
      <c r="L31" s="152"/>
      <c r="M31" s="80"/>
      <c r="N31" s="81"/>
      <c r="O31" s="82"/>
      <c r="P31" s="150"/>
      <c r="Q31" s="151"/>
      <c r="R31" s="152"/>
      <c r="S31" s="86"/>
      <c r="T31" s="87"/>
      <c r="U31" s="88"/>
      <c r="V31" s="295">
        <f t="shared" si="0"/>
        <v>0</v>
      </c>
      <c r="W31" s="296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150"/>
      <c r="G32" s="151"/>
      <c r="H32" s="151"/>
      <c r="I32" s="151"/>
      <c r="J32" s="151"/>
      <c r="K32" s="151"/>
      <c r="L32" s="152"/>
      <c r="M32" s="80"/>
      <c r="N32" s="81"/>
      <c r="O32" s="82"/>
      <c r="P32" s="150"/>
      <c r="Q32" s="151"/>
      <c r="R32" s="152"/>
      <c r="S32" s="86"/>
      <c r="T32" s="87"/>
      <c r="U32" s="88"/>
      <c r="V32" s="295">
        <f t="shared" si="0"/>
        <v>0</v>
      </c>
      <c r="W32" s="296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150"/>
      <c r="G33" s="151"/>
      <c r="H33" s="151"/>
      <c r="I33" s="151"/>
      <c r="J33" s="151"/>
      <c r="K33" s="151"/>
      <c r="L33" s="152"/>
      <c r="M33" s="80"/>
      <c r="N33" s="81"/>
      <c r="O33" s="82"/>
      <c r="P33" s="150"/>
      <c r="Q33" s="151"/>
      <c r="R33" s="152"/>
      <c r="S33" s="86"/>
      <c r="T33" s="87"/>
      <c r="U33" s="88"/>
      <c r="V33" s="295">
        <f t="shared" si="0"/>
        <v>0</v>
      </c>
      <c r="W33" s="296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150"/>
      <c r="G34" s="151"/>
      <c r="H34" s="151"/>
      <c r="I34" s="151"/>
      <c r="J34" s="151"/>
      <c r="K34" s="151"/>
      <c r="L34" s="152"/>
      <c r="M34" s="80"/>
      <c r="N34" s="81"/>
      <c r="O34" s="82"/>
      <c r="P34" s="150"/>
      <c r="Q34" s="151"/>
      <c r="R34" s="152"/>
      <c r="S34" s="86"/>
      <c r="T34" s="87"/>
      <c r="U34" s="88"/>
      <c r="V34" s="295">
        <f t="shared" si="0"/>
        <v>0</v>
      </c>
      <c r="W34" s="296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150"/>
      <c r="G35" s="151"/>
      <c r="H35" s="151"/>
      <c r="I35" s="151"/>
      <c r="J35" s="151"/>
      <c r="K35" s="151"/>
      <c r="L35" s="152"/>
      <c r="M35" s="80"/>
      <c r="N35" s="81"/>
      <c r="O35" s="82"/>
      <c r="P35" s="150"/>
      <c r="Q35" s="151"/>
      <c r="R35" s="152"/>
      <c r="S35" s="86"/>
      <c r="T35" s="87"/>
      <c r="U35" s="88"/>
      <c r="V35" s="295">
        <f t="shared" si="0"/>
        <v>0</v>
      </c>
      <c r="W35" s="296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150"/>
      <c r="G36" s="151"/>
      <c r="H36" s="151"/>
      <c r="I36" s="151"/>
      <c r="J36" s="151"/>
      <c r="K36" s="151"/>
      <c r="L36" s="152"/>
      <c r="M36" s="80"/>
      <c r="N36" s="81"/>
      <c r="O36" s="82"/>
      <c r="P36" s="150"/>
      <c r="Q36" s="151"/>
      <c r="R36" s="152"/>
      <c r="S36" s="86"/>
      <c r="T36" s="87"/>
      <c r="U36" s="88"/>
      <c r="V36" s="295">
        <f t="shared" si="0"/>
        <v>0</v>
      </c>
      <c r="W36" s="296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150"/>
      <c r="G37" s="151"/>
      <c r="H37" s="151"/>
      <c r="I37" s="151"/>
      <c r="J37" s="151"/>
      <c r="K37" s="151"/>
      <c r="L37" s="152"/>
      <c r="M37" s="80"/>
      <c r="N37" s="81"/>
      <c r="O37" s="82"/>
      <c r="P37" s="150"/>
      <c r="Q37" s="151"/>
      <c r="R37" s="152"/>
      <c r="S37" s="86"/>
      <c r="T37" s="87"/>
      <c r="U37" s="88"/>
      <c r="V37" s="295">
        <f t="shared" si="0"/>
        <v>0</v>
      </c>
      <c r="W37" s="296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150"/>
      <c r="G38" s="151"/>
      <c r="H38" s="151"/>
      <c r="I38" s="151"/>
      <c r="J38" s="151"/>
      <c r="K38" s="151"/>
      <c r="L38" s="152"/>
      <c r="M38" s="80"/>
      <c r="N38" s="81"/>
      <c r="O38" s="82"/>
      <c r="P38" s="150"/>
      <c r="Q38" s="151"/>
      <c r="R38" s="152"/>
      <c r="S38" s="86"/>
      <c r="T38" s="87"/>
      <c r="U38" s="88"/>
      <c r="V38" s="295">
        <f t="shared" si="0"/>
        <v>0</v>
      </c>
      <c r="W38" s="296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150"/>
      <c r="G39" s="151"/>
      <c r="H39" s="151"/>
      <c r="I39" s="151"/>
      <c r="J39" s="151"/>
      <c r="K39" s="151"/>
      <c r="L39" s="152"/>
      <c r="M39" s="80"/>
      <c r="N39" s="81"/>
      <c r="O39" s="82"/>
      <c r="P39" s="150"/>
      <c r="Q39" s="151"/>
      <c r="R39" s="152"/>
      <c r="S39" s="86"/>
      <c r="T39" s="87"/>
      <c r="U39" s="88"/>
      <c r="V39" s="295">
        <f t="shared" si="0"/>
        <v>0</v>
      </c>
      <c r="W39" s="296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150"/>
      <c r="G40" s="151"/>
      <c r="H40" s="151"/>
      <c r="I40" s="151"/>
      <c r="J40" s="151"/>
      <c r="K40" s="151"/>
      <c r="L40" s="152"/>
      <c r="M40" s="80"/>
      <c r="N40" s="81"/>
      <c r="O40" s="82"/>
      <c r="P40" s="150"/>
      <c r="Q40" s="151"/>
      <c r="R40" s="152"/>
      <c r="S40" s="86"/>
      <c r="T40" s="87"/>
      <c r="U40" s="88"/>
      <c r="V40" s="295">
        <f t="shared" si="0"/>
        <v>0</v>
      </c>
      <c r="W40" s="296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150"/>
      <c r="G41" s="151"/>
      <c r="H41" s="151"/>
      <c r="I41" s="151"/>
      <c r="J41" s="151"/>
      <c r="K41" s="151"/>
      <c r="L41" s="152"/>
      <c r="M41" s="80"/>
      <c r="N41" s="81"/>
      <c r="O41" s="82"/>
      <c r="P41" s="150"/>
      <c r="Q41" s="151"/>
      <c r="R41" s="152"/>
      <c r="S41" s="86"/>
      <c r="T41" s="87"/>
      <c r="U41" s="88"/>
      <c r="V41" s="295">
        <f t="shared" si="0"/>
        <v>0</v>
      </c>
      <c r="W41" s="296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150"/>
      <c r="G42" s="151"/>
      <c r="H42" s="151"/>
      <c r="I42" s="151"/>
      <c r="J42" s="151"/>
      <c r="K42" s="151"/>
      <c r="L42" s="152"/>
      <c r="M42" s="80"/>
      <c r="N42" s="81"/>
      <c r="O42" s="82"/>
      <c r="P42" s="150"/>
      <c r="Q42" s="151"/>
      <c r="R42" s="152"/>
      <c r="S42" s="86"/>
      <c r="T42" s="87"/>
      <c r="U42" s="88"/>
      <c r="V42" s="295">
        <f t="shared" si="0"/>
        <v>0</v>
      </c>
      <c r="W42" s="296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150"/>
      <c r="G43" s="151"/>
      <c r="H43" s="151"/>
      <c r="I43" s="151"/>
      <c r="J43" s="151"/>
      <c r="K43" s="151"/>
      <c r="L43" s="152"/>
      <c r="M43" s="80"/>
      <c r="N43" s="81"/>
      <c r="O43" s="82"/>
      <c r="P43" s="150"/>
      <c r="Q43" s="151"/>
      <c r="R43" s="152"/>
      <c r="S43" s="86"/>
      <c r="T43" s="87"/>
      <c r="U43" s="88"/>
      <c r="V43" s="295">
        <v>0</v>
      </c>
      <c r="W43" s="296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>
      <c r="A44" s="274"/>
      <c r="B44" s="75"/>
      <c r="C44" s="76"/>
      <c r="D44" s="75"/>
      <c r="E44" s="76"/>
      <c r="F44" s="150"/>
      <c r="G44" s="151"/>
      <c r="H44" s="151"/>
      <c r="I44" s="151"/>
      <c r="J44" s="151"/>
      <c r="K44" s="151"/>
      <c r="L44" s="152"/>
      <c r="M44" s="80"/>
      <c r="N44" s="81"/>
      <c r="O44" s="82"/>
      <c r="P44" s="150"/>
      <c r="Q44" s="151"/>
      <c r="R44" s="152"/>
      <c r="S44" s="86"/>
      <c r="T44" s="87"/>
      <c r="U44" s="88"/>
      <c r="V44" s="295">
        <f>ROUND(M44*S44,2)</f>
        <v>0</v>
      </c>
      <c r="W44" s="296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>
      <c r="A45" s="274"/>
      <c r="B45" s="75"/>
      <c r="C45" s="76"/>
      <c r="D45" s="75"/>
      <c r="E45" s="76"/>
      <c r="F45" s="150"/>
      <c r="G45" s="151"/>
      <c r="H45" s="151"/>
      <c r="I45" s="151"/>
      <c r="J45" s="151"/>
      <c r="K45" s="151"/>
      <c r="L45" s="152"/>
      <c r="M45" s="80"/>
      <c r="N45" s="81"/>
      <c r="O45" s="82"/>
      <c r="P45" s="150"/>
      <c r="Q45" s="151"/>
      <c r="R45" s="152"/>
      <c r="S45" s="86"/>
      <c r="T45" s="87"/>
      <c r="U45" s="88"/>
      <c r="V45" s="295">
        <f>ROUND(M45*S45,2)</f>
        <v>0</v>
      </c>
      <c r="W45" s="296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>
      <c r="A46" s="274"/>
      <c r="B46" s="75"/>
      <c r="C46" s="76"/>
      <c r="D46" s="75"/>
      <c r="E46" s="76"/>
      <c r="F46" s="150"/>
      <c r="G46" s="151"/>
      <c r="H46" s="151"/>
      <c r="I46" s="151"/>
      <c r="J46" s="151"/>
      <c r="K46" s="151"/>
      <c r="L46" s="152"/>
      <c r="M46" s="80"/>
      <c r="N46" s="81"/>
      <c r="O46" s="82"/>
      <c r="P46" s="150"/>
      <c r="Q46" s="151"/>
      <c r="R46" s="152"/>
      <c r="S46" s="86"/>
      <c r="T46" s="87"/>
      <c r="U46" s="88"/>
      <c r="V46" s="295"/>
      <c r="W46" s="296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>
      <c r="A47" s="274"/>
      <c r="B47" s="62"/>
      <c r="C47" s="63"/>
      <c r="D47" s="62"/>
      <c r="E47" s="63"/>
      <c r="F47" s="147"/>
      <c r="G47" s="148"/>
      <c r="H47" s="148"/>
      <c r="I47" s="148"/>
      <c r="J47" s="148"/>
      <c r="K47" s="148"/>
      <c r="L47" s="149"/>
      <c r="M47" s="67"/>
      <c r="N47" s="68"/>
      <c r="O47" s="69"/>
      <c r="P47" s="148"/>
      <c r="Q47" s="148"/>
      <c r="R47" s="149"/>
      <c r="S47" s="142"/>
      <c r="T47" s="143"/>
      <c r="U47" s="144"/>
      <c r="V47" s="399"/>
      <c r="W47" s="400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s="421" customFormat="1" ht="7.5" hidden="1" customHeight="1">
      <c r="A48" s="420"/>
      <c r="P48" s="422"/>
      <c r="Q48" s="423"/>
      <c r="R48" s="423"/>
      <c r="V48" s="424">
        <f>SUM(V27:W47)</f>
        <v>15000</v>
      </c>
      <c r="W48" s="425"/>
      <c r="X48" s="426"/>
    </row>
    <row r="49" spans="1:47" ht="15.75" customHeight="1">
      <c r="A49" s="274"/>
      <c r="B49" s="427" t="s">
        <v>102</v>
      </c>
      <c r="C49" s="428"/>
      <c r="D49" s="429"/>
      <c r="E49" s="430">
        <f>COUNT(B27:C47)</f>
        <v>1</v>
      </c>
      <c r="F49" s="273" t="s">
        <v>82</v>
      </c>
      <c r="O49" s="431"/>
      <c r="P49" s="432" t="s">
        <v>12</v>
      </c>
      <c r="Q49" s="432"/>
      <c r="R49" s="432"/>
      <c r="S49" s="432"/>
      <c r="T49" s="432"/>
      <c r="U49" s="433"/>
      <c r="V49" s="424"/>
      <c r="W49" s="425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33.75" customHeight="1">
      <c r="A50" s="274"/>
      <c r="B50" s="434" t="s">
        <v>11</v>
      </c>
      <c r="C50" s="435"/>
      <c r="D50" s="435"/>
      <c r="E50" s="316" t="str">
        <f>"("&amp;BAHTTEXT(V48)&amp;")"</f>
        <v>(หนึ่งหมื่นห้าพันบาทถ้วน)</v>
      </c>
      <c r="F50" s="317"/>
      <c r="G50" s="317"/>
      <c r="H50" s="317"/>
      <c r="I50" s="317"/>
      <c r="J50" s="317"/>
      <c r="K50" s="317"/>
      <c r="L50" s="317"/>
      <c r="M50" s="317"/>
      <c r="N50" s="317"/>
      <c r="O50" s="318"/>
      <c r="P50" s="436"/>
      <c r="Q50" s="436"/>
      <c r="R50" s="436"/>
      <c r="S50" s="436"/>
      <c r="T50" s="436"/>
      <c r="U50" s="437"/>
      <c r="V50" s="425"/>
      <c r="W50" s="425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16.899999999999999" customHeight="1">
      <c r="A51" s="274"/>
      <c r="B51" s="438" t="s">
        <v>88</v>
      </c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21"/>
      <c r="P51" s="440"/>
      <c r="Q51" s="440"/>
      <c r="R51" s="440"/>
      <c r="S51" s="440"/>
      <c r="T51" s="440"/>
      <c r="U51" s="440"/>
      <c r="V51" s="440"/>
      <c r="W51" s="441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s="282" customFormat="1" ht="23.25" customHeight="1">
      <c r="A52" s="280"/>
      <c r="B52" s="321"/>
      <c r="C52" s="322"/>
      <c r="D52" s="322"/>
      <c r="E52" s="323"/>
      <c r="F52" s="322"/>
      <c r="G52" s="322"/>
      <c r="H52" s="322"/>
      <c r="I52" s="322"/>
      <c r="J52" s="322"/>
      <c r="K52" s="322"/>
      <c r="L52" s="322"/>
      <c r="M52" s="322"/>
      <c r="N52" s="322"/>
      <c r="O52" s="324"/>
      <c r="P52" s="325"/>
      <c r="Q52" s="325"/>
      <c r="R52" s="325"/>
      <c r="S52" s="325"/>
      <c r="T52" s="325"/>
      <c r="U52" s="322"/>
      <c r="V52" s="322"/>
      <c r="W52" s="326"/>
      <c r="X52" s="280"/>
    </row>
    <row r="53" spans="1:47" s="282" customFormat="1" ht="23.25" customHeight="1">
      <c r="A53" s="280"/>
      <c r="B53" s="327" t="s">
        <v>103</v>
      </c>
      <c r="D53" s="329" t="s">
        <v>115</v>
      </c>
      <c r="E53" s="329"/>
      <c r="F53" s="329"/>
      <c r="G53" s="329"/>
      <c r="H53" s="329"/>
      <c r="I53" s="329"/>
      <c r="J53" s="329"/>
      <c r="K53" s="329"/>
      <c r="L53" s="329"/>
      <c r="M53" s="329"/>
      <c r="N53" s="330"/>
      <c r="O53" s="442" t="s">
        <v>105</v>
      </c>
      <c r="P53" s="443"/>
      <c r="Q53" s="444" t="s">
        <v>116</v>
      </c>
      <c r="R53" s="444"/>
      <c r="S53" s="444"/>
      <c r="T53" s="444"/>
      <c r="U53" s="444"/>
      <c r="V53" s="444"/>
      <c r="W53" s="333"/>
      <c r="X53" s="280"/>
    </row>
    <row r="54" spans="1:47" s="282" customFormat="1" ht="23.25" customHeight="1">
      <c r="A54" s="280"/>
      <c r="B54" s="327" t="s">
        <v>16</v>
      </c>
      <c r="D54" s="445">
        <v>242889</v>
      </c>
      <c r="E54" s="445"/>
      <c r="F54" s="445"/>
      <c r="G54" s="445"/>
      <c r="H54" s="445"/>
      <c r="I54" s="445"/>
      <c r="J54" s="445"/>
      <c r="K54" s="445"/>
      <c r="L54" s="445"/>
      <c r="M54" s="445"/>
      <c r="N54" s="446"/>
      <c r="O54" s="442" t="s">
        <v>16</v>
      </c>
      <c r="P54" s="443"/>
      <c r="Q54" s="447">
        <v>242889</v>
      </c>
      <c r="R54" s="447"/>
      <c r="S54" s="447"/>
      <c r="T54" s="447"/>
      <c r="U54" s="447"/>
      <c r="V54" s="447"/>
      <c r="W54" s="448"/>
      <c r="X54" s="280"/>
    </row>
    <row r="55" spans="1:47" s="282" customFormat="1" ht="23.25" customHeight="1" thickBot="1">
      <c r="A55" s="280"/>
      <c r="B55" s="337"/>
      <c r="C55" s="338"/>
      <c r="D55" s="338"/>
      <c r="E55" s="339"/>
      <c r="F55" s="338"/>
      <c r="G55" s="338"/>
      <c r="H55" s="338"/>
      <c r="I55" s="338"/>
      <c r="J55" s="338"/>
      <c r="K55" s="338"/>
      <c r="L55" s="338"/>
      <c r="M55" s="338"/>
      <c r="N55" s="338"/>
      <c r="O55" s="340"/>
      <c r="P55" s="341"/>
      <c r="Q55" s="341"/>
      <c r="R55" s="341"/>
      <c r="S55" s="341"/>
      <c r="T55" s="341"/>
      <c r="U55" s="338"/>
      <c r="V55" s="338"/>
      <c r="W55" s="342"/>
      <c r="X55" s="280"/>
    </row>
    <row r="56" spans="1:47" ht="15.75" thickTop="1"/>
  </sheetData>
  <mergeCells count="177">
    <mergeCell ref="E18:J18"/>
    <mergeCell ref="F20:J20"/>
    <mergeCell ref="E22:J22"/>
    <mergeCell ref="U22:V22"/>
    <mergeCell ref="E23:J23"/>
    <mergeCell ref="U23:V23"/>
    <mergeCell ref="C6:F12"/>
    <mergeCell ref="B13:W13"/>
    <mergeCell ref="E15:J15"/>
    <mergeCell ref="E16:J16"/>
    <mergeCell ref="U16:V16"/>
    <mergeCell ref="U17:V17"/>
    <mergeCell ref="E17:J17"/>
    <mergeCell ref="V26:W26"/>
    <mergeCell ref="B27:C27"/>
    <mergeCell ref="D27:E27"/>
    <mergeCell ref="F27:L27"/>
    <mergeCell ref="M27:O27"/>
    <mergeCell ref="P27:R27"/>
    <mergeCell ref="S27:U27"/>
    <mergeCell ref="V27:W27"/>
    <mergeCell ref="B26:C26"/>
    <mergeCell ref="D26:E26"/>
    <mergeCell ref="F26:L26"/>
    <mergeCell ref="M26:O26"/>
    <mergeCell ref="P26:R26"/>
    <mergeCell ref="S26:U26"/>
    <mergeCell ref="V28:W28"/>
    <mergeCell ref="B29:C29"/>
    <mergeCell ref="D29:E29"/>
    <mergeCell ref="F29:L29"/>
    <mergeCell ref="M29:O29"/>
    <mergeCell ref="P29:R29"/>
    <mergeCell ref="S29:U29"/>
    <mergeCell ref="V29:W29"/>
    <mergeCell ref="B28:C28"/>
    <mergeCell ref="D28:E28"/>
    <mergeCell ref="F28:L28"/>
    <mergeCell ref="M28:O28"/>
    <mergeCell ref="P28:R28"/>
    <mergeCell ref="S28:U28"/>
    <mergeCell ref="V30:W30"/>
    <mergeCell ref="B31:C31"/>
    <mergeCell ref="D31:E31"/>
    <mergeCell ref="F31:L31"/>
    <mergeCell ref="M31:O31"/>
    <mergeCell ref="P31:R31"/>
    <mergeCell ref="S31:U31"/>
    <mergeCell ref="V31:W31"/>
    <mergeCell ref="B30:C30"/>
    <mergeCell ref="D30:E30"/>
    <mergeCell ref="F30:L30"/>
    <mergeCell ref="M30:O30"/>
    <mergeCell ref="P30:R30"/>
    <mergeCell ref="S30:U30"/>
    <mergeCell ref="V32:W32"/>
    <mergeCell ref="B33:C33"/>
    <mergeCell ref="D33:E33"/>
    <mergeCell ref="F33:L33"/>
    <mergeCell ref="M33:O33"/>
    <mergeCell ref="P33:R33"/>
    <mergeCell ref="S33:U33"/>
    <mergeCell ref="V33:W33"/>
    <mergeCell ref="B32:C32"/>
    <mergeCell ref="D32:E32"/>
    <mergeCell ref="F32:L32"/>
    <mergeCell ref="M32:O32"/>
    <mergeCell ref="P32:R32"/>
    <mergeCell ref="S32:U32"/>
    <mergeCell ref="V34:W34"/>
    <mergeCell ref="B35:C35"/>
    <mergeCell ref="D35:E35"/>
    <mergeCell ref="F35:L35"/>
    <mergeCell ref="M35:O35"/>
    <mergeCell ref="P35:R35"/>
    <mergeCell ref="S35:U35"/>
    <mergeCell ref="V35:W35"/>
    <mergeCell ref="B34:C34"/>
    <mergeCell ref="D34:E34"/>
    <mergeCell ref="F34:L34"/>
    <mergeCell ref="M34:O34"/>
    <mergeCell ref="P34:R34"/>
    <mergeCell ref="S34:U34"/>
    <mergeCell ref="V36:W36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F36:L36"/>
    <mergeCell ref="M36:O36"/>
    <mergeCell ref="P36:R36"/>
    <mergeCell ref="S36:U36"/>
    <mergeCell ref="V38:W38"/>
    <mergeCell ref="B39:C39"/>
    <mergeCell ref="D39:E39"/>
    <mergeCell ref="F39:L39"/>
    <mergeCell ref="M39:O39"/>
    <mergeCell ref="P39:R39"/>
    <mergeCell ref="S39:U39"/>
    <mergeCell ref="V39:W39"/>
    <mergeCell ref="B38:C38"/>
    <mergeCell ref="D38:E38"/>
    <mergeCell ref="F38:L38"/>
    <mergeCell ref="M38:O38"/>
    <mergeCell ref="P38:R38"/>
    <mergeCell ref="S38:U38"/>
    <mergeCell ref="V40:W40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F40:L40"/>
    <mergeCell ref="M40:O40"/>
    <mergeCell ref="P40:R40"/>
    <mergeCell ref="S40:U40"/>
    <mergeCell ref="V46:W46"/>
    <mergeCell ref="B47:C47"/>
    <mergeCell ref="V42:W42"/>
    <mergeCell ref="B43:C43"/>
    <mergeCell ref="D43:E43"/>
    <mergeCell ref="F43:L43"/>
    <mergeCell ref="M43:O43"/>
    <mergeCell ref="P43:R43"/>
    <mergeCell ref="S43:U43"/>
    <mergeCell ref="V43:W43"/>
    <mergeCell ref="B42:C42"/>
    <mergeCell ref="D42:E42"/>
    <mergeCell ref="F42:L42"/>
    <mergeCell ref="M42:O42"/>
    <mergeCell ref="P42:R42"/>
    <mergeCell ref="S42:U42"/>
    <mergeCell ref="V44:W44"/>
    <mergeCell ref="B45:C45"/>
    <mergeCell ref="D45:E45"/>
    <mergeCell ref="F45:L45"/>
    <mergeCell ref="M45:O45"/>
    <mergeCell ref="P45:R45"/>
    <mergeCell ref="S45:U45"/>
    <mergeCell ref="V45:W45"/>
    <mergeCell ref="B44:C44"/>
    <mergeCell ref="B46:C46"/>
    <mergeCell ref="D46:E46"/>
    <mergeCell ref="F46:L46"/>
    <mergeCell ref="M46:O46"/>
    <mergeCell ref="P46:R46"/>
    <mergeCell ref="S46:U46"/>
    <mergeCell ref="D44:E44"/>
    <mergeCell ref="F44:L44"/>
    <mergeCell ref="M44:O44"/>
    <mergeCell ref="P44:R44"/>
    <mergeCell ref="S44:U44"/>
    <mergeCell ref="D47:E47"/>
    <mergeCell ref="F47:L47"/>
    <mergeCell ref="M47:O47"/>
    <mergeCell ref="P47:R47"/>
    <mergeCell ref="D54:N54"/>
    <mergeCell ref="D53:N53"/>
    <mergeCell ref="Q53:V53"/>
    <mergeCell ref="Q54:W54"/>
    <mergeCell ref="O54:P54"/>
    <mergeCell ref="O53:P53"/>
    <mergeCell ref="V48:W50"/>
    <mergeCell ref="B49:D49"/>
    <mergeCell ref="P49:U50"/>
    <mergeCell ref="E50:O50"/>
    <mergeCell ref="S47:U47"/>
    <mergeCell ref="V47:W47"/>
  </mergeCells>
  <conditionalFormatting sqref="F20 U16:U17 E22:E23 U22:U23 E15:E18">
    <cfRule type="containsBlanks" dxfId="26" priority="4">
      <formula>LEN(TRIM(E15))=0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AU178"/>
  <sheetViews>
    <sheetView view="pageBreakPreview" zoomScaleNormal="77" zoomScaleSheetLayoutView="100" workbookViewId="0">
      <selection activeCell="T12" sqref="T12"/>
    </sheetView>
  </sheetViews>
  <sheetFormatPr defaultColWidth="9" defaultRowHeight="15"/>
  <cols>
    <col min="1" max="1" width="5" style="273" customWidth="1"/>
    <col min="2" max="2" width="4" style="273" customWidth="1"/>
    <col min="3" max="3" width="2.625" style="273" customWidth="1"/>
    <col min="4" max="4" width="3.25" style="273" customWidth="1"/>
    <col min="5" max="5" width="13.375" style="273" customWidth="1"/>
    <col min="6" max="6" width="6" style="273" customWidth="1"/>
    <col min="7" max="7" width="4" style="273" customWidth="1"/>
    <col min="8" max="8" width="1.125" style="273" customWidth="1"/>
    <col min="9" max="9" width="0.875" style="273" customWidth="1"/>
    <col min="10" max="10" width="2.5" style="273" customWidth="1"/>
    <col min="11" max="11" width="1.75" style="273" customWidth="1"/>
    <col min="12" max="12" width="1.375" style="273" customWidth="1"/>
    <col min="13" max="13" width="2.5" style="273" customWidth="1"/>
    <col min="14" max="14" width="12.375" style="273" customWidth="1"/>
    <col min="15" max="15" width="2.375" style="273" customWidth="1"/>
    <col min="16" max="16" width="13.375" style="273" customWidth="1"/>
    <col min="17" max="17" width="1.5" style="273" customWidth="1"/>
    <col min="18" max="18" width="0.875" style="273" customWidth="1"/>
    <col min="19" max="19" width="1.5" style="273" customWidth="1"/>
    <col min="20" max="20" width="10.5" style="273" customWidth="1"/>
    <col min="21" max="21" width="4.625" style="273" customWidth="1"/>
    <col min="22" max="22" width="14.125" style="273" customWidth="1"/>
    <col min="23" max="23" width="2" style="273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03"/>
      <c r="B1" s="504"/>
      <c r="C1" s="505"/>
      <c r="D1" s="505"/>
      <c r="E1" s="505"/>
      <c r="F1" s="506" t="s">
        <v>73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5"/>
      <c r="T1" s="505"/>
      <c r="U1" s="505"/>
      <c r="V1" s="505"/>
      <c r="W1" s="505"/>
      <c r="X1" s="503"/>
    </row>
    <row r="2" spans="1:47" s="508" customFormat="1" ht="26.25" customHeight="1">
      <c r="A2" s="503"/>
      <c r="B2" s="505"/>
      <c r="C2" s="505"/>
      <c r="D2" s="505"/>
      <c r="E2" s="505"/>
      <c r="F2" s="506" t="s">
        <v>173</v>
      </c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5"/>
      <c r="T2" s="505"/>
      <c r="U2" s="505"/>
      <c r="V2" s="505"/>
      <c r="W2" s="505"/>
      <c r="X2" s="503"/>
    </row>
    <row r="3" spans="1:47" s="508" customFormat="1" ht="26.25" customHeight="1">
      <c r="A3" s="50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3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11" t="s">
        <v>172</v>
      </c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tr">
        <f>ใบวางบิล!G6</f>
        <v>บริษัท ตัวอย่าง จำกัด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tr">
        <f>ใบวางบิล!G7</f>
        <v>Sample CO.,LTD.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tr">
        <f>ใบวางบิล!G8</f>
        <v>111/99 ซอยงามวงศ์วาน 1 แยก 1-1 แขวงทุ่งสองห้อง เขตหลักสี่ กรุงเทพมหานคร 10210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tr">
        <f>ใบวางบิล!G9</f>
        <v>โทร : 081-111-1111    โทรสาร : 099-999-9999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tr">
        <f>ใบวางบิล!G10</f>
        <v>เลขประจำตัวผู้เสียภาษีอากร   0123456789012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65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s="353" customFormat="1" ht="19.5">
      <c r="A14" s="350"/>
      <c r="B14" s="351" t="s">
        <v>66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2"/>
      <c r="X14" s="350"/>
    </row>
    <row r="15" spans="1:47" ht="15.75" customHeight="1">
      <c r="A15" s="274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/>
      <c r="F16" s="126"/>
      <c r="G16" s="126"/>
      <c r="H16" s="126"/>
      <c r="I16" s="126"/>
      <c r="J16" s="126"/>
      <c r="T16" s="284" t="s">
        <v>2</v>
      </c>
      <c r="U16" s="177"/>
      <c r="V16" s="177"/>
      <c r="X16" s="274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>
      <c r="A17" s="274"/>
      <c r="B17" s="283" t="s">
        <v>3</v>
      </c>
      <c r="C17" s="283"/>
      <c r="D17" s="283"/>
      <c r="E17" s="126"/>
      <c r="F17" s="126"/>
      <c r="G17" s="126"/>
      <c r="H17" s="126"/>
      <c r="I17" s="126"/>
      <c r="J17" s="126"/>
      <c r="T17" s="284" t="s">
        <v>4</v>
      </c>
      <c r="U17" s="131"/>
      <c r="V17" s="131"/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/>
      <c r="F18" s="126"/>
      <c r="G18" s="126"/>
      <c r="H18" s="126"/>
      <c r="I18" s="126"/>
      <c r="J18" s="126"/>
      <c r="T18" s="285"/>
      <c r="U18" s="354"/>
      <c r="V18" s="35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 thickBot="1">
      <c r="A20" s="274"/>
      <c r="B20" s="283" t="s">
        <v>5</v>
      </c>
      <c r="C20" s="283"/>
      <c r="D20" s="283"/>
      <c r="F20" s="161"/>
      <c r="G20" s="161"/>
      <c r="H20" s="161"/>
      <c r="I20" s="161"/>
      <c r="J20" s="161"/>
      <c r="M20" s="10"/>
      <c r="N20" s="273" t="s">
        <v>7</v>
      </c>
      <c r="O20" s="10"/>
      <c r="P20" s="273" t="s">
        <v>8</v>
      </c>
      <c r="R20" s="5"/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6.75" customHeight="1" thickTop="1">
      <c r="A21" s="274"/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>
      <c r="A22" s="274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s="292" customFormat="1" ht="25.5" customHeight="1" thickBot="1">
      <c r="A23" s="287"/>
      <c r="B23" s="288" t="s">
        <v>9</v>
      </c>
      <c r="C23" s="289"/>
      <c r="D23" s="288" t="s">
        <v>61</v>
      </c>
      <c r="E23" s="289"/>
      <c r="F23" s="288" t="s">
        <v>4</v>
      </c>
      <c r="G23" s="290"/>
      <c r="H23" s="290"/>
      <c r="I23" s="290"/>
      <c r="J23" s="290"/>
      <c r="K23" s="290"/>
      <c r="L23" s="289"/>
      <c r="M23" s="288" t="s">
        <v>62</v>
      </c>
      <c r="N23" s="290"/>
      <c r="O23" s="289"/>
      <c r="P23" s="288" t="s">
        <v>10</v>
      </c>
      <c r="Q23" s="290"/>
      <c r="R23" s="289"/>
      <c r="S23" s="288" t="s">
        <v>63</v>
      </c>
      <c r="T23" s="290"/>
      <c r="U23" s="289"/>
      <c r="V23" s="414" t="s">
        <v>64</v>
      </c>
      <c r="W23" s="415"/>
      <c r="X23" s="287"/>
    </row>
    <row r="24" spans="1:47">
      <c r="A24" s="274"/>
      <c r="B24" s="91"/>
      <c r="C24" s="92"/>
      <c r="D24" s="93"/>
      <c r="E24" s="94"/>
      <c r="F24" s="153"/>
      <c r="G24" s="154"/>
      <c r="H24" s="154"/>
      <c r="I24" s="154"/>
      <c r="J24" s="154"/>
      <c r="K24" s="154"/>
      <c r="L24" s="155"/>
      <c r="M24" s="153"/>
      <c r="N24" s="154"/>
      <c r="O24" s="155"/>
      <c r="P24" s="178"/>
      <c r="Q24" s="179"/>
      <c r="R24" s="180"/>
      <c r="S24" s="172"/>
      <c r="T24" s="173"/>
      <c r="U24" s="181"/>
      <c r="V24" s="172">
        <f>P24+S24</f>
        <v>0</v>
      </c>
      <c r="W24" s="173"/>
      <c r="X24" s="274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</row>
    <row r="25" spans="1:47">
      <c r="A25" s="274"/>
      <c r="B25" s="75"/>
      <c r="C25" s="76"/>
      <c r="D25" s="109"/>
      <c r="E25" s="110"/>
      <c r="F25" s="150"/>
      <c r="G25" s="151"/>
      <c r="H25" s="151"/>
      <c r="I25" s="151"/>
      <c r="J25" s="151"/>
      <c r="K25" s="151"/>
      <c r="L25" s="152"/>
      <c r="M25" s="150"/>
      <c r="N25" s="151"/>
      <c r="O25" s="152"/>
      <c r="P25" s="166"/>
      <c r="Q25" s="167"/>
      <c r="R25" s="168"/>
      <c r="S25" s="169"/>
      <c r="T25" s="170"/>
      <c r="U25" s="171"/>
      <c r="V25" s="169">
        <f t="shared" ref="V25:V44" si="0">P25+S25</f>
        <v>0</v>
      </c>
      <c r="W25" s="170"/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>
      <c r="A26" s="274"/>
      <c r="B26" s="75"/>
      <c r="C26" s="76"/>
      <c r="D26" s="75"/>
      <c r="E26" s="76"/>
      <c r="F26" s="150"/>
      <c r="G26" s="151"/>
      <c r="H26" s="151"/>
      <c r="I26" s="151"/>
      <c r="J26" s="151"/>
      <c r="K26" s="151"/>
      <c r="L26" s="152"/>
      <c r="M26" s="150"/>
      <c r="N26" s="151"/>
      <c r="O26" s="152"/>
      <c r="P26" s="166"/>
      <c r="Q26" s="167"/>
      <c r="R26" s="168"/>
      <c r="S26" s="169"/>
      <c r="T26" s="170"/>
      <c r="U26" s="171"/>
      <c r="V26" s="169">
        <f t="shared" si="0"/>
        <v>0</v>
      </c>
      <c r="W26" s="170"/>
      <c r="X26" s="274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</row>
    <row r="27" spans="1:47">
      <c r="A27" s="274"/>
      <c r="B27" s="75"/>
      <c r="C27" s="76"/>
      <c r="D27" s="75"/>
      <c r="E27" s="76"/>
      <c r="F27" s="150"/>
      <c r="G27" s="151"/>
      <c r="H27" s="151"/>
      <c r="I27" s="151"/>
      <c r="J27" s="151"/>
      <c r="K27" s="151"/>
      <c r="L27" s="152"/>
      <c r="M27" s="150"/>
      <c r="N27" s="151"/>
      <c r="O27" s="152"/>
      <c r="P27" s="166"/>
      <c r="Q27" s="167"/>
      <c r="R27" s="168"/>
      <c r="S27" s="169"/>
      <c r="T27" s="170"/>
      <c r="U27" s="171"/>
      <c r="V27" s="169">
        <f t="shared" si="0"/>
        <v>0</v>
      </c>
      <c r="W27" s="170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/>
      <c r="C28" s="76"/>
      <c r="D28" s="75"/>
      <c r="E28" s="76"/>
      <c r="F28" s="150"/>
      <c r="G28" s="151"/>
      <c r="H28" s="151"/>
      <c r="I28" s="151"/>
      <c r="J28" s="151"/>
      <c r="K28" s="151"/>
      <c r="L28" s="152"/>
      <c r="M28" s="150"/>
      <c r="N28" s="151"/>
      <c r="O28" s="152"/>
      <c r="P28" s="166"/>
      <c r="Q28" s="167"/>
      <c r="R28" s="168"/>
      <c r="S28" s="169"/>
      <c r="T28" s="170"/>
      <c r="U28" s="171"/>
      <c r="V28" s="169">
        <f t="shared" si="0"/>
        <v>0</v>
      </c>
      <c r="W28" s="170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150"/>
      <c r="G29" s="151"/>
      <c r="H29" s="151"/>
      <c r="I29" s="151"/>
      <c r="J29" s="151"/>
      <c r="K29" s="151"/>
      <c r="L29" s="152"/>
      <c r="M29" s="150"/>
      <c r="N29" s="151"/>
      <c r="O29" s="152"/>
      <c r="P29" s="166"/>
      <c r="Q29" s="167"/>
      <c r="R29" s="168"/>
      <c r="S29" s="169"/>
      <c r="T29" s="170"/>
      <c r="U29" s="171"/>
      <c r="V29" s="169">
        <f t="shared" si="0"/>
        <v>0</v>
      </c>
      <c r="W29" s="170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150"/>
      <c r="G30" s="151"/>
      <c r="H30" s="151"/>
      <c r="I30" s="151"/>
      <c r="J30" s="151"/>
      <c r="K30" s="151"/>
      <c r="L30" s="152"/>
      <c r="M30" s="150"/>
      <c r="N30" s="151"/>
      <c r="O30" s="152"/>
      <c r="P30" s="166"/>
      <c r="Q30" s="167"/>
      <c r="R30" s="168"/>
      <c r="S30" s="169"/>
      <c r="T30" s="170"/>
      <c r="U30" s="171"/>
      <c r="V30" s="169">
        <f t="shared" si="0"/>
        <v>0</v>
      </c>
      <c r="W30" s="170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150"/>
      <c r="G31" s="151"/>
      <c r="H31" s="151"/>
      <c r="I31" s="151"/>
      <c r="J31" s="151"/>
      <c r="K31" s="151"/>
      <c r="L31" s="152"/>
      <c r="M31" s="150"/>
      <c r="N31" s="151"/>
      <c r="O31" s="152"/>
      <c r="P31" s="166"/>
      <c r="Q31" s="167"/>
      <c r="R31" s="168"/>
      <c r="S31" s="169"/>
      <c r="T31" s="170"/>
      <c r="U31" s="171"/>
      <c r="V31" s="169">
        <f t="shared" si="0"/>
        <v>0</v>
      </c>
      <c r="W31" s="170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150"/>
      <c r="G32" s="151"/>
      <c r="H32" s="151"/>
      <c r="I32" s="151"/>
      <c r="J32" s="151"/>
      <c r="K32" s="151"/>
      <c r="L32" s="152"/>
      <c r="M32" s="150"/>
      <c r="N32" s="151"/>
      <c r="O32" s="152"/>
      <c r="P32" s="166"/>
      <c r="Q32" s="167"/>
      <c r="R32" s="168"/>
      <c r="S32" s="169"/>
      <c r="T32" s="170"/>
      <c r="U32" s="171"/>
      <c r="V32" s="169">
        <f t="shared" si="0"/>
        <v>0</v>
      </c>
      <c r="W32" s="170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150"/>
      <c r="G33" s="151"/>
      <c r="H33" s="151"/>
      <c r="I33" s="151"/>
      <c r="J33" s="151"/>
      <c r="K33" s="151"/>
      <c r="L33" s="152"/>
      <c r="M33" s="150"/>
      <c r="N33" s="151"/>
      <c r="O33" s="152"/>
      <c r="P33" s="166"/>
      <c r="Q33" s="167"/>
      <c r="R33" s="168"/>
      <c r="S33" s="169"/>
      <c r="T33" s="170"/>
      <c r="U33" s="171"/>
      <c r="V33" s="169">
        <f t="shared" si="0"/>
        <v>0</v>
      </c>
      <c r="W33" s="170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150"/>
      <c r="G34" s="151"/>
      <c r="H34" s="151"/>
      <c r="I34" s="151"/>
      <c r="J34" s="151"/>
      <c r="K34" s="151"/>
      <c r="L34" s="152"/>
      <c r="M34" s="150"/>
      <c r="N34" s="151"/>
      <c r="O34" s="152"/>
      <c r="P34" s="166"/>
      <c r="Q34" s="167"/>
      <c r="R34" s="168"/>
      <c r="S34" s="169"/>
      <c r="T34" s="170"/>
      <c r="U34" s="171"/>
      <c r="V34" s="169">
        <f t="shared" si="0"/>
        <v>0</v>
      </c>
      <c r="W34" s="170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150"/>
      <c r="G35" s="151"/>
      <c r="H35" s="151"/>
      <c r="I35" s="151"/>
      <c r="J35" s="151"/>
      <c r="K35" s="151"/>
      <c r="L35" s="152"/>
      <c r="M35" s="150"/>
      <c r="N35" s="151"/>
      <c r="O35" s="152"/>
      <c r="P35" s="166"/>
      <c r="Q35" s="167"/>
      <c r="R35" s="168"/>
      <c r="S35" s="169"/>
      <c r="T35" s="170"/>
      <c r="U35" s="171"/>
      <c r="V35" s="169">
        <f t="shared" si="0"/>
        <v>0</v>
      </c>
      <c r="W35" s="170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150"/>
      <c r="G36" s="151"/>
      <c r="H36" s="151"/>
      <c r="I36" s="151"/>
      <c r="J36" s="151"/>
      <c r="K36" s="151"/>
      <c r="L36" s="152"/>
      <c r="M36" s="150"/>
      <c r="N36" s="151"/>
      <c r="O36" s="152"/>
      <c r="P36" s="166"/>
      <c r="Q36" s="167"/>
      <c r="R36" s="168"/>
      <c r="S36" s="169"/>
      <c r="T36" s="170"/>
      <c r="U36" s="171"/>
      <c r="V36" s="169">
        <f t="shared" si="0"/>
        <v>0</v>
      </c>
      <c r="W36" s="170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150"/>
      <c r="G37" s="151"/>
      <c r="H37" s="151"/>
      <c r="I37" s="151"/>
      <c r="J37" s="151"/>
      <c r="K37" s="151"/>
      <c r="L37" s="152"/>
      <c r="M37" s="150"/>
      <c r="N37" s="151"/>
      <c r="O37" s="152"/>
      <c r="P37" s="166"/>
      <c r="Q37" s="167"/>
      <c r="R37" s="168"/>
      <c r="S37" s="169"/>
      <c r="T37" s="170"/>
      <c r="U37" s="171"/>
      <c r="V37" s="169">
        <f t="shared" si="0"/>
        <v>0</v>
      </c>
      <c r="W37" s="170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150"/>
      <c r="G38" s="151"/>
      <c r="H38" s="151"/>
      <c r="I38" s="151"/>
      <c r="J38" s="151"/>
      <c r="K38" s="151"/>
      <c r="L38" s="152"/>
      <c r="M38" s="150"/>
      <c r="N38" s="151"/>
      <c r="O38" s="152"/>
      <c r="P38" s="166"/>
      <c r="Q38" s="167"/>
      <c r="R38" s="168"/>
      <c r="S38" s="169"/>
      <c r="T38" s="170"/>
      <c r="U38" s="171"/>
      <c r="V38" s="169">
        <f t="shared" si="0"/>
        <v>0</v>
      </c>
      <c r="W38" s="170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150"/>
      <c r="G39" s="151"/>
      <c r="H39" s="151"/>
      <c r="I39" s="151"/>
      <c r="J39" s="151"/>
      <c r="K39" s="151"/>
      <c r="L39" s="152"/>
      <c r="M39" s="150"/>
      <c r="N39" s="151"/>
      <c r="O39" s="152"/>
      <c r="P39" s="166"/>
      <c r="Q39" s="167"/>
      <c r="R39" s="168"/>
      <c r="S39" s="169"/>
      <c r="T39" s="170"/>
      <c r="U39" s="171"/>
      <c r="V39" s="169">
        <f t="shared" si="0"/>
        <v>0</v>
      </c>
      <c r="W39" s="170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150"/>
      <c r="G40" s="151"/>
      <c r="H40" s="151"/>
      <c r="I40" s="151"/>
      <c r="J40" s="151"/>
      <c r="K40" s="151"/>
      <c r="L40" s="152"/>
      <c r="M40" s="150"/>
      <c r="N40" s="151"/>
      <c r="O40" s="152"/>
      <c r="P40" s="166"/>
      <c r="Q40" s="167"/>
      <c r="R40" s="168"/>
      <c r="S40" s="169"/>
      <c r="T40" s="170"/>
      <c r="U40" s="171"/>
      <c r="V40" s="169">
        <f t="shared" si="0"/>
        <v>0</v>
      </c>
      <c r="W40" s="170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150"/>
      <c r="G41" s="151"/>
      <c r="H41" s="151"/>
      <c r="I41" s="151"/>
      <c r="J41" s="151"/>
      <c r="K41" s="151"/>
      <c r="L41" s="152"/>
      <c r="M41" s="150"/>
      <c r="N41" s="151"/>
      <c r="O41" s="152"/>
      <c r="P41" s="166"/>
      <c r="Q41" s="167"/>
      <c r="R41" s="168"/>
      <c r="S41" s="169"/>
      <c r="T41" s="170"/>
      <c r="U41" s="171"/>
      <c r="V41" s="169">
        <f t="shared" si="0"/>
        <v>0</v>
      </c>
      <c r="W41" s="170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150"/>
      <c r="G42" s="151"/>
      <c r="H42" s="151"/>
      <c r="I42" s="151"/>
      <c r="J42" s="151"/>
      <c r="K42" s="151"/>
      <c r="L42" s="152"/>
      <c r="M42" s="150"/>
      <c r="N42" s="151"/>
      <c r="O42" s="152"/>
      <c r="P42" s="166"/>
      <c r="Q42" s="167"/>
      <c r="R42" s="168"/>
      <c r="S42" s="169"/>
      <c r="T42" s="170"/>
      <c r="U42" s="171"/>
      <c r="V42" s="169">
        <f t="shared" si="0"/>
        <v>0</v>
      </c>
      <c r="W42" s="170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150"/>
      <c r="G43" s="151"/>
      <c r="H43" s="151"/>
      <c r="I43" s="151"/>
      <c r="J43" s="151"/>
      <c r="K43" s="151"/>
      <c r="L43" s="152"/>
      <c r="M43" s="150"/>
      <c r="N43" s="151"/>
      <c r="O43" s="152"/>
      <c r="P43" s="166"/>
      <c r="Q43" s="167"/>
      <c r="R43" s="168"/>
      <c r="S43" s="169"/>
      <c r="T43" s="170"/>
      <c r="U43" s="171"/>
      <c r="V43" s="169">
        <f t="shared" si="0"/>
        <v>0</v>
      </c>
      <c r="W43" s="170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 ht="15.75" thickBot="1">
      <c r="A44" s="274"/>
      <c r="B44" s="62"/>
      <c r="C44" s="63"/>
      <c r="D44" s="62"/>
      <c r="E44" s="63"/>
      <c r="F44" s="147"/>
      <c r="G44" s="148"/>
      <c r="H44" s="148"/>
      <c r="I44" s="148"/>
      <c r="J44" s="148"/>
      <c r="K44" s="148"/>
      <c r="L44" s="149"/>
      <c r="M44" s="147"/>
      <c r="N44" s="148"/>
      <c r="O44" s="149"/>
      <c r="P44" s="164"/>
      <c r="Q44" s="164"/>
      <c r="R44" s="165"/>
      <c r="S44" s="174"/>
      <c r="T44" s="175"/>
      <c r="U44" s="176"/>
      <c r="V44" s="174">
        <f t="shared" si="0"/>
        <v>0</v>
      </c>
      <c r="W44" s="175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 ht="3" customHeight="1">
      <c r="A45" s="274"/>
      <c r="P45" s="299"/>
      <c r="Q45" s="300"/>
      <c r="R45" s="300"/>
      <c r="S45" s="261"/>
      <c r="T45" s="261"/>
      <c r="U45" s="261"/>
      <c r="V45" s="356">
        <f>SUM(V24:W44)</f>
        <v>0</v>
      </c>
      <c r="W45" s="357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 ht="33.75" customHeight="1" thickBot="1">
      <c r="A46" s="274"/>
      <c r="B46" s="314" t="s">
        <v>11</v>
      </c>
      <c r="C46" s="315"/>
      <c r="D46" s="315"/>
      <c r="E46" s="358" t="str">
        <f>"("&amp;BAHTTEXT(V45)&amp;")"</f>
        <v>(ศูนย์บาทถ้วน)</v>
      </c>
      <c r="F46" s="358"/>
      <c r="G46" s="358"/>
      <c r="H46" s="358"/>
      <c r="I46" s="358"/>
      <c r="J46" s="358"/>
      <c r="K46" s="358"/>
      <c r="L46" s="358"/>
      <c r="M46" s="358"/>
      <c r="N46" s="359"/>
      <c r="P46" s="305" t="s">
        <v>12</v>
      </c>
      <c r="Q46" s="306"/>
      <c r="R46" s="306"/>
      <c r="S46" s="306"/>
      <c r="T46" s="306"/>
      <c r="U46" s="307"/>
      <c r="V46" s="360"/>
      <c r="W46" s="361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 ht="16.899999999999999" customHeight="1" thickTop="1">
      <c r="A47" s="274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P47" s="282"/>
      <c r="Q47" s="282"/>
      <c r="R47" s="282"/>
      <c r="S47" s="282"/>
      <c r="T47" s="282"/>
      <c r="U47" s="282"/>
      <c r="V47" s="282"/>
      <c r="W47" s="282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ht="16.899999999999999" customHeight="1">
      <c r="A48" s="274"/>
      <c r="B48" s="283" t="s">
        <v>47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P48" s="282"/>
      <c r="Q48" s="282"/>
      <c r="R48" s="282"/>
      <c r="S48" s="282"/>
      <c r="T48" s="282"/>
      <c r="U48" s="282"/>
      <c r="V48" s="282"/>
      <c r="W48" s="282"/>
      <c r="X48" s="274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</row>
    <row r="49" spans="1:47" ht="16.899999999999999" customHeight="1" thickBot="1">
      <c r="A49" s="274"/>
      <c r="B49" s="283"/>
      <c r="C49" s="10"/>
      <c r="D49" s="273" t="s">
        <v>41</v>
      </c>
      <c r="F49" s="284" t="s">
        <v>44</v>
      </c>
      <c r="G49" s="362"/>
      <c r="H49" s="362"/>
      <c r="I49" s="362"/>
      <c r="J49" s="362"/>
      <c r="K49" s="362"/>
      <c r="L49" s="362"/>
      <c r="M49" s="362"/>
      <c r="N49" s="362"/>
      <c r="P49" s="284" t="s">
        <v>45</v>
      </c>
      <c r="Q49" s="362"/>
      <c r="R49" s="362"/>
      <c r="S49" s="362"/>
      <c r="T49" s="362"/>
      <c r="U49" s="362"/>
      <c r="V49" s="282"/>
      <c r="W49" s="282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16.899999999999999" customHeight="1" thickTop="1">
      <c r="A50" s="274"/>
      <c r="B50" s="286"/>
      <c r="Q50" s="282"/>
      <c r="R50" s="282"/>
      <c r="S50" s="282"/>
      <c r="T50" s="282"/>
      <c r="U50" s="282"/>
      <c r="V50" s="282"/>
      <c r="W50" s="282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16.899999999999999" customHeight="1" thickBot="1">
      <c r="A51" s="274"/>
      <c r="B51" s="283"/>
      <c r="C51" s="10"/>
      <c r="D51" s="273" t="s">
        <v>43</v>
      </c>
      <c r="F51" s="284" t="s">
        <v>2</v>
      </c>
      <c r="G51" s="362"/>
      <c r="H51" s="362"/>
      <c r="I51" s="362"/>
      <c r="J51" s="362"/>
      <c r="K51" s="362"/>
      <c r="L51" s="362"/>
      <c r="M51" s="362"/>
      <c r="N51" s="362"/>
      <c r="P51" s="284" t="s">
        <v>4</v>
      </c>
      <c r="Q51" s="362"/>
      <c r="R51" s="362"/>
      <c r="S51" s="362"/>
      <c r="T51" s="362"/>
      <c r="U51" s="362"/>
      <c r="V51" s="282"/>
      <c r="W51" s="282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ht="16.899999999999999" customHeight="1" thickTop="1">
      <c r="A52" s="274"/>
      <c r="B52" s="283"/>
      <c r="C52" s="282"/>
      <c r="R52" s="282"/>
      <c r="S52" s="282"/>
      <c r="T52" s="282"/>
      <c r="U52" s="282"/>
      <c r="W52" s="282"/>
      <c r="X52" s="274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</row>
    <row r="53" spans="1:47" ht="16.899999999999999" customHeight="1" thickBot="1">
      <c r="A53" s="274"/>
      <c r="B53" s="283"/>
      <c r="C53" s="10"/>
      <c r="D53" s="282" t="s">
        <v>42</v>
      </c>
      <c r="F53" s="284" t="s">
        <v>10</v>
      </c>
      <c r="G53" s="416"/>
      <c r="H53" s="416"/>
      <c r="I53" s="416"/>
      <c r="J53" s="416"/>
      <c r="K53" s="416"/>
      <c r="L53" s="416"/>
      <c r="M53" s="416"/>
      <c r="N53" s="416"/>
      <c r="O53" s="284" t="s">
        <v>13</v>
      </c>
      <c r="P53" s="284" t="s">
        <v>46</v>
      </c>
      <c r="Q53" s="362"/>
      <c r="R53" s="362"/>
      <c r="S53" s="362"/>
      <c r="T53" s="362"/>
      <c r="U53" s="362"/>
      <c r="V53" s="286" t="s">
        <v>13</v>
      </c>
      <c r="W53" s="282"/>
      <c r="X53" s="274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</row>
    <row r="54" spans="1:47" ht="16.899999999999999" customHeight="1" thickTop="1">
      <c r="A54" s="274"/>
      <c r="B54" s="283"/>
      <c r="P54" s="282"/>
      <c r="Q54" s="282"/>
      <c r="R54" s="282"/>
      <c r="S54" s="282"/>
      <c r="T54" s="282"/>
      <c r="U54" s="282"/>
      <c r="V54" s="282"/>
      <c r="W54" s="282"/>
      <c r="X54" s="274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</row>
    <row r="55" spans="1:47" s="282" customFormat="1" ht="4.1500000000000004" customHeight="1">
      <c r="A55" s="280"/>
      <c r="B55" s="365"/>
      <c r="C55" s="366"/>
      <c r="I55" s="367"/>
      <c r="J55" s="367"/>
      <c r="K55" s="367"/>
      <c r="L55" s="367"/>
      <c r="M55" s="367"/>
      <c r="N55" s="367"/>
      <c r="X55" s="280"/>
    </row>
    <row r="56" spans="1:47" s="282" customFormat="1" ht="14.25" customHeight="1">
      <c r="A56" s="280"/>
      <c r="B56" s="365"/>
      <c r="C56" s="368"/>
      <c r="F56" s="369"/>
      <c r="G56" s="370"/>
      <c r="H56" s="371"/>
      <c r="I56" s="372"/>
      <c r="J56" s="372"/>
      <c r="K56" s="372"/>
      <c r="L56" s="372"/>
      <c r="M56" s="367"/>
      <c r="N56" s="367"/>
      <c r="X56" s="280"/>
    </row>
    <row r="57" spans="1:47" ht="21.75" customHeight="1">
      <c r="A57" s="274"/>
      <c r="B57" s="275" t="str">
        <f>"ใบเสร็จฯ จะสมบูรณ์ต่อเมื่อ "&amp;G6&amp;" ได้รับเงินแล้วเท่านั้น"</f>
        <v>ใบเสร็จฯ จะสมบูรณ์ต่อเมื่อ บริษัท ตัวอย่าง จำกัด ได้รับเงินแล้วเท่านั้น</v>
      </c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4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</row>
    <row r="58" spans="1:47" s="282" customFormat="1" ht="23.25" customHeight="1">
      <c r="A58" s="280"/>
      <c r="B58" s="321"/>
      <c r="C58" s="322"/>
      <c r="D58" s="322"/>
      <c r="E58" s="323"/>
      <c r="F58" s="322"/>
      <c r="G58" s="373"/>
      <c r="H58" s="374"/>
      <c r="I58" s="367"/>
      <c r="J58" s="324"/>
      <c r="K58" s="325"/>
      <c r="L58" s="325"/>
      <c r="M58" s="322"/>
      <c r="N58" s="325"/>
      <c r="O58" s="322"/>
      <c r="P58" s="322"/>
      <c r="Q58" s="326"/>
      <c r="S58" s="375" t="s">
        <v>48</v>
      </c>
      <c r="T58" s="376"/>
      <c r="U58" s="376"/>
      <c r="V58" s="376"/>
      <c r="W58" s="377"/>
      <c r="X58" s="280"/>
    </row>
    <row r="59" spans="1:47" s="282" customFormat="1" ht="23.25" customHeight="1">
      <c r="A59" s="280"/>
      <c r="B59" s="327" t="s">
        <v>14</v>
      </c>
      <c r="D59" s="329"/>
      <c r="E59" s="329"/>
      <c r="F59" s="329"/>
      <c r="G59" s="329"/>
      <c r="H59" s="378"/>
      <c r="I59" s="367"/>
      <c r="J59" s="327" t="s">
        <v>15</v>
      </c>
      <c r="K59" s="367"/>
      <c r="L59" s="331"/>
      <c r="M59" s="328"/>
      <c r="N59" s="417"/>
      <c r="O59" s="417"/>
      <c r="P59" s="417"/>
      <c r="Q59" s="418"/>
      <c r="S59" s="379"/>
      <c r="T59" s="371"/>
      <c r="U59" s="371"/>
      <c r="V59" s="371"/>
      <c r="W59" s="378"/>
      <c r="X59" s="280"/>
    </row>
    <row r="60" spans="1:47" s="282" customFormat="1" ht="23.25" customHeight="1">
      <c r="A60" s="280"/>
      <c r="B60" s="327" t="s">
        <v>16</v>
      </c>
      <c r="D60" s="334"/>
      <c r="E60" s="334"/>
      <c r="F60" s="334"/>
      <c r="G60" s="334"/>
      <c r="H60" s="378"/>
      <c r="I60" s="367"/>
      <c r="J60" s="327" t="s">
        <v>16</v>
      </c>
      <c r="K60" s="367"/>
      <c r="L60" s="331"/>
      <c r="M60" s="329"/>
      <c r="N60" s="329"/>
      <c r="O60" s="329"/>
      <c r="P60" s="329"/>
      <c r="Q60" s="333"/>
      <c r="S60" s="379"/>
      <c r="T60" s="329"/>
      <c r="U60" s="329"/>
      <c r="V60" s="329"/>
      <c r="W60" s="378"/>
      <c r="X60" s="280"/>
    </row>
    <row r="61" spans="1:47" s="282" customFormat="1" ht="23.25" customHeight="1" thickBot="1">
      <c r="A61" s="280"/>
      <c r="B61" s="337"/>
      <c r="C61" s="338"/>
      <c r="D61" s="338"/>
      <c r="E61" s="339"/>
      <c r="F61" s="338"/>
      <c r="G61" s="381"/>
      <c r="H61" s="382"/>
      <c r="I61" s="367"/>
      <c r="J61" s="340"/>
      <c r="K61" s="341"/>
      <c r="L61" s="341"/>
      <c r="M61" s="338"/>
      <c r="N61" s="341"/>
      <c r="O61" s="338"/>
      <c r="P61" s="338"/>
      <c r="Q61" s="342"/>
      <c r="S61" s="383" t="s">
        <v>17</v>
      </c>
      <c r="T61" s="384"/>
      <c r="U61" s="384"/>
      <c r="V61" s="384"/>
      <c r="W61" s="385"/>
      <c r="X61" s="280"/>
    </row>
    <row r="62" spans="1:47" ht="15.75" thickTop="1">
      <c r="A62" s="386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</row>
    <row r="63" spans="1:47">
      <c r="A63" s="386"/>
      <c r="X63" s="386"/>
    </row>
    <row r="64" spans="1:47" ht="25.5">
      <c r="A64" s="386"/>
      <c r="C64" s="275"/>
      <c r="D64" s="275"/>
      <c r="E64" s="275"/>
      <c r="F64" s="387" t="str">
        <f>IF(ใบเสร็จรับเงิน!F6=0,"",ใบเสร็จรับเงิน!F6)</f>
        <v/>
      </c>
      <c r="G64" s="387" t="str">
        <f>IF(ใบเสร็จรับเงิน!G6=0,"",ใบเสร็จรับเงิน!G6)</f>
        <v>บริษัท ตัวอย่าง จำกัด</v>
      </c>
      <c r="V64" s="277" t="s">
        <v>26</v>
      </c>
      <c r="X64" s="386"/>
    </row>
    <row r="65" spans="1:47" ht="25.5">
      <c r="A65" s="386"/>
      <c r="C65" s="275"/>
      <c r="D65" s="275"/>
      <c r="E65" s="275"/>
      <c r="F65" s="387" t="str">
        <f>IF(ใบเสร็จรับเงิน!F7=0,"",ใบเสร็จรับเงิน!F7)</f>
        <v/>
      </c>
      <c r="G65" s="387" t="str">
        <f>IF(ใบเสร็จรับเงิน!G7=0,"",ใบเสร็จรับเงิน!G7)</f>
        <v>Sample CO.,LTD.</v>
      </c>
      <c r="V65" s="277"/>
      <c r="X65" s="386"/>
    </row>
    <row r="66" spans="1:47">
      <c r="A66" s="386"/>
      <c r="C66" s="275"/>
      <c r="D66" s="275"/>
      <c r="E66" s="275"/>
      <c r="F66" s="388" t="str">
        <f>IF(ใบเสร็จรับเงิน!F8=0,"",ใบเสร็จรับเงิน!F8)</f>
        <v/>
      </c>
      <c r="G66" s="388" t="str">
        <f>IF(ใบเสร็จรับเงิน!G8=0,"",ใบเสร็จรับเงิน!G8)</f>
        <v>111/99 ซอยงามวงศ์วาน 1 แยก 1-1 แขวงทุ่งสองห้อง เขตหลักสี่ กรุงเทพมหานคร 10210</v>
      </c>
      <c r="X66" s="386"/>
    </row>
    <row r="67" spans="1:47">
      <c r="A67" s="386"/>
      <c r="C67" s="275"/>
      <c r="D67" s="275"/>
      <c r="E67" s="275"/>
      <c r="F67" s="388" t="str">
        <f>IF(ใบเสร็จรับเงิน!F9=0,"",ใบเสร็จรับเงิน!F9)</f>
        <v/>
      </c>
      <c r="G67" s="388" t="str">
        <f>IF(ใบเสร็จรับเงิน!G9=0,"",ใบเสร็จรับเงิน!G9)</f>
        <v>โทร : 081-111-1111    โทรสาร : 099-999-9999</v>
      </c>
      <c r="X67" s="386"/>
    </row>
    <row r="68" spans="1:47">
      <c r="A68" s="386"/>
      <c r="C68" s="275"/>
      <c r="D68" s="275"/>
      <c r="E68" s="275"/>
      <c r="F68" s="388" t="str">
        <f>IF(ใบเสร็จรับเงิน!F10=0,"",ใบเสร็จรับเงิน!F10)</f>
        <v/>
      </c>
      <c r="G68" s="388" t="str">
        <f>IF(ใบเสร็จรับเงิน!G10=0,"",ใบเสร็จรับเงิน!G10)</f>
        <v>เลขประจำตัวผู้เสียภาษีอากร   0123456789012</v>
      </c>
      <c r="X68" s="386"/>
    </row>
    <row r="69" spans="1:47">
      <c r="A69" s="386"/>
      <c r="X69" s="386"/>
    </row>
    <row r="70" spans="1:47">
      <c r="A70" s="386"/>
      <c r="X70" s="386"/>
    </row>
    <row r="71" spans="1:47" ht="19.5">
      <c r="A71" s="386"/>
      <c r="B71" s="281" t="s">
        <v>67</v>
      </c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389"/>
    </row>
    <row r="72" spans="1:47" ht="19.5">
      <c r="A72" s="386"/>
      <c r="B72" s="351" t="s">
        <v>68</v>
      </c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2"/>
      <c r="X72" s="390"/>
    </row>
    <row r="73" spans="1:47">
      <c r="A73" s="386"/>
      <c r="X73" s="386"/>
    </row>
    <row r="74" spans="1:47">
      <c r="A74" s="386"/>
      <c r="B74" s="283" t="s">
        <v>1</v>
      </c>
      <c r="C74" s="283"/>
      <c r="D74" s="283"/>
      <c r="E74" s="54" t="str">
        <f>IF(ใบเสร็จรับเงิน!E16=0,"",ใบเสร็จรับเงิน!E16)</f>
        <v/>
      </c>
      <c r="F74" s="54"/>
      <c r="G74" s="54" t="str">
        <f>IF(ใบเสร็จรับเงิน!G16=0,"",ใบเสร็จรับเงิน!G16)</f>
        <v/>
      </c>
      <c r="H74" s="54"/>
      <c r="I74" s="54" t="str">
        <f>IF(ใบเสร็จรับเงิน!I16=0,"",ใบเสร็จรับเงิน!I16)</f>
        <v/>
      </c>
      <c r="J74" s="54"/>
      <c r="T74" s="284" t="s">
        <v>2</v>
      </c>
      <c r="U74" s="177" t="str">
        <f>IF(ใบเสร็จรับเงิน!E16=0,"",ใบเสร็จรับเงิน!E16)</f>
        <v/>
      </c>
      <c r="V74" s="177"/>
      <c r="X74" s="386"/>
    </row>
    <row r="75" spans="1:47">
      <c r="A75" s="386"/>
      <c r="B75" s="283" t="s">
        <v>3</v>
      </c>
      <c r="C75" s="283"/>
      <c r="D75" s="283"/>
      <c r="E75" s="56" t="str">
        <f>IF(ใบเสร็จรับเงิน!E17=0,"",ใบเสร็จรับเงิน!E17)</f>
        <v/>
      </c>
      <c r="F75" s="56"/>
      <c r="G75" s="56" t="str">
        <f>IF(ใบเสร็จรับเงิน!G17=0,"",ใบเสร็จรับเงิน!G17)</f>
        <v/>
      </c>
      <c r="H75" s="56"/>
      <c r="I75" s="56" t="str">
        <f>IF(ใบเสร็จรับเงิน!I17=0,"",ใบเสร็จรับเงิน!I17)</f>
        <v/>
      </c>
      <c r="J75" s="56"/>
      <c r="T75" s="284" t="s">
        <v>4</v>
      </c>
      <c r="U75" s="135" t="str">
        <f>IF(ใบเสร็จรับเงิน!E17=0,"",ใบเสร็จรับเงิน!E17)</f>
        <v/>
      </c>
      <c r="V75" s="135"/>
      <c r="X75" s="386"/>
    </row>
    <row r="76" spans="1:47">
      <c r="A76" s="386"/>
      <c r="B76" s="283"/>
      <c r="C76" s="283"/>
      <c r="D76" s="283"/>
      <c r="E76" s="56" t="str">
        <f>IF(ใบเสร็จรับเงิน!E18=0,"",ใบเสร็จรับเงิน!E18)</f>
        <v/>
      </c>
      <c r="F76" s="56"/>
      <c r="G76" s="56" t="str">
        <f>IF(ใบเสร็จรับเงิน!G18=0,"",ใบเสร็จรับเงิน!G18)</f>
        <v/>
      </c>
      <c r="H76" s="56"/>
      <c r="I76" s="56" t="str">
        <f>IF(ใบเสร็จรับเงิน!I18=0,"",ใบเสร็จรับเงิน!I18)</f>
        <v/>
      </c>
      <c r="J76" s="56"/>
      <c r="T76" s="285"/>
      <c r="U76" s="354"/>
      <c r="V76" s="355"/>
      <c r="X76" s="386"/>
    </row>
    <row r="77" spans="1:47" ht="3.6" customHeight="1">
      <c r="A77" s="386"/>
      <c r="B77" s="283"/>
      <c r="C77" s="283"/>
      <c r="D77" s="283"/>
      <c r="E77" s="391"/>
      <c r="F77" s="391"/>
      <c r="G77" s="391"/>
      <c r="H77" s="391"/>
      <c r="I77" s="391"/>
      <c r="J77" s="391"/>
      <c r="T77" s="285"/>
      <c r="U77" s="354"/>
      <c r="V77" s="355"/>
      <c r="X77" s="386"/>
    </row>
    <row r="78" spans="1:47" ht="15.75" customHeight="1" thickBot="1">
      <c r="A78" s="386"/>
      <c r="B78" s="283" t="s">
        <v>5</v>
      </c>
      <c r="C78" s="283"/>
      <c r="D78" s="283"/>
      <c r="F78" s="163" t="str">
        <f>IF(ใบเสร็จรับเงิน!F20=0,"",ใบเสร็จรับเงิน!F20)</f>
        <v/>
      </c>
      <c r="G78" s="163" t="str">
        <f>IF(ใบเสร็จรับเงิน!G20=0,"",ใบเสร็จรับเงิน!G20)</f>
        <v/>
      </c>
      <c r="H78" s="163" t="str">
        <f>IF(ใบเสร็จรับเงิน!H20=0,"",ใบเสร็จรับเงิน!H20)</f>
        <v/>
      </c>
      <c r="I78" s="163" t="str">
        <f>IF(ใบเสร็จรับเงิน!I20=0,"",ใบเสร็จรับเงิน!I20)</f>
        <v/>
      </c>
      <c r="J78" s="163" t="str">
        <f>IF(ใบเสร็จรับเงิน!J20=0,"",ใบเสร็จรับเงิน!J20)</f>
        <v/>
      </c>
      <c r="M78" s="10" t="str">
        <f>IF(ใบเสร็จรับเงิน!M20=0,"",ใบเสร็จรับเงิน!M20)</f>
        <v/>
      </c>
      <c r="N78" s="273" t="str">
        <f>IF(ใบเสร็จรับเงิน!N20=0,"",ใบเสร็จรับเงิน!N20)</f>
        <v xml:space="preserve"> สำนักงานใหญ่</v>
      </c>
      <c r="O78" s="10" t="str">
        <f>IF(ใบเสร็จรับเงิน!O20=0,"",ใบเสร็จรับเงิน!O20)</f>
        <v/>
      </c>
      <c r="P78" s="273" t="str">
        <f>IF(ใบเสร็จรับเงิน!P20=0,"",ใบเสร็จรับเงิน!P20)</f>
        <v xml:space="preserve"> สาขาที่</v>
      </c>
      <c r="R78" s="5"/>
      <c r="X78" s="386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</row>
    <row r="79" spans="1:47" ht="15.75" thickTop="1">
      <c r="A79" s="386"/>
      <c r="X79" s="386"/>
    </row>
    <row r="80" spans="1:47">
      <c r="A80" s="386"/>
      <c r="X80" s="386"/>
    </row>
    <row r="81" spans="1:24" ht="15.75" thickBot="1">
      <c r="A81" s="386"/>
      <c r="B81" s="392" t="s">
        <v>9</v>
      </c>
      <c r="C81" s="393"/>
      <c r="D81" s="392" t="s">
        <v>21</v>
      </c>
      <c r="E81" s="393"/>
      <c r="F81" s="392" t="s">
        <v>25</v>
      </c>
      <c r="G81" s="394"/>
      <c r="H81" s="394"/>
      <c r="I81" s="394"/>
      <c r="J81" s="394"/>
      <c r="K81" s="394"/>
      <c r="L81" s="393"/>
      <c r="M81" s="392" t="s">
        <v>22</v>
      </c>
      <c r="N81" s="394"/>
      <c r="O81" s="393"/>
      <c r="P81" s="392" t="s">
        <v>23</v>
      </c>
      <c r="Q81" s="394"/>
      <c r="R81" s="393"/>
      <c r="S81" s="392" t="s">
        <v>24</v>
      </c>
      <c r="T81" s="394"/>
      <c r="U81" s="393"/>
      <c r="V81" s="392" t="s">
        <v>10</v>
      </c>
      <c r="W81" s="395"/>
      <c r="X81" s="386"/>
    </row>
    <row r="82" spans="1:24">
      <c r="A82" s="386"/>
      <c r="B82" s="91" t="str">
        <f>IF(ใบเสร็จรับเงิน!B24=0,"",ใบเสร็จรับเงิน!B24)</f>
        <v/>
      </c>
      <c r="C82" s="92"/>
      <c r="D82" s="91" t="str">
        <f>IF(ใบเสร็จรับเงิน!D24=0,"",ใบเสร็จรับเงิน!D24)</f>
        <v/>
      </c>
      <c r="E82" s="92"/>
      <c r="F82" s="95" t="str">
        <f>IF(ใบเสร็จรับเงิน!F24=0,"",ใบเสร็จรับเงิน!F24)</f>
        <v/>
      </c>
      <c r="G82" s="96"/>
      <c r="H82" s="96"/>
      <c r="I82" s="96"/>
      <c r="J82" s="96"/>
      <c r="K82" s="96"/>
      <c r="L82" s="97"/>
      <c r="M82" s="98" t="str">
        <f>IF(ใบเสร็จรับเงิน!M24=0,"",ใบเสร็จรับเงิน!M24)</f>
        <v/>
      </c>
      <c r="N82" s="99"/>
      <c r="O82" s="100"/>
      <c r="P82" s="91" t="str">
        <f>IF(ใบเสร็จรับเงิน!P24=0,"",ใบเสร็จรับเงิน!P24)</f>
        <v/>
      </c>
      <c r="Q82" s="396"/>
      <c r="R82" s="92"/>
      <c r="S82" s="104" t="str">
        <f>IF(ใบเสร็จรับเงิน!S24=0,"",ใบเสร็จรับเงิน!S24)</f>
        <v/>
      </c>
      <c r="T82" s="105"/>
      <c r="U82" s="106"/>
      <c r="V82" s="293" t="str">
        <f>IF(ใบเสร็จรับเงิน!V24=0,"",ใบเสร็จรับเงิน!V24)</f>
        <v/>
      </c>
      <c r="W82" s="294"/>
      <c r="X82" s="386"/>
    </row>
    <row r="83" spans="1:24">
      <c r="A83" s="386"/>
      <c r="B83" s="75" t="str">
        <f>IF(ใบเสร็จรับเงิน!B25=0,"",ใบเสร็จรับเงิน!B25)</f>
        <v/>
      </c>
      <c r="C83" s="76"/>
      <c r="D83" s="75" t="str">
        <f>IF(ใบเสร็จรับเงิน!D25=0,"",ใบเสร็จรับเงิน!D25)</f>
        <v/>
      </c>
      <c r="E83" s="76"/>
      <c r="F83" s="77" t="str">
        <f>IF(ใบเสร็จรับเงิน!F25=0,"",ใบเสร็จรับเงิน!F25)</f>
        <v/>
      </c>
      <c r="G83" s="78"/>
      <c r="H83" s="78"/>
      <c r="I83" s="78"/>
      <c r="J83" s="78"/>
      <c r="K83" s="78"/>
      <c r="L83" s="79"/>
      <c r="M83" s="80" t="str">
        <f>IF(ใบเสร็จรับเงิน!M25=0,"",ใบเสร็จรับเงิน!M25)</f>
        <v/>
      </c>
      <c r="N83" s="81"/>
      <c r="O83" s="82"/>
      <c r="P83" s="75" t="str">
        <f>IF(ใบเสร็จรับเงิน!P25=0,"",ใบเสร็จรับเงิน!P25)</f>
        <v/>
      </c>
      <c r="Q83" s="397"/>
      <c r="R83" s="76"/>
      <c r="S83" s="86" t="str">
        <f>IF(ใบเสร็จรับเงิน!S25=0,"",ใบเสร็จรับเงิน!S25)</f>
        <v/>
      </c>
      <c r="T83" s="87"/>
      <c r="U83" s="88"/>
      <c r="V83" s="295" t="str">
        <f>IF(ใบเสร็จรับเงิน!V25=0,"",ใบเสร็จรับเงิน!V25)</f>
        <v/>
      </c>
      <c r="W83" s="296"/>
      <c r="X83" s="386"/>
    </row>
    <row r="84" spans="1:24">
      <c r="A84" s="386"/>
      <c r="B84" s="75" t="str">
        <f>IF(ใบเสร็จรับเงิน!B26=0,"",ใบเสร็จรับเงิน!B26)</f>
        <v/>
      </c>
      <c r="C84" s="76"/>
      <c r="D84" s="75" t="str">
        <f>IF(ใบเสร็จรับเงิน!D26=0,"",ใบเสร็จรับเงิน!D26)</f>
        <v/>
      </c>
      <c r="E84" s="76"/>
      <c r="F84" s="77" t="str">
        <f>IF(ใบเสร็จรับเงิน!F26=0,"",ใบเสร็จรับเงิน!F26)</f>
        <v/>
      </c>
      <c r="G84" s="78"/>
      <c r="H84" s="78"/>
      <c r="I84" s="78"/>
      <c r="J84" s="78"/>
      <c r="K84" s="78"/>
      <c r="L84" s="79"/>
      <c r="M84" s="80" t="str">
        <f>IF(ใบเสร็จรับเงิน!M26=0,"",ใบเสร็จรับเงิน!M26)</f>
        <v/>
      </c>
      <c r="N84" s="81"/>
      <c r="O84" s="82"/>
      <c r="P84" s="75" t="str">
        <f>IF(ใบเสร็จรับเงิน!P26=0,"",ใบเสร็จรับเงิน!P26)</f>
        <v/>
      </c>
      <c r="Q84" s="397"/>
      <c r="R84" s="76"/>
      <c r="S84" s="86" t="str">
        <f>IF(ใบเสร็จรับเงิน!S26=0,"",ใบเสร็จรับเงิน!S26)</f>
        <v/>
      </c>
      <c r="T84" s="87"/>
      <c r="U84" s="88"/>
      <c r="V84" s="295" t="str">
        <f>IF(ใบเสร็จรับเงิน!V26=0,"",ใบเสร็จรับเงิน!V26)</f>
        <v/>
      </c>
      <c r="W84" s="296"/>
      <c r="X84" s="386"/>
    </row>
    <row r="85" spans="1:24">
      <c r="A85" s="386"/>
      <c r="B85" s="75" t="str">
        <f>IF(ใบเสร็จรับเงิน!B27=0,"",ใบเสร็จรับเงิน!B27)</f>
        <v/>
      </c>
      <c r="C85" s="76"/>
      <c r="D85" s="75" t="str">
        <f>IF(ใบเสร็จรับเงิน!D27=0,"",ใบเสร็จรับเงิน!D27)</f>
        <v/>
      </c>
      <c r="E85" s="76"/>
      <c r="F85" s="77" t="str">
        <f>IF(ใบเสร็จรับเงิน!F27=0,"",ใบเสร็จรับเงิน!F27)</f>
        <v/>
      </c>
      <c r="G85" s="78"/>
      <c r="H85" s="78"/>
      <c r="I85" s="78"/>
      <c r="J85" s="78"/>
      <c r="K85" s="78"/>
      <c r="L85" s="79"/>
      <c r="M85" s="80" t="str">
        <f>IF(ใบเสร็จรับเงิน!M27=0,"",ใบเสร็จรับเงิน!M27)</f>
        <v/>
      </c>
      <c r="N85" s="81"/>
      <c r="O85" s="82"/>
      <c r="P85" s="75" t="str">
        <f>IF(ใบเสร็จรับเงิน!P27=0,"",ใบเสร็จรับเงิน!P27)</f>
        <v/>
      </c>
      <c r="Q85" s="397"/>
      <c r="R85" s="76"/>
      <c r="S85" s="86" t="str">
        <f>IF(ใบเสร็จรับเงิน!S27=0,"",ใบเสร็จรับเงิน!S27)</f>
        <v/>
      </c>
      <c r="T85" s="87"/>
      <c r="U85" s="88"/>
      <c r="V85" s="295" t="str">
        <f>IF(ใบเสร็จรับเงิน!V27=0,"",ใบเสร็จรับเงิน!V27)</f>
        <v/>
      </c>
      <c r="W85" s="296"/>
      <c r="X85" s="386"/>
    </row>
    <row r="86" spans="1:24">
      <c r="A86" s="386"/>
      <c r="B86" s="75" t="str">
        <f>IF(ใบเสร็จรับเงิน!B28=0,"",ใบเสร็จรับเงิน!B28)</f>
        <v/>
      </c>
      <c r="C86" s="76"/>
      <c r="D86" s="75" t="str">
        <f>IF(ใบเสร็จรับเงิน!D28=0,"",ใบเสร็จรับเงิน!D28)</f>
        <v/>
      </c>
      <c r="E86" s="76"/>
      <c r="F86" s="77" t="str">
        <f>IF(ใบเสร็จรับเงิน!F28=0,"",ใบเสร็จรับเงิน!F28)</f>
        <v/>
      </c>
      <c r="G86" s="78"/>
      <c r="H86" s="78"/>
      <c r="I86" s="78"/>
      <c r="J86" s="78"/>
      <c r="K86" s="78"/>
      <c r="L86" s="79"/>
      <c r="M86" s="80" t="str">
        <f>IF(ใบเสร็จรับเงิน!M28=0,"",ใบเสร็จรับเงิน!M28)</f>
        <v/>
      </c>
      <c r="N86" s="81"/>
      <c r="O86" s="82"/>
      <c r="P86" s="75" t="str">
        <f>IF(ใบเสร็จรับเงิน!P28=0,"",ใบเสร็จรับเงิน!P28)</f>
        <v/>
      </c>
      <c r="Q86" s="397"/>
      <c r="R86" s="76"/>
      <c r="S86" s="86" t="str">
        <f>IF(ใบเสร็จรับเงิน!S28=0,"",ใบเสร็จรับเงิน!S28)</f>
        <v/>
      </c>
      <c r="T86" s="87"/>
      <c r="U86" s="88"/>
      <c r="V86" s="295" t="str">
        <f>IF(ใบเสร็จรับเงิน!V28=0,"",ใบเสร็จรับเงิน!V28)</f>
        <v/>
      </c>
      <c r="W86" s="296"/>
      <c r="X86" s="386"/>
    </row>
    <row r="87" spans="1:24">
      <c r="A87" s="386"/>
      <c r="B87" s="75" t="str">
        <f>IF(ใบเสร็จรับเงิน!B29=0,"",ใบเสร็จรับเงิน!B29)</f>
        <v/>
      </c>
      <c r="C87" s="76"/>
      <c r="D87" s="75" t="str">
        <f>IF(ใบเสร็จรับเงิน!D29=0,"",ใบเสร็จรับเงิน!D29)</f>
        <v/>
      </c>
      <c r="E87" s="76"/>
      <c r="F87" s="77" t="str">
        <f>IF(ใบเสร็จรับเงิน!F29=0,"",ใบเสร็จรับเงิน!F29)</f>
        <v/>
      </c>
      <c r="G87" s="78"/>
      <c r="H87" s="78"/>
      <c r="I87" s="78"/>
      <c r="J87" s="78"/>
      <c r="K87" s="78"/>
      <c r="L87" s="79"/>
      <c r="M87" s="80" t="str">
        <f>IF(ใบเสร็จรับเงิน!M29=0,"",ใบเสร็จรับเงิน!M29)</f>
        <v/>
      </c>
      <c r="N87" s="81"/>
      <c r="O87" s="82"/>
      <c r="P87" s="75" t="str">
        <f>IF(ใบเสร็จรับเงิน!P29=0,"",ใบเสร็จรับเงิน!P29)</f>
        <v/>
      </c>
      <c r="Q87" s="397"/>
      <c r="R87" s="76"/>
      <c r="S87" s="86" t="str">
        <f>IF(ใบเสร็จรับเงิน!S29=0,"",ใบเสร็จรับเงิน!S29)</f>
        <v/>
      </c>
      <c r="T87" s="87"/>
      <c r="U87" s="88"/>
      <c r="V87" s="295" t="str">
        <f>IF(ใบเสร็จรับเงิน!V29=0,"",ใบเสร็จรับเงิน!V29)</f>
        <v/>
      </c>
      <c r="W87" s="296"/>
      <c r="X87" s="386"/>
    </row>
    <row r="88" spans="1:24">
      <c r="A88" s="386"/>
      <c r="B88" s="75" t="str">
        <f>IF(ใบเสร็จรับเงิน!B30=0,"",ใบเสร็จรับเงิน!B30)</f>
        <v/>
      </c>
      <c r="C88" s="76"/>
      <c r="D88" s="75" t="str">
        <f>IF(ใบเสร็จรับเงิน!D30=0,"",ใบเสร็จรับเงิน!D30)</f>
        <v/>
      </c>
      <c r="E88" s="76"/>
      <c r="F88" s="77" t="str">
        <f>IF(ใบเสร็จรับเงิน!F30=0,"",ใบเสร็จรับเงิน!F30)</f>
        <v/>
      </c>
      <c r="G88" s="78"/>
      <c r="H88" s="78"/>
      <c r="I88" s="78"/>
      <c r="J88" s="78"/>
      <c r="K88" s="78"/>
      <c r="L88" s="79"/>
      <c r="M88" s="80" t="str">
        <f>IF(ใบเสร็จรับเงิน!M30=0,"",ใบเสร็จรับเงิน!M30)</f>
        <v/>
      </c>
      <c r="N88" s="81"/>
      <c r="O88" s="82"/>
      <c r="P88" s="75" t="str">
        <f>IF(ใบเสร็จรับเงิน!P30=0,"",ใบเสร็จรับเงิน!P30)</f>
        <v/>
      </c>
      <c r="Q88" s="397"/>
      <c r="R88" s="76"/>
      <c r="S88" s="86" t="str">
        <f>IF(ใบเสร็จรับเงิน!S30=0,"",ใบเสร็จรับเงิน!S30)</f>
        <v/>
      </c>
      <c r="T88" s="87"/>
      <c r="U88" s="88"/>
      <c r="V88" s="295" t="str">
        <f>IF(ใบเสร็จรับเงิน!V30=0,"",ใบเสร็จรับเงิน!V30)</f>
        <v/>
      </c>
      <c r="W88" s="296"/>
      <c r="X88" s="386"/>
    </row>
    <row r="89" spans="1:24">
      <c r="A89" s="386"/>
      <c r="B89" s="75" t="str">
        <f>IF(ใบเสร็จรับเงิน!B31=0,"",ใบเสร็จรับเงิน!B31)</f>
        <v/>
      </c>
      <c r="C89" s="76"/>
      <c r="D89" s="75" t="str">
        <f>IF(ใบเสร็จรับเงิน!D31=0,"",ใบเสร็จรับเงิน!D31)</f>
        <v/>
      </c>
      <c r="E89" s="76"/>
      <c r="F89" s="77" t="str">
        <f>IF(ใบเสร็จรับเงิน!F31=0,"",ใบเสร็จรับเงิน!F31)</f>
        <v/>
      </c>
      <c r="G89" s="78"/>
      <c r="H89" s="78"/>
      <c r="I89" s="78"/>
      <c r="J89" s="78"/>
      <c r="K89" s="78"/>
      <c r="L89" s="79"/>
      <c r="M89" s="80" t="str">
        <f>IF(ใบเสร็จรับเงิน!M31=0,"",ใบเสร็จรับเงิน!M31)</f>
        <v/>
      </c>
      <c r="N89" s="81"/>
      <c r="O89" s="82"/>
      <c r="P89" s="75" t="str">
        <f>IF(ใบเสร็จรับเงิน!P31=0,"",ใบเสร็จรับเงิน!P31)</f>
        <v/>
      </c>
      <c r="Q89" s="397"/>
      <c r="R89" s="76"/>
      <c r="S89" s="86" t="str">
        <f>IF(ใบเสร็จรับเงิน!S31=0,"",ใบเสร็จรับเงิน!S31)</f>
        <v/>
      </c>
      <c r="T89" s="87"/>
      <c r="U89" s="88"/>
      <c r="V89" s="295" t="str">
        <f>IF(ใบเสร็จรับเงิน!V31=0,"",ใบเสร็จรับเงิน!V31)</f>
        <v/>
      </c>
      <c r="W89" s="296"/>
      <c r="X89" s="386"/>
    </row>
    <row r="90" spans="1:24">
      <c r="A90" s="386"/>
      <c r="B90" s="75" t="str">
        <f>IF(ใบเสร็จรับเงิน!B32=0,"",ใบเสร็จรับเงิน!B32)</f>
        <v/>
      </c>
      <c r="C90" s="76"/>
      <c r="D90" s="75" t="str">
        <f>IF(ใบเสร็จรับเงิน!D32=0,"",ใบเสร็จรับเงิน!D32)</f>
        <v/>
      </c>
      <c r="E90" s="76"/>
      <c r="F90" s="77" t="str">
        <f>IF(ใบเสร็จรับเงิน!F32=0,"",ใบเสร็จรับเงิน!F32)</f>
        <v/>
      </c>
      <c r="G90" s="78"/>
      <c r="H90" s="78"/>
      <c r="I90" s="78"/>
      <c r="J90" s="78"/>
      <c r="K90" s="78"/>
      <c r="L90" s="79"/>
      <c r="M90" s="80" t="str">
        <f>IF(ใบเสร็จรับเงิน!M32=0,"",ใบเสร็จรับเงิน!M32)</f>
        <v/>
      </c>
      <c r="N90" s="81"/>
      <c r="O90" s="82"/>
      <c r="P90" s="75" t="str">
        <f>IF(ใบเสร็จรับเงิน!P32=0,"",ใบเสร็จรับเงิน!P32)</f>
        <v/>
      </c>
      <c r="Q90" s="397"/>
      <c r="R90" s="76"/>
      <c r="S90" s="86" t="str">
        <f>IF(ใบเสร็จรับเงิน!S32=0,"",ใบเสร็จรับเงิน!S32)</f>
        <v/>
      </c>
      <c r="T90" s="87"/>
      <c r="U90" s="88"/>
      <c r="V90" s="295" t="str">
        <f>IF(ใบเสร็จรับเงิน!V32=0,"",ใบเสร็จรับเงิน!V32)</f>
        <v/>
      </c>
      <c r="W90" s="296"/>
      <c r="X90" s="386"/>
    </row>
    <row r="91" spans="1:24">
      <c r="A91" s="386"/>
      <c r="B91" s="75" t="str">
        <f>IF(ใบเสร็จรับเงิน!B33=0,"",ใบเสร็จรับเงิน!B33)</f>
        <v/>
      </c>
      <c r="C91" s="76"/>
      <c r="D91" s="75" t="str">
        <f>IF(ใบเสร็จรับเงิน!D33=0,"",ใบเสร็จรับเงิน!D33)</f>
        <v/>
      </c>
      <c r="E91" s="76"/>
      <c r="F91" s="77" t="str">
        <f>IF(ใบเสร็จรับเงิน!F33=0,"",ใบเสร็จรับเงิน!F33)</f>
        <v/>
      </c>
      <c r="G91" s="78"/>
      <c r="H91" s="78"/>
      <c r="I91" s="78"/>
      <c r="J91" s="78"/>
      <c r="K91" s="78"/>
      <c r="L91" s="79"/>
      <c r="M91" s="80" t="str">
        <f>IF(ใบเสร็จรับเงิน!M33=0,"",ใบเสร็จรับเงิน!M33)</f>
        <v/>
      </c>
      <c r="N91" s="81"/>
      <c r="O91" s="82"/>
      <c r="P91" s="75" t="str">
        <f>IF(ใบเสร็จรับเงิน!P33=0,"",ใบเสร็จรับเงิน!P33)</f>
        <v/>
      </c>
      <c r="Q91" s="397"/>
      <c r="R91" s="76"/>
      <c r="S91" s="86" t="str">
        <f>IF(ใบเสร็จรับเงิน!S33=0,"",ใบเสร็จรับเงิน!S33)</f>
        <v/>
      </c>
      <c r="T91" s="87"/>
      <c r="U91" s="88"/>
      <c r="V91" s="295" t="str">
        <f>IF(ใบเสร็จรับเงิน!V33=0,"",ใบเสร็จรับเงิน!V33)</f>
        <v/>
      </c>
      <c r="W91" s="296"/>
      <c r="X91" s="386"/>
    </row>
    <row r="92" spans="1:24">
      <c r="A92" s="386"/>
      <c r="B92" s="75" t="str">
        <f>IF(ใบเสร็จรับเงิน!B34=0,"",ใบเสร็จรับเงิน!B34)</f>
        <v/>
      </c>
      <c r="C92" s="76"/>
      <c r="D92" s="75" t="str">
        <f>IF(ใบเสร็จรับเงิน!D34=0,"",ใบเสร็จรับเงิน!D34)</f>
        <v/>
      </c>
      <c r="E92" s="76"/>
      <c r="F92" s="77" t="str">
        <f>IF(ใบเสร็จรับเงิน!F34=0,"",ใบเสร็จรับเงิน!F34)</f>
        <v/>
      </c>
      <c r="G92" s="78"/>
      <c r="H92" s="78"/>
      <c r="I92" s="78"/>
      <c r="J92" s="78"/>
      <c r="K92" s="78"/>
      <c r="L92" s="79"/>
      <c r="M92" s="80" t="str">
        <f>IF(ใบเสร็จรับเงิน!M34=0,"",ใบเสร็จรับเงิน!M34)</f>
        <v/>
      </c>
      <c r="N92" s="81"/>
      <c r="O92" s="82"/>
      <c r="P92" s="75" t="str">
        <f>IF(ใบเสร็จรับเงิน!P34=0,"",ใบเสร็จรับเงิน!P34)</f>
        <v/>
      </c>
      <c r="Q92" s="397"/>
      <c r="R92" s="76"/>
      <c r="S92" s="86" t="str">
        <f>IF(ใบเสร็จรับเงิน!S34=0,"",ใบเสร็จรับเงิน!S34)</f>
        <v/>
      </c>
      <c r="T92" s="87"/>
      <c r="U92" s="88"/>
      <c r="V92" s="295" t="str">
        <f>IF(ใบเสร็จรับเงิน!V34=0,"",ใบเสร็จรับเงิน!V34)</f>
        <v/>
      </c>
      <c r="W92" s="296"/>
      <c r="X92" s="386"/>
    </row>
    <row r="93" spans="1:24">
      <c r="A93" s="386"/>
      <c r="B93" s="75" t="str">
        <f>IF(ใบเสร็จรับเงิน!B35=0,"",ใบเสร็จรับเงิน!B35)</f>
        <v/>
      </c>
      <c r="C93" s="76"/>
      <c r="D93" s="75" t="str">
        <f>IF(ใบเสร็จรับเงิน!D35=0,"",ใบเสร็จรับเงิน!D35)</f>
        <v/>
      </c>
      <c r="E93" s="76"/>
      <c r="F93" s="77" t="str">
        <f>IF(ใบเสร็จรับเงิน!F35=0,"",ใบเสร็จรับเงิน!F35)</f>
        <v/>
      </c>
      <c r="G93" s="78"/>
      <c r="H93" s="78"/>
      <c r="I93" s="78"/>
      <c r="J93" s="78"/>
      <c r="K93" s="78"/>
      <c r="L93" s="79"/>
      <c r="M93" s="80" t="str">
        <f>IF(ใบเสร็จรับเงิน!M35=0,"",ใบเสร็จรับเงิน!M35)</f>
        <v/>
      </c>
      <c r="N93" s="81"/>
      <c r="O93" s="82"/>
      <c r="P93" s="75" t="str">
        <f>IF(ใบเสร็จรับเงิน!P35=0,"",ใบเสร็จรับเงิน!P35)</f>
        <v/>
      </c>
      <c r="Q93" s="397"/>
      <c r="R93" s="76"/>
      <c r="S93" s="86" t="str">
        <f>IF(ใบเสร็จรับเงิน!S35=0,"",ใบเสร็จรับเงิน!S35)</f>
        <v/>
      </c>
      <c r="T93" s="87"/>
      <c r="U93" s="88"/>
      <c r="V93" s="295" t="str">
        <f>IF(ใบเสร็จรับเงิน!V35=0,"",ใบเสร็จรับเงิน!V35)</f>
        <v/>
      </c>
      <c r="W93" s="296"/>
      <c r="X93" s="386"/>
    </row>
    <row r="94" spans="1:24">
      <c r="A94" s="386"/>
      <c r="B94" s="75" t="str">
        <f>IF(ใบเสร็จรับเงิน!B36=0,"",ใบเสร็จรับเงิน!B36)</f>
        <v/>
      </c>
      <c r="C94" s="76"/>
      <c r="D94" s="75" t="str">
        <f>IF(ใบเสร็จรับเงิน!D36=0,"",ใบเสร็จรับเงิน!D36)</f>
        <v/>
      </c>
      <c r="E94" s="76"/>
      <c r="F94" s="77" t="str">
        <f>IF(ใบเสร็จรับเงิน!F36=0,"",ใบเสร็จรับเงิน!F36)</f>
        <v/>
      </c>
      <c r="G94" s="78"/>
      <c r="H94" s="78"/>
      <c r="I94" s="78"/>
      <c r="J94" s="78"/>
      <c r="K94" s="78"/>
      <c r="L94" s="79"/>
      <c r="M94" s="80" t="str">
        <f>IF(ใบเสร็จรับเงิน!M36=0,"",ใบเสร็จรับเงิน!M36)</f>
        <v/>
      </c>
      <c r="N94" s="81"/>
      <c r="O94" s="82"/>
      <c r="P94" s="75" t="str">
        <f>IF(ใบเสร็จรับเงิน!P36=0,"",ใบเสร็จรับเงิน!P36)</f>
        <v/>
      </c>
      <c r="Q94" s="397"/>
      <c r="R94" s="76"/>
      <c r="S94" s="86" t="str">
        <f>IF(ใบเสร็จรับเงิน!S36=0,"",ใบเสร็จรับเงิน!S36)</f>
        <v/>
      </c>
      <c r="T94" s="87"/>
      <c r="U94" s="88"/>
      <c r="V94" s="295" t="str">
        <f>IF(ใบเสร็จรับเงิน!V36=0,"",ใบเสร็จรับเงิน!V36)</f>
        <v/>
      </c>
      <c r="W94" s="296"/>
      <c r="X94" s="386"/>
    </row>
    <row r="95" spans="1:24">
      <c r="A95" s="386"/>
      <c r="B95" s="75" t="str">
        <f>IF(ใบเสร็จรับเงิน!B37=0,"",ใบเสร็จรับเงิน!B37)</f>
        <v/>
      </c>
      <c r="C95" s="76"/>
      <c r="D95" s="75" t="str">
        <f>IF(ใบเสร็จรับเงิน!D37=0,"",ใบเสร็จรับเงิน!D37)</f>
        <v/>
      </c>
      <c r="E95" s="76"/>
      <c r="F95" s="77" t="str">
        <f>IF(ใบเสร็จรับเงิน!F37=0,"",ใบเสร็จรับเงิน!F37)</f>
        <v/>
      </c>
      <c r="G95" s="78"/>
      <c r="H95" s="78"/>
      <c r="I95" s="78"/>
      <c r="J95" s="78"/>
      <c r="K95" s="78"/>
      <c r="L95" s="79"/>
      <c r="M95" s="80" t="str">
        <f>IF(ใบเสร็จรับเงิน!M37=0,"",ใบเสร็จรับเงิน!M37)</f>
        <v/>
      </c>
      <c r="N95" s="81"/>
      <c r="O95" s="82"/>
      <c r="P95" s="75" t="str">
        <f>IF(ใบเสร็จรับเงิน!P37=0,"",ใบเสร็จรับเงิน!P37)</f>
        <v/>
      </c>
      <c r="Q95" s="397"/>
      <c r="R95" s="76"/>
      <c r="S95" s="86" t="str">
        <f>IF(ใบเสร็จรับเงิน!S37=0,"",ใบเสร็จรับเงิน!S37)</f>
        <v/>
      </c>
      <c r="T95" s="87"/>
      <c r="U95" s="88"/>
      <c r="V95" s="295" t="str">
        <f>IF(ใบเสร็จรับเงิน!V37=0,"",ใบเสร็จรับเงิน!V37)</f>
        <v/>
      </c>
      <c r="W95" s="296"/>
      <c r="X95" s="386"/>
    </row>
    <row r="96" spans="1:24">
      <c r="A96" s="386"/>
      <c r="B96" s="75" t="str">
        <f>IF(ใบเสร็จรับเงิน!B38=0,"",ใบเสร็จรับเงิน!B38)</f>
        <v/>
      </c>
      <c r="C96" s="76"/>
      <c r="D96" s="75" t="str">
        <f>IF(ใบเสร็จรับเงิน!D38=0,"",ใบเสร็จรับเงิน!D38)</f>
        <v/>
      </c>
      <c r="E96" s="76"/>
      <c r="F96" s="77" t="str">
        <f>IF(ใบเสร็จรับเงิน!F38=0,"",ใบเสร็จรับเงิน!F38)</f>
        <v/>
      </c>
      <c r="G96" s="78"/>
      <c r="H96" s="78"/>
      <c r="I96" s="78"/>
      <c r="J96" s="78"/>
      <c r="K96" s="78"/>
      <c r="L96" s="79"/>
      <c r="M96" s="80" t="str">
        <f>IF(ใบเสร็จรับเงิน!M38=0,"",ใบเสร็จรับเงิน!M38)</f>
        <v/>
      </c>
      <c r="N96" s="81"/>
      <c r="O96" s="82"/>
      <c r="P96" s="75" t="str">
        <f>IF(ใบเสร็จรับเงิน!P38=0,"",ใบเสร็จรับเงิน!P38)</f>
        <v/>
      </c>
      <c r="Q96" s="397"/>
      <c r="R96" s="76"/>
      <c r="S96" s="86" t="str">
        <f>IF(ใบเสร็จรับเงิน!S38=0,"",ใบเสร็จรับเงิน!S38)</f>
        <v/>
      </c>
      <c r="T96" s="87"/>
      <c r="U96" s="88"/>
      <c r="V96" s="295" t="str">
        <f>IF(ใบเสร็จรับเงิน!V38=0,"",ใบเสร็จรับเงิน!V38)</f>
        <v/>
      </c>
      <c r="W96" s="296"/>
      <c r="X96" s="386"/>
    </row>
    <row r="97" spans="1:24">
      <c r="A97" s="386"/>
      <c r="B97" s="75" t="str">
        <f>IF(ใบเสร็จรับเงิน!B39=0,"",ใบเสร็จรับเงิน!B39)</f>
        <v/>
      </c>
      <c r="C97" s="76"/>
      <c r="D97" s="75" t="str">
        <f>IF(ใบเสร็จรับเงิน!D39=0,"",ใบเสร็จรับเงิน!D39)</f>
        <v/>
      </c>
      <c r="E97" s="76"/>
      <c r="F97" s="77" t="str">
        <f>IF(ใบเสร็จรับเงิน!F39=0,"",ใบเสร็จรับเงิน!F39)</f>
        <v/>
      </c>
      <c r="G97" s="78"/>
      <c r="H97" s="78"/>
      <c r="I97" s="78"/>
      <c r="J97" s="78"/>
      <c r="K97" s="78"/>
      <c r="L97" s="79"/>
      <c r="M97" s="80" t="str">
        <f>IF(ใบเสร็จรับเงิน!M39=0,"",ใบเสร็จรับเงิน!M39)</f>
        <v/>
      </c>
      <c r="N97" s="81"/>
      <c r="O97" s="82"/>
      <c r="P97" s="75" t="str">
        <f>IF(ใบเสร็จรับเงิน!P39=0,"",ใบเสร็จรับเงิน!P39)</f>
        <v/>
      </c>
      <c r="Q97" s="397"/>
      <c r="R97" s="76"/>
      <c r="S97" s="86" t="str">
        <f>IF(ใบเสร็จรับเงิน!S39=0,"",ใบเสร็จรับเงิน!S39)</f>
        <v/>
      </c>
      <c r="T97" s="87"/>
      <c r="U97" s="88"/>
      <c r="V97" s="295" t="str">
        <f>IF(ใบเสร็จรับเงิน!V39=0,"",ใบเสร็จรับเงิน!V39)</f>
        <v/>
      </c>
      <c r="W97" s="296"/>
      <c r="X97" s="386"/>
    </row>
    <row r="98" spans="1:24">
      <c r="A98" s="386"/>
      <c r="B98" s="75" t="str">
        <f>IF(ใบเสร็จรับเงิน!B40=0,"",ใบเสร็จรับเงิน!B40)</f>
        <v/>
      </c>
      <c r="C98" s="76"/>
      <c r="D98" s="75" t="str">
        <f>IF(ใบเสร็จรับเงิน!D40=0,"",ใบเสร็จรับเงิน!D40)</f>
        <v/>
      </c>
      <c r="E98" s="76"/>
      <c r="F98" s="77" t="str">
        <f>IF(ใบเสร็จรับเงิน!F40=0,"",ใบเสร็จรับเงิน!F40)</f>
        <v/>
      </c>
      <c r="G98" s="78"/>
      <c r="H98" s="78"/>
      <c r="I98" s="78"/>
      <c r="J98" s="78"/>
      <c r="K98" s="78"/>
      <c r="L98" s="79"/>
      <c r="M98" s="80" t="str">
        <f>IF(ใบเสร็จรับเงิน!M40=0,"",ใบเสร็จรับเงิน!M40)</f>
        <v/>
      </c>
      <c r="N98" s="81"/>
      <c r="O98" s="82"/>
      <c r="P98" s="75" t="str">
        <f>IF(ใบเสร็จรับเงิน!P40=0,"",ใบเสร็จรับเงิน!P40)</f>
        <v/>
      </c>
      <c r="Q98" s="397"/>
      <c r="R98" s="76"/>
      <c r="S98" s="86" t="str">
        <f>IF(ใบเสร็จรับเงิน!S40=0,"",ใบเสร็จรับเงิน!S40)</f>
        <v/>
      </c>
      <c r="T98" s="87"/>
      <c r="U98" s="88"/>
      <c r="V98" s="295" t="str">
        <f>IF(ใบเสร็จรับเงิน!V40=0,"",ใบเสร็จรับเงิน!V40)</f>
        <v/>
      </c>
      <c r="W98" s="296"/>
      <c r="X98" s="386"/>
    </row>
    <row r="99" spans="1:24">
      <c r="A99" s="386"/>
      <c r="B99" s="75" t="str">
        <f>IF(ใบเสร็จรับเงิน!B41=0,"",ใบเสร็จรับเงิน!B41)</f>
        <v/>
      </c>
      <c r="C99" s="76"/>
      <c r="D99" s="75" t="str">
        <f>IF(ใบเสร็จรับเงิน!D41=0,"",ใบเสร็จรับเงิน!D41)</f>
        <v/>
      </c>
      <c r="E99" s="76"/>
      <c r="F99" s="77" t="str">
        <f>IF(ใบเสร็จรับเงิน!F41=0,"",ใบเสร็จรับเงิน!F41)</f>
        <v/>
      </c>
      <c r="G99" s="78"/>
      <c r="H99" s="78"/>
      <c r="I99" s="78"/>
      <c r="J99" s="78"/>
      <c r="K99" s="78"/>
      <c r="L99" s="79"/>
      <c r="M99" s="80" t="str">
        <f>IF(ใบเสร็จรับเงิน!M41=0,"",ใบเสร็จรับเงิน!M41)</f>
        <v/>
      </c>
      <c r="N99" s="81"/>
      <c r="O99" s="82"/>
      <c r="P99" s="75" t="str">
        <f>IF(ใบเสร็จรับเงิน!P41=0,"",ใบเสร็จรับเงิน!P41)</f>
        <v/>
      </c>
      <c r="Q99" s="397"/>
      <c r="R99" s="76"/>
      <c r="S99" s="86" t="str">
        <f>IF(ใบเสร็จรับเงิน!S41=0,"",ใบเสร็จรับเงิน!S41)</f>
        <v/>
      </c>
      <c r="T99" s="87"/>
      <c r="U99" s="88"/>
      <c r="V99" s="295" t="str">
        <f>IF(ใบเสร็จรับเงิน!V41=0,"",ใบเสร็จรับเงิน!V41)</f>
        <v/>
      </c>
      <c r="W99" s="296"/>
      <c r="X99" s="386"/>
    </row>
    <row r="100" spans="1:24">
      <c r="A100" s="386"/>
      <c r="B100" s="75" t="str">
        <f>IF(ใบเสร็จรับเงิน!B42=0,"",ใบเสร็จรับเงิน!B42)</f>
        <v/>
      </c>
      <c r="C100" s="76"/>
      <c r="D100" s="75" t="str">
        <f>IF(ใบเสร็จรับเงิน!D42=0,"",ใบเสร็จรับเงิน!D42)</f>
        <v/>
      </c>
      <c r="E100" s="76"/>
      <c r="F100" s="77" t="str">
        <f>IF(ใบเสร็จรับเงิน!F42=0,"",ใบเสร็จรับเงิน!F42)</f>
        <v/>
      </c>
      <c r="G100" s="78"/>
      <c r="H100" s="78"/>
      <c r="I100" s="78"/>
      <c r="J100" s="78"/>
      <c r="K100" s="78"/>
      <c r="L100" s="79"/>
      <c r="M100" s="80" t="str">
        <f>IF(ใบเสร็จรับเงิน!M42=0,"",ใบเสร็จรับเงิน!M42)</f>
        <v/>
      </c>
      <c r="N100" s="81"/>
      <c r="O100" s="82"/>
      <c r="P100" s="75" t="str">
        <f>IF(ใบเสร็จรับเงิน!P42=0,"",ใบเสร็จรับเงิน!P42)</f>
        <v/>
      </c>
      <c r="Q100" s="397"/>
      <c r="R100" s="76"/>
      <c r="S100" s="86" t="str">
        <f>IF(ใบเสร็จรับเงิน!S42=0,"",ใบเสร็จรับเงิน!S42)</f>
        <v/>
      </c>
      <c r="T100" s="87"/>
      <c r="U100" s="88"/>
      <c r="V100" s="295" t="str">
        <f>IF(ใบเสร็จรับเงิน!V42=0,"",ใบเสร็จรับเงิน!V42)</f>
        <v/>
      </c>
      <c r="W100" s="296"/>
      <c r="X100" s="386"/>
    </row>
    <row r="101" spans="1:24">
      <c r="A101" s="386"/>
      <c r="B101" s="75" t="str">
        <f>IF(ใบเสร็จรับเงิน!B43=0,"",ใบเสร็จรับเงิน!B43)</f>
        <v/>
      </c>
      <c r="C101" s="76"/>
      <c r="D101" s="75" t="str">
        <f>IF(ใบเสร็จรับเงิน!D43=0,"",ใบเสร็จรับเงิน!D43)</f>
        <v/>
      </c>
      <c r="E101" s="76"/>
      <c r="F101" s="77" t="str">
        <f>IF(ใบเสร็จรับเงิน!F43=0,"",ใบเสร็จรับเงิน!F43)</f>
        <v/>
      </c>
      <c r="G101" s="78"/>
      <c r="H101" s="78"/>
      <c r="I101" s="78"/>
      <c r="J101" s="78"/>
      <c r="K101" s="78"/>
      <c r="L101" s="79"/>
      <c r="M101" s="80" t="str">
        <f>IF(ใบเสร็จรับเงิน!M43=0,"",ใบเสร็จรับเงิน!M43)</f>
        <v/>
      </c>
      <c r="N101" s="81"/>
      <c r="O101" s="82"/>
      <c r="P101" s="75" t="str">
        <f>IF(ใบเสร็จรับเงิน!P43=0,"",ใบเสร็จรับเงิน!P43)</f>
        <v/>
      </c>
      <c r="Q101" s="397"/>
      <c r="R101" s="76"/>
      <c r="S101" s="86" t="str">
        <f>IF(ใบเสร็จรับเงิน!S43=0,"",ใบเสร็จรับเงิน!S43)</f>
        <v/>
      </c>
      <c r="T101" s="87"/>
      <c r="U101" s="88"/>
      <c r="V101" s="295" t="str">
        <f>IF(ใบเสร็จรับเงิน!V43=0,"",ใบเสร็จรับเงิน!V43)</f>
        <v/>
      </c>
      <c r="W101" s="296"/>
      <c r="X101" s="386"/>
    </row>
    <row r="102" spans="1:24">
      <c r="A102" s="386"/>
      <c r="B102" s="62" t="str">
        <f>IF(ใบเสร็จรับเงิน!B44=0,"",ใบเสร็จรับเงิน!B44)</f>
        <v/>
      </c>
      <c r="C102" s="63"/>
      <c r="D102" s="62" t="str">
        <f>IF(ใบเสร็จรับเงิน!D44=0,"",ใบเสร็จรับเงิน!D44)</f>
        <v/>
      </c>
      <c r="E102" s="63"/>
      <c r="F102" s="64" t="str">
        <f>IF(ใบเสร็จรับเงิน!F44=0,"",ใบเสร็จรับเงิน!F44)</f>
        <v/>
      </c>
      <c r="G102" s="65"/>
      <c r="H102" s="65"/>
      <c r="I102" s="65"/>
      <c r="J102" s="65"/>
      <c r="K102" s="65"/>
      <c r="L102" s="66"/>
      <c r="M102" s="67" t="str">
        <f>IF(ใบเสร็จรับเงิน!M44=0,"",ใบเสร็จรับเงิน!M44)</f>
        <v/>
      </c>
      <c r="N102" s="68"/>
      <c r="O102" s="69"/>
      <c r="P102" s="62" t="str">
        <f>IF(ใบเสร็จรับเงิน!P44=0,"",ใบเสร็จรับเงิน!P44)</f>
        <v/>
      </c>
      <c r="Q102" s="398"/>
      <c r="R102" s="63"/>
      <c r="S102" s="142" t="str">
        <f>IF(ใบเสร็จรับเงิน!S44=0,"",ใบเสร็จรับเงิน!S44)</f>
        <v/>
      </c>
      <c r="T102" s="143"/>
      <c r="U102" s="144"/>
      <c r="V102" s="399" t="str">
        <f>IF(ใบเสร็จรับเงิน!V44=0,"",ใบเสร็จรับเงิน!V44)</f>
        <v/>
      </c>
      <c r="W102" s="400"/>
      <c r="X102" s="386"/>
    </row>
    <row r="103" spans="1:24" ht="9.75" customHeight="1">
      <c r="A103" s="386"/>
      <c r="O103" s="401"/>
      <c r="P103" s="402"/>
      <c r="Q103" s="292"/>
      <c r="R103" s="292"/>
      <c r="U103" s="403"/>
      <c r="V103" s="404">
        <f>SUM(V82:W102)</f>
        <v>0</v>
      </c>
      <c r="W103" s="405"/>
      <c r="X103" s="386"/>
    </row>
    <row r="104" spans="1:24" ht="24.75" customHeight="1" thickBot="1">
      <c r="A104" s="386"/>
      <c r="B104" s="314" t="s">
        <v>11</v>
      </c>
      <c r="C104" s="315"/>
      <c r="D104" s="315"/>
      <c r="E104" s="358" t="str">
        <f>"("&amp;BAHTTEXT(V103)&amp;")"</f>
        <v>(ศูนย์บาทถ้วน)</v>
      </c>
      <c r="F104" s="358"/>
      <c r="G104" s="358"/>
      <c r="H104" s="358"/>
      <c r="I104" s="358"/>
      <c r="J104" s="358"/>
      <c r="K104" s="358"/>
      <c r="L104" s="358"/>
      <c r="M104" s="358"/>
      <c r="N104" s="359"/>
      <c r="O104" s="401"/>
      <c r="P104" s="406" t="s">
        <v>12</v>
      </c>
      <c r="Q104" s="407"/>
      <c r="R104" s="407"/>
      <c r="S104" s="407"/>
      <c r="T104" s="407"/>
      <c r="U104" s="408"/>
      <c r="V104" s="409"/>
      <c r="W104" s="410"/>
      <c r="X104" s="386"/>
    </row>
    <row r="105" spans="1:24" ht="14.45" customHeight="1" thickTop="1">
      <c r="A105" s="386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P105" s="282"/>
      <c r="Q105" s="282"/>
      <c r="R105" s="282"/>
      <c r="S105" s="282"/>
      <c r="T105" s="282"/>
      <c r="U105" s="282"/>
      <c r="V105" s="282"/>
      <c r="W105" s="282"/>
      <c r="X105" s="386"/>
    </row>
    <row r="106" spans="1:24">
      <c r="A106" s="386"/>
      <c r="B106" s="283" t="s">
        <v>47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P106" s="282"/>
      <c r="Q106" s="282"/>
      <c r="R106" s="282"/>
      <c r="S106" s="282"/>
      <c r="T106" s="282"/>
      <c r="U106" s="282"/>
      <c r="V106" s="282"/>
      <c r="W106" s="282"/>
      <c r="X106" s="386"/>
    </row>
    <row r="107" spans="1:24" ht="18" customHeight="1" thickBot="1">
      <c r="A107" s="386"/>
      <c r="B107" s="283"/>
      <c r="C107" s="10" t="str">
        <f>IF(C49=0,"",C49)</f>
        <v/>
      </c>
      <c r="D107" s="273" t="s">
        <v>41</v>
      </c>
      <c r="F107" s="284" t="s">
        <v>44</v>
      </c>
      <c r="G107" s="362" t="str">
        <f>IF(G49=0,"",G49)</f>
        <v/>
      </c>
      <c r="H107" s="362"/>
      <c r="I107" s="362"/>
      <c r="J107" s="362"/>
      <c r="K107" s="362"/>
      <c r="L107" s="362"/>
      <c r="M107" s="362"/>
      <c r="N107" s="362"/>
      <c r="P107" s="284" t="s">
        <v>45</v>
      </c>
      <c r="Q107" s="362" t="str">
        <f>IF(Q49=0,"",Q49)</f>
        <v/>
      </c>
      <c r="R107" s="362"/>
      <c r="S107" s="362"/>
      <c r="T107" s="362"/>
      <c r="U107" s="362"/>
      <c r="V107" s="282"/>
      <c r="W107" s="282"/>
      <c r="X107" s="386"/>
    </row>
    <row r="108" spans="1:24" ht="18" customHeight="1" thickTop="1">
      <c r="A108" s="386"/>
      <c r="B108" s="286"/>
      <c r="Q108" s="282"/>
      <c r="R108" s="282"/>
      <c r="S108" s="282"/>
      <c r="T108" s="282"/>
      <c r="U108" s="282"/>
      <c r="V108" s="282"/>
      <c r="W108" s="282"/>
      <c r="X108" s="386"/>
    </row>
    <row r="109" spans="1:24" ht="18" customHeight="1" thickBot="1">
      <c r="A109" s="386"/>
      <c r="B109" s="283"/>
      <c r="C109" s="10" t="str">
        <f>IF(C51=0,"",C51)</f>
        <v/>
      </c>
      <c r="D109" s="273" t="s">
        <v>43</v>
      </c>
      <c r="F109" s="284" t="s">
        <v>2</v>
      </c>
      <c r="G109" s="362" t="str">
        <f>IF(G51=0,"",G51)</f>
        <v/>
      </c>
      <c r="H109" s="362"/>
      <c r="I109" s="362"/>
      <c r="J109" s="362"/>
      <c r="K109" s="362"/>
      <c r="L109" s="362"/>
      <c r="M109" s="362"/>
      <c r="N109" s="362"/>
      <c r="P109" s="284" t="s">
        <v>4</v>
      </c>
      <c r="Q109" s="362" t="str">
        <f>IF(Q51=0,"",Q51)</f>
        <v/>
      </c>
      <c r="R109" s="362"/>
      <c r="S109" s="362"/>
      <c r="T109" s="362"/>
      <c r="U109" s="362"/>
      <c r="V109" s="282"/>
      <c r="W109" s="282"/>
      <c r="X109" s="386"/>
    </row>
    <row r="110" spans="1:24" ht="18" customHeight="1" thickTop="1">
      <c r="A110" s="386"/>
      <c r="B110" s="283"/>
      <c r="C110" s="282"/>
      <c r="R110" s="282"/>
      <c r="S110" s="282"/>
      <c r="T110" s="282"/>
      <c r="U110" s="282"/>
      <c r="W110" s="282"/>
      <c r="X110" s="386"/>
    </row>
    <row r="111" spans="1:24" ht="18" customHeight="1" thickBot="1">
      <c r="A111" s="386"/>
      <c r="B111" s="283"/>
      <c r="C111" s="10" t="str">
        <f>IF(C53=0,"",C53)</f>
        <v/>
      </c>
      <c r="D111" s="282" t="s">
        <v>42</v>
      </c>
      <c r="F111" s="284" t="s">
        <v>10</v>
      </c>
      <c r="G111" s="416" t="str">
        <f>IF(G53=0,"",G53)</f>
        <v/>
      </c>
      <c r="H111" s="416"/>
      <c r="I111" s="416"/>
      <c r="J111" s="416"/>
      <c r="K111" s="416"/>
      <c r="L111" s="416"/>
      <c r="M111" s="416"/>
      <c r="N111" s="416"/>
      <c r="O111" s="284" t="s">
        <v>13</v>
      </c>
      <c r="P111" s="284" t="s">
        <v>46</v>
      </c>
      <c r="Q111" s="362" t="str">
        <f>IF(Q53=0,"",Q53)</f>
        <v/>
      </c>
      <c r="R111" s="362"/>
      <c r="S111" s="362"/>
      <c r="T111" s="362"/>
      <c r="U111" s="362"/>
      <c r="V111" s="286" t="s">
        <v>13</v>
      </c>
      <c r="W111" s="282"/>
      <c r="X111" s="386"/>
    </row>
    <row r="112" spans="1:24" ht="18" customHeight="1" thickTop="1">
      <c r="A112" s="386"/>
      <c r="B112" s="283"/>
      <c r="P112" s="282"/>
      <c r="Q112" s="282"/>
      <c r="R112" s="282"/>
      <c r="S112" s="282"/>
      <c r="T112" s="282"/>
      <c r="U112" s="282"/>
      <c r="V112" s="282"/>
      <c r="W112" s="282"/>
      <c r="X112" s="386"/>
    </row>
    <row r="113" spans="1:24">
      <c r="A113" s="386"/>
      <c r="B113" s="282"/>
      <c r="C113" s="282"/>
      <c r="D113" s="282"/>
      <c r="E113" s="282"/>
      <c r="F113" s="282"/>
      <c r="G113" s="282"/>
      <c r="H113" s="282"/>
      <c r="I113" s="367"/>
      <c r="J113" s="367"/>
      <c r="K113" s="367"/>
      <c r="L113" s="367"/>
      <c r="M113" s="367"/>
      <c r="N113" s="367"/>
      <c r="O113" s="282"/>
      <c r="P113" s="282"/>
      <c r="Q113" s="282"/>
      <c r="R113" s="282"/>
      <c r="S113" s="282"/>
      <c r="T113" s="282"/>
      <c r="U113" s="282"/>
      <c r="V113" s="282"/>
      <c r="W113" s="282"/>
      <c r="X113" s="389"/>
    </row>
    <row r="114" spans="1:24">
      <c r="A114" s="386"/>
      <c r="B114" s="282"/>
      <c r="C114" s="282"/>
      <c r="D114" s="282"/>
      <c r="E114" s="282"/>
      <c r="F114" s="369"/>
      <c r="G114" s="370"/>
      <c r="H114" s="371"/>
      <c r="I114" s="372"/>
      <c r="J114" s="372"/>
      <c r="K114" s="372"/>
      <c r="L114" s="372"/>
      <c r="M114" s="367"/>
      <c r="N114" s="367"/>
      <c r="O114" s="282"/>
      <c r="P114" s="282"/>
      <c r="Q114" s="282"/>
      <c r="R114" s="282"/>
      <c r="S114" s="282"/>
      <c r="T114" s="282"/>
      <c r="U114" s="282"/>
      <c r="V114" s="282"/>
      <c r="W114" s="282"/>
      <c r="X114" s="389"/>
    </row>
    <row r="115" spans="1:24">
      <c r="A115" s="386"/>
      <c r="B115" s="275" t="str">
        <f>B57</f>
        <v>ใบเสร็จฯ จะสมบูรณ์ต่อเมื่อ บริษัท ตัวอย่าง จำกัด ได้รับเงินแล้วเท่านั้น</v>
      </c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386"/>
    </row>
    <row r="116" spans="1:24">
      <c r="A116" s="386"/>
      <c r="B116" s="321"/>
      <c r="C116" s="322"/>
      <c r="D116" s="322"/>
      <c r="E116" s="323"/>
      <c r="F116" s="322"/>
      <c r="G116" s="373"/>
      <c r="H116" s="374"/>
      <c r="I116" s="367"/>
      <c r="J116" s="324"/>
      <c r="K116" s="325"/>
      <c r="L116" s="325"/>
      <c r="M116" s="322"/>
      <c r="N116" s="325"/>
      <c r="O116" s="322"/>
      <c r="P116" s="322"/>
      <c r="Q116" s="326"/>
      <c r="R116" s="282"/>
      <c r="S116" s="375" t="str">
        <f>+ใบเสร็จรับเงิน!S58</f>
        <v>ในนาม บริษัท ตัวอย่าง จำกัด</v>
      </c>
      <c r="T116" s="376"/>
      <c r="U116" s="376"/>
      <c r="V116" s="376"/>
      <c r="W116" s="377"/>
      <c r="X116" s="389"/>
    </row>
    <row r="117" spans="1:24">
      <c r="A117" s="386"/>
      <c r="B117" s="327" t="s">
        <v>14</v>
      </c>
      <c r="C117" s="282"/>
      <c r="D117" s="328"/>
      <c r="E117" s="411"/>
      <c r="F117" s="328"/>
      <c r="G117" s="412"/>
      <c r="H117" s="378"/>
      <c r="I117" s="367"/>
      <c r="J117" s="327" t="s">
        <v>15</v>
      </c>
      <c r="K117" s="367"/>
      <c r="L117" s="331"/>
      <c r="M117" s="328"/>
      <c r="N117" s="331"/>
      <c r="O117" s="328"/>
      <c r="P117" s="328"/>
      <c r="Q117" s="333"/>
      <c r="R117" s="282"/>
      <c r="S117" s="379"/>
      <c r="T117" s="371"/>
      <c r="U117" s="371"/>
      <c r="V117" s="371"/>
      <c r="W117" s="378"/>
      <c r="X117" s="389"/>
    </row>
    <row r="118" spans="1:24">
      <c r="A118" s="386"/>
      <c r="B118" s="327" t="s">
        <v>16</v>
      </c>
      <c r="C118" s="282"/>
      <c r="D118" s="328"/>
      <c r="E118" s="411"/>
      <c r="F118" s="328"/>
      <c r="G118" s="412"/>
      <c r="H118" s="378"/>
      <c r="I118" s="367"/>
      <c r="J118" s="327" t="s">
        <v>16</v>
      </c>
      <c r="K118" s="367"/>
      <c r="L118" s="331"/>
      <c r="M118" s="328"/>
      <c r="N118" s="331"/>
      <c r="O118" s="328"/>
      <c r="P118" s="328"/>
      <c r="Q118" s="333"/>
      <c r="R118" s="282"/>
      <c r="S118" s="379"/>
      <c r="T118" s="412"/>
      <c r="U118" s="412"/>
      <c r="V118" s="412"/>
      <c r="W118" s="378"/>
      <c r="X118" s="389"/>
    </row>
    <row r="119" spans="1:24" ht="15.75" thickBot="1">
      <c r="A119" s="386"/>
      <c r="B119" s="337"/>
      <c r="C119" s="338"/>
      <c r="D119" s="338"/>
      <c r="E119" s="339"/>
      <c r="F119" s="338"/>
      <c r="G119" s="381"/>
      <c r="H119" s="382"/>
      <c r="I119" s="367"/>
      <c r="J119" s="340"/>
      <c r="K119" s="341"/>
      <c r="L119" s="341"/>
      <c r="M119" s="338"/>
      <c r="N119" s="341"/>
      <c r="O119" s="338"/>
      <c r="P119" s="338"/>
      <c r="Q119" s="342"/>
      <c r="R119" s="282"/>
      <c r="S119" s="383" t="str">
        <f>S61</f>
        <v>ผู้มีอำนาจลงนาม</v>
      </c>
      <c r="T119" s="384"/>
      <c r="U119" s="384"/>
      <c r="V119" s="384"/>
      <c r="W119" s="385"/>
      <c r="X119" s="389"/>
    </row>
    <row r="120" spans="1:24" ht="15.75" thickTop="1">
      <c r="A120" s="386"/>
      <c r="B120" s="386"/>
      <c r="C120" s="386"/>
      <c r="D120" s="386"/>
      <c r="E120" s="386"/>
      <c r="F120" s="386"/>
      <c r="G120" s="386"/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  <c r="R120" s="386"/>
      <c r="S120" s="386"/>
      <c r="T120" s="386"/>
      <c r="U120" s="386"/>
      <c r="V120" s="386"/>
      <c r="W120" s="386"/>
      <c r="X120" s="386"/>
    </row>
    <row r="121" spans="1:24">
      <c r="A121" s="386"/>
      <c r="X121" s="386"/>
    </row>
    <row r="122" spans="1:24" ht="25.5">
      <c r="A122" s="386"/>
      <c r="C122" s="275"/>
      <c r="D122" s="275"/>
      <c r="E122" s="275"/>
      <c r="F122" s="387" t="str">
        <f>IF(ใบเสร็จรับเงิน!F64=0,"",ใบเสร็จรับเงิน!F64)</f>
        <v/>
      </c>
      <c r="G122" s="387" t="str">
        <f>IF(ใบเสร็จรับเงิน!G64=0,"",ใบเสร็จรับเงิน!G64)</f>
        <v>บริษัท ตัวอย่าง จำกัด</v>
      </c>
      <c r="V122" s="277" t="s">
        <v>27</v>
      </c>
      <c r="X122" s="386"/>
    </row>
    <row r="123" spans="1:24" ht="25.5">
      <c r="A123" s="386"/>
      <c r="C123" s="275"/>
      <c r="D123" s="275"/>
      <c r="E123" s="275"/>
      <c r="F123" s="387" t="str">
        <f>IF(ใบเสร็จรับเงิน!F65=0,"",ใบเสร็จรับเงิน!F65)</f>
        <v/>
      </c>
      <c r="G123" s="387" t="str">
        <f>IF(ใบเสร็จรับเงิน!G65=0,"",ใบเสร็จรับเงิน!G65)</f>
        <v>Sample CO.,LTD.</v>
      </c>
      <c r="V123" s="277"/>
      <c r="X123" s="386"/>
    </row>
    <row r="124" spans="1:24">
      <c r="A124" s="386"/>
      <c r="C124" s="275"/>
      <c r="D124" s="275"/>
      <c r="E124" s="275"/>
      <c r="F124" s="388" t="str">
        <f>IF(ใบเสร็จรับเงิน!F66=0,"",ใบเสร็จรับเงิน!F66)</f>
        <v/>
      </c>
      <c r="G124" s="388" t="str">
        <f>IF(ใบเสร็จรับเงิน!G66=0,"",ใบเสร็จรับเงิน!G66)</f>
        <v>111/99 ซอยงามวงศ์วาน 1 แยก 1-1 แขวงทุ่งสองห้อง เขตหลักสี่ กรุงเทพมหานคร 10210</v>
      </c>
      <c r="X124" s="386"/>
    </row>
    <row r="125" spans="1:24">
      <c r="A125" s="386"/>
      <c r="C125" s="275"/>
      <c r="D125" s="275"/>
      <c r="E125" s="275"/>
      <c r="F125" s="388" t="str">
        <f>IF(ใบเสร็จรับเงิน!F67=0,"",ใบเสร็จรับเงิน!F67)</f>
        <v/>
      </c>
      <c r="G125" s="388" t="str">
        <f>IF(ใบเสร็จรับเงิน!G67=0,"",ใบเสร็จรับเงิน!G67)</f>
        <v>โทร : 081-111-1111    โทรสาร : 099-999-9999</v>
      </c>
      <c r="X125" s="386"/>
    </row>
    <row r="126" spans="1:24">
      <c r="A126" s="386"/>
      <c r="C126" s="275"/>
      <c r="D126" s="275"/>
      <c r="E126" s="275"/>
      <c r="F126" s="388" t="str">
        <f>IF(ใบเสร็จรับเงิน!F68=0,"",ใบเสร็จรับเงิน!F68)</f>
        <v/>
      </c>
      <c r="G126" s="388" t="str">
        <f>IF(ใบเสร็จรับเงิน!G68=0,"",ใบเสร็จรับเงิน!G68)</f>
        <v>เลขประจำตัวผู้เสียภาษีอากร   0123456789012</v>
      </c>
      <c r="X126" s="386"/>
    </row>
    <row r="127" spans="1:24">
      <c r="A127" s="386"/>
      <c r="X127" s="386"/>
    </row>
    <row r="128" spans="1:24">
      <c r="A128" s="386"/>
      <c r="X128" s="386"/>
    </row>
    <row r="129" spans="1:47" ht="19.5">
      <c r="A129" s="386"/>
      <c r="B129" s="281" t="s">
        <v>67</v>
      </c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389"/>
    </row>
    <row r="130" spans="1:47" ht="19.5">
      <c r="A130" s="386"/>
      <c r="B130" s="351" t="s">
        <v>68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2"/>
      <c r="X130" s="390"/>
    </row>
    <row r="131" spans="1:47">
      <c r="A131" s="386"/>
      <c r="X131" s="386"/>
    </row>
    <row r="132" spans="1:47">
      <c r="A132" s="386"/>
      <c r="B132" s="283" t="s">
        <v>1</v>
      </c>
      <c r="C132" s="283"/>
      <c r="D132" s="283"/>
      <c r="E132" s="54" t="str">
        <f>IF(ใบเสร็จรับเงิน!E74=0,"",ใบเสร็จรับเงิน!E74)</f>
        <v/>
      </c>
      <c r="F132" s="54"/>
      <c r="G132" s="54" t="str">
        <f>IF(ใบเสร็จรับเงิน!G74=0,"",ใบเสร็จรับเงิน!G74)</f>
        <v/>
      </c>
      <c r="H132" s="54"/>
      <c r="I132" s="54" t="str">
        <f>IF(ใบเสร็จรับเงิน!I74=0,"",ใบเสร็จรับเงิน!I74)</f>
        <v/>
      </c>
      <c r="J132" s="54"/>
      <c r="T132" s="284" t="s">
        <v>2</v>
      </c>
      <c r="U132" s="177" t="str">
        <f>IF(ใบเสร็จรับเงิน!V74=0,"",ใบเสร็จรับเงิน!V74)</f>
        <v/>
      </c>
      <c r="V132" s="177"/>
      <c r="X132" s="386"/>
    </row>
    <row r="133" spans="1:47">
      <c r="A133" s="386"/>
      <c r="B133" s="283" t="s">
        <v>3</v>
      </c>
      <c r="C133" s="283"/>
      <c r="D133" s="283"/>
      <c r="E133" s="56" t="str">
        <f>IF(ใบเสร็จรับเงิน!E75=0,"",ใบเสร็จรับเงิน!E75)</f>
        <v/>
      </c>
      <c r="F133" s="56"/>
      <c r="G133" s="56" t="str">
        <f>IF(ใบเสร็จรับเงิน!G75=0,"",ใบเสร็จรับเงิน!G75)</f>
        <v/>
      </c>
      <c r="H133" s="56"/>
      <c r="I133" s="56" t="str">
        <f>IF(ใบเสร็จรับเงิน!I75=0,"",ใบเสร็จรับเงิน!I75)</f>
        <v/>
      </c>
      <c r="J133" s="56"/>
      <c r="T133" s="284" t="s">
        <v>4</v>
      </c>
      <c r="U133" s="131" t="str">
        <f>IF(ใบเสร็จรับเงิน!V75=0,"",ใบเสร็จรับเงิน!V75)</f>
        <v/>
      </c>
      <c r="V133" s="131"/>
      <c r="X133" s="386"/>
    </row>
    <row r="134" spans="1:47">
      <c r="A134" s="386"/>
      <c r="B134" s="283"/>
      <c r="C134" s="283"/>
      <c r="D134" s="283"/>
      <c r="E134" s="56" t="str">
        <f>IF(ใบเสร็จรับเงิน!E76=0,"",ใบเสร็จรับเงิน!E76)</f>
        <v/>
      </c>
      <c r="F134" s="56"/>
      <c r="G134" s="56" t="str">
        <f>IF(ใบเสร็จรับเงิน!G76=0,"",ใบเสร็จรับเงิน!G76)</f>
        <v/>
      </c>
      <c r="H134" s="56"/>
      <c r="I134" s="56" t="str">
        <f>IF(ใบเสร็จรับเงิน!I76=0,"",ใบเสร็จรับเงิน!I76)</f>
        <v/>
      </c>
      <c r="J134" s="56"/>
      <c r="T134" s="285"/>
      <c r="U134" s="354"/>
      <c r="V134" s="355"/>
      <c r="X134" s="386"/>
    </row>
    <row r="135" spans="1:47" ht="6" customHeight="1">
      <c r="A135" s="386"/>
      <c r="B135" s="283"/>
      <c r="C135" s="283"/>
      <c r="D135" s="283"/>
      <c r="X135" s="386"/>
    </row>
    <row r="136" spans="1:47" ht="15.75" customHeight="1" thickBot="1">
      <c r="A136" s="386"/>
      <c r="B136" s="283" t="s">
        <v>5</v>
      </c>
      <c r="C136" s="283"/>
      <c r="D136" s="283"/>
      <c r="F136" s="163" t="str">
        <f>IF(ใบเสร็จรับเงิน!F78=0,"",ใบเสร็จรับเงิน!F78)</f>
        <v/>
      </c>
      <c r="G136" s="163" t="str">
        <f>IF(ใบเสร็จรับเงิน!G78=0,"",ใบเสร็จรับเงิน!G78)</f>
        <v/>
      </c>
      <c r="H136" s="163" t="str">
        <f>IF(ใบเสร็จรับเงิน!H78=0,"",ใบเสร็จรับเงิน!H78)</f>
        <v/>
      </c>
      <c r="I136" s="163" t="str">
        <f>IF(ใบเสร็จรับเงิน!I78=0,"",ใบเสร็จรับเงิน!I78)</f>
        <v/>
      </c>
      <c r="J136" s="163" t="str">
        <f>IF(ใบเสร็จรับเงิน!J78=0,"",ใบเสร็จรับเงิน!J78)</f>
        <v/>
      </c>
      <c r="M136" s="10" t="str">
        <f>IF(ใบเสร็จรับเงิน!M78=0,"",ใบเสร็จรับเงิน!M78)</f>
        <v/>
      </c>
      <c r="N136" s="273" t="str">
        <f>IF(ใบเสร็จรับเงิน!N78=0,"",ใบเสร็จรับเงิน!N78)</f>
        <v xml:space="preserve"> สำนักงานใหญ่</v>
      </c>
      <c r="O136" s="10" t="str">
        <f>IF(ใบเสร็จรับเงิน!O78=0,"",ใบเสร็จรับเงิน!O78)</f>
        <v/>
      </c>
      <c r="P136" s="273" t="str">
        <f>IF(ใบเสร็จรับเงิน!P78=0,"",ใบเสร็จรับเงิน!P78)</f>
        <v xml:space="preserve"> สาขาที่</v>
      </c>
      <c r="R136" s="5"/>
      <c r="X136" s="386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</row>
    <row r="137" spans="1:47" ht="15.75" thickTop="1">
      <c r="A137" s="386"/>
      <c r="X137" s="386"/>
    </row>
    <row r="138" spans="1:47">
      <c r="A138" s="386"/>
      <c r="X138" s="386"/>
    </row>
    <row r="139" spans="1:47" ht="15.75" thickBot="1">
      <c r="A139" s="386"/>
      <c r="B139" s="392" t="s">
        <v>9</v>
      </c>
      <c r="C139" s="393"/>
      <c r="D139" s="392" t="s">
        <v>21</v>
      </c>
      <c r="E139" s="393"/>
      <c r="F139" s="392" t="s">
        <v>25</v>
      </c>
      <c r="G139" s="394"/>
      <c r="H139" s="394"/>
      <c r="I139" s="394"/>
      <c r="J139" s="394"/>
      <c r="K139" s="394"/>
      <c r="L139" s="393"/>
      <c r="M139" s="392" t="s">
        <v>22</v>
      </c>
      <c r="N139" s="394"/>
      <c r="O139" s="393"/>
      <c r="P139" s="392" t="s">
        <v>23</v>
      </c>
      <c r="Q139" s="394"/>
      <c r="R139" s="393"/>
      <c r="S139" s="392" t="s">
        <v>24</v>
      </c>
      <c r="T139" s="394"/>
      <c r="U139" s="393"/>
      <c r="V139" s="392" t="s">
        <v>10</v>
      </c>
      <c r="W139" s="395"/>
      <c r="X139" s="413"/>
    </row>
    <row r="140" spans="1:47">
      <c r="A140" s="386"/>
      <c r="B140" s="91" t="str">
        <f>IF(ใบเสร็จรับเงิน!B82=0,"",ใบเสร็จรับเงิน!B82)</f>
        <v/>
      </c>
      <c r="C140" s="92"/>
      <c r="D140" s="91" t="str">
        <f>IF(ใบเสร็จรับเงิน!D82=0,"",ใบเสร็จรับเงิน!D82)</f>
        <v/>
      </c>
      <c r="E140" s="92"/>
      <c r="F140" s="95" t="str">
        <f>IF(ใบเสร็จรับเงิน!F82=0,"",ใบเสร็จรับเงิน!F82)</f>
        <v/>
      </c>
      <c r="G140" s="96"/>
      <c r="H140" s="96"/>
      <c r="I140" s="96"/>
      <c r="J140" s="96"/>
      <c r="K140" s="96"/>
      <c r="L140" s="97"/>
      <c r="M140" s="98" t="str">
        <f>IF(ใบเสร็จรับเงิน!M82=0,"",ใบเสร็จรับเงิน!M82)</f>
        <v/>
      </c>
      <c r="N140" s="99"/>
      <c r="O140" s="100"/>
      <c r="P140" s="91" t="str">
        <f>IF(ใบเสร็จรับเงิน!P82=0,"",ใบเสร็จรับเงิน!P82)</f>
        <v/>
      </c>
      <c r="Q140" s="396"/>
      <c r="R140" s="92"/>
      <c r="S140" s="104" t="str">
        <f>IF(ใบเสร็จรับเงิน!S82=0,"",ใบเสร็จรับเงิน!S82)</f>
        <v/>
      </c>
      <c r="T140" s="105"/>
      <c r="U140" s="106"/>
      <c r="V140" s="293" t="str">
        <f>IF(ใบเสร็จรับเงิน!V82=0,"",ใบเสร็จรับเงิน!V82)</f>
        <v/>
      </c>
      <c r="W140" s="294"/>
      <c r="X140" s="386"/>
    </row>
    <row r="141" spans="1:47">
      <c r="A141" s="386"/>
      <c r="B141" s="75" t="str">
        <f>IF(ใบเสร็จรับเงิน!B83=0,"",ใบเสร็จรับเงิน!B83)</f>
        <v/>
      </c>
      <c r="C141" s="76"/>
      <c r="D141" s="75" t="str">
        <f>IF(ใบเสร็จรับเงิน!D83=0,"",ใบเสร็จรับเงิน!D83)</f>
        <v/>
      </c>
      <c r="E141" s="76"/>
      <c r="F141" s="77" t="str">
        <f>IF(ใบเสร็จรับเงิน!F83=0,"",ใบเสร็จรับเงิน!F83)</f>
        <v/>
      </c>
      <c r="G141" s="78"/>
      <c r="H141" s="78"/>
      <c r="I141" s="78"/>
      <c r="J141" s="78"/>
      <c r="K141" s="78"/>
      <c r="L141" s="79"/>
      <c r="M141" s="80" t="str">
        <f>IF(ใบเสร็จรับเงิน!M83=0,"",ใบเสร็จรับเงิน!M83)</f>
        <v/>
      </c>
      <c r="N141" s="81"/>
      <c r="O141" s="82"/>
      <c r="P141" s="75" t="str">
        <f>IF(ใบเสร็จรับเงิน!P83=0,"",ใบเสร็จรับเงิน!P83)</f>
        <v/>
      </c>
      <c r="Q141" s="397"/>
      <c r="R141" s="76"/>
      <c r="S141" s="86" t="str">
        <f>IF(ใบเสร็จรับเงิน!S83=0,"",ใบเสร็จรับเงิน!S83)</f>
        <v/>
      </c>
      <c r="T141" s="87"/>
      <c r="U141" s="88"/>
      <c r="V141" s="295" t="str">
        <f>IF(ใบเสร็จรับเงิน!V83=0,"",ใบเสร็จรับเงิน!V83)</f>
        <v/>
      </c>
      <c r="W141" s="296"/>
      <c r="X141" s="386"/>
    </row>
    <row r="142" spans="1:47">
      <c r="A142" s="386"/>
      <c r="B142" s="75" t="str">
        <f>IF(ใบเสร็จรับเงิน!B84=0,"",ใบเสร็จรับเงิน!B84)</f>
        <v/>
      </c>
      <c r="C142" s="76"/>
      <c r="D142" s="75" t="str">
        <f>IF(ใบเสร็จรับเงิน!D84=0,"",ใบเสร็จรับเงิน!D84)</f>
        <v/>
      </c>
      <c r="E142" s="76"/>
      <c r="F142" s="77" t="str">
        <f>IF(ใบเสร็จรับเงิน!F84=0,"",ใบเสร็จรับเงิน!F84)</f>
        <v/>
      </c>
      <c r="G142" s="78"/>
      <c r="H142" s="78"/>
      <c r="I142" s="78"/>
      <c r="J142" s="78"/>
      <c r="K142" s="78"/>
      <c r="L142" s="79"/>
      <c r="M142" s="80" t="str">
        <f>IF(ใบเสร็จรับเงิน!M84=0,"",ใบเสร็จรับเงิน!M84)</f>
        <v/>
      </c>
      <c r="N142" s="81"/>
      <c r="O142" s="82"/>
      <c r="P142" s="75" t="str">
        <f>IF(ใบเสร็จรับเงิน!P84=0,"",ใบเสร็จรับเงิน!P84)</f>
        <v/>
      </c>
      <c r="Q142" s="397"/>
      <c r="R142" s="76"/>
      <c r="S142" s="86" t="str">
        <f>IF(ใบเสร็จรับเงิน!S84=0,"",ใบเสร็จรับเงิน!S84)</f>
        <v/>
      </c>
      <c r="T142" s="87"/>
      <c r="U142" s="88"/>
      <c r="V142" s="295" t="str">
        <f>IF(ใบเสร็จรับเงิน!V84=0,"",ใบเสร็จรับเงิน!V84)</f>
        <v/>
      </c>
      <c r="W142" s="296"/>
      <c r="X142" s="386"/>
    </row>
    <row r="143" spans="1:47">
      <c r="A143" s="386"/>
      <c r="B143" s="75" t="str">
        <f>IF(ใบเสร็จรับเงิน!B85=0,"",ใบเสร็จรับเงิน!B85)</f>
        <v/>
      </c>
      <c r="C143" s="76"/>
      <c r="D143" s="75" t="str">
        <f>IF(ใบเสร็จรับเงิน!D85=0,"",ใบเสร็จรับเงิน!D85)</f>
        <v/>
      </c>
      <c r="E143" s="76"/>
      <c r="F143" s="77" t="str">
        <f>IF(ใบเสร็จรับเงิน!F85=0,"",ใบเสร็จรับเงิน!F85)</f>
        <v/>
      </c>
      <c r="G143" s="78"/>
      <c r="H143" s="78"/>
      <c r="I143" s="78"/>
      <c r="J143" s="78"/>
      <c r="K143" s="78"/>
      <c r="L143" s="79"/>
      <c r="M143" s="80" t="str">
        <f>IF(ใบเสร็จรับเงิน!M85=0,"",ใบเสร็จรับเงิน!M85)</f>
        <v/>
      </c>
      <c r="N143" s="81"/>
      <c r="O143" s="82"/>
      <c r="P143" s="75" t="str">
        <f>IF(ใบเสร็จรับเงิน!P85=0,"",ใบเสร็จรับเงิน!P85)</f>
        <v/>
      </c>
      <c r="Q143" s="397"/>
      <c r="R143" s="76"/>
      <c r="S143" s="86" t="str">
        <f>IF(ใบเสร็จรับเงิน!S85=0,"",ใบเสร็จรับเงิน!S85)</f>
        <v/>
      </c>
      <c r="T143" s="87"/>
      <c r="U143" s="88"/>
      <c r="V143" s="295" t="str">
        <f>IF(ใบเสร็จรับเงิน!V85=0,"",ใบเสร็จรับเงิน!V85)</f>
        <v/>
      </c>
      <c r="W143" s="296"/>
      <c r="X143" s="386"/>
    </row>
    <row r="144" spans="1:47">
      <c r="A144" s="386"/>
      <c r="B144" s="75" t="str">
        <f>IF(ใบเสร็จรับเงิน!B86=0,"",ใบเสร็จรับเงิน!B86)</f>
        <v/>
      </c>
      <c r="C144" s="76"/>
      <c r="D144" s="75" t="str">
        <f>IF(ใบเสร็จรับเงิน!D86=0,"",ใบเสร็จรับเงิน!D86)</f>
        <v/>
      </c>
      <c r="E144" s="76"/>
      <c r="F144" s="77" t="str">
        <f>IF(ใบเสร็จรับเงิน!F86=0,"",ใบเสร็จรับเงิน!F86)</f>
        <v/>
      </c>
      <c r="G144" s="78"/>
      <c r="H144" s="78"/>
      <c r="I144" s="78"/>
      <c r="J144" s="78"/>
      <c r="K144" s="78"/>
      <c r="L144" s="79"/>
      <c r="M144" s="80" t="str">
        <f>IF(ใบเสร็จรับเงิน!M86=0,"",ใบเสร็จรับเงิน!M86)</f>
        <v/>
      </c>
      <c r="N144" s="81"/>
      <c r="O144" s="82"/>
      <c r="P144" s="75" t="str">
        <f>IF(ใบเสร็จรับเงิน!P86=0,"",ใบเสร็จรับเงิน!P86)</f>
        <v/>
      </c>
      <c r="Q144" s="397"/>
      <c r="R144" s="76"/>
      <c r="S144" s="86" t="str">
        <f>IF(ใบเสร็จรับเงิน!S86=0,"",ใบเสร็จรับเงิน!S86)</f>
        <v/>
      </c>
      <c r="T144" s="87"/>
      <c r="U144" s="88"/>
      <c r="V144" s="295" t="str">
        <f>IF(ใบเสร็จรับเงิน!V86=0,"",ใบเสร็จรับเงิน!V86)</f>
        <v/>
      </c>
      <c r="W144" s="296"/>
      <c r="X144" s="386"/>
    </row>
    <row r="145" spans="1:24">
      <c r="A145" s="386"/>
      <c r="B145" s="75" t="str">
        <f>IF(ใบเสร็จรับเงิน!B87=0,"",ใบเสร็จรับเงิน!B87)</f>
        <v/>
      </c>
      <c r="C145" s="76"/>
      <c r="D145" s="75" t="str">
        <f>IF(ใบเสร็จรับเงิน!D87=0,"",ใบเสร็จรับเงิน!D87)</f>
        <v/>
      </c>
      <c r="E145" s="76"/>
      <c r="F145" s="77" t="str">
        <f>IF(ใบเสร็จรับเงิน!F87=0,"",ใบเสร็จรับเงิน!F87)</f>
        <v/>
      </c>
      <c r="G145" s="78"/>
      <c r="H145" s="78"/>
      <c r="I145" s="78"/>
      <c r="J145" s="78"/>
      <c r="K145" s="78"/>
      <c r="L145" s="79"/>
      <c r="M145" s="80" t="str">
        <f>IF(ใบเสร็จรับเงิน!M87=0,"",ใบเสร็จรับเงิน!M87)</f>
        <v/>
      </c>
      <c r="N145" s="81"/>
      <c r="O145" s="82"/>
      <c r="P145" s="75" t="str">
        <f>IF(ใบเสร็จรับเงิน!P87=0,"",ใบเสร็จรับเงิน!P87)</f>
        <v/>
      </c>
      <c r="Q145" s="397"/>
      <c r="R145" s="76"/>
      <c r="S145" s="86" t="str">
        <f>IF(ใบเสร็จรับเงิน!S87=0,"",ใบเสร็จรับเงิน!S87)</f>
        <v/>
      </c>
      <c r="T145" s="87"/>
      <c r="U145" s="88"/>
      <c r="V145" s="295" t="str">
        <f>IF(ใบเสร็จรับเงิน!V87=0,"",ใบเสร็จรับเงิน!V87)</f>
        <v/>
      </c>
      <c r="W145" s="296"/>
      <c r="X145" s="386"/>
    </row>
    <row r="146" spans="1:24">
      <c r="A146" s="386"/>
      <c r="B146" s="75" t="str">
        <f>IF(ใบเสร็จรับเงิน!B88=0,"",ใบเสร็จรับเงิน!B88)</f>
        <v/>
      </c>
      <c r="C146" s="76"/>
      <c r="D146" s="75" t="str">
        <f>IF(ใบเสร็จรับเงิน!D88=0,"",ใบเสร็จรับเงิน!D88)</f>
        <v/>
      </c>
      <c r="E146" s="76"/>
      <c r="F146" s="77" t="str">
        <f>IF(ใบเสร็จรับเงิน!F88=0,"",ใบเสร็จรับเงิน!F88)</f>
        <v/>
      </c>
      <c r="G146" s="78"/>
      <c r="H146" s="78"/>
      <c r="I146" s="78"/>
      <c r="J146" s="78"/>
      <c r="K146" s="78"/>
      <c r="L146" s="79"/>
      <c r="M146" s="80" t="str">
        <f>IF(ใบเสร็จรับเงิน!M88=0,"",ใบเสร็จรับเงิน!M88)</f>
        <v/>
      </c>
      <c r="N146" s="81"/>
      <c r="O146" s="82"/>
      <c r="P146" s="75" t="str">
        <f>IF(ใบเสร็จรับเงิน!P88=0,"",ใบเสร็จรับเงิน!P88)</f>
        <v/>
      </c>
      <c r="Q146" s="397"/>
      <c r="R146" s="76"/>
      <c r="S146" s="86" t="str">
        <f>IF(ใบเสร็จรับเงิน!S88=0,"",ใบเสร็จรับเงิน!S88)</f>
        <v/>
      </c>
      <c r="T146" s="87"/>
      <c r="U146" s="88"/>
      <c r="V146" s="295" t="str">
        <f>IF(ใบเสร็จรับเงิน!V88=0,"",ใบเสร็จรับเงิน!V88)</f>
        <v/>
      </c>
      <c r="W146" s="296"/>
      <c r="X146" s="386"/>
    </row>
    <row r="147" spans="1:24">
      <c r="A147" s="386"/>
      <c r="B147" s="75" t="str">
        <f>IF(ใบเสร็จรับเงิน!B89=0,"",ใบเสร็จรับเงิน!B89)</f>
        <v/>
      </c>
      <c r="C147" s="76"/>
      <c r="D147" s="75" t="str">
        <f>IF(ใบเสร็จรับเงิน!D89=0,"",ใบเสร็จรับเงิน!D89)</f>
        <v/>
      </c>
      <c r="E147" s="76"/>
      <c r="F147" s="77" t="str">
        <f>IF(ใบเสร็จรับเงิน!F89=0,"",ใบเสร็จรับเงิน!F89)</f>
        <v/>
      </c>
      <c r="G147" s="78"/>
      <c r="H147" s="78"/>
      <c r="I147" s="78"/>
      <c r="J147" s="78"/>
      <c r="K147" s="78"/>
      <c r="L147" s="79"/>
      <c r="M147" s="80" t="str">
        <f>IF(ใบเสร็จรับเงิน!M89=0,"",ใบเสร็จรับเงิน!M89)</f>
        <v/>
      </c>
      <c r="N147" s="81"/>
      <c r="O147" s="82"/>
      <c r="P147" s="75" t="str">
        <f>IF(ใบเสร็จรับเงิน!P89=0,"",ใบเสร็จรับเงิน!P89)</f>
        <v/>
      </c>
      <c r="Q147" s="397"/>
      <c r="R147" s="76"/>
      <c r="S147" s="86" t="str">
        <f>IF(ใบเสร็จรับเงิน!S89=0,"",ใบเสร็จรับเงิน!S89)</f>
        <v/>
      </c>
      <c r="T147" s="87"/>
      <c r="U147" s="88"/>
      <c r="V147" s="295" t="str">
        <f>IF(ใบเสร็จรับเงิน!V89=0,"",ใบเสร็จรับเงิน!V89)</f>
        <v/>
      </c>
      <c r="W147" s="296"/>
      <c r="X147" s="386"/>
    </row>
    <row r="148" spans="1:24">
      <c r="A148" s="386"/>
      <c r="B148" s="75" t="str">
        <f>IF(ใบเสร็จรับเงิน!B90=0,"",ใบเสร็จรับเงิน!B90)</f>
        <v/>
      </c>
      <c r="C148" s="76"/>
      <c r="D148" s="75" t="str">
        <f>IF(ใบเสร็จรับเงิน!D90=0,"",ใบเสร็จรับเงิน!D90)</f>
        <v/>
      </c>
      <c r="E148" s="76"/>
      <c r="F148" s="77" t="str">
        <f>IF(ใบเสร็จรับเงิน!F90=0,"",ใบเสร็จรับเงิน!F90)</f>
        <v/>
      </c>
      <c r="G148" s="78"/>
      <c r="H148" s="78"/>
      <c r="I148" s="78"/>
      <c r="J148" s="78"/>
      <c r="K148" s="78"/>
      <c r="L148" s="79"/>
      <c r="M148" s="80" t="str">
        <f>IF(ใบเสร็จรับเงิน!M90=0,"",ใบเสร็จรับเงิน!M90)</f>
        <v/>
      </c>
      <c r="N148" s="81"/>
      <c r="O148" s="82"/>
      <c r="P148" s="75" t="str">
        <f>IF(ใบเสร็จรับเงิน!P90=0,"",ใบเสร็จรับเงิน!P90)</f>
        <v/>
      </c>
      <c r="Q148" s="397"/>
      <c r="R148" s="76"/>
      <c r="S148" s="86" t="str">
        <f>IF(ใบเสร็จรับเงิน!S90=0,"",ใบเสร็จรับเงิน!S90)</f>
        <v/>
      </c>
      <c r="T148" s="87"/>
      <c r="U148" s="88"/>
      <c r="V148" s="295" t="str">
        <f>IF(ใบเสร็จรับเงิน!V90=0,"",ใบเสร็จรับเงิน!V90)</f>
        <v/>
      </c>
      <c r="W148" s="296"/>
      <c r="X148" s="386"/>
    </row>
    <row r="149" spans="1:24">
      <c r="A149" s="386"/>
      <c r="B149" s="75" t="str">
        <f>IF(ใบเสร็จรับเงิน!B91=0,"",ใบเสร็จรับเงิน!B91)</f>
        <v/>
      </c>
      <c r="C149" s="76"/>
      <c r="D149" s="75" t="str">
        <f>IF(ใบเสร็จรับเงิน!D91=0,"",ใบเสร็จรับเงิน!D91)</f>
        <v/>
      </c>
      <c r="E149" s="76"/>
      <c r="F149" s="77" t="str">
        <f>IF(ใบเสร็จรับเงิน!F91=0,"",ใบเสร็จรับเงิน!F91)</f>
        <v/>
      </c>
      <c r="G149" s="78"/>
      <c r="H149" s="78"/>
      <c r="I149" s="78"/>
      <c r="J149" s="78"/>
      <c r="K149" s="78"/>
      <c r="L149" s="79"/>
      <c r="M149" s="80" t="str">
        <f>IF(ใบเสร็จรับเงิน!M91=0,"",ใบเสร็จรับเงิน!M91)</f>
        <v/>
      </c>
      <c r="N149" s="81"/>
      <c r="O149" s="82"/>
      <c r="P149" s="75" t="str">
        <f>IF(ใบเสร็จรับเงิน!P91=0,"",ใบเสร็จรับเงิน!P91)</f>
        <v/>
      </c>
      <c r="Q149" s="397"/>
      <c r="R149" s="76"/>
      <c r="S149" s="86" t="str">
        <f>IF(ใบเสร็จรับเงิน!S91=0,"",ใบเสร็จรับเงิน!S91)</f>
        <v/>
      </c>
      <c r="T149" s="87"/>
      <c r="U149" s="88"/>
      <c r="V149" s="295" t="str">
        <f>IF(ใบเสร็จรับเงิน!V91=0,"",ใบเสร็จรับเงิน!V91)</f>
        <v/>
      </c>
      <c r="W149" s="296"/>
      <c r="X149" s="386"/>
    </row>
    <row r="150" spans="1:24">
      <c r="A150" s="386"/>
      <c r="B150" s="75" t="str">
        <f>IF(ใบเสร็จรับเงิน!B92=0,"",ใบเสร็จรับเงิน!B92)</f>
        <v/>
      </c>
      <c r="C150" s="76"/>
      <c r="D150" s="75" t="str">
        <f>IF(ใบเสร็จรับเงิน!D92=0,"",ใบเสร็จรับเงิน!D92)</f>
        <v/>
      </c>
      <c r="E150" s="76"/>
      <c r="F150" s="77" t="str">
        <f>IF(ใบเสร็จรับเงิน!F92=0,"",ใบเสร็จรับเงิน!F92)</f>
        <v/>
      </c>
      <c r="G150" s="78"/>
      <c r="H150" s="78"/>
      <c r="I150" s="78"/>
      <c r="J150" s="78"/>
      <c r="K150" s="78"/>
      <c r="L150" s="79"/>
      <c r="M150" s="80" t="str">
        <f>IF(ใบเสร็จรับเงิน!M92=0,"",ใบเสร็จรับเงิน!M92)</f>
        <v/>
      </c>
      <c r="N150" s="81"/>
      <c r="O150" s="82"/>
      <c r="P150" s="75" t="str">
        <f>IF(ใบเสร็จรับเงิน!P92=0,"",ใบเสร็จรับเงิน!P92)</f>
        <v/>
      </c>
      <c r="Q150" s="397"/>
      <c r="R150" s="76"/>
      <c r="S150" s="86" t="str">
        <f>IF(ใบเสร็จรับเงิน!S92=0,"",ใบเสร็จรับเงิน!S92)</f>
        <v/>
      </c>
      <c r="T150" s="87"/>
      <c r="U150" s="88"/>
      <c r="V150" s="295" t="str">
        <f>IF(ใบเสร็จรับเงิน!V92=0,"",ใบเสร็จรับเงิน!V92)</f>
        <v/>
      </c>
      <c r="W150" s="296"/>
      <c r="X150" s="386"/>
    </row>
    <row r="151" spans="1:24">
      <c r="A151" s="386"/>
      <c r="B151" s="75" t="str">
        <f>IF(ใบเสร็จรับเงิน!B93=0,"",ใบเสร็จรับเงิน!B93)</f>
        <v/>
      </c>
      <c r="C151" s="76"/>
      <c r="D151" s="75" t="str">
        <f>IF(ใบเสร็จรับเงิน!D93=0,"",ใบเสร็จรับเงิน!D93)</f>
        <v/>
      </c>
      <c r="E151" s="76"/>
      <c r="F151" s="77" t="str">
        <f>IF(ใบเสร็จรับเงิน!F93=0,"",ใบเสร็จรับเงิน!F93)</f>
        <v/>
      </c>
      <c r="G151" s="78"/>
      <c r="H151" s="78"/>
      <c r="I151" s="78"/>
      <c r="J151" s="78"/>
      <c r="K151" s="78"/>
      <c r="L151" s="79"/>
      <c r="M151" s="80" t="str">
        <f>IF(ใบเสร็จรับเงิน!M93=0,"",ใบเสร็จรับเงิน!M93)</f>
        <v/>
      </c>
      <c r="N151" s="81"/>
      <c r="O151" s="82"/>
      <c r="P151" s="75" t="str">
        <f>IF(ใบเสร็จรับเงิน!P93=0,"",ใบเสร็จรับเงิน!P93)</f>
        <v/>
      </c>
      <c r="Q151" s="397"/>
      <c r="R151" s="76"/>
      <c r="S151" s="86" t="str">
        <f>IF(ใบเสร็จรับเงิน!S93=0,"",ใบเสร็จรับเงิน!S93)</f>
        <v/>
      </c>
      <c r="T151" s="87"/>
      <c r="U151" s="88"/>
      <c r="V151" s="295" t="str">
        <f>IF(ใบเสร็จรับเงิน!V93=0,"",ใบเสร็จรับเงิน!V93)</f>
        <v/>
      </c>
      <c r="W151" s="296"/>
      <c r="X151" s="386"/>
    </row>
    <row r="152" spans="1:24">
      <c r="A152" s="386"/>
      <c r="B152" s="75" t="str">
        <f>IF(ใบเสร็จรับเงิน!B94=0,"",ใบเสร็จรับเงิน!B94)</f>
        <v/>
      </c>
      <c r="C152" s="76"/>
      <c r="D152" s="75" t="str">
        <f>IF(ใบเสร็จรับเงิน!D94=0,"",ใบเสร็จรับเงิน!D94)</f>
        <v/>
      </c>
      <c r="E152" s="76"/>
      <c r="F152" s="77" t="str">
        <f>IF(ใบเสร็จรับเงิน!F94=0,"",ใบเสร็จรับเงิน!F94)</f>
        <v/>
      </c>
      <c r="G152" s="78"/>
      <c r="H152" s="78"/>
      <c r="I152" s="78"/>
      <c r="J152" s="78"/>
      <c r="K152" s="78"/>
      <c r="L152" s="79"/>
      <c r="M152" s="80" t="str">
        <f>IF(ใบเสร็จรับเงิน!M94=0,"",ใบเสร็จรับเงิน!M94)</f>
        <v/>
      </c>
      <c r="N152" s="81"/>
      <c r="O152" s="82"/>
      <c r="P152" s="75" t="str">
        <f>IF(ใบเสร็จรับเงิน!P94=0,"",ใบเสร็จรับเงิน!P94)</f>
        <v/>
      </c>
      <c r="Q152" s="397"/>
      <c r="R152" s="76"/>
      <c r="S152" s="86" t="str">
        <f>IF(ใบเสร็จรับเงิน!S94=0,"",ใบเสร็จรับเงิน!S94)</f>
        <v/>
      </c>
      <c r="T152" s="87"/>
      <c r="U152" s="88"/>
      <c r="V152" s="295" t="str">
        <f>IF(ใบเสร็จรับเงิน!V94=0,"",ใบเสร็จรับเงิน!V94)</f>
        <v/>
      </c>
      <c r="W152" s="296"/>
      <c r="X152" s="386"/>
    </row>
    <row r="153" spans="1:24">
      <c r="A153" s="386"/>
      <c r="B153" s="75" t="str">
        <f>IF(ใบเสร็จรับเงิน!B95=0,"",ใบเสร็จรับเงิน!B95)</f>
        <v/>
      </c>
      <c r="C153" s="76"/>
      <c r="D153" s="75" t="str">
        <f>IF(ใบเสร็จรับเงิน!D95=0,"",ใบเสร็จรับเงิน!D95)</f>
        <v/>
      </c>
      <c r="E153" s="76"/>
      <c r="F153" s="77" t="str">
        <f>IF(ใบเสร็จรับเงิน!F95=0,"",ใบเสร็จรับเงิน!F95)</f>
        <v/>
      </c>
      <c r="G153" s="78"/>
      <c r="H153" s="78"/>
      <c r="I153" s="78"/>
      <c r="J153" s="78"/>
      <c r="K153" s="78"/>
      <c r="L153" s="79"/>
      <c r="M153" s="80" t="str">
        <f>IF(ใบเสร็จรับเงิน!M95=0,"",ใบเสร็จรับเงิน!M95)</f>
        <v/>
      </c>
      <c r="N153" s="81"/>
      <c r="O153" s="82"/>
      <c r="P153" s="75" t="str">
        <f>IF(ใบเสร็จรับเงิน!P95=0,"",ใบเสร็จรับเงิน!P95)</f>
        <v/>
      </c>
      <c r="Q153" s="397"/>
      <c r="R153" s="76"/>
      <c r="S153" s="86" t="str">
        <f>IF(ใบเสร็จรับเงิน!S95=0,"",ใบเสร็จรับเงิน!S95)</f>
        <v/>
      </c>
      <c r="T153" s="87"/>
      <c r="U153" s="88"/>
      <c r="V153" s="295" t="str">
        <f>IF(ใบเสร็จรับเงิน!V95=0,"",ใบเสร็จรับเงิน!V95)</f>
        <v/>
      </c>
      <c r="W153" s="296"/>
      <c r="X153" s="386"/>
    </row>
    <row r="154" spans="1:24">
      <c r="A154" s="386"/>
      <c r="B154" s="75" t="str">
        <f>IF(ใบเสร็จรับเงิน!B96=0,"",ใบเสร็จรับเงิน!B96)</f>
        <v/>
      </c>
      <c r="C154" s="76"/>
      <c r="D154" s="75" t="str">
        <f>IF(ใบเสร็จรับเงิน!D96=0,"",ใบเสร็จรับเงิน!D96)</f>
        <v/>
      </c>
      <c r="E154" s="76"/>
      <c r="F154" s="77" t="str">
        <f>IF(ใบเสร็จรับเงิน!F96=0,"",ใบเสร็จรับเงิน!F96)</f>
        <v/>
      </c>
      <c r="G154" s="78"/>
      <c r="H154" s="78"/>
      <c r="I154" s="78"/>
      <c r="J154" s="78"/>
      <c r="K154" s="78"/>
      <c r="L154" s="79"/>
      <c r="M154" s="80" t="str">
        <f>IF(ใบเสร็จรับเงิน!M96=0,"",ใบเสร็จรับเงิน!M96)</f>
        <v/>
      </c>
      <c r="N154" s="81"/>
      <c r="O154" s="82"/>
      <c r="P154" s="75" t="str">
        <f>IF(ใบเสร็จรับเงิน!P96=0,"",ใบเสร็จรับเงิน!P96)</f>
        <v/>
      </c>
      <c r="Q154" s="397"/>
      <c r="R154" s="76"/>
      <c r="S154" s="86" t="str">
        <f>IF(ใบเสร็จรับเงิน!S96=0,"",ใบเสร็จรับเงิน!S96)</f>
        <v/>
      </c>
      <c r="T154" s="87"/>
      <c r="U154" s="88"/>
      <c r="V154" s="295" t="str">
        <f>IF(ใบเสร็จรับเงิน!V96=0,"",ใบเสร็จรับเงิน!V96)</f>
        <v/>
      </c>
      <c r="W154" s="296"/>
      <c r="X154" s="386"/>
    </row>
    <row r="155" spans="1:24">
      <c r="A155" s="386"/>
      <c r="B155" s="75" t="str">
        <f>IF(ใบเสร็จรับเงิน!B97=0,"",ใบเสร็จรับเงิน!B97)</f>
        <v/>
      </c>
      <c r="C155" s="76"/>
      <c r="D155" s="75" t="str">
        <f>IF(ใบเสร็จรับเงิน!D97=0,"",ใบเสร็จรับเงิน!D97)</f>
        <v/>
      </c>
      <c r="E155" s="76"/>
      <c r="F155" s="77" t="str">
        <f>IF(ใบเสร็จรับเงิน!F97=0,"",ใบเสร็จรับเงิน!F97)</f>
        <v/>
      </c>
      <c r="G155" s="78"/>
      <c r="H155" s="78"/>
      <c r="I155" s="78"/>
      <c r="J155" s="78"/>
      <c r="K155" s="78"/>
      <c r="L155" s="79"/>
      <c r="M155" s="80" t="str">
        <f>IF(ใบเสร็จรับเงิน!M97=0,"",ใบเสร็จรับเงิน!M97)</f>
        <v/>
      </c>
      <c r="N155" s="81"/>
      <c r="O155" s="82"/>
      <c r="P155" s="75" t="str">
        <f>IF(ใบเสร็จรับเงิน!P97=0,"",ใบเสร็จรับเงิน!P97)</f>
        <v/>
      </c>
      <c r="Q155" s="397"/>
      <c r="R155" s="76"/>
      <c r="S155" s="86" t="str">
        <f>IF(ใบเสร็จรับเงิน!S97=0,"",ใบเสร็จรับเงิน!S97)</f>
        <v/>
      </c>
      <c r="T155" s="87"/>
      <c r="U155" s="88"/>
      <c r="V155" s="295" t="str">
        <f>IF(ใบเสร็จรับเงิน!V97=0,"",ใบเสร็จรับเงิน!V97)</f>
        <v/>
      </c>
      <c r="W155" s="296"/>
      <c r="X155" s="386"/>
    </row>
    <row r="156" spans="1:24">
      <c r="A156" s="386"/>
      <c r="B156" s="75" t="str">
        <f>IF(ใบเสร็จรับเงิน!B98=0,"",ใบเสร็จรับเงิน!B98)</f>
        <v/>
      </c>
      <c r="C156" s="76"/>
      <c r="D156" s="75" t="str">
        <f>IF(ใบเสร็จรับเงิน!D98=0,"",ใบเสร็จรับเงิน!D98)</f>
        <v/>
      </c>
      <c r="E156" s="76"/>
      <c r="F156" s="77" t="str">
        <f>IF(ใบเสร็จรับเงิน!F98=0,"",ใบเสร็จรับเงิน!F98)</f>
        <v/>
      </c>
      <c r="G156" s="78"/>
      <c r="H156" s="78"/>
      <c r="I156" s="78"/>
      <c r="J156" s="78"/>
      <c r="K156" s="78"/>
      <c r="L156" s="79"/>
      <c r="M156" s="80" t="str">
        <f>IF(ใบเสร็จรับเงิน!M98=0,"",ใบเสร็จรับเงิน!M98)</f>
        <v/>
      </c>
      <c r="N156" s="81"/>
      <c r="O156" s="82"/>
      <c r="P156" s="75" t="str">
        <f>IF(ใบเสร็จรับเงิน!P98=0,"",ใบเสร็จรับเงิน!P98)</f>
        <v/>
      </c>
      <c r="Q156" s="397"/>
      <c r="R156" s="76"/>
      <c r="S156" s="86" t="str">
        <f>IF(ใบเสร็จรับเงิน!S98=0,"",ใบเสร็จรับเงิน!S98)</f>
        <v/>
      </c>
      <c r="T156" s="87"/>
      <c r="U156" s="88"/>
      <c r="V156" s="295" t="str">
        <f>IF(ใบเสร็จรับเงิน!V98=0,"",ใบเสร็จรับเงิน!V98)</f>
        <v/>
      </c>
      <c r="W156" s="296"/>
      <c r="X156" s="386"/>
    </row>
    <row r="157" spans="1:24">
      <c r="A157" s="386"/>
      <c r="B157" s="75" t="str">
        <f>IF(ใบเสร็จรับเงิน!B99=0,"",ใบเสร็จรับเงิน!B99)</f>
        <v/>
      </c>
      <c r="C157" s="76"/>
      <c r="D157" s="75" t="str">
        <f>IF(ใบเสร็จรับเงิน!D99=0,"",ใบเสร็จรับเงิน!D99)</f>
        <v/>
      </c>
      <c r="E157" s="76"/>
      <c r="F157" s="77" t="str">
        <f>IF(ใบเสร็จรับเงิน!F99=0,"",ใบเสร็จรับเงิน!F99)</f>
        <v/>
      </c>
      <c r="G157" s="78"/>
      <c r="H157" s="78"/>
      <c r="I157" s="78"/>
      <c r="J157" s="78"/>
      <c r="K157" s="78"/>
      <c r="L157" s="79"/>
      <c r="M157" s="80" t="str">
        <f>IF(ใบเสร็จรับเงิน!M99=0,"",ใบเสร็จรับเงิน!M99)</f>
        <v/>
      </c>
      <c r="N157" s="81"/>
      <c r="O157" s="82"/>
      <c r="P157" s="75" t="str">
        <f>IF(ใบเสร็จรับเงิน!P99=0,"",ใบเสร็จรับเงิน!P99)</f>
        <v/>
      </c>
      <c r="Q157" s="397"/>
      <c r="R157" s="76"/>
      <c r="S157" s="86" t="str">
        <f>IF(ใบเสร็จรับเงิน!S99=0,"",ใบเสร็จรับเงิน!S99)</f>
        <v/>
      </c>
      <c r="T157" s="87"/>
      <c r="U157" s="88"/>
      <c r="V157" s="295" t="str">
        <f>IF(ใบเสร็จรับเงิน!V99=0,"",ใบเสร็จรับเงิน!V99)</f>
        <v/>
      </c>
      <c r="W157" s="296"/>
      <c r="X157" s="386"/>
    </row>
    <row r="158" spans="1:24">
      <c r="A158" s="386"/>
      <c r="B158" s="75" t="str">
        <f>IF(ใบเสร็จรับเงิน!B100=0,"",ใบเสร็จรับเงิน!B100)</f>
        <v/>
      </c>
      <c r="C158" s="76"/>
      <c r="D158" s="75" t="str">
        <f>IF(ใบเสร็จรับเงิน!D100=0,"",ใบเสร็จรับเงิน!D100)</f>
        <v/>
      </c>
      <c r="E158" s="76"/>
      <c r="F158" s="77" t="str">
        <f>IF(ใบเสร็จรับเงิน!F100=0,"",ใบเสร็จรับเงิน!F100)</f>
        <v/>
      </c>
      <c r="G158" s="78"/>
      <c r="H158" s="78"/>
      <c r="I158" s="78"/>
      <c r="J158" s="78"/>
      <c r="K158" s="78"/>
      <c r="L158" s="79"/>
      <c r="M158" s="80" t="str">
        <f>IF(ใบเสร็จรับเงิน!M100=0,"",ใบเสร็จรับเงิน!M100)</f>
        <v/>
      </c>
      <c r="N158" s="81"/>
      <c r="O158" s="82"/>
      <c r="P158" s="75" t="str">
        <f>IF(ใบเสร็จรับเงิน!P100=0,"",ใบเสร็จรับเงิน!P100)</f>
        <v/>
      </c>
      <c r="Q158" s="397"/>
      <c r="R158" s="76"/>
      <c r="S158" s="86" t="str">
        <f>IF(ใบเสร็จรับเงิน!S100=0,"",ใบเสร็จรับเงิน!S100)</f>
        <v/>
      </c>
      <c r="T158" s="87"/>
      <c r="U158" s="88"/>
      <c r="V158" s="295" t="str">
        <f>IF(ใบเสร็จรับเงิน!V100=0,"",ใบเสร็จรับเงิน!V100)</f>
        <v/>
      </c>
      <c r="W158" s="296"/>
      <c r="X158" s="386"/>
    </row>
    <row r="159" spans="1:24">
      <c r="A159" s="386"/>
      <c r="B159" s="75" t="str">
        <f>IF(ใบเสร็จรับเงิน!B101=0,"",ใบเสร็จรับเงิน!B101)</f>
        <v/>
      </c>
      <c r="C159" s="76"/>
      <c r="D159" s="75" t="str">
        <f>IF(ใบเสร็จรับเงิน!D101=0,"",ใบเสร็จรับเงิน!D101)</f>
        <v/>
      </c>
      <c r="E159" s="76"/>
      <c r="F159" s="77" t="str">
        <f>IF(ใบเสร็จรับเงิน!F101=0,"",ใบเสร็จรับเงิน!F101)</f>
        <v/>
      </c>
      <c r="G159" s="78"/>
      <c r="H159" s="78"/>
      <c r="I159" s="78"/>
      <c r="J159" s="78"/>
      <c r="K159" s="78"/>
      <c r="L159" s="79"/>
      <c r="M159" s="80" t="str">
        <f>IF(ใบเสร็จรับเงิน!M101=0,"",ใบเสร็จรับเงิน!M101)</f>
        <v/>
      </c>
      <c r="N159" s="81"/>
      <c r="O159" s="82"/>
      <c r="P159" s="75" t="str">
        <f>IF(ใบเสร็จรับเงิน!P101=0,"",ใบเสร็จรับเงิน!P101)</f>
        <v/>
      </c>
      <c r="Q159" s="397"/>
      <c r="R159" s="76"/>
      <c r="S159" s="86" t="str">
        <f>IF(ใบเสร็จรับเงิน!S101=0,"",ใบเสร็จรับเงิน!S101)</f>
        <v/>
      </c>
      <c r="T159" s="87"/>
      <c r="U159" s="88"/>
      <c r="V159" s="295" t="str">
        <f>IF(ใบเสร็จรับเงิน!V101=0,"",ใบเสร็จรับเงิน!V101)</f>
        <v/>
      </c>
      <c r="W159" s="296"/>
      <c r="X159" s="386"/>
    </row>
    <row r="160" spans="1:24">
      <c r="A160" s="386"/>
      <c r="B160" s="62" t="str">
        <f>IF(ใบเสร็จรับเงิน!B102=0,"",ใบเสร็จรับเงิน!B102)</f>
        <v/>
      </c>
      <c r="C160" s="63"/>
      <c r="D160" s="62" t="str">
        <f>IF(ใบเสร็จรับเงิน!D102=0,"",ใบเสร็จรับเงิน!D102)</f>
        <v/>
      </c>
      <c r="E160" s="63"/>
      <c r="F160" s="64" t="str">
        <f>IF(ใบเสร็จรับเงิน!F102=0,"",ใบเสร็จรับเงิน!F102)</f>
        <v/>
      </c>
      <c r="G160" s="65"/>
      <c r="H160" s="65"/>
      <c r="I160" s="65"/>
      <c r="J160" s="65"/>
      <c r="K160" s="65"/>
      <c r="L160" s="66"/>
      <c r="M160" s="67" t="str">
        <f>IF(ใบเสร็จรับเงิน!M102=0,"",ใบเสร็จรับเงิน!M102)</f>
        <v/>
      </c>
      <c r="N160" s="68"/>
      <c r="O160" s="69"/>
      <c r="P160" s="62" t="str">
        <f>IF(ใบเสร็จรับเงิน!P102=0,"",ใบเสร็จรับเงิน!P102)</f>
        <v/>
      </c>
      <c r="Q160" s="398"/>
      <c r="R160" s="63"/>
      <c r="S160" s="142" t="str">
        <f>IF(ใบเสร็จรับเงิน!S102=0,"",ใบเสร็จรับเงิน!S102)</f>
        <v/>
      </c>
      <c r="T160" s="143"/>
      <c r="U160" s="144"/>
      <c r="V160" s="399" t="str">
        <f>IF(ใบเสร็จรับเงิน!V102=0,"",ใบเสร็จรับเงิน!V102)</f>
        <v/>
      </c>
      <c r="W160" s="400"/>
      <c r="X160" s="386"/>
    </row>
    <row r="161" spans="1:24" ht="9.75" customHeight="1">
      <c r="A161" s="386"/>
      <c r="O161" s="401"/>
      <c r="P161" s="402"/>
      <c r="Q161" s="292"/>
      <c r="R161" s="292"/>
      <c r="U161" s="403"/>
      <c r="V161" s="404">
        <f>SUM(V140:W160)</f>
        <v>0</v>
      </c>
      <c r="W161" s="405"/>
      <c r="X161" s="386"/>
    </row>
    <row r="162" spans="1:24" ht="24.75" customHeight="1" thickBot="1">
      <c r="A162" s="386"/>
      <c r="B162" s="314" t="s">
        <v>11</v>
      </c>
      <c r="C162" s="315"/>
      <c r="D162" s="315"/>
      <c r="E162" s="358" t="str">
        <f>"("&amp;BAHTTEXT(V161)&amp;")"</f>
        <v>(ศูนย์บาทถ้วน)</v>
      </c>
      <c r="F162" s="358"/>
      <c r="G162" s="358"/>
      <c r="H162" s="358"/>
      <c r="I162" s="358"/>
      <c r="J162" s="358"/>
      <c r="K162" s="358"/>
      <c r="L162" s="358"/>
      <c r="M162" s="358"/>
      <c r="N162" s="359"/>
      <c r="O162" s="401"/>
      <c r="P162" s="406" t="s">
        <v>12</v>
      </c>
      <c r="Q162" s="407"/>
      <c r="R162" s="407"/>
      <c r="S162" s="407"/>
      <c r="T162" s="407"/>
      <c r="U162" s="408"/>
      <c r="V162" s="409"/>
      <c r="W162" s="410"/>
      <c r="X162" s="386"/>
    </row>
    <row r="163" spans="1:24" ht="14.45" customHeight="1" thickTop="1">
      <c r="A163" s="386"/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P163" s="282"/>
      <c r="Q163" s="282"/>
      <c r="R163" s="282"/>
      <c r="S163" s="282"/>
      <c r="T163" s="282"/>
      <c r="U163" s="282"/>
      <c r="V163" s="282"/>
      <c r="W163" s="282"/>
      <c r="X163" s="386"/>
    </row>
    <row r="164" spans="1:24">
      <c r="A164" s="386"/>
      <c r="B164" s="283" t="s">
        <v>47</v>
      </c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P164" s="282"/>
      <c r="Q164" s="282"/>
      <c r="R164" s="282"/>
      <c r="S164" s="282"/>
      <c r="T164" s="282"/>
      <c r="U164" s="282"/>
      <c r="V164" s="282"/>
      <c r="W164" s="282"/>
      <c r="X164" s="386"/>
    </row>
    <row r="165" spans="1:24" ht="18" customHeight="1" thickBot="1">
      <c r="A165" s="386"/>
      <c r="B165" s="283"/>
      <c r="C165" s="10" t="str">
        <f>IF(C107=0,"",C107)</f>
        <v/>
      </c>
      <c r="D165" s="273" t="s">
        <v>41</v>
      </c>
      <c r="F165" s="284" t="s">
        <v>44</v>
      </c>
      <c r="G165" s="362" t="str">
        <f>IF(G107=0,"",G107)</f>
        <v/>
      </c>
      <c r="H165" s="362"/>
      <c r="I165" s="362"/>
      <c r="J165" s="362"/>
      <c r="K165" s="362"/>
      <c r="L165" s="362"/>
      <c r="M165" s="362"/>
      <c r="N165" s="362"/>
      <c r="P165" s="284" t="s">
        <v>45</v>
      </c>
      <c r="Q165" s="362" t="str">
        <f>IF(Q107=0,"",Q107)</f>
        <v/>
      </c>
      <c r="R165" s="362"/>
      <c r="S165" s="362"/>
      <c r="T165" s="362"/>
      <c r="U165" s="362"/>
      <c r="V165" s="282"/>
      <c r="W165" s="282"/>
      <c r="X165" s="386"/>
    </row>
    <row r="166" spans="1:24" ht="18" customHeight="1" thickTop="1">
      <c r="A166" s="386"/>
      <c r="B166" s="286"/>
      <c r="Q166" s="282"/>
      <c r="R166" s="282"/>
      <c r="S166" s="282"/>
      <c r="T166" s="282"/>
      <c r="U166" s="282"/>
      <c r="V166" s="282"/>
      <c r="W166" s="282"/>
      <c r="X166" s="386"/>
    </row>
    <row r="167" spans="1:24" ht="18" customHeight="1" thickBot="1">
      <c r="A167" s="386"/>
      <c r="B167" s="283"/>
      <c r="C167" s="10" t="str">
        <f>IF(C109=0,"",C109)</f>
        <v/>
      </c>
      <c r="D167" s="273" t="s">
        <v>43</v>
      </c>
      <c r="F167" s="284" t="s">
        <v>2</v>
      </c>
      <c r="G167" s="362" t="str">
        <f>IF(G109=0,"",G109)</f>
        <v/>
      </c>
      <c r="H167" s="362"/>
      <c r="I167" s="362"/>
      <c r="J167" s="362"/>
      <c r="K167" s="362"/>
      <c r="L167" s="362"/>
      <c r="M167" s="362"/>
      <c r="N167" s="362"/>
      <c r="P167" s="284" t="s">
        <v>4</v>
      </c>
      <c r="Q167" s="362" t="str">
        <f>IF(Q109=0,"",Q109)</f>
        <v/>
      </c>
      <c r="R167" s="362"/>
      <c r="S167" s="362"/>
      <c r="T167" s="362"/>
      <c r="U167" s="362"/>
      <c r="V167" s="282"/>
      <c r="W167" s="282"/>
      <c r="X167" s="386"/>
    </row>
    <row r="168" spans="1:24" ht="18" customHeight="1" thickTop="1">
      <c r="A168" s="386"/>
      <c r="B168" s="283"/>
      <c r="C168" s="282"/>
      <c r="R168" s="282"/>
      <c r="S168" s="282"/>
      <c r="T168" s="282"/>
      <c r="U168" s="282"/>
      <c r="W168" s="282"/>
      <c r="X168" s="386"/>
    </row>
    <row r="169" spans="1:24" ht="18" customHeight="1" thickBot="1">
      <c r="A169" s="386"/>
      <c r="B169" s="283"/>
      <c r="C169" s="10" t="str">
        <f>IF(C111=0,"",C111)</f>
        <v/>
      </c>
      <c r="D169" s="282" t="s">
        <v>42</v>
      </c>
      <c r="F169" s="284" t="s">
        <v>10</v>
      </c>
      <c r="G169" s="416" t="str">
        <f>IF(G111=0,"",G111)</f>
        <v/>
      </c>
      <c r="H169" s="416"/>
      <c r="I169" s="416"/>
      <c r="J169" s="416"/>
      <c r="K169" s="416"/>
      <c r="L169" s="416"/>
      <c r="M169" s="416"/>
      <c r="N169" s="416"/>
      <c r="O169" s="284" t="s">
        <v>13</v>
      </c>
      <c r="P169" s="284" t="s">
        <v>46</v>
      </c>
      <c r="Q169" s="362" t="str">
        <f>IF(Q111=0,"",Q111)</f>
        <v/>
      </c>
      <c r="R169" s="362"/>
      <c r="S169" s="362"/>
      <c r="T169" s="362"/>
      <c r="U169" s="362"/>
      <c r="V169" s="286" t="s">
        <v>13</v>
      </c>
      <c r="W169" s="282"/>
      <c r="X169" s="386"/>
    </row>
    <row r="170" spans="1:24" ht="18" customHeight="1" thickTop="1">
      <c r="A170" s="386"/>
      <c r="B170" s="283"/>
      <c r="P170" s="282"/>
      <c r="Q170" s="282"/>
      <c r="R170" s="282"/>
      <c r="S170" s="282"/>
      <c r="T170" s="282"/>
      <c r="U170" s="282"/>
      <c r="V170" s="282"/>
      <c r="W170" s="282"/>
      <c r="X170" s="386"/>
    </row>
    <row r="171" spans="1:24">
      <c r="A171" s="386"/>
      <c r="B171" s="282"/>
      <c r="C171" s="282"/>
      <c r="D171" s="282"/>
      <c r="E171" s="282"/>
      <c r="F171" s="282"/>
      <c r="G171" s="282"/>
      <c r="H171" s="282"/>
      <c r="I171" s="367"/>
      <c r="J171" s="367"/>
      <c r="K171" s="367"/>
      <c r="L171" s="367"/>
      <c r="M171" s="367"/>
      <c r="N171" s="367"/>
      <c r="O171" s="282"/>
      <c r="P171" s="282"/>
      <c r="Q171" s="282"/>
      <c r="R171" s="282"/>
      <c r="S171" s="282"/>
      <c r="T171" s="282"/>
      <c r="U171" s="282"/>
      <c r="V171" s="282"/>
      <c r="W171" s="282"/>
      <c r="X171" s="389"/>
    </row>
    <row r="172" spans="1:24">
      <c r="A172" s="386"/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389"/>
    </row>
    <row r="173" spans="1:24">
      <c r="A173" s="386"/>
      <c r="B173" s="275" t="str">
        <f>B115</f>
        <v>ใบเสร็จฯ จะสมบูรณ์ต่อเมื่อ บริษัท ตัวอย่าง จำกัด ได้รับเงินแล้วเท่านั้น</v>
      </c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386"/>
    </row>
    <row r="174" spans="1:24">
      <c r="A174" s="386"/>
      <c r="B174" s="321"/>
      <c r="C174" s="322"/>
      <c r="D174" s="322"/>
      <c r="E174" s="323"/>
      <c r="F174" s="322"/>
      <c r="G174" s="373"/>
      <c r="H174" s="374"/>
      <c r="I174" s="367"/>
      <c r="J174" s="324"/>
      <c r="K174" s="325"/>
      <c r="L174" s="325"/>
      <c r="M174" s="322"/>
      <c r="N174" s="325"/>
      <c r="O174" s="322"/>
      <c r="P174" s="322"/>
      <c r="Q174" s="326"/>
      <c r="R174" s="282"/>
      <c r="S174" s="375" t="str">
        <f>+ใบเสร็จรับเงิน!S116</f>
        <v>ในนาม บริษัท ตัวอย่าง จำกัด</v>
      </c>
      <c r="T174" s="376"/>
      <c r="U174" s="376"/>
      <c r="V174" s="376"/>
      <c r="W174" s="377"/>
      <c r="X174" s="389"/>
    </row>
    <row r="175" spans="1:24">
      <c r="A175" s="386"/>
      <c r="B175" s="327" t="s">
        <v>14</v>
      </c>
      <c r="C175" s="282"/>
      <c r="D175" s="328"/>
      <c r="E175" s="411"/>
      <c r="F175" s="328"/>
      <c r="G175" s="412"/>
      <c r="H175" s="378"/>
      <c r="I175" s="367"/>
      <c r="J175" s="327" t="s">
        <v>15</v>
      </c>
      <c r="K175" s="367"/>
      <c r="L175" s="331"/>
      <c r="M175" s="328"/>
      <c r="N175" s="331"/>
      <c r="O175" s="328"/>
      <c r="P175" s="328"/>
      <c r="Q175" s="333"/>
      <c r="R175" s="282"/>
      <c r="S175" s="379"/>
      <c r="T175" s="371"/>
      <c r="U175" s="371"/>
      <c r="V175" s="371"/>
      <c r="W175" s="378"/>
      <c r="X175" s="389"/>
    </row>
    <row r="176" spans="1:24">
      <c r="A176" s="386"/>
      <c r="B176" s="327" t="s">
        <v>16</v>
      </c>
      <c r="C176" s="282"/>
      <c r="D176" s="328"/>
      <c r="E176" s="411"/>
      <c r="F176" s="328"/>
      <c r="G176" s="412"/>
      <c r="H176" s="378"/>
      <c r="I176" s="367"/>
      <c r="J176" s="327" t="s">
        <v>16</v>
      </c>
      <c r="K176" s="367"/>
      <c r="L176" s="331"/>
      <c r="M176" s="328"/>
      <c r="N176" s="331"/>
      <c r="O176" s="328"/>
      <c r="P176" s="328"/>
      <c r="Q176" s="333"/>
      <c r="R176" s="282"/>
      <c r="S176" s="379"/>
      <c r="T176" s="412"/>
      <c r="U176" s="412"/>
      <c r="V176" s="412"/>
      <c r="W176" s="378"/>
      <c r="X176" s="389"/>
    </row>
    <row r="177" spans="1:24" ht="15.75" thickBot="1">
      <c r="A177" s="386"/>
      <c r="B177" s="337"/>
      <c r="C177" s="338"/>
      <c r="D177" s="338"/>
      <c r="E177" s="339"/>
      <c r="F177" s="338"/>
      <c r="G177" s="381"/>
      <c r="H177" s="382"/>
      <c r="I177" s="367"/>
      <c r="J177" s="340"/>
      <c r="K177" s="341"/>
      <c r="L177" s="341"/>
      <c r="M177" s="338"/>
      <c r="N177" s="341"/>
      <c r="O177" s="338"/>
      <c r="P177" s="338"/>
      <c r="Q177" s="342"/>
      <c r="R177" s="282"/>
      <c r="S177" s="383" t="str">
        <f>S119</f>
        <v>ผู้มีอำนาจลงนาม</v>
      </c>
      <c r="T177" s="384"/>
      <c r="U177" s="384"/>
      <c r="V177" s="384"/>
      <c r="W177" s="385"/>
      <c r="X177" s="389"/>
    </row>
    <row r="178" spans="1:24" ht="15.75" thickTop="1">
      <c r="A178" s="386"/>
      <c r="B178" s="386"/>
      <c r="C178" s="386"/>
      <c r="D178" s="386"/>
      <c r="E178" s="386"/>
      <c r="F178" s="386"/>
      <c r="G178" s="386"/>
      <c r="H178" s="386"/>
      <c r="I178" s="386"/>
      <c r="J178" s="386"/>
      <c r="K178" s="386"/>
      <c r="L178" s="386"/>
      <c r="M178" s="386"/>
      <c r="N178" s="386"/>
      <c r="O178" s="386"/>
      <c r="P178" s="386"/>
      <c r="Q178" s="386"/>
      <c r="R178" s="386"/>
      <c r="S178" s="386"/>
      <c r="T178" s="386"/>
      <c r="U178" s="386"/>
      <c r="V178" s="386"/>
      <c r="W178" s="386"/>
      <c r="X178" s="386"/>
    </row>
  </sheetData>
  <sheetProtection algorithmName="SHA-512" hashValue="mE8aXnjbbFEguldNtCvRx3jiiP2DN7BIEhT4B16NMI3B2SJq27Tcf6wtza5Ias57jhpE5IUdJwWRaNyOISl6kQ==" saltValue="1KJYlQE5WzRcD9NnSAUanw==" spinCount="100000" sheet="1" formatCells="0" formatColumns="0" formatRows="0" insertColumns="0" insertRows="0" insertHyperlinks="0" deleteColumns="0" deleteRows="0" selectLockedCells="1" sort="0" autoFilter="0" pivotTables="0"/>
  <mergeCells count="526">
    <mergeCell ref="B153:C153"/>
    <mergeCell ref="B151:C151"/>
    <mergeCell ref="M154:O154"/>
    <mergeCell ref="F154:L154"/>
    <mergeCell ref="D154:E154"/>
    <mergeCell ref="D152:E152"/>
    <mergeCell ref="B152:C152"/>
    <mergeCell ref="D151:E151"/>
    <mergeCell ref="D150:E150"/>
    <mergeCell ref="B150:C150"/>
    <mergeCell ref="G165:N165"/>
    <mergeCell ref="Q165:U165"/>
    <mergeCell ref="G167:N167"/>
    <mergeCell ref="Q167:U167"/>
    <mergeCell ref="G169:N169"/>
    <mergeCell ref="Q169:U169"/>
    <mergeCell ref="B160:C160"/>
    <mergeCell ref="S156:U156"/>
    <mergeCell ref="F156:L156"/>
    <mergeCell ref="B159:C159"/>
    <mergeCell ref="P159:R159"/>
    <mergeCell ref="E162:N162"/>
    <mergeCell ref="P162:T162"/>
    <mergeCell ref="D159:E159"/>
    <mergeCell ref="C6:F12"/>
    <mergeCell ref="B13:W13"/>
    <mergeCell ref="B14:V14"/>
    <mergeCell ref="E16:J16"/>
    <mergeCell ref="V23:W23"/>
    <mergeCell ref="B72:V72"/>
    <mergeCell ref="E17:J17"/>
    <mergeCell ref="E18:J18"/>
    <mergeCell ref="D23:E23"/>
    <mergeCell ref="F23:L23"/>
    <mergeCell ref="M23:O23"/>
    <mergeCell ref="P24:R24"/>
    <mergeCell ref="S24:U24"/>
    <mergeCell ref="S23:U23"/>
    <mergeCell ref="P25:R25"/>
    <mergeCell ref="S25:U25"/>
    <mergeCell ref="V25:W25"/>
    <mergeCell ref="B26:C26"/>
    <mergeCell ref="D26:E26"/>
    <mergeCell ref="U16:V16"/>
    <mergeCell ref="U17:V17"/>
    <mergeCell ref="B71:W71"/>
    <mergeCell ref="V27:W27"/>
    <mergeCell ref="V28:W28"/>
    <mergeCell ref="S95:U95"/>
    <mergeCell ref="F99:L99"/>
    <mergeCell ref="D82:E82"/>
    <mergeCell ref="P82:R82"/>
    <mergeCell ref="P83:R83"/>
    <mergeCell ref="P84:R84"/>
    <mergeCell ref="P96:R96"/>
    <mergeCell ref="P101:R101"/>
    <mergeCell ref="P95:R95"/>
    <mergeCell ref="D95:E95"/>
    <mergeCell ref="S98:U98"/>
    <mergeCell ref="S99:U99"/>
    <mergeCell ref="D101:E101"/>
    <mergeCell ref="D96:E96"/>
    <mergeCell ref="F96:L96"/>
    <mergeCell ref="M82:O82"/>
    <mergeCell ref="M83:O83"/>
    <mergeCell ref="M84:O84"/>
    <mergeCell ref="M89:O89"/>
    <mergeCell ref="M86:O86"/>
    <mergeCell ref="P89:R89"/>
    <mergeCell ref="S96:U96"/>
    <mergeCell ref="P90:R90"/>
    <mergeCell ref="P91:R91"/>
    <mergeCell ref="U75:V75"/>
    <mergeCell ref="M88:O88"/>
    <mergeCell ref="F88:L88"/>
    <mergeCell ref="F93:L93"/>
    <mergeCell ref="F94:L94"/>
    <mergeCell ref="M94:O94"/>
    <mergeCell ref="D93:E93"/>
    <mergeCell ref="P94:R94"/>
    <mergeCell ref="D94:E94"/>
    <mergeCell ref="M90:O90"/>
    <mergeCell ref="M91:O91"/>
    <mergeCell ref="V81:W81"/>
    <mergeCell ref="V86:W86"/>
    <mergeCell ref="F84:L84"/>
    <mergeCell ref="F85:L85"/>
    <mergeCell ref="S82:U82"/>
    <mergeCell ref="S83:U83"/>
    <mergeCell ref="F86:L86"/>
    <mergeCell ref="V82:W82"/>
    <mergeCell ref="V83:W83"/>
    <mergeCell ref="F83:L83"/>
    <mergeCell ref="M81:O81"/>
    <mergeCell ref="S81:U81"/>
    <mergeCell ref="P81:R81"/>
    <mergeCell ref="V158:W158"/>
    <mergeCell ref="B139:C139"/>
    <mergeCell ref="P158:R158"/>
    <mergeCell ref="M158:O158"/>
    <mergeCell ref="F158:L158"/>
    <mergeCell ref="D153:E153"/>
    <mergeCell ref="V155:W155"/>
    <mergeCell ref="C64:E68"/>
    <mergeCell ref="I114:L114"/>
    <mergeCell ref="U132:V132"/>
    <mergeCell ref="U133:V133"/>
    <mergeCell ref="M92:O92"/>
    <mergeCell ref="M85:O85"/>
    <mergeCell ref="P85:R85"/>
    <mergeCell ref="P86:R86"/>
    <mergeCell ref="P88:R88"/>
    <mergeCell ref="M87:O87"/>
    <mergeCell ref="F87:L87"/>
    <mergeCell ref="D88:E88"/>
    <mergeCell ref="P92:R92"/>
    <mergeCell ref="P93:R93"/>
    <mergeCell ref="S97:U97"/>
    <mergeCell ref="S94:U94"/>
    <mergeCell ref="U74:V74"/>
    <mergeCell ref="S177:W177"/>
    <mergeCell ref="V103:W104"/>
    <mergeCell ref="P104:T104"/>
    <mergeCell ref="S119:W119"/>
    <mergeCell ref="B173:W173"/>
    <mergeCell ref="S174:W174"/>
    <mergeCell ref="F157:L157"/>
    <mergeCell ref="F159:L159"/>
    <mergeCell ref="M159:O159"/>
    <mergeCell ref="F160:L160"/>
    <mergeCell ref="M155:O155"/>
    <mergeCell ref="F155:L155"/>
    <mergeCell ref="D155:E155"/>
    <mergeCell ref="B155:C155"/>
    <mergeCell ref="D156:E156"/>
    <mergeCell ref="B154:C154"/>
    <mergeCell ref="V157:W157"/>
    <mergeCell ref="B158:C158"/>
    <mergeCell ref="D157:E157"/>
    <mergeCell ref="B157:C157"/>
    <mergeCell ref="S158:U158"/>
    <mergeCell ref="B156:C156"/>
    <mergeCell ref="V156:W156"/>
    <mergeCell ref="V153:W153"/>
    <mergeCell ref="S153:U153"/>
    <mergeCell ref="P153:R153"/>
    <mergeCell ref="M153:O153"/>
    <mergeCell ref="F153:L153"/>
    <mergeCell ref="V152:W152"/>
    <mergeCell ref="S152:U152"/>
    <mergeCell ref="M152:O152"/>
    <mergeCell ref="V145:W145"/>
    <mergeCell ref="S145:U145"/>
    <mergeCell ref="F152:L152"/>
    <mergeCell ref="F151:L151"/>
    <mergeCell ref="V150:W150"/>
    <mergeCell ref="S150:U150"/>
    <mergeCell ref="V149:W149"/>
    <mergeCell ref="S149:U149"/>
    <mergeCell ref="V147:W147"/>
    <mergeCell ref="S147:U147"/>
    <mergeCell ref="V148:W148"/>
    <mergeCell ref="S148:U148"/>
    <mergeCell ref="V146:W146"/>
    <mergeCell ref="S146:U146"/>
    <mergeCell ref="M150:O150"/>
    <mergeCell ref="F150:L150"/>
    <mergeCell ref="F145:L145"/>
    <mergeCell ref="V143:W143"/>
    <mergeCell ref="S143:U143"/>
    <mergeCell ref="S100:U100"/>
    <mergeCell ref="S92:U92"/>
    <mergeCell ref="S93:U93"/>
    <mergeCell ref="B82:C82"/>
    <mergeCell ref="S102:U102"/>
    <mergeCell ref="D83:E83"/>
    <mergeCell ref="D86:E86"/>
    <mergeCell ref="D87:E87"/>
    <mergeCell ref="B83:C83"/>
    <mergeCell ref="B88:C88"/>
    <mergeCell ref="D84:E84"/>
    <mergeCell ref="D85:E85"/>
    <mergeCell ref="D98:E98"/>
    <mergeCell ref="D99:E99"/>
    <mergeCell ref="F82:L82"/>
    <mergeCell ref="D89:E89"/>
    <mergeCell ref="F89:L89"/>
    <mergeCell ref="D91:E91"/>
    <mergeCell ref="V84:W84"/>
    <mergeCell ref="P102:R102"/>
    <mergeCell ref="D92:E92"/>
    <mergeCell ref="F90:L90"/>
    <mergeCell ref="V101:W101"/>
    <mergeCell ref="V102:W102"/>
    <mergeCell ref="P141:R141"/>
    <mergeCell ref="V96:W96"/>
    <mergeCell ref="V97:W97"/>
    <mergeCell ref="V98:W98"/>
    <mergeCell ref="V99:W99"/>
    <mergeCell ref="S141:U141"/>
    <mergeCell ref="S140:U140"/>
    <mergeCell ref="S139:U139"/>
    <mergeCell ref="P97:R97"/>
    <mergeCell ref="P99:R99"/>
    <mergeCell ref="S101:U101"/>
    <mergeCell ref="Q111:U111"/>
    <mergeCell ref="B149:C149"/>
    <mergeCell ref="M147:O147"/>
    <mergeCell ref="F147:L147"/>
    <mergeCell ref="F97:L97"/>
    <mergeCell ref="M100:O100"/>
    <mergeCell ref="M101:O101"/>
    <mergeCell ref="D142:E142"/>
    <mergeCell ref="B141:C141"/>
    <mergeCell ref="F149:L149"/>
    <mergeCell ref="D149:E149"/>
    <mergeCell ref="M148:O148"/>
    <mergeCell ref="F148:L148"/>
    <mergeCell ref="D148:E148"/>
    <mergeCell ref="B148:C148"/>
    <mergeCell ref="B140:C140"/>
    <mergeCell ref="B101:C101"/>
    <mergeCell ref="E104:N104"/>
    <mergeCell ref="D97:E97"/>
    <mergeCell ref="D102:E102"/>
    <mergeCell ref="G107:N107"/>
    <mergeCell ref="M102:O102"/>
    <mergeCell ref="G111:N111"/>
    <mergeCell ref="D147:E147"/>
    <mergeCell ref="M145:O145"/>
    <mergeCell ref="D140:E140"/>
    <mergeCell ref="F100:L100"/>
    <mergeCell ref="F101:L101"/>
    <mergeCell ref="M144:O144"/>
    <mergeCell ref="F144:L144"/>
    <mergeCell ref="C122:E126"/>
    <mergeCell ref="Q107:U107"/>
    <mergeCell ref="B102:C102"/>
    <mergeCell ref="F143:L143"/>
    <mergeCell ref="F142:L142"/>
    <mergeCell ref="F141:L141"/>
    <mergeCell ref="F140:L140"/>
    <mergeCell ref="D139:E139"/>
    <mergeCell ref="B81:C81"/>
    <mergeCell ref="D81:E81"/>
    <mergeCell ref="P145:R145"/>
    <mergeCell ref="P143:R143"/>
    <mergeCell ref="M143:O143"/>
    <mergeCell ref="P139:R139"/>
    <mergeCell ref="M139:O139"/>
    <mergeCell ref="F139:L139"/>
    <mergeCell ref="D100:E100"/>
    <mergeCell ref="P100:R100"/>
    <mergeCell ref="D90:E90"/>
    <mergeCell ref="P98:R98"/>
    <mergeCell ref="F91:L91"/>
    <mergeCell ref="M93:O93"/>
    <mergeCell ref="M96:O96"/>
    <mergeCell ref="M97:O97"/>
    <mergeCell ref="M98:O98"/>
    <mergeCell ref="M99:O99"/>
    <mergeCell ref="F98:L98"/>
    <mergeCell ref="B84:C84"/>
    <mergeCell ref="B85:C85"/>
    <mergeCell ref="B86:C86"/>
    <mergeCell ref="B87:C87"/>
    <mergeCell ref="D145:E145"/>
    <mergeCell ref="V160:W160"/>
    <mergeCell ref="V159:W159"/>
    <mergeCell ref="S159:U159"/>
    <mergeCell ref="V140:W140"/>
    <mergeCell ref="V139:W139"/>
    <mergeCell ref="B129:W129"/>
    <mergeCell ref="V92:W92"/>
    <mergeCell ref="V93:W93"/>
    <mergeCell ref="V87:W87"/>
    <mergeCell ref="F95:L95"/>
    <mergeCell ref="M95:O95"/>
    <mergeCell ref="D144:E144"/>
    <mergeCell ref="B144:C144"/>
    <mergeCell ref="B142:C142"/>
    <mergeCell ref="B89:C89"/>
    <mergeCell ref="B96:C96"/>
    <mergeCell ref="B97:C97"/>
    <mergeCell ref="B90:C90"/>
    <mergeCell ref="B91:C91"/>
    <mergeCell ref="B92:C92"/>
    <mergeCell ref="B93:C93"/>
    <mergeCell ref="P147:R147"/>
    <mergeCell ref="G109:N109"/>
    <mergeCell ref="Q109:U109"/>
    <mergeCell ref="B94:C94"/>
    <mergeCell ref="B95:C95"/>
    <mergeCell ref="S116:W116"/>
    <mergeCell ref="F102:L102"/>
    <mergeCell ref="B98:C98"/>
    <mergeCell ref="B99:C99"/>
    <mergeCell ref="B100:C100"/>
    <mergeCell ref="S84:U84"/>
    <mergeCell ref="S89:U89"/>
    <mergeCell ref="S90:U90"/>
    <mergeCell ref="S91:U91"/>
    <mergeCell ref="P87:R87"/>
    <mergeCell ref="V89:W89"/>
    <mergeCell ref="V90:W90"/>
    <mergeCell ref="V91:W91"/>
    <mergeCell ref="V95:W95"/>
    <mergeCell ref="S85:U85"/>
    <mergeCell ref="S86:U86"/>
    <mergeCell ref="S87:U87"/>
    <mergeCell ref="S88:U88"/>
    <mergeCell ref="V85:W85"/>
    <mergeCell ref="V94:W94"/>
    <mergeCell ref="V88:W88"/>
    <mergeCell ref="V100:W100"/>
    <mergeCell ref="P27:R27"/>
    <mergeCell ref="S27:U27"/>
    <mergeCell ref="V36:W36"/>
    <mergeCell ref="V38:W38"/>
    <mergeCell ref="V40:W40"/>
    <mergeCell ref="E46:N46"/>
    <mergeCell ref="F28:L28"/>
    <mergeCell ref="M28:O28"/>
    <mergeCell ref="F31:L31"/>
    <mergeCell ref="M31:O31"/>
    <mergeCell ref="P31:R31"/>
    <mergeCell ref="S31:U31"/>
    <mergeCell ref="V31:W31"/>
    <mergeCell ref="V44:W44"/>
    <mergeCell ref="P43:R43"/>
    <mergeCell ref="S43:U43"/>
    <mergeCell ref="V43:W43"/>
    <mergeCell ref="S44:U44"/>
    <mergeCell ref="V42:W42"/>
    <mergeCell ref="V45:W46"/>
    <mergeCell ref="P46:T46"/>
    <mergeCell ref="F26:L26"/>
    <mergeCell ref="M26:O26"/>
    <mergeCell ref="P26:R26"/>
    <mergeCell ref="S26:U26"/>
    <mergeCell ref="B23:C23"/>
    <mergeCell ref="B25:C25"/>
    <mergeCell ref="D25:E25"/>
    <mergeCell ref="F25:L25"/>
    <mergeCell ref="M25:O25"/>
    <mergeCell ref="P23:R23"/>
    <mergeCell ref="B24:C24"/>
    <mergeCell ref="D24:E24"/>
    <mergeCell ref="F24:L24"/>
    <mergeCell ref="M24:O24"/>
    <mergeCell ref="V24:W24"/>
    <mergeCell ref="V26:W26"/>
    <mergeCell ref="V29:W29"/>
    <mergeCell ref="B30:C30"/>
    <mergeCell ref="D30:E30"/>
    <mergeCell ref="F30:L30"/>
    <mergeCell ref="M30:O30"/>
    <mergeCell ref="P30:R30"/>
    <mergeCell ref="S30:U30"/>
    <mergeCell ref="V30:W30"/>
    <mergeCell ref="F27:L27"/>
    <mergeCell ref="M27:O27"/>
    <mergeCell ref="P29:R29"/>
    <mergeCell ref="S29:U29"/>
    <mergeCell ref="P28:R28"/>
    <mergeCell ref="S28:U28"/>
    <mergeCell ref="B27:C27"/>
    <mergeCell ref="D27:E27"/>
    <mergeCell ref="B29:C29"/>
    <mergeCell ref="D29:E29"/>
    <mergeCell ref="F29:L29"/>
    <mergeCell ref="M29:O29"/>
    <mergeCell ref="B28:C28"/>
    <mergeCell ref="D28:E28"/>
    <mergeCell ref="B32:C32"/>
    <mergeCell ref="D32:E32"/>
    <mergeCell ref="F32:L32"/>
    <mergeCell ref="M32:O32"/>
    <mergeCell ref="P32:R32"/>
    <mergeCell ref="B31:C31"/>
    <mergeCell ref="D31:E31"/>
    <mergeCell ref="S32:U32"/>
    <mergeCell ref="V32:W32"/>
    <mergeCell ref="B33:C33"/>
    <mergeCell ref="D33:E33"/>
    <mergeCell ref="F33:L33"/>
    <mergeCell ref="M33:O33"/>
    <mergeCell ref="P33:R33"/>
    <mergeCell ref="S33:U33"/>
    <mergeCell ref="V33:W33"/>
    <mergeCell ref="V34:W34"/>
    <mergeCell ref="B35:C35"/>
    <mergeCell ref="D35:E35"/>
    <mergeCell ref="F35:L35"/>
    <mergeCell ref="M35:O35"/>
    <mergeCell ref="P35:R35"/>
    <mergeCell ref="S35:U35"/>
    <mergeCell ref="V35:W35"/>
    <mergeCell ref="B34:C34"/>
    <mergeCell ref="D34:E34"/>
    <mergeCell ref="F34:L34"/>
    <mergeCell ref="M34:O34"/>
    <mergeCell ref="P34:R34"/>
    <mergeCell ref="S34:U34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F36:L36"/>
    <mergeCell ref="M36:O36"/>
    <mergeCell ref="P36:R36"/>
    <mergeCell ref="S36:U36"/>
    <mergeCell ref="B39:C39"/>
    <mergeCell ref="D39:E39"/>
    <mergeCell ref="F39:L39"/>
    <mergeCell ref="M39:O39"/>
    <mergeCell ref="P39:R39"/>
    <mergeCell ref="S39:U39"/>
    <mergeCell ref="V39:W39"/>
    <mergeCell ref="B38:C38"/>
    <mergeCell ref="D38:E38"/>
    <mergeCell ref="F38:L38"/>
    <mergeCell ref="M38:O38"/>
    <mergeCell ref="P38:R38"/>
    <mergeCell ref="S38:U38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F40:L40"/>
    <mergeCell ref="M40:O40"/>
    <mergeCell ref="P40:R40"/>
    <mergeCell ref="S40:U40"/>
    <mergeCell ref="V161:W162"/>
    <mergeCell ref="V141:W141"/>
    <mergeCell ref="S142:U142"/>
    <mergeCell ref="P142:R142"/>
    <mergeCell ref="M142:O142"/>
    <mergeCell ref="M141:O141"/>
    <mergeCell ref="P140:R140"/>
    <mergeCell ref="M140:O140"/>
    <mergeCell ref="M157:O157"/>
    <mergeCell ref="S154:U154"/>
    <mergeCell ref="P154:R154"/>
    <mergeCell ref="V154:W154"/>
    <mergeCell ref="P151:R151"/>
    <mergeCell ref="M151:O151"/>
    <mergeCell ref="P152:R152"/>
    <mergeCell ref="P150:R150"/>
    <mergeCell ref="P148:R148"/>
    <mergeCell ref="P149:R149"/>
    <mergeCell ref="M149:O149"/>
    <mergeCell ref="P146:R146"/>
    <mergeCell ref="V142:W142"/>
    <mergeCell ref="V144:W144"/>
    <mergeCell ref="S144:U144"/>
    <mergeCell ref="P144:R144"/>
    <mergeCell ref="F20:J20"/>
    <mergeCell ref="F78:J78"/>
    <mergeCell ref="F136:J136"/>
    <mergeCell ref="B57:W57"/>
    <mergeCell ref="S58:W58"/>
    <mergeCell ref="S61:W61"/>
    <mergeCell ref="F92:L92"/>
    <mergeCell ref="B115:W115"/>
    <mergeCell ref="P156:R156"/>
    <mergeCell ref="M156:O156"/>
    <mergeCell ref="V151:W151"/>
    <mergeCell ref="S151:U151"/>
    <mergeCell ref="B130:V130"/>
    <mergeCell ref="B44:C44"/>
    <mergeCell ref="D44:E44"/>
    <mergeCell ref="F44:L44"/>
    <mergeCell ref="M44:O44"/>
    <mergeCell ref="P44:R44"/>
    <mergeCell ref="B42:C42"/>
    <mergeCell ref="D42:E42"/>
    <mergeCell ref="F42:L42"/>
    <mergeCell ref="M42:O42"/>
    <mergeCell ref="P42:R42"/>
    <mergeCell ref="S42:U42"/>
    <mergeCell ref="B43:C43"/>
    <mergeCell ref="D43:E43"/>
    <mergeCell ref="F43:L43"/>
    <mergeCell ref="M43:O43"/>
    <mergeCell ref="S157:U157"/>
    <mergeCell ref="P157:R157"/>
    <mergeCell ref="S155:U155"/>
    <mergeCell ref="P155:R155"/>
    <mergeCell ref="S160:U160"/>
    <mergeCell ref="P160:R160"/>
    <mergeCell ref="I56:L56"/>
    <mergeCell ref="F146:L146"/>
    <mergeCell ref="M160:O160"/>
    <mergeCell ref="D160:E160"/>
    <mergeCell ref="D158:E158"/>
    <mergeCell ref="F81:L81"/>
    <mergeCell ref="B147:C147"/>
    <mergeCell ref="M146:O146"/>
    <mergeCell ref="D146:E146"/>
    <mergeCell ref="B146:C146"/>
    <mergeCell ref="B145:C145"/>
    <mergeCell ref="D143:E143"/>
    <mergeCell ref="D141:E141"/>
    <mergeCell ref="B143:C143"/>
    <mergeCell ref="G49:N49"/>
    <mergeCell ref="G51:N51"/>
    <mergeCell ref="G53:N53"/>
    <mergeCell ref="Q49:U49"/>
    <mergeCell ref="Q51:U51"/>
    <mergeCell ref="Q53:U53"/>
    <mergeCell ref="D59:G59"/>
    <mergeCell ref="D60:G60"/>
    <mergeCell ref="N59:Q59"/>
    <mergeCell ref="M60:P60"/>
    <mergeCell ref="T60:V60"/>
  </mergeCells>
  <conditionalFormatting sqref="E16 E17 E18 F20 U16 U17">
    <cfRule type="containsBlanks" dxfId="25" priority="1">
      <formula>LEN(TRIM(E16))=0</formula>
    </cfRule>
  </conditionalFormatting>
  <pageMargins left="0.27559055118110237" right="0.19685039370078741" top="0.35433070866141736" bottom="0.23622047244094491" header="0.31496062992125984" footer="0.31496062992125984"/>
  <pageSetup paperSize="9" scale="87" fitToHeight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5740-9FFC-43AE-98D5-B78154967F92}">
  <sheetPr>
    <tabColor theme="2" tint="-0.499984740745262"/>
  </sheetPr>
  <dimension ref="A1:AU178"/>
  <sheetViews>
    <sheetView workbookViewId="0">
      <selection activeCell="V4" sqref="V4"/>
    </sheetView>
  </sheetViews>
  <sheetFormatPr defaultColWidth="9" defaultRowHeight="15"/>
  <cols>
    <col min="1" max="1" width="5" style="273" customWidth="1"/>
    <col min="2" max="2" width="4" style="273" customWidth="1"/>
    <col min="3" max="3" width="2.625" style="273" customWidth="1"/>
    <col min="4" max="4" width="3.25" style="273" customWidth="1"/>
    <col min="5" max="5" width="13.375" style="273" customWidth="1"/>
    <col min="6" max="6" width="6" style="273" customWidth="1"/>
    <col min="7" max="7" width="4" style="273" customWidth="1"/>
    <col min="8" max="8" width="1.125" style="273" customWidth="1"/>
    <col min="9" max="9" width="0.875" style="273" customWidth="1"/>
    <col min="10" max="10" width="3.625" style="273" customWidth="1"/>
    <col min="11" max="11" width="1.75" style="273" customWidth="1"/>
    <col min="12" max="12" width="1.375" style="273" customWidth="1"/>
    <col min="13" max="13" width="2.5" style="273" customWidth="1"/>
    <col min="14" max="14" width="12.375" style="273" customWidth="1"/>
    <col min="15" max="15" width="7.375" style="273" customWidth="1"/>
    <col min="16" max="16" width="13.375" style="273" customWidth="1"/>
    <col min="17" max="17" width="1.5" style="273" customWidth="1"/>
    <col min="18" max="18" width="0.875" style="273" customWidth="1"/>
    <col min="19" max="19" width="1.5" style="273" customWidth="1"/>
    <col min="20" max="20" width="10.5" style="273" customWidth="1"/>
    <col min="21" max="21" width="4.625" style="273" customWidth="1"/>
    <col min="22" max="22" width="14.125" style="273" customWidth="1"/>
    <col min="23" max="23" width="2" style="273" customWidth="1"/>
    <col min="24" max="24" width="5" style="273" customWidth="1"/>
    <col min="25" max="25" width="9.875" style="343" customWidth="1"/>
    <col min="26" max="26" width="14.125" style="343" customWidth="1"/>
    <col min="27" max="47" width="8.75" style="343" customWidth="1"/>
    <col min="48" max="16384" width="9" style="273"/>
  </cols>
  <sheetData>
    <row r="1" spans="1:47" s="508" customFormat="1" ht="26.25" customHeight="1">
      <c r="A1" s="503"/>
      <c r="B1" s="504"/>
      <c r="C1" s="505"/>
      <c r="D1" s="505"/>
      <c r="E1" s="505"/>
      <c r="F1" s="510" t="s">
        <v>73</v>
      </c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5"/>
      <c r="T1" s="505"/>
      <c r="U1" s="505"/>
      <c r="V1" s="505"/>
      <c r="W1" s="505"/>
      <c r="X1" s="503"/>
    </row>
    <row r="2" spans="1:47" s="508" customFormat="1" ht="26.25" customHeight="1">
      <c r="A2" s="503"/>
      <c r="B2" s="505"/>
      <c r="C2" s="505"/>
      <c r="D2" s="505"/>
      <c r="E2" s="505"/>
      <c r="F2" s="510" t="s">
        <v>74</v>
      </c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5"/>
      <c r="T2" s="505"/>
      <c r="U2" s="505"/>
      <c r="V2" s="505"/>
      <c r="W2" s="505"/>
      <c r="X2" s="503"/>
    </row>
    <row r="3" spans="1:47" s="508" customFormat="1" ht="26.25" customHeight="1">
      <c r="A3" s="50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3"/>
    </row>
    <row r="4" spans="1:47" s="508" customFormat="1" ht="26.25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</row>
    <row r="5" spans="1:47">
      <c r="A5" s="274"/>
      <c r="X5" s="274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</row>
    <row r="6" spans="1:47" ht="25.5">
      <c r="A6" s="274"/>
      <c r="C6" s="275"/>
      <c r="D6" s="275"/>
      <c r="E6" s="275"/>
      <c r="F6" s="275"/>
      <c r="G6" s="276" t="s">
        <v>30</v>
      </c>
      <c r="V6" s="277" t="s">
        <v>0</v>
      </c>
      <c r="X6" s="274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</row>
    <row r="7" spans="1:47" ht="25.5">
      <c r="A7" s="274"/>
      <c r="C7" s="275"/>
      <c r="D7" s="275"/>
      <c r="E7" s="275"/>
      <c r="F7" s="275"/>
      <c r="G7" s="278" t="s">
        <v>31</v>
      </c>
      <c r="V7" s="277"/>
      <c r="X7" s="274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</row>
    <row r="8" spans="1:47">
      <c r="A8" s="274"/>
      <c r="C8" s="275"/>
      <c r="D8" s="275"/>
      <c r="E8" s="275"/>
      <c r="F8" s="275"/>
      <c r="G8" s="279" t="s">
        <v>32</v>
      </c>
      <c r="X8" s="274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</row>
    <row r="9" spans="1:47">
      <c r="A9" s="274"/>
      <c r="C9" s="275"/>
      <c r="D9" s="275"/>
      <c r="E9" s="275"/>
      <c r="F9" s="275"/>
      <c r="G9" s="279" t="s">
        <v>33</v>
      </c>
      <c r="X9" s="274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</row>
    <row r="10" spans="1:47">
      <c r="A10" s="274"/>
      <c r="C10" s="275"/>
      <c r="D10" s="275"/>
      <c r="E10" s="275"/>
      <c r="F10" s="275"/>
      <c r="G10" s="279" t="s">
        <v>34</v>
      </c>
      <c r="X10" s="274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</row>
    <row r="11" spans="1:47">
      <c r="A11" s="274"/>
      <c r="C11" s="275"/>
      <c r="D11" s="275"/>
      <c r="E11" s="275"/>
      <c r="F11" s="275"/>
      <c r="X11" s="274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</row>
    <row r="12" spans="1:47">
      <c r="A12" s="274"/>
      <c r="C12" s="275"/>
      <c r="D12" s="275"/>
      <c r="E12" s="275"/>
      <c r="F12" s="275"/>
      <c r="X12" s="274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</row>
    <row r="13" spans="1:47" s="282" customFormat="1" ht="19.5">
      <c r="A13" s="280"/>
      <c r="B13" s="281" t="s">
        <v>65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0"/>
    </row>
    <row r="14" spans="1:47" s="353" customFormat="1" ht="19.5">
      <c r="A14" s="350"/>
      <c r="B14" s="351" t="s">
        <v>66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2"/>
      <c r="X14" s="350"/>
    </row>
    <row r="15" spans="1:47" ht="15.75" customHeight="1">
      <c r="A15" s="274"/>
      <c r="X15" s="274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</row>
    <row r="16" spans="1:47">
      <c r="A16" s="274"/>
      <c r="B16" s="283" t="s">
        <v>1</v>
      </c>
      <c r="C16" s="283"/>
      <c r="D16" s="283"/>
      <c r="E16" s="126" t="s">
        <v>116</v>
      </c>
      <c r="F16" s="126"/>
      <c r="G16" s="126"/>
      <c r="H16" s="126"/>
      <c r="I16" s="126"/>
      <c r="J16" s="126"/>
      <c r="T16" s="284" t="s">
        <v>2</v>
      </c>
      <c r="U16" s="177" t="s">
        <v>134</v>
      </c>
      <c r="V16" s="177"/>
      <c r="X16" s="274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</row>
    <row r="17" spans="1:47">
      <c r="A17" s="274"/>
      <c r="B17" s="283" t="s">
        <v>3</v>
      </c>
      <c r="C17" s="283"/>
      <c r="D17" s="283"/>
      <c r="E17" s="190" t="s">
        <v>133</v>
      </c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T17" s="284" t="s">
        <v>4</v>
      </c>
      <c r="U17" s="131">
        <v>242889</v>
      </c>
      <c r="V17" s="131"/>
      <c r="X17" s="274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</row>
    <row r="18" spans="1:47">
      <c r="A18" s="274"/>
      <c r="B18" s="283"/>
      <c r="C18" s="283"/>
      <c r="D18" s="283"/>
      <c r="E18" s="126" t="s">
        <v>118</v>
      </c>
      <c r="F18" s="126"/>
      <c r="G18" s="126"/>
      <c r="H18" s="126"/>
      <c r="I18" s="126"/>
      <c r="J18" s="126"/>
      <c r="T18" s="285"/>
      <c r="U18" s="354"/>
      <c r="V18" s="355"/>
      <c r="X18" s="27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</row>
    <row r="19" spans="1:47" ht="3" customHeight="1">
      <c r="A19" s="274"/>
      <c r="B19" s="283"/>
      <c r="C19" s="283"/>
      <c r="D19" s="283"/>
      <c r="X19" s="27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</row>
    <row r="20" spans="1:47" ht="15.75" customHeight="1" thickBot="1">
      <c r="A20" s="274"/>
      <c r="B20" s="283" t="s">
        <v>5</v>
      </c>
      <c r="C20" s="283"/>
      <c r="D20" s="283"/>
      <c r="F20" s="161" t="s">
        <v>119</v>
      </c>
      <c r="G20" s="161"/>
      <c r="H20" s="161"/>
      <c r="I20" s="161"/>
      <c r="J20" s="161"/>
      <c r="M20" s="10" t="s">
        <v>6</v>
      </c>
      <c r="N20" s="273" t="s">
        <v>7</v>
      </c>
      <c r="O20" s="10"/>
      <c r="P20" s="273" t="s">
        <v>8</v>
      </c>
      <c r="R20" s="5"/>
      <c r="X20" s="27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</row>
    <row r="21" spans="1:47" ht="6.75" customHeight="1" thickTop="1">
      <c r="A21" s="274"/>
      <c r="X21" s="274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</row>
    <row r="22" spans="1:47">
      <c r="A22" s="274"/>
      <c r="X22" s="274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</row>
    <row r="23" spans="1:47" s="292" customFormat="1" ht="25.5" customHeight="1" thickBot="1">
      <c r="A23" s="287"/>
      <c r="B23" s="288" t="s">
        <v>9</v>
      </c>
      <c r="C23" s="289"/>
      <c r="D23" s="288" t="s">
        <v>61</v>
      </c>
      <c r="E23" s="289"/>
      <c r="F23" s="288" t="s">
        <v>4</v>
      </c>
      <c r="G23" s="290"/>
      <c r="H23" s="290"/>
      <c r="I23" s="290"/>
      <c r="J23" s="290"/>
      <c r="K23" s="290"/>
      <c r="L23" s="289"/>
      <c r="M23" s="288" t="s">
        <v>62</v>
      </c>
      <c r="N23" s="290"/>
      <c r="O23" s="289"/>
      <c r="P23" s="288" t="s">
        <v>10</v>
      </c>
      <c r="Q23" s="290"/>
      <c r="R23" s="289"/>
      <c r="S23" s="288" t="s">
        <v>63</v>
      </c>
      <c r="T23" s="290"/>
      <c r="U23" s="289"/>
      <c r="V23" s="288" t="s">
        <v>64</v>
      </c>
      <c r="W23" s="291"/>
      <c r="X23" s="287"/>
    </row>
    <row r="24" spans="1:47">
      <c r="A24" s="274"/>
      <c r="B24" s="91">
        <v>1</v>
      </c>
      <c r="C24" s="92"/>
      <c r="D24" s="93" t="s">
        <v>130</v>
      </c>
      <c r="E24" s="94"/>
      <c r="F24" s="153">
        <v>242889</v>
      </c>
      <c r="G24" s="154"/>
      <c r="H24" s="154"/>
      <c r="I24" s="154"/>
      <c r="J24" s="154"/>
      <c r="K24" s="154"/>
      <c r="L24" s="155"/>
      <c r="M24" s="153">
        <v>242918</v>
      </c>
      <c r="N24" s="154"/>
      <c r="O24" s="155"/>
      <c r="P24" s="187">
        <v>16050</v>
      </c>
      <c r="Q24" s="188"/>
      <c r="R24" s="189"/>
      <c r="S24" s="172">
        <v>0</v>
      </c>
      <c r="T24" s="173"/>
      <c r="U24" s="181"/>
      <c r="V24" s="293">
        <f>P24+S24</f>
        <v>16050</v>
      </c>
      <c r="W24" s="294"/>
      <c r="X24" s="274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</row>
    <row r="25" spans="1:47">
      <c r="A25" s="274"/>
      <c r="B25" s="75"/>
      <c r="C25" s="76"/>
      <c r="D25" s="109"/>
      <c r="E25" s="110"/>
      <c r="F25" s="150"/>
      <c r="G25" s="151"/>
      <c r="H25" s="151"/>
      <c r="I25" s="151"/>
      <c r="J25" s="151"/>
      <c r="K25" s="151"/>
      <c r="L25" s="152"/>
      <c r="M25" s="150"/>
      <c r="N25" s="151"/>
      <c r="O25" s="152"/>
      <c r="P25" s="184"/>
      <c r="Q25" s="185"/>
      <c r="R25" s="186"/>
      <c r="S25" s="169"/>
      <c r="T25" s="170"/>
      <c r="U25" s="171"/>
      <c r="V25" s="295">
        <f t="shared" ref="V25:V39" si="0">ROUND(M25*S25,2)</f>
        <v>0</v>
      </c>
      <c r="W25" s="296"/>
      <c r="X25" s="274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</row>
    <row r="26" spans="1:47">
      <c r="A26" s="274"/>
      <c r="B26" s="75"/>
      <c r="C26" s="76"/>
      <c r="D26" s="75"/>
      <c r="E26" s="76"/>
      <c r="F26" s="150"/>
      <c r="G26" s="151"/>
      <c r="H26" s="151"/>
      <c r="I26" s="151"/>
      <c r="J26" s="151"/>
      <c r="K26" s="151"/>
      <c r="L26" s="152"/>
      <c r="M26" s="150"/>
      <c r="N26" s="151"/>
      <c r="O26" s="152"/>
      <c r="P26" s="184"/>
      <c r="Q26" s="185"/>
      <c r="R26" s="186"/>
      <c r="S26" s="169"/>
      <c r="T26" s="170"/>
      <c r="U26" s="171"/>
      <c r="V26" s="295">
        <f t="shared" si="0"/>
        <v>0</v>
      </c>
      <c r="W26" s="296"/>
      <c r="X26" s="274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</row>
    <row r="27" spans="1:47">
      <c r="A27" s="274"/>
      <c r="B27" s="75"/>
      <c r="C27" s="76"/>
      <c r="D27" s="75"/>
      <c r="E27" s="76"/>
      <c r="F27" s="150"/>
      <c r="G27" s="151"/>
      <c r="H27" s="151"/>
      <c r="I27" s="151"/>
      <c r="J27" s="151"/>
      <c r="K27" s="151"/>
      <c r="L27" s="152"/>
      <c r="M27" s="150"/>
      <c r="N27" s="151"/>
      <c r="O27" s="152"/>
      <c r="P27" s="184"/>
      <c r="Q27" s="185"/>
      <c r="R27" s="186"/>
      <c r="S27" s="169"/>
      <c r="T27" s="170"/>
      <c r="U27" s="171"/>
      <c r="V27" s="295">
        <f t="shared" si="0"/>
        <v>0</v>
      </c>
      <c r="W27" s="296"/>
      <c r="X27" s="274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</row>
    <row r="28" spans="1:47">
      <c r="A28" s="274"/>
      <c r="B28" s="75"/>
      <c r="C28" s="76"/>
      <c r="D28" s="75"/>
      <c r="E28" s="76"/>
      <c r="F28" s="150"/>
      <c r="G28" s="151"/>
      <c r="H28" s="151"/>
      <c r="I28" s="151"/>
      <c r="J28" s="151"/>
      <c r="K28" s="151"/>
      <c r="L28" s="152"/>
      <c r="M28" s="150"/>
      <c r="N28" s="151"/>
      <c r="O28" s="152"/>
      <c r="P28" s="184"/>
      <c r="Q28" s="185"/>
      <c r="R28" s="186"/>
      <c r="S28" s="169"/>
      <c r="T28" s="170"/>
      <c r="U28" s="171"/>
      <c r="V28" s="295">
        <f t="shared" si="0"/>
        <v>0</v>
      </c>
      <c r="W28" s="296"/>
      <c r="X28" s="274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</row>
    <row r="29" spans="1:47">
      <c r="A29" s="274"/>
      <c r="B29" s="75"/>
      <c r="C29" s="76"/>
      <c r="D29" s="75"/>
      <c r="E29" s="76"/>
      <c r="F29" s="150"/>
      <c r="G29" s="151"/>
      <c r="H29" s="151"/>
      <c r="I29" s="151"/>
      <c r="J29" s="151"/>
      <c r="K29" s="151"/>
      <c r="L29" s="152"/>
      <c r="M29" s="150"/>
      <c r="N29" s="151"/>
      <c r="O29" s="152"/>
      <c r="P29" s="184"/>
      <c r="Q29" s="185"/>
      <c r="R29" s="186"/>
      <c r="S29" s="169"/>
      <c r="T29" s="170"/>
      <c r="U29" s="171"/>
      <c r="V29" s="295">
        <f t="shared" si="0"/>
        <v>0</v>
      </c>
      <c r="W29" s="296"/>
      <c r="X29" s="274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</row>
    <row r="30" spans="1:47">
      <c r="A30" s="274"/>
      <c r="B30" s="75"/>
      <c r="C30" s="76"/>
      <c r="D30" s="75"/>
      <c r="E30" s="76"/>
      <c r="F30" s="150"/>
      <c r="G30" s="151"/>
      <c r="H30" s="151"/>
      <c r="I30" s="151"/>
      <c r="J30" s="151"/>
      <c r="K30" s="151"/>
      <c r="L30" s="152"/>
      <c r="M30" s="150"/>
      <c r="N30" s="151"/>
      <c r="O30" s="152"/>
      <c r="P30" s="184"/>
      <c r="Q30" s="185"/>
      <c r="R30" s="186"/>
      <c r="S30" s="169"/>
      <c r="T30" s="170"/>
      <c r="U30" s="171"/>
      <c r="V30" s="295">
        <f t="shared" si="0"/>
        <v>0</v>
      </c>
      <c r="W30" s="296"/>
      <c r="X30" s="274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</row>
    <row r="31" spans="1:47">
      <c r="A31" s="274"/>
      <c r="B31" s="75"/>
      <c r="C31" s="76"/>
      <c r="D31" s="75"/>
      <c r="E31" s="76"/>
      <c r="F31" s="150"/>
      <c r="G31" s="151"/>
      <c r="H31" s="151"/>
      <c r="I31" s="151"/>
      <c r="J31" s="151"/>
      <c r="K31" s="151"/>
      <c r="L31" s="152"/>
      <c r="M31" s="150"/>
      <c r="N31" s="151"/>
      <c r="O31" s="152"/>
      <c r="P31" s="184"/>
      <c r="Q31" s="185"/>
      <c r="R31" s="186"/>
      <c r="S31" s="169"/>
      <c r="T31" s="170"/>
      <c r="U31" s="171"/>
      <c r="V31" s="295">
        <f t="shared" si="0"/>
        <v>0</v>
      </c>
      <c r="W31" s="296"/>
      <c r="X31" s="274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</row>
    <row r="32" spans="1:47">
      <c r="A32" s="274"/>
      <c r="B32" s="75"/>
      <c r="C32" s="76"/>
      <c r="D32" s="75"/>
      <c r="E32" s="76"/>
      <c r="F32" s="150"/>
      <c r="G32" s="151"/>
      <c r="H32" s="151"/>
      <c r="I32" s="151"/>
      <c r="J32" s="151"/>
      <c r="K32" s="151"/>
      <c r="L32" s="152"/>
      <c r="M32" s="150"/>
      <c r="N32" s="151"/>
      <c r="O32" s="152"/>
      <c r="P32" s="184"/>
      <c r="Q32" s="185"/>
      <c r="R32" s="186"/>
      <c r="S32" s="169"/>
      <c r="T32" s="170"/>
      <c r="U32" s="171"/>
      <c r="V32" s="295">
        <f t="shared" si="0"/>
        <v>0</v>
      </c>
      <c r="W32" s="296"/>
      <c r="X32" s="274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</row>
    <row r="33" spans="1:47">
      <c r="A33" s="274"/>
      <c r="B33" s="75"/>
      <c r="C33" s="76"/>
      <c r="D33" s="75"/>
      <c r="E33" s="76"/>
      <c r="F33" s="150"/>
      <c r="G33" s="151"/>
      <c r="H33" s="151"/>
      <c r="I33" s="151"/>
      <c r="J33" s="151"/>
      <c r="K33" s="151"/>
      <c r="L33" s="152"/>
      <c r="M33" s="150"/>
      <c r="N33" s="151"/>
      <c r="O33" s="152"/>
      <c r="P33" s="184"/>
      <c r="Q33" s="185"/>
      <c r="R33" s="186"/>
      <c r="S33" s="169"/>
      <c r="T33" s="170"/>
      <c r="U33" s="171"/>
      <c r="V33" s="295">
        <f t="shared" si="0"/>
        <v>0</v>
      </c>
      <c r="W33" s="296"/>
      <c r="X33" s="274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</row>
    <row r="34" spans="1:47">
      <c r="A34" s="274"/>
      <c r="B34" s="75"/>
      <c r="C34" s="76"/>
      <c r="D34" s="75"/>
      <c r="E34" s="76"/>
      <c r="F34" s="150"/>
      <c r="G34" s="151"/>
      <c r="H34" s="151"/>
      <c r="I34" s="151"/>
      <c r="J34" s="151"/>
      <c r="K34" s="151"/>
      <c r="L34" s="152"/>
      <c r="M34" s="150"/>
      <c r="N34" s="151"/>
      <c r="O34" s="152"/>
      <c r="P34" s="184"/>
      <c r="Q34" s="185"/>
      <c r="R34" s="186"/>
      <c r="S34" s="169"/>
      <c r="T34" s="170"/>
      <c r="U34" s="171"/>
      <c r="V34" s="295">
        <f t="shared" si="0"/>
        <v>0</v>
      </c>
      <c r="W34" s="296"/>
      <c r="X34" s="274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</row>
    <row r="35" spans="1:47">
      <c r="A35" s="274"/>
      <c r="B35" s="75"/>
      <c r="C35" s="76"/>
      <c r="D35" s="75"/>
      <c r="E35" s="76"/>
      <c r="F35" s="150"/>
      <c r="G35" s="151"/>
      <c r="H35" s="151"/>
      <c r="I35" s="151"/>
      <c r="J35" s="151"/>
      <c r="K35" s="151"/>
      <c r="L35" s="152"/>
      <c r="M35" s="150"/>
      <c r="N35" s="151"/>
      <c r="O35" s="152"/>
      <c r="P35" s="184"/>
      <c r="Q35" s="185"/>
      <c r="R35" s="186"/>
      <c r="S35" s="169"/>
      <c r="T35" s="170"/>
      <c r="U35" s="171"/>
      <c r="V35" s="295">
        <f t="shared" si="0"/>
        <v>0</v>
      </c>
      <c r="W35" s="296"/>
      <c r="X35" s="274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</row>
    <row r="36" spans="1:47">
      <c r="A36" s="274"/>
      <c r="B36" s="75"/>
      <c r="C36" s="76"/>
      <c r="D36" s="75"/>
      <c r="E36" s="76"/>
      <c r="F36" s="150"/>
      <c r="G36" s="151"/>
      <c r="H36" s="151"/>
      <c r="I36" s="151"/>
      <c r="J36" s="151"/>
      <c r="K36" s="151"/>
      <c r="L36" s="152"/>
      <c r="M36" s="150"/>
      <c r="N36" s="151"/>
      <c r="O36" s="152"/>
      <c r="P36" s="184"/>
      <c r="Q36" s="185"/>
      <c r="R36" s="186"/>
      <c r="S36" s="169"/>
      <c r="T36" s="170"/>
      <c r="U36" s="171"/>
      <c r="V36" s="295">
        <f t="shared" si="0"/>
        <v>0</v>
      </c>
      <c r="W36" s="296"/>
      <c r="X36" s="274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</row>
    <row r="37" spans="1:47">
      <c r="A37" s="274"/>
      <c r="B37" s="75"/>
      <c r="C37" s="76"/>
      <c r="D37" s="75"/>
      <c r="E37" s="76"/>
      <c r="F37" s="150"/>
      <c r="G37" s="151"/>
      <c r="H37" s="151"/>
      <c r="I37" s="151"/>
      <c r="J37" s="151"/>
      <c r="K37" s="151"/>
      <c r="L37" s="152"/>
      <c r="M37" s="150"/>
      <c r="N37" s="151"/>
      <c r="O37" s="152"/>
      <c r="P37" s="184"/>
      <c r="Q37" s="185"/>
      <c r="R37" s="186"/>
      <c r="S37" s="169"/>
      <c r="T37" s="170"/>
      <c r="U37" s="171"/>
      <c r="V37" s="295">
        <f t="shared" si="0"/>
        <v>0</v>
      </c>
      <c r="W37" s="296"/>
      <c r="X37" s="274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</row>
    <row r="38" spans="1:47">
      <c r="A38" s="274"/>
      <c r="B38" s="75"/>
      <c r="C38" s="76"/>
      <c r="D38" s="75"/>
      <c r="E38" s="76"/>
      <c r="F38" s="150"/>
      <c r="G38" s="151"/>
      <c r="H38" s="151"/>
      <c r="I38" s="151"/>
      <c r="J38" s="151"/>
      <c r="K38" s="151"/>
      <c r="L38" s="152"/>
      <c r="M38" s="150"/>
      <c r="N38" s="151"/>
      <c r="O38" s="152"/>
      <c r="P38" s="184"/>
      <c r="Q38" s="185"/>
      <c r="R38" s="186"/>
      <c r="S38" s="169"/>
      <c r="T38" s="170"/>
      <c r="U38" s="171"/>
      <c r="V38" s="295">
        <f t="shared" si="0"/>
        <v>0</v>
      </c>
      <c r="W38" s="296"/>
      <c r="X38" s="274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</row>
    <row r="39" spans="1:47">
      <c r="A39" s="274"/>
      <c r="B39" s="75"/>
      <c r="C39" s="76"/>
      <c r="D39" s="75"/>
      <c r="E39" s="76"/>
      <c r="F39" s="150"/>
      <c r="G39" s="151"/>
      <c r="H39" s="151"/>
      <c r="I39" s="151"/>
      <c r="J39" s="151"/>
      <c r="K39" s="151"/>
      <c r="L39" s="152"/>
      <c r="M39" s="150"/>
      <c r="N39" s="151"/>
      <c r="O39" s="152"/>
      <c r="P39" s="184"/>
      <c r="Q39" s="185"/>
      <c r="R39" s="186"/>
      <c r="S39" s="169"/>
      <c r="T39" s="170"/>
      <c r="U39" s="171"/>
      <c r="V39" s="295">
        <f t="shared" si="0"/>
        <v>0</v>
      </c>
      <c r="W39" s="296"/>
      <c r="X39" s="274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</row>
    <row r="40" spans="1:47">
      <c r="A40" s="274"/>
      <c r="B40" s="75"/>
      <c r="C40" s="76"/>
      <c r="D40" s="75"/>
      <c r="E40" s="76"/>
      <c r="F40" s="150"/>
      <c r="G40" s="151"/>
      <c r="H40" s="151"/>
      <c r="I40" s="151"/>
      <c r="J40" s="151"/>
      <c r="K40" s="151"/>
      <c r="L40" s="152"/>
      <c r="M40" s="150"/>
      <c r="N40" s="151"/>
      <c r="O40" s="152"/>
      <c r="P40" s="184"/>
      <c r="Q40" s="185"/>
      <c r="R40" s="186"/>
      <c r="S40" s="169"/>
      <c r="T40" s="170"/>
      <c r="U40" s="171"/>
      <c r="V40" s="295">
        <v>0</v>
      </c>
      <c r="W40" s="296"/>
      <c r="X40" s="274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</row>
    <row r="41" spans="1:47">
      <c r="A41" s="274"/>
      <c r="B41" s="75"/>
      <c r="C41" s="76"/>
      <c r="D41" s="75"/>
      <c r="E41" s="76"/>
      <c r="F41" s="150"/>
      <c r="G41" s="151"/>
      <c r="H41" s="151"/>
      <c r="I41" s="151"/>
      <c r="J41" s="151"/>
      <c r="K41" s="151"/>
      <c r="L41" s="152"/>
      <c r="M41" s="150"/>
      <c r="N41" s="151"/>
      <c r="O41" s="152"/>
      <c r="P41" s="184"/>
      <c r="Q41" s="185"/>
      <c r="R41" s="186"/>
      <c r="S41" s="169"/>
      <c r="T41" s="170"/>
      <c r="U41" s="171"/>
      <c r="V41" s="295">
        <f>ROUND(M41*S41,2)</f>
        <v>0</v>
      </c>
      <c r="W41" s="296"/>
      <c r="X41" s="274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</row>
    <row r="42" spans="1:47">
      <c r="A42" s="274"/>
      <c r="B42" s="75"/>
      <c r="C42" s="76"/>
      <c r="D42" s="75"/>
      <c r="E42" s="76"/>
      <c r="F42" s="150"/>
      <c r="G42" s="151"/>
      <c r="H42" s="151"/>
      <c r="I42" s="151"/>
      <c r="J42" s="151"/>
      <c r="K42" s="151"/>
      <c r="L42" s="152"/>
      <c r="M42" s="150"/>
      <c r="N42" s="151"/>
      <c r="O42" s="152"/>
      <c r="P42" s="184"/>
      <c r="Q42" s="185"/>
      <c r="R42" s="186"/>
      <c r="S42" s="169"/>
      <c r="T42" s="170"/>
      <c r="U42" s="171"/>
      <c r="V42" s="295">
        <f>ROUND(M42*S42,2)</f>
        <v>0</v>
      </c>
      <c r="W42" s="296"/>
      <c r="X42" s="274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</row>
    <row r="43" spans="1:47">
      <c r="A43" s="274"/>
      <c r="B43" s="75"/>
      <c r="C43" s="76"/>
      <c r="D43" s="75"/>
      <c r="E43" s="76"/>
      <c r="F43" s="150"/>
      <c r="G43" s="151"/>
      <c r="H43" s="151"/>
      <c r="I43" s="151"/>
      <c r="J43" s="151"/>
      <c r="K43" s="151"/>
      <c r="L43" s="152"/>
      <c r="M43" s="150"/>
      <c r="N43" s="151"/>
      <c r="O43" s="152"/>
      <c r="P43" s="184"/>
      <c r="Q43" s="185"/>
      <c r="R43" s="186"/>
      <c r="S43" s="169"/>
      <c r="T43" s="170"/>
      <c r="U43" s="171"/>
      <c r="V43" s="295">
        <f>ROUND(M43*S43,2)</f>
        <v>0</v>
      </c>
      <c r="W43" s="296"/>
      <c r="X43" s="274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</row>
    <row r="44" spans="1:47" ht="15.75" thickBot="1">
      <c r="A44" s="274"/>
      <c r="B44" s="62"/>
      <c r="C44" s="63"/>
      <c r="D44" s="62"/>
      <c r="E44" s="63"/>
      <c r="F44" s="147"/>
      <c r="G44" s="148"/>
      <c r="H44" s="148"/>
      <c r="I44" s="148"/>
      <c r="J44" s="148"/>
      <c r="K44" s="148"/>
      <c r="L44" s="149"/>
      <c r="M44" s="147"/>
      <c r="N44" s="148"/>
      <c r="O44" s="149"/>
      <c r="P44" s="182"/>
      <c r="Q44" s="182"/>
      <c r="R44" s="183"/>
      <c r="S44" s="174"/>
      <c r="T44" s="175"/>
      <c r="U44" s="176"/>
      <c r="V44" s="297">
        <f>ROUND(M44*S44,2)</f>
        <v>0</v>
      </c>
      <c r="W44" s="298"/>
      <c r="X44" s="274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</row>
    <row r="45" spans="1:47" ht="3" customHeight="1">
      <c r="A45" s="274"/>
      <c r="P45" s="299"/>
      <c r="Q45" s="300"/>
      <c r="R45" s="300"/>
      <c r="S45" s="261"/>
      <c r="T45" s="261"/>
      <c r="U45" s="261"/>
      <c r="V45" s="356">
        <f>SUM(V24:W44)</f>
        <v>16050</v>
      </c>
      <c r="W45" s="357"/>
      <c r="X45" s="274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</row>
    <row r="46" spans="1:47" ht="33.75" customHeight="1" thickBot="1">
      <c r="A46" s="274"/>
      <c r="B46" s="314" t="s">
        <v>11</v>
      </c>
      <c r="C46" s="315"/>
      <c r="D46" s="315"/>
      <c r="E46" s="358" t="str">
        <f>"("&amp;BAHTTEXT(V45)&amp;")"</f>
        <v>(หนึ่งหมื่นหกพันห้าสิบบาทถ้วน)</v>
      </c>
      <c r="F46" s="358"/>
      <c r="G46" s="358"/>
      <c r="H46" s="358"/>
      <c r="I46" s="358"/>
      <c r="J46" s="358"/>
      <c r="K46" s="358"/>
      <c r="L46" s="358"/>
      <c r="M46" s="358"/>
      <c r="N46" s="359"/>
      <c r="P46" s="305" t="s">
        <v>12</v>
      </c>
      <c r="Q46" s="306"/>
      <c r="R46" s="306"/>
      <c r="S46" s="306"/>
      <c r="T46" s="306"/>
      <c r="U46" s="307"/>
      <c r="V46" s="360"/>
      <c r="W46" s="361"/>
      <c r="X46" s="274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</row>
    <row r="47" spans="1:47" ht="16.899999999999999" customHeight="1" thickTop="1">
      <c r="A47" s="274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P47" s="282"/>
      <c r="Q47" s="282"/>
      <c r="R47" s="282"/>
      <c r="S47" s="282"/>
      <c r="T47" s="282"/>
      <c r="U47" s="282"/>
      <c r="V47" s="282"/>
      <c r="W47" s="282"/>
      <c r="X47" s="274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</row>
    <row r="48" spans="1:47" ht="16.899999999999999" customHeight="1">
      <c r="A48" s="274"/>
      <c r="B48" s="283" t="s">
        <v>47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P48" s="282"/>
      <c r="Q48" s="282"/>
      <c r="R48" s="282"/>
      <c r="S48" s="282"/>
      <c r="T48" s="282"/>
      <c r="U48" s="282"/>
      <c r="V48" s="282"/>
      <c r="W48" s="282"/>
      <c r="X48" s="274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</row>
    <row r="49" spans="1:47" ht="16.899999999999999" customHeight="1" thickBot="1">
      <c r="A49" s="274"/>
      <c r="B49" s="283"/>
      <c r="C49" s="10" t="s">
        <v>6</v>
      </c>
      <c r="D49" s="273" t="s">
        <v>41</v>
      </c>
      <c r="F49" s="284" t="s">
        <v>44</v>
      </c>
      <c r="G49" s="362" t="s">
        <v>135</v>
      </c>
      <c r="H49" s="362"/>
      <c r="I49" s="362"/>
      <c r="J49" s="362"/>
      <c r="K49" s="362"/>
      <c r="L49" s="362"/>
      <c r="M49" s="362"/>
      <c r="N49" s="362"/>
      <c r="P49" s="284" t="s">
        <v>45</v>
      </c>
      <c r="Q49" s="362" t="s">
        <v>136</v>
      </c>
      <c r="R49" s="362"/>
      <c r="S49" s="362"/>
      <c r="T49" s="362"/>
      <c r="U49" s="362"/>
      <c r="V49" s="282"/>
      <c r="W49" s="282"/>
      <c r="X49" s="274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</row>
    <row r="50" spans="1:47" ht="16.899999999999999" customHeight="1" thickTop="1">
      <c r="A50" s="274"/>
      <c r="B50" s="286"/>
      <c r="Q50" s="282"/>
      <c r="R50" s="282"/>
      <c r="S50" s="282"/>
      <c r="T50" s="282"/>
      <c r="U50" s="282"/>
      <c r="V50" s="282"/>
      <c r="W50" s="282"/>
      <c r="X50" s="274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</row>
    <row r="51" spans="1:47" ht="16.899999999999999" customHeight="1" thickBot="1">
      <c r="A51" s="274"/>
      <c r="B51" s="283"/>
      <c r="C51" s="10"/>
      <c r="D51" s="273" t="s">
        <v>43</v>
      </c>
      <c r="F51" s="284" t="s">
        <v>2</v>
      </c>
      <c r="G51" s="362" t="s">
        <v>137</v>
      </c>
      <c r="H51" s="362"/>
      <c r="I51" s="362"/>
      <c r="J51" s="362"/>
      <c r="K51" s="362"/>
      <c r="L51" s="362"/>
      <c r="M51" s="362"/>
      <c r="N51" s="362"/>
      <c r="P51" s="284" t="s">
        <v>4</v>
      </c>
      <c r="Q51" s="363">
        <v>242889</v>
      </c>
      <c r="R51" s="362"/>
      <c r="S51" s="362"/>
      <c r="T51" s="362"/>
      <c r="U51" s="362"/>
      <c r="V51" s="282"/>
      <c r="W51" s="282"/>
      <c r="X51" s="274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</row>
    <row r="52" spans="1:47" ht="16.899999999999999" customHeight="1" thickTop="1">
      <c r="A52" s="274"/>
      <c r="B52" s="283"/>
      <c r="C52" s="282"/>
      <c r="R52" s="282"/>
      <c r="S52" s="282"/>
      <c r="T52" s="282"/>
      <c r="U52" s="282"/>
      <c r="W52" s="282"/>
      <c r="X52" s="274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</row>
    <row r="53" spans="1:47" ht="16.899999999999999" customHeight="1" thickBot="1">
      <c r="A53" s="274"/>
      <c r="B53" s="283"/>
      <c r="C53" s="10"/>
      <c r="D53" s="282" t="s">
        <v>42</v>
      </c>
      <c r="F53" s="284" t="s">
        <v>10</v>
      </c>
      <c r="G53" s="364">
        <v>16050</v>
      </c>
      <c r="H53" s="364"/>
      <c r="I53" s="364"/>
      <c r="J53" s="364"/>
      <c r="K53" s="364"/>
      <c r="L53" s="364"/>
      <c r="M53" s="364"/>
      <c r="N53" s="364"/>
      <c r="O53" s="284" t="s">
        <v>13</v>
      </c>
      <c r="P53" s="284" t="s">
        <v>46</v>
      </c>
      <c r="Q53" s="362">
        <v>0</v>
      </c>
      <c r="R53" s="362"/>
      <c r="S53" s="362"/>
      <c r="T53" s="362"/>
      <c r="U53" s="362"/>
      <c r="V53" s="286" t="s">
        <v>13</v>
      </c>
      <c r="W53" s="282"/>
      <c r="X53" s="274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</row>
    <row r="54" spans="1:47" ht="16.899999999999999" customHeight="1" thickTop="1">
      <c r="A54" s="274"/>
      <c r="B54" s="283"/>
      <c r="P54" s="282"/>
      <c r="Q54" s="282"/>
      <c r="R54" s="282"/>
      <c r="S54" s="282"/>
      <c r="T54" s="282"/>
      <c r="U54" s="282"/>
      <c r="V54" s="282"/>
      <c r="W54" s="282"/>
      <c r="X54" s="274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</row>
    <row r="55" spans="1:47" s="282" customFormat="1" ht="15" customHeight="1">
      <c r="A55" s="280"/>
      <c r="B55" s="365"/>
      <c r="C55" s="366"/>
      <c r="I55" s="367"/>
      <c r="J55" s="367"/>
      <c r="K55" s="367"/>
      <c r="L55" s="367"/>
      <c r="M55" s="367"/>
      <c r="N55" s="367"/>
      <c r="X55" s="280"/>
    </row>
    <row r="56" spans="1:47" s="282" customFormat="1" ht="14.25" customHeight="1">
      <c r="A56" s="280"/>
      <c r="B56" s="365"/>
      <c r="C56" s="368"/>
      <c r="F56" s="369"/>
      <c r="G56" s="370"/>
      <c r="H56" s="371"/>
      <c r="I56" s="372"/>
      <c r="J56" s="372"/>
      <c r="K56" s="372"/>
      <c r="L56" s="372"/>
      <c r="M56" s="367"/>
      <c r="N56" s="367"/>
      <c r="X56" s="280"/>
    </row>
    <row r="57" spans="1:47" ht="21.75" customHeight="1">
      <c r="A57" s="274"/>
      <c r="B57" s="275" t="str">
        <f>"ใบเสร็จฯ จะสมบูรณ์ต่อเมื่อ "&amp;G6&amp;" ได้รับเงินแล้วเท่านั้น"</f>
        <v>ใบเสร็จฯ จะสมบูรณ์ต่อเมื่อ บริษัท ตัวอย่าง จำกัด ได้รับเงินแล้วเท่านั้น</v>
      </c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4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</row>
    <row r="58" spans="1:47" s="282" customFormat="1" ht="23.25" customHeight="1">
      <c r="A58" s="280"/>
      <c r="B58" s="321"/>
      <c r="C58" s="322"/>
      <c r="D58" s="322"/>
      <c r="E58" s="323"/>
      <c r="F58" s="322"/>
      <c r="G58" s="373"/>
      <c r="H58" s="374"/>
      <c r="I58" s="367"/>
      <c r="J58" s="324"/>
      <c r="K58" s="325"/>
      <c r="L58" s="325"/>
      <c r="M58" s="322"/>
      <c r="N58" s="325"/>
      <c r="O58" s="322"/>
      <c r="P58" s="322"/>
      <c r="Q58" s="326"/>
      <c r="S58" s="375" t="s">
        <v>48</v>
      </c>
      <c r="T58" s="376"/>
      <c r="U58" s="376"/>
      <c r="V58" s="376"/>
      <c r="W58" s="377"/>
      <c r="X58" s="280"/>
    </row>
    <row r="59" spans="1:47" s="282" customFormat="1" ht="23.25" customHeight="1">
      <c r="A59" s="280"/>
      <c r="B59" s="327" t="s">
        <v>14</v>
      </c>
      <c r="D59" s="329" t="s">
        <v>115</v>
      </c>
      <c r="E59" s="329"/>
      <c r="F59" s="329"/>
      <c r="G59" s="329"/>
      <c r="H59" s="378"/>
      <c r="I59" s="367"/>
      <c r="J59" s="327" t="s">
        <v>15</v>
      </c>
      <c r="K59" s="367"/>
      <c r="L59" s="331"/>
      <c r="M59" s="328"/>
      <c r="N59" s="332" t="s">
        <v>116</v>
      </c>
      <c r="O59" s="332"/>
      <c r="P59" s="332"/>
      <c r="Q59" s="333"/>
      <c r="S59" s="379"/>
      <c r="T59" s="371"/>
      <c r="U59" s="371"/>
      <c r="V59" s="371"/>
      <c r="W59" s="378"/>
      <c r="X59" s="280"/>
    </row>
    <row r="60" spans="1:47" s="282" customFormat="1" ht="23.25" customHeight="1">
      <c r="A60" s="280"/>
      <c r="B60" s="327" t="s">
        <v>16</v>
      </c>
      <c r="D60" s="380">
        <v>242889</v>
      </c>
      <c r="E60" s="334"/>
      <c r="F60" s="334"/>
      <c r="G60" s="334"/>
      <c r="H60" s="378"/>
      <c r="I60" s="367"/>
      <c r="J60" s="327" t="s">
        <v>16</v>
      </c>
      <c r="K60" s="367"/>
      <c r="L60" s="331"/>
      <c r="M60" s="380">
        <v>242889</v>
      </c>
      <c r="N60" s="334"/>
      <c r="O60" s="334"/>
      <c r="P60" s="334"/>
      <c r="Q60" s="333"/>
      <c r="S60" s="379"/>
      <c r="T60" s="329" t="s">
        <v>132</v>
      </c>
      <c r="U60" s="329"/>
      <c r="V60" s="329"/>
      <c r="W60" s="378"/>
      <c r="X60" s="280"/>
    </row>
    <row r="61" spans="1:47" s="282" customFormat="1" ht="23.25" customHeight="1" thickBot="1">
      <c r="A61" s="280"/>
      <c r="B61" s="337"/>
      <c r="C61" s="338"/>
      <c r="D61" s="338"/>
      <c r="E61" s="339"/>
      <c r="F61" s="338"/>
      <c r="G61" s="381"/>
      <c r="H61" s="382"/>
      <c r="I61" s="367"/>
      <c r="J61" s="340"/>
      <c r="K61" s="341"/>
      <c r="L61" s="341"/>
      <c r="M61" s="338"/>
      <c r="N61" s="341"/>
      <c r="O61" s="338"/>
      <c r="P61" s="338"/>
      <c r="Q61" s="342"/>
      <c r="S61" s="383" t="s">
        <v>17</v>
      </c>
      <c r="T61" s="384"/>
      <c r="U61" s="384"/>
      <c r="V61" s="384"/>
      <c r="W61" s="385"/>
      <c r="X61" s="280"/>
    </row>
    <row r="62" spans="1:47" ht="15.75" thickTop="1">
      <c r="A62" s="386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</row>
    <row r="63" spans="1:47">
      <c r="A63" s="386"/>
      <c r="X63" s="386"/>
    </row>
    <row r="64" spans="1:47" ht="25.5">
      <c r="A64" s="386"/>
      <c r="C64" s="275"/>
      <c r="D64" s="275"/>
      <c r="E64" s="275"/>
      <c r="F64" s="387" t="str">
        <f>IF(ใบเสร็จรับเงิน!F6=0,"",ใบเสร็จรับเงิน!F6)</f>
        <v/>
      </c>
      <c r="G64" s="387" t="str">
        <f>IF(ใบเสร็จรับเงิน!G6=0,"",ใบเสร็จรับเงิน!G6)</f>
        <v>บริษัท ตัวอย่าง จำกัด</v>
      </c>
      <c r="V64" s="277" t="s">
        <v>26</v>
      </c>
      <c r="X64" s="386"/>
    </row>
    <row r="65" spans="1:47" ht="25.5">
      <c r="A65" s="386"/>
      <c r="C65" s="275"/>
      <c r="D65" s="275"/>
      <c r="E65" s="275"/>
      <c r="F65" s="387" t="str">
        <f>IF(ใบเสร็จรับเงิน!F7=0,"",ใบเสร็จรับเงิน!F7)</f>
        <v/>
      </c>
      <c r="G65" s="387" t="str">
        <f>IF(ใบเสร็จรับเงิน!G7=0,"",ใบเสร็จรับเงิน!G7)</f>
        <v>Sample CO.,LTD.</v>
      </c>
      <c r="V65" s="277"/>
      <c r="X65" s="386"/>
    </row>
    <row r="66" spans="1:47">
      <c r="A66" s="386"/>
      <c r="C66" s="275"/>
      <c r="D66" s="275"/>
      <c r="E66" s="275"/>
      <c r="F66" s="388" t="str">
        <f>IF(ใบเสร็จรับเงิน!F8=0,"",ใบเสร็จรับเงิน!F8)</f>
        <v/>
      </c>
      <c r="G66" s="388" t="str">
        <f>IF(ใบเสร็จรับเงิน!G8=0,"",ใบเสร็จรับเงิน!G8)</f>
        <v>111/99 ซอยงามวงศ์วาน 1 แยก 1-1 แขวงทุ่งสองห้อง เขตหลักสี่ กรุงเทพมหานคร 10210</v>
      </c>
      <c r="X66" s="386"/>
    </row>
    <row r="67" spans="1:47">
      <c r="A67" s="386"/>
      <c r="C67" s="275"/>
      <c r="D67" s="275"/>
      <c r="E67" s="275"/>
      <c r="F67" s="388" t="str">
        <f>IF(ใบเสร็จรับเงิน!F9=0,"",ใบเสร็จรับเงิน!F9)</f>
        <v/>
      </c>
      <c r="G67" s="388" t="str">
        <f>IF(ใบเสร็จรับเงิน!G9=0,"",ใบเสร็จรับเงิน!G9)</f>
        <v>โทร : 081-111-1111    โทรสาร : 099-999-9999</v>
      </c>
      <c r="X67" s="386"/>
    </row>
    <row r="68" spans="1:47">
      <c r="A68" s="386"/>
      <c r="C68" s="275"/>
      <c r="D68" s="275"/>
      <c r="E68" s="275"/>
      <c r="F68" s="388" t="str">
        <f>IF(ใบเสร็จรับเงิน!F10=0,"",ใบเสร็จรับเงิน!F10)</f>
        <v/>
      </c>
      <c r="G68" s="388" t="str">
        <f>IF(ใบเสร็จรับเงิน!G10=0,"",ใบเสร็จรับเงิน!G10)</f>
        <v>เลขประจำตัวผู้เสียภาษีอากร   0123456789012</v>
      </c>
      <c r="X68" s="386"/>
    </row>
    <row r="69" spans="1:47">
      <c r="A69" s="386"/>
      <c r="X69" s="386"/>
    </row>
    <row r="70" spans="1:47">
      <c r="A70" s="386"/>
      <c r="X70" s="386"/>
    </row>
    <row r="71" spans="1:47" ht="19.5">
      <c r="A71" s="386"/>
      <c r="B71" s="281" t="s">
        <v>67</v>
      </c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389"/>
    </row>
    <row r="72" spans="1:47" ht="19.5">
      <c r="A72" s="386"/>
      <c r="B72" s="351" t="s">
        <v>68</v>
      </c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2"/>
      <c r="X72" s="390"/>
    </row>
    <row r="73" spans="1:47">
      <c r="A73" s="386"/>
      <c r="X73" s="386"/>
    </row>
    <row r="74" spans="1:47">
      <c r="A74" s="386"/>
      <c r="B74" s="283" t="s">
        <v>1</v>
      </c>
      <c r="C74" s="283"/>
      <c r="D74" s="283"/>
      <c r="E74" s="54" t="str">
        <f>IF(ใบเสร็จรับเงิน!E16=0,"",ใบเสร็จรับเงิน!E16)</f>
        <v/>
      </c>
      <c r="F74" s="54"/>
      <c r="G74" s="54" t="str">
        <f>IF(ใบเสร็จรับเงิน!G16=0,"",ใบเสร็จรับเงิน!G16)</f>
        <v/>
      </c>
      <c r="H74" s="54"/>
      <c r="I74" s="54" t="str">
        <f>IF(ใบเสร็จรับเงิน!I16=0,"",ใบเสร็จรับเงิน!I16)</f>
        <v/>
      </c>
      <c r="J74" s="54"/>
      <c r="T74" s="284" t="s">
        <v>2</v>
      </c>
      <c r="U74" s="177" t="str">
        <f>IF(ใบเสร็จรับเงิน!E16=0,"",ใบเสร็จรับเงิน!E16)</f>
        <v/>
      </c>
      <c r="V74" s="177"/>
      <c r="X74" s="386"/>
    </row>
    <row r="75" spans="1:47">
      <c r="A75" s="386"/>
      <c r="B75" s="283" t="s">
        <v>3</v>
      </c>
      <c r="C75" s="283"/>
      <c r="D75" s="283"/>
      <c r="E75" s="56" t="str">
        <f>IF(ใบเสร็จรับเงิน!E17=0,"",ใบเสร็จรับเงิน!E17)</f>
        <v/>
      </c>
      <c r="F75" s="56"/>
      <c r="G75" s="56" t="str">
        <f>IF(ใบเสร็จรับเงิน!G17=0,"",ใบเสร็จรับเงิน!G17)</f>
        <v/>
      </c>
      <c r="H75" s="56"/>
      <c r="I75" s="56" t="str">
        <f>IF(ใบเสร็จรับเงิน!I17=0,"",ใบเสร็จรับเงิน!I17)</f>
        <v/>
      </c>
      <c r="J75" s="56"/>
      <c r="T75" s="284" t="s">
        <v>4</v>
      </c>
      <c r="U75" s="135" t="str">
        <f>IF(ใบเสร็จรับเงิน!E17=0,"",ใบเสร็จรับเงิน!E17)</f>
        <v/>
      </c>
      <c r="V75" s="135"/>
      <c r="X75" s="386"/>
    </row>
    <row r="76" spans="1:47">
      <c r="A76" s="386"/>
      <c r="B76" s="283"/>
      <c r="C76" s="283"/>
      <c r="D76" s="283"/>
      <c r="E76" s="56" t="str">
        <f>IF(ใบเสร็จรับเงิน!E18=0,"",ใบเสร็จรับเงิน!E18)</f>
        <v/>
      </c>
      <c r="F76" s="56"/>
      <c r="G76" s="56" t="str">
        <f>IF(ใบเสร็จรับเงิน!G18=0,"",ใบเสร็จรับเงิน!G18)</f>
        <v/>
      </c>
      <c r="H76" s="56"/>
      <c r="I76" s="56" t="str">
        <f>IF(ใบเสร็จรับเงิน!I18=0,"",ใบเสร็จรับเงิน!I18)</f>
        <v/>
      </c>
      <c r="J76" s="56"/>
      <c r="T76" s="285"/>
      <c r="U76" s="354"/>
      <c r="V76" s="355"/>
      <c r="X76" s="386"/>
    </row>
    <row r="77" spans="1:47" ht="3.6" customHeight="1">
      <c r="A77" s="386"/>
      <c r="B77" s="283"/>
      <c r="C77" s="283"/>
      <c r="D77" s="283"/>
      <c r="E77" s="391"/>
      <c r="F77" s="391"/>
      <c r="G77" s="391"/>
      <c r="H77" s="391"/>
      <c r="I77" s="391"/>
      <c r="J77" s="391"/>
      <c r="T77" s="285"/>
      <c r="U77" s="354"/>
      <c r="V77" s="355"/>
      <c r="X77" s="386"/>
    </row>
    <row r="78" spans="1:47" ht="15.75" customHeight="1" thickBot="1">
      <c r="A78" s="386"/>
      <c r="B78" s="283" t="s">
        <v>5</v>
      </c>
      <c r="C78" s="283"/>
      <c r="D78" s="283"/>
      <c r="F78" s="163" t="str">
        <f>IF(ใบเสร็จรับเงิน!F20=0,"",ใบเสร็จรับเงิน!F20)</f>
        <v/>
      </c>
      <c r="G78" s="163" t="str">
        <f>IF(ใบเสร็จรับเงิน!G20=0,"",ใบเสร็จรับเงิน!G20)</f>
        <v/>
      </c>
      <c r="H78" s="163" t="str">
        <f>IF(ใบเสร็จรับเงิน!H20=0,"",ใบเสร็จรับเงิน!H20)</f>
        <v/>
      </c>
      <c r="I78" s="163" t="str">
        <f>IF(ใบเสร็จรับเงิน!I20=0,"",ใบเสร็จรับเงิน!I20)</f>
        <v/>
      </c>
      <c r="J78" s="163" t="str">
        <f>IF(ใบเสร็จรับเงิน!J20=0,"",ใบเสร็จรับเงิน!J20)</f>
        <v/>
      </c>
      <c r="M78" s="10" t="str">
        <f>IF(ใบเสร็จรับเงิน!M20=0,"",ใบเสร็จรับเงิน!M20)</f>
        <v/>
      </c>
      <c r="N78" s="273" t="str">
        <f>IF(ใบเสร็จรับเงิน!N20=0,"",ใบเสร็จรับเงิน!N20)</f>
        <v xml:space="preserve"> สำนักงานใหญ่</v>
      </c>
      <c r="O78" s="10" t="str">
        <f>IF(ใบเสร็จรับเงิน!O20=0,"",ใบเสร็จรับเงิน!O20)</f>
        <v/>
      </c>
      <c r="P78" s="273" t="str">
        <f>IF(ใบเสร็จรับเงิน!P20=0,"",ใบเสร็จรับเงิน!P20)</f>
        <v xml:space="preserve"> สาขาที่</v>
      </c>
      <c r="R78" s="5"/>
      <c r="X78" s="386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</row>
    <row r="79" spans="1:47" ht="15.75" thickTop="1">
      <c r="A79" s="386"/>
      <c r="X79" s="386"/>
    </row>
    <row r="80" spans="1:47">
      <c r="A80" s="386"/>
      <c r="X80" s="386"/>
    </row>
    <row r="81" spans="1:24" ht="15.75" thickBot="1">
      <c r="A81" s="386"/>
      <c r="B81" s="392" t="s">
        <v>9</v>
      </c>
      <c r="C81" s="393"/>
      <c r="D81" s="392" t="s">
        <v>21</v>
      </c>
      <c r="E81" s="393"/>
      <c r="F81" s="392" t="s">
        <v>25</v>
      </c>
      <c r="G81" s="394"/>
      <c r="H81" s="394"/>
      <c r="I81" s="394"/>
      <c r="J81" s="394"/>
      <c r="K81" s="394"/>
      <c r="L81" s="393"/>
      <c r="M81" s="392" t="s">
        <v>22</v>
      </c>
      <c r="N81" s="394"/>
      <c r="O81" s="393"/>
      <c r="P81" s="392" t="s">
        <v>23</v>
      </c>
      <c r="Q81" s="394"/>
      <c r="R81" s="393"/>
      <c r="S81" s="392" t="s">
        <v>24</v>
      </c>
      <c r="T81" s="394"/>
      <c r="U81" s="393"/>
      <c r="V81" s="392" t="s">
        <v>10</v>
      </c>
      <c r="W81" s="395"/>
      <c r="X81" s="386"/>
    </row>
    <row r="82" spans="1:24">
      <c r="A82" s="386"/>
      <c r="B82" s="91" t="str">
        <f>IF(ใบเสร็จรับเงิน!B24=0,"",ใบเสร็จรับเงิน!B24)</f>
        <v/>
      </c>
      <c r="C82" s="92"/>
      <c r="D82" s="91" t="str">
        <f>IF(ใบเสร็จรับเงิน!D24=0,"",ใบเสร็จรับเงิน!D24)</f>
        <v/>
      </c>
      <c r="E82" s="92"/>
      <c r="F82" s="95" t="str">
        <f>IF(ใบเสร็จรับเงิน!F24=0,"",ใบเสร็จรับเงิน!F24)</f>
        <v/>
      </c>
      <c r="G82" s="96"/>
      <c r="H82" s="96"/>
      <c r="I82" s="96"/>
      <c r="J82" s="96"/>
      <c r="K82" s="96"/>
      <c r="L82" s="97"/>
      <c r="M82" s="98" t="str">
        <f>IF(ใบเสร็จรับเงิน!M24=0,"",ใบเสร็จรับเงิน!M24)</f>
        <v/>
      </c>
      <c r="N82" s="99"/>
      <c r="O82" s="100"/>
      <c r="P82" s="91" t="str">
        <f>IF(ใบเสร็จรับเงิน!P24=0,"",ใบเสร็จรับเงิน!P24)</f>
        <v/>
      </c>
      <c r="Q82" s="396"/>
      <c r="R82" s="92"/>
      <c r="S82" s="104" t="str">
        <f>IF(ใบเสร็จรับเงิน!S24=0,"",ใบเสร็จรับเงิน!S24)</f>
        <v/>
      </c>
      <c r="T82" s="105"/>
      <c r="U82" s="106"/>
      <c r="V82" s="293" t="str">
        <f>IF(ใบเสร็จรับเงิน!V24=0,"",ใบเสร็จรับเงิน!V24)</f>
        <v/>
      </c>
      <c r="W82" s="294"/>
      <c r="X82" s="386"/>
    </row>
    <row r="83" spans="1:24">
      <c r="A83" s="386"/>
      <c r="B83" s="75" t="str">
        <f>IF(ใบเสร็จรับเงิน!B25=0,"",ใบเสร็จรับเงิน!B25)</f>
        <v/>
      </c>
      <c r="C83" s="76"/>
      <c r="D83" s="75" t="str">
        <f>IF(ใบเสร็จรับเงิน!D25=0,"",ใบเสร็จรับเงิน!D25)</f>
        <v/>
      </c>
      <c r="E83" s="76"/>
      <c r="F83" s="77" t="str">
        <f>IF(ใบเสร็จรับเงิน!F25=0,"",ใบเสร็จรับเงิน!F25)</f>
        <v/>
      </c>
      <c r="G83" s="78"/>
      <c r="H83" s="78"/>
      <c r="I83" s="78"/>
      <c r="J83" s="78"/>
      <c r="K83" s="78"/>
      <c r="L83" s="79"/>
      <c r="M83" s="80" t="str">
        <f>IF(ใบเสร็จรับเงิน!M25=0,"",ใบเสร็จรับเงิน!M25)</f>
        <v/>
      </c>
      <c r="N83" s="81"/>
      <c r="O83" s="82"/>
      <c r="P83" s="75" t="str">
        <f>IF(ใบเสร็จรับเงิน!P25=0,"",ใบเสร็จรับเงิน!P25)</f>
        <v/>
      </c>
      <c r="Q83" s="397"/>
      <c r="R83" s="76"/>
      <c r="S83" s="86" t="str">
        <f>IF(ใบเสร็จรับเงิน!S25=0,"",ใบเสร็จรับเงิน!S25)</f>
        <v/>
      </c>
      <c r="T83" s="87"/>
      <c r="U83" s="88"/>
      <c r="V83" s="295" t="str">
        <f>IF(ใบเสร็จรับเงิน!V25=0,"",ใบเสร็จรับเงิน!V25)</f>
        <v/>
      </c>
      <c r="W83" s="296"/>
      <c r="X83" s="386"/>
    </row>
    <row r="84" spans="1:24">
      <c r="A84" s="386"/>
      <c r="B84" s="75" t="str">
        <f>IF(ใบเสร็จรับเงิน!B26=0,"",ใบเสร็จรับเงิน!B26)</f>
        <v/>
      </c>
      <c r="C84" s="76"/>
      <c r="D84" s="75" t="str">
        <f>IF(ใบเสร็จรับเงิน!D26=0,"",ใบเสร็จรับเงิน!D26)</f>
        <v/>
      </c>
      <c r="E84" s="76"/>
      <c r="F84" s="77" t="str">
        <f>IF(ใบเสร็จรับเงิน!F26=0,"",ใบเสร็จรับเงิน!F26)</f>
        <v/>
      </c>
      <c r="G84" s="78"/>
      <c r="H84" s="78"/>
      <c r="I84" s="78"/>
      <c r="J84" s="78"/>
      <c r="K84" s="78"/>
      <c r="L84" s="79"/>
      <c r="M84" s="80" t="str">
        <f>IF(ใบเสร็จรับเงิน!M26=0,"",ใบเสร็จรับเงิน!M26)</f>
        <v/>
      </c>
      <c r="N84" s="81"/>
      <c r="O84" s="82"/>
      <c r="P84" s="75" t="str">
        <f>IF(ใบเสร็จรับเงิน!P26=0,"",ใบเสร็จรับเงิน!P26)</f>
        <v/>
      </c>
      <c r="Q84" s="397"/>
      <c r="R84" s="76"/>
      <c r="S84" s="86" t="str">
        <f>IF(ใบเสร็จรับเงิน!S26=0,"",ใบเสร็จรับเงิน!S26)</f>
        <v/>
      </c>
      <c r="T84" s="87"/>
      <c r="U84" s="88"/>
      <c r="V84" s="295" t="str">
        <f>IF(ใบเสร็จรับเงิน!V26=0,"",ใบเสร็จรับเงิน!V26)</f>
        <v/>
      </c>
      <c r="W84" s="296"/>
      <c r="X84" s="386"/>
    </row>
    <row r="85" spans="1:24">
      <c r="A85" s="386"/>
      <c r="B85" s="75" t="str">
        <f>IF(ใบเสร็จรับเงิน!B27=0,"",ใบเสร็จรับเงิน!B27)</f>
        <v/>
      </c>
      <c r="C85" s="76"/>
      <c r="D85" s="75" t="str">
        <f>IF(ใบเสร็จรับเงิน!D27=0,"",ใบเสร็จรับเงิน!D27)</f>
        <v/>
      </c>
      <c r="E85" s="76"/>
      <c r="F85" s="77" t="str">
        <f>IF(ใบเสร็จรับเงิน!F27=0,"",ใบเสร็จรับเงิน!F27)</f>
        <v/>
      </c>
      <c r="G85" s="78"/>
      <c r="H85" s="78"/>
      <c r="I85" s="78"/>
      <c r="J85" s="78"/>
      <c r="K85" s="78"/>
      <c r="L85" s="79"/>
      <c r="M85" s="80" t="str">
        <f>IF(ใบเสร็จรับเงิน!M27=0,"",ใบเสร็จรับเงิน!M27)</f>
        <v/>
      </c>
      <c r="N85" s="81"/>
      <c r="O85" s="82"/>
      <c r="P85" s="75" t="str">
        <f>IF(ใบเสร็จรับเงิน!P27=0,"",ใบเสร็จรับเงิน!P27)</f>
        <v/>
      </c>
      <c r="Q85" s="397"/>
      <c r="R85" s="76"/>
      <c r="S85" s="86" t="str">
        <f>IF(ใบเสร็จรับเงิน!S27=0,"",ใบเสร็จรับเงิน!S27)</f>
        <v/>
      </c>
      <c r="T85" s="87"/>
      <c r="U85" s="88"/>
      <c r="V85" s="295" t="str">
        <f>IF(ใบเสร็จรับเงิน!V27=0,"",ใบเสร็จรับเงิน!V27)</f>
        <v/>
      </c>
      <c r="W85" s="296"/>
      <c r="X85" s="386"/>
    </row>
    <row r="86" spans="1:24">
      <c r="A86" s="386"/>
      <c r="B86" s="75" t="str">
        <f>IF(ใบเสร็จรับเงิน!B28=0,"",ใบเสร็จรับเงิน!B28)</f>
        <v/>
      </c>
      <c r="C86" s="76"/>
      <c r="D86" s="75" t="str">
        <f>IF(ใบเสร็จรับเงิน!D28=0,"",ใบเสร็จรับเงิน!D28)</f>
        <v/>
      </c>
      <c r="E86" s="76"/>
      <c r="F86" s="77" t="str">
        <f>IF(ใบเสร็จรับเงิน!F28=0,"",ใบเสร็จรับเงิน!F28)</f>
        <v/>
      </c>
      <c r="G86" s="78"/>
      <c r="H86" s="78"/>
      <c r="I86" s="78"/>
      <c r="J86" s="78"/>
      <c r="K86" s="78"/>
      <c r="L86" s="79"/>
      <c r="M86" s="80" t="str">
        <f>IF(ใบเสร็จรับเงิน!M28=0,"",ใบเสร็จรับเงิน!M28)</f>
        <v/>
      </c>
      <c r="N86" s="81"/>
      <c r="O86" s="82"/>
      <c r="P86" s="75" t="str">
        <f>IF(ใบเสร็จรับเงิน!P28=0,"",ใบเสร็จรับเงิน!P28)</f>
        <v/>
      </c>
      <c r="Q86" s="397"/>
      <c r="R86" s="76"/>
      <c r="S86" s="86" t="str">
        <f>IF(ใบเสร็จรับเงิน!S28=0,"",ใบเสร็จรับเงิน!S28)</f>
        <v/>
      </c>
      <c r="T86" s="87"/>
      <c r="U86" s="88"/>
      <c r="V86" s="295" t="str">
        <f>IF(ใบเสร็จรับเงิน!V28=0,"",ใบเสร็จรับเงิน!V28)</f>
        <v/>
      </c>
      <c r="W86" s="296"/>
      <c r="X86" s="386"/>
    </row>
    <row r="87" spans="1:24">
      <c r="A87" s="386"/>
      <c r="B87" s="75" t="str">
        <f>IF(ใบเสร็จรับเงิน!B29=0,"",ใบเสร็จรับเงิน!B29)</f>
        <v/>
      </c>
      <c r="C87" s="76"/>
      <c r="D87" s="75" t="str">
        <f>IF(ใบเสร็จรับเงิน!D29=0,"",ใบเสร็จรับเงิน!D29)</f>
        <v/>
      </c>
      <c r="E87" s="76"/>
      <c r="F87" s="77" t="str">
        <f>IF(ใบเสร็จรับเงิน!F29=0,"",ใบเสร็จรับเงิน!F29)</f>
        <v/>
      </c>
      <c r="G87" s="78"/>
      <c r="H87" s="78"/>
      <c r="I87" s="78"/>
      <c r="J87" s="78"/>
      <c r="K87" s="78"/>
      <c r="L87" s="79"/>
      <c r="M87" s="80" t="str">
        <f>IF(ใบเสร็จรับเงิน!M29=0,"",ใบเสร็จรับเงิน!M29)</f>
        <v/>
      </c>
      <c r="N87" s="81"/>
      <c r="O87" s="82"/>
      <c r="P87" s="75" t="str">
        <f>IF(ใบเสร็จรับเงิน!P29=0,"",ใบเสร็จรับเงิน!P29)</f>
        <v/>
      </c>
      <c r="Q87" s="397"/>
      <c r="R87" s="76"/>
      <c r="S87" s="86" t="str">
        <f>IF(ใบเสร็จรับเงิน!S29=0,"",ใบเสร็จรับเงิน!S29)</f>
        <v/>
      </c>
      <c r="T87" s="87"/>
      <c r="U87" s="88"/>
      <c r="V87" s="295" t="str">
        <f>IF(ใบเสร็จรับเงิน!V29=0,"",ใบเสร็จรับเงิน!V29)</f>
        <v/>
      </c>
      <c r="W87" s="296"/>
      <c r="X87" s="386"/>
    </row>
    <row r="88" spans="1:24">
      <c r="A88" s="386"/>
      <c r="B88" s="75" t="str">
        <f>IF(ใบเสร็จรับเงิน!B30=0,"",ใบเสร็จรับเงิน!B30)</f>
        <v/>
      </c>
      <c r="C88" s="76"/>
      <c r="D88" s="75" t="str">
        <f>IF(ใบเสร็จรับเงิน!D30=0,"",ใบเสร็จรับเงิน!D30)</f>
        <v/>
      </c>
      <c r="E88" s="76"/>
      <c r="F88" s="77" t="str">
        <f>IF(ใบเสร็จรับเงิน!F30=0,"",ใบเสร็จรับเงิน!F30)</f>
        <v/>
      </c>
      <c r="G88" s="78"/>
      <c r="H88" s="78"/>
      <c r="I88" s="78"/>
      <c r="J88" s="78"/>
      <c r="K88" s="78"/>
      <c r="L88" s="79"/>
      <c r="M88" s="80" t="str">
        <f>IF(ใบเสร็จรับเงิน!M30=0,"",ใบเสร็จรับเงิน!M30)</f>
        <v/>
      </c>
      <c r="N88" s="81"/>
      <c r="O88" s="82"/>
      <c r="P88" s="75" t="str">
        <f>IF(ใบเสร็จรับเงิน!P30=0,"",ใบเสร็จรับเงิน!P30)</f>
        <v/>
      </c>
      <c r="Q88" s="397"/>
      <c r="R88" s="76"/>
      <c r="S88" s="86" t="str">
        <f>IF(ใบเสร็จรับเงิน!S30=0,"",ใบเสร็จรับเงิน!S30)</f>
        <v/>
      </c>
      <c r="T88" s="87"/>
      <c r="U88" s="88"/>
      <c r="V88" s="295" t="str">
        <f>IF(ใบเสร็จรับเงิน!V30=0,"",ใบเสร็จรับเงิน!V30)</f>
        <v/>
      </c>
      <c r="W88" s="296"/>
      <c r="X88" s="386"/>
    </row>
    <row r="89" spans="1:24">
      <c r="A89" s="386"/>
      <c r="B89" s="75" t="str">
        <f>IF(ใบเสร็จรับเงิน!B31=0,"",ใบเสร็จรับเงิน!B31)</f>
        <v/>
      </c>
      <c r="C89" s="76"/>
      <c r="D89" s="75" t="str">
        <f>IF(ใบเสร็จรับเงิน!D31=0,"",ใบเสร็จรับเงิน!D31)</f>
        <v/>
      </c>
      <c r="E89" s="76"/>
      <c r="F89" s="77" t="str">
        <f>IF(ใบเสร็จรับเงิน!F31=0,"",ใบเสร็จรับเงิน!F31)</f>
        <v/>
      </c>
      <c r="G89" s="78"/>
      <c r="H89" s="78"/>
      <c r="I89" s="78"/>
      <c r="J89" s="78"/>
      <c r="K89" s="78"/>
      <c r="L89" s="79"/>
      <c r="M89" s="80" t="str">
        <f>IF(ใบเสร็จรับเงิน!M31=0,"",ใบเสร็จรับเงิน!M31)</f>
        <v/>
      </c>
      <c r="N89" s="81"/>
      <c r="O89" s="82"/>
      <c r="P89" s="75" t="str">
        <f>IF(ใบเสร็จรับเงิน!P31=0,"",ใบเสร็จรับเงิน!P31)</f>
        <v/>
      </c>
      <c r="Q89" s="397"/>
      <c r="R89" s="76"/>
      <c r="S89" s="86" t="str">
        <f>IF(ใบเสร็จรับเงิน!S31=0,"",ใบเสร็จรับเงิน!S31)</f>
        <v/>
      </c>
      <c r="T89" s="87"/>
      <c r="U89" s="88"/>
      <c r="V89" s="295" t="str">
        <f>IF(ใบเสร็จรับเงิน!V31=0,"",ใบเสร็จรับเงิน!V31)</f>
        <v/>
      </c>
      <c r="W89" s="296"/>
      <c r="X89" s="386"/>
    </row>
    <row r="90" spans="1:24">
      <c r="A90" s="386"/>
      <c r="B90" s="75" t="str">
        <f>IF(ใบเสร็จรับเงิน!B32=0,"",ใบเสร็จรับเงิน!B32)</f>
        <v/>
      </c>
      <c r="C90" s="76"/>
      <c r="D90" s="75" t="str">
        <f>IF(ใบเสร็จรับเงิน!D32=0,"",ใบเสร็จรับเงิน!D32)</f>
        <v/>
      </c>
      <c r="E90" s="76"/>
      <c r="F90" s="77" t="str">
        <f>IF(ใบเสร็จรับเงิน!F32=0,"",ใบเสร็จรับเงิน!F32)</f>
        <v/>
      </c>
      <c r="G90" s="78"/>
      <c r="H90" s="78"/>
      <c r="I90" s="78"/>
      <c r="J90" s="78"/>
      <c r="K90" s="78"/>
      <c r="L90" s="79"/>
      <c r="M90" s="80" t="str">
        <f>IF(ใบเสร็จรับเงิน!M32=0,"",ใบเสร็จรับเงิน!M32)</f>
        <v/>
      </c>
      <c r="N90" s="81"/>
      <c r="O90" s="82"/>
      <c r="P90" s="75" t="str">
        <f>IF(ใบเสร็จรับเงิน!P32=0,"",ใบเสร็จรับเงิน!P32)</f>
        <v/>
      </c>
      <c r="Q90" s="397"/>
      <c r="R90" s="76"/>
      <c r="S90" s="86" t="str">
        <f>IF(ใบเสร็จรับเงิน!S32=0,"",ใบเสร็จรับเงิน!S32)</f>
        <v/>
      </c>
      <c r="T90" s="87"/>
      <c r="U90" s="88"/>
      <c r="V90" s="295" t="str">
        <f>IF(ใบเสร็จรับเงิน!V32=0,"",ใบเสร็จรับเงิน!V32)</f>
        <v/>
      </c>
      <c r="W90" s="296"/>
      <c r="X90" s="386"/>
    </row>
    <row r="91" spans="1:24">
      <c r="A91" s="386"/>
      <c r="B91" s="75" t="str">
        <f>IF(ใบเสร็จรับเงิน!B33=0,"",ใบเสร็จรับเงิน!B33)</f>
        <v/>
      </c>
      <c r="C91" s="76"/>
      <c r="D91" s="75" t="str">
        <f>IF(ใบเสร็จรับเงิน!D33=0,"",ใบเสร็จรับเงิน!D33)</f>
        <v/>
      </c>
      <c r="E91" s="76"/>
      <c r="F91" s="77" t="str">
        <f>IF(ใบเสร็จรับเงิน!F33=0,"",ใบเสร็จรับเงิน!F33)</f>
        <v/>
      </c>
      <c r="G91" s="78"/>
      <c r="H91" s="78"/>
      <c r="I91" s="78"/>
      <c r="J91" s="78"/>
      <c r="K91" s="78"/>
      <c r="L91" s="79"/>
      <c r="M91" s="80" t="str">
        <f>IF(ใบเสร็จรับเงิน!M33=0,"",ใบเสร็จรับเงิน!M33)</f>
        <v/>
      </c>
      <c r="N91" s="81"/>
      <c r="O91" s="82"/>
      <c r="P91" s="75" t="str">
        <f>IF(ใบเสร็จรับเงิน!P33=0,"",ใบเสร็จรับเงิน!P33)</f>
        <v/>
      </c>
      <c r="Q91" s="397"/>
      <c r="R91" s="76"/>
      <c r="S91" s="86" t="str">
        <f>IF(ใบเสร็จรับเงิน!S33=0,"",ใบเสร็จรับเงิน!S33)</f>
        <v/>
      </c>
      <c r="T91" s="87"/>
      <c r="U91" s="88"/>
      <c r="V91" s="295" t="str">
        <f>IF(ใบเสร็จรับเงิน!V33=0,"",ใบเสร็จรับเงิน!V33)</f>
        <v/>
      </c>
      <c r="W91" s="296"/>
      <c r="X91" s="386"/>
    </row>
    <row r="92" spans="1:24">
      <c r="A92" s="386"/>
      <c r="B92" s="75" t="str">
        <f>IF(ใบเสร็จรับเงิน!B34=0,"",ใบเสร็จรับเงิน!B34)</f>
        <v/>
      </c>
      <c r="C92" s="76"/>
      <c r="D92" s="75" t="str">
        <f>IF(ใบเสร็จรับเงิน!D34=0,"",ใบเสร็จรับเงิน!D34)</f>
        <v/>
      </c>
      <c r="E92" s="76"/>
      <c r="F92" s="77" t="str">
        <f>IF(ใบเสร็จรับเงิน!F34=0,"",ใบเสร็จรับเงิน!F34)</f>
        <v/>
      </c>
      <c r="G92" s="78"/>
      <c r="H92" s="78"/>
      <c r="I92" s="78"/>
      <c r="J92" s="78"/>
      <c r="K92" s="78"/>
      <c r="L92" s="79"/>
      <c r="M92" s="80" t="str">
        <f>IF(ใบเสร็จรับเงิน!M34=0,"",ใบเสร็จรับเงิน!M34)</f>
        <v/>
      </c>
      <c r="N92" s="81"/>
      <c r="O92" s="82"/>
      <c r="P92" s="75" t="str">
        <f>IF(ใบเสร็จรับเงิน!P34=0,"",ใบเสร็จรับเงิน!P34)</f>
        <v/>
      </c>
      <c r="Q92" s="397"/>
      <c r="R92" s="76"/>
      <c r="S92" s="86" t="str">
        <f>IF(ใบเสร็จรับเงิน!S34=0,"",ใบเสร็จรับเงิน!S34)</f>
        <v/>
      </c>
      <c r="T92" s="87"/>
      <c r="U92" s="88"/>
      <c r="V92" s="295" t="str">
        <f>IF(ใบเสร็จรับเงิน!V34=0,"",ใบเสร็จรับเงิน!V34)</f>
        <v/>
      </c>
      <c r="W92" s="296"/>
      <c r="X92" s="386"/>
    </row>
    <row r="93" spans="1:24">
      <c r="A93" s="386"/>
      <c r="B93" s="75" t="str">
        <f>IF(ใบเสร็จรับเงิน!B35=0,"",ใบเสร็จรับเงิน!B35)</f>
        <v/>
      </c>
      <c r="C93" s="76"/>
      <c r="D93" s="75" t="str">
        <f>IF(ใบเสร็จรับเงิน!D35=0,"",ใบเสร็จรับเงิน!D35)</f>
        <v/>
      </c>
      <c r="E93" s="76"/>
      <c r="F93" s="77" t="str">
        <f>IF(ใบเสร็จรับเงิน!F35=0,"",ใบเสร็จรับเงิน!F35)</f>
        <v/>
      </c>
      <c r="G93" s="78"/>
      <c r="H93" s="78"/>
      <c r="I93" s="78"/>
      <c r="J93" s="78"/>
      <c r="K93" s="78"/>
      <c r="L93" s="79"/>
      <c r="M93" s="80" t="str">
        <f>IF(ใบเสร็จรับเงิน!M35=0,"",ใบเสร็จรับเงิน!M35)</f>
        <v/>
      </c>
      <c r="N93" s="81"/>
      <c r="O93" s="82"/>
      <c r="P93" s="75" t="str">
        <f>IF(ใบเสร็จรับเงิน!P35=0,"",ใบเสร็จรับเงิน!P35)</f>
        <v/>
      </c>
      <c r="Q93" s="397"/>
      <c r="R93" s="76"/>
      <c r="S93" s="86" t="str">
        <f>IF(ใบเสร็จรับเงิน!S35=0,"",ใบเสร็จรับเงิน!S35)</f>
        <v/>
      </c>
      <c r="T93" s="87"/>
      <c r="U93" s="88"/>
      <c r="V93" s="295" t="str">
        <f>IF(ใบเสร็จรับเงิน!V35=0,"",ใบเสร็จรับเงิน!V35)</f>
        <v/>
      </c>
      <c r="W93" s="296"/>
      <c r="X93" s="386"/>
    </row>
    <row r="94" spans="1:24">
      <c r="A94" s="386"/>
      <c r="B94" s="75" t="str">
        <f>IF(ใบเสร็จรับเงิน!B36=0,"",ใบเสร็จรับเงิน!B36)</f>
        <v/>
      </c>
      <c r="C94" s="76"/>
      <c r="D94" s="75" t="str">
        <f>IF(ใบเสร็จรับเงิน!D36=0,"",ใบเสร็จรับเงิน!D36)</f>
        <v/>
      </c>
      <c r="E94" s="76"/>
      <c r="F94" s="77" t="str">
        <f>IF(ใบเสร็จรับเงิน!F36=0,"",ใบเสร็จรับเงิน!F36)</f>
        <v/>
      </c>
      <c r="G94" s="78"/>
      <c r="H94" s="78"/>
      <c r="I94" s="78"/>
      <c r="J94" s="78"/>
      <c r="K94" s="78"/>
      <c r="L94" s="79"/>
      <c r="M94" s="80" t="str">
        <f>IF(ใบเสร็จรับเงิน!M36=0,"",ใบเสร็จรับเงิน!M36)</f>
        <v/>
      </c>
      <c r="N94" s="81"/>
      <c r="O94" s="82"/>
      <c r="P94" s="75" t="str">
        <f>IF(ใบเสร็จรับเงิน!P36=0,"",ใบเสร็จรับเงิน!P36)</f>
        <v/>
      </c>
      <c r="Q94" s="397"/>
      <c r="R94" s="76"/>
      <c r="S94" s="86" t="str">
        <f>IF(ใบเสร็จรับเงิน!S36=0,"",ใบเสร็จรับเงิน!S36)</f>
        <v/>
      </c>
      <c r="T94" s="87"/>
      <c r="U94" s="88"/>
      <c r="V94" s="295" t="str">
        <f>IF(ใบเสร็จรับเงิน!V36=0,"",ใบเสร็จรับเงิน!V36)</f>
        <v/>
      </c>
      <c r="W94" s="296"/>
      <c r="X94" s="386"/>
    </row>
    <row r="95" spans="1:24">
      <c r="A95" s="386"/>
      <c r="B95" s="75" t="str">
        <f>IF(ใบเสร็จรับเงิน!B37=0,"",ใบเสร็จรับเงิน!B37)</f>
        <v/>
      </c>
      <c r="C95" s="76"/>
      <c r="D95" s="75" t="str">
        <f>IF(ใบเสร็จรับเงิน!D37=0,"",ใบเสร็จรับเงิน!D37)</f>
        <v/>
      </c>
      <c r="E95" s="76"/>
      <c r="F95" s="77" t="str">
        <f>IF(ใบเสร็จรับเงิน!F37=0,"",ใบเสร็จรับเงิน!F37)</f>
        <v/>
      </c>
      <c r="G95" s="78"/>
      <c r="H95" s="78"/>
      <c r="I95" s="78"/>
      <c r="J95" s="78"/>
      <c r="K95" s="78"/>
      <c r="L95" s="79"/>
      <c r="M95" s="80" t="str">
        <f>IF(ใบเสร็จรับเงิน!M37=0,"",ใบเสร็จรับเงิน!M37)</f>
        <v/>
      </c>
      <c r="N95" s="81"/>
      <c r="O95" s="82"/>
      <c r="P95" s="75" t="str">
        <f>IF(ใบเสร็จรับเงิน!P37=0,"",ใบเสร็จรับเงิน!P37)</f>
        <v/>
      </c>
      <c r="Q95" s="397"/>
      <c r="R95" s="76"/>
      <c r="S95" s="86" t="str">
        <f>IF(ใบเสร็จรับเงิน!S37=0,"",ใบเสร็จรับเงิน!S37)</f>
        <v/>
      </c>
      <c r="T95" s="87"/>
      <c r="U95" s="88"/>
      <c r="V95" s="295" t="str">
        <f>IF(ใบเสร็จรับเงิน!V37=0,"",ใบเสร็จรับเงิน!V37)</f>
        <v/>
      </c>
      <c r="W95" s="296"/>
      <c r="X95" s="386"/>
    </row>
    <row r="96" spans="1:24">
      <c r="A96" s="386"/>
      <c r="B96" s="75" t="str">
        <f>IF(ใบเสร็จรับเงิน!B38=0,"",ใบเสร็จรับเงิน!B38)</f>
        <v/>
      </c>
      <c r="C96" s="76"/>
      <c r="D96" s="75" t="str">
        <f>IF(ใบเสร็จรับเงิน!D38=0,"",ใบเสร็จรับเงิน!D38)</f>
        <v/>
      </c>
      <c r="E96" s="76"/>
      <c r="F96" s="77" t="str">
        <f>IF(ใบเสร็จรับเงิน!F38=0,"",ใบเสร็จรับเงิน!F38)</f>
        <v/>
      </c>
      <c r="G96" s="78"/>
      <c r="H96" s="78"/>
      <c r="I96" s="78"/>
      <c r="J96" s="78"/>
      <c r="K96" s="78"/>
      <c r="L96" s="79"/>
      <c r="M96" s="80" t="str">
        <f>IF(ใบเสร็จรับเงิน!M38=0,"",ใบเสร็จรับเงิน!M38)</f>
        <v/>
      </c>
      <c r="N96" s="81"/>
      <c r="O96" s="82"/>
      <c r="P96" s="75" t="str">
        <f>IF(ใบเสร็จรับเงิน!P38=0,"",ใบเสร็จรับเงิน!P38)</f>
        <v/>
      </c>
      <c r="Q96" s="397"/>
      <c r="R96" s="76"/>
      <c r="S96" s="86" t="str">
        <f>IF(ใบเสร็จรับเงิน!S38=0,"",ใบเสร็จรับเงิน!S38)</f>
        <v/>
      </c>
      <c r="T96" s="87"/>
      <c r="U96" s="88"/>
      <c r="V96" s="295" t="str">
        <f>IF(ใบเสร็จรับเงิน!V38=0,"",ใบเสร็จรับเงิน!V38)</f>
        <v/>
      </c>
      <c r="W96" s="296"/>
      <c r="X96" s="386"/>
    </row>
    <row r="97" spans="1:24">
      <c r="A97" s="386"/>
      <c r="B97" s="75" t="str">
        <f>IF(ใบเสร็จรับเงิน!B39=0,"",ใบเสร็จรับเงิน!B39)</f>
        <v/>
      </c>
      <c r="C97" s="76"/>
      <c r="D97" s="75" t="str">
        <f>IF(ใบเสร็จรับเงิน!D39=0,"",ใบเสร็จรับเงิน!D39)</f>
        <v/>
      </c>
      <c r="E97" s="76"/>
      <c r="F97" s="77" t="str">
        <f>IF(ใบเสร็จรับเงิน!F39=0,"",ใบเสร็จรับเงิน!F39)</f>
        <v/>
      </c>
      <c r="G97" s="78"/>
      <c r="H97" s="78"/>
      <c r="I97" s="78"/>
      <c r="J97" s="78"/>
      <c r="K97" s="78"/>
      <c r="L97" s="79"/>
      <c r="M97" s="80" t="str">
        <f>IF(ใบเสร็จรับเงิน!M39=0,"",ใบเสร็จรับเงิน!M39)</f>
        <v/>
      </c>
      <c r="N97" s="81"/>
      <c r="O97" s="82"/>
      <c r="P97" s="75" t="str">
        <f>IF(ใบเสร็จรับเงิน!P39=0,"",ใบเสร็จรับเงิน!P39)</f>
        <v/>
      </c>
      <c r="Q97" s="397"/>
      <c r="R97" s="76"/>
      <c r="S97" s="86" t="str">
        <f>IF(ใบเสร็จรับเงิน!S39=0,"",ใบเสร็จรับเงิน!S39)</f>
        <v/>
      </c>
      <c r="T97" s="87"/>
      <c r="U97" s="88"/>
      <c r="V97" s="295" t="str">
        <f>IF(ใบเสร็จรับเงิน!V39=0,"",ใบเสร็จรับเงิน!V39)</f>
        <v/>
      </c>
      <c r="W97" s="296"/>
      <c r="X97" s="386"/>
    </row>
    <row r="98" spans="1:24">
      <c r="A98" s="386"/>
      <c r="B98" s="75" t="str">
        <f>IF(ใบเสร็จรับเงิน!B40=0,"",ใบเสร็จรับเงิน!B40)</f>
        <v/>
      </c>
      <c r="C98" s="76"/>
      <c r="D98" s="75" t="str">
        <f>IF(ใบเสร็จรับเงิน!D40=0,"",ใบเสร็จรับเงิน!D40)</f>
        <v/>
      </c>
      <c r="E98" s="76"/>
      <c r="F98" s="77" t="str">
        <f>IF(ใบเสร็จรับเงิน!F40=0,"",ใบเสร็จรับเงิน!F40)</f>
        <v/>
      </c>
      <c r="G98" s="78"/>
      <c r="H98" s="78"/>
      <c r="I98" s="78"/>
      <c r="J98" s="78"/>
      <c r="K98" s="78"/>
      <c r="L98" s="79"/>
      <c r="M98" s="80" t="str">
        <f>IF(ใบเสร็จรับเงิน!M40=0,"",ใบเสร็จรับเงิน!M40)</f>
        <v/>
      </c>
      <c r="N98" s="81"/>
      <c r="O98" s="82"/>
      <c r="P98" s="75" t="str">
        <f>IF(ใบเสร็จรับเงิน!P40=0,"",ใบเสร็จรับเงิน!P40)</f>
        <v/>
      </c>
      <c r="Q98" s="397"/>
      <c r="R98" s="76"/>
      <c r="S98" s="86" t="str">
        <f>IF(ใบเสร็จรับเงิน!S40=0,"",ใบเสร็จรับเงิน!S40)</f>
        <v/>
      </c>
      <c r="T98" s="87"/>
      <c r="U98" s="88"/>
      <c r="V98" s="295" t="str">
        <f>IF(ใบเสร็จรับเงิน!V40=0,"",ใบเสร็จรับเงิน!V40)</f>
        <v/>
      </c>
      <c r="W98" s="296"/>
      <c r="X98" s="386"/>
    </row>
    <row r="99" spans="1:24">
      <c r="A99" s="386"/>
      <c r="B99" s="75" t="str">
        <f>IF(ใบเสร็จรับเงิน!B41=0,"",ใบเสร็จรับเงิน!B41)</f>
        <v/>
      </c>
      <c r="C99" s="76"/>
      <c r="D99" s="75" t="str">
        <f>IF(ใบเสร็จรับเงิน!D41=0,"",ใบเสร็จรับเงิน!D41)</f>
        <v/>
      </c>
      <c r="E99" s="76"/>
      <c r="F99" s="77" t="str">
        <f>IF(ใบเสร็จรับเงิน!F41=0,"",ใบเสร็จรับเงิน!F41)</f>
        <v/>
      </c>
      <c r="G99" s="78"/>
      <c r="H99" s="78"/>
      <c r="I99" s="78"/>
      <c r="J99" s="78"/>
      <c r="K99" s="78"/>
      <c r="L99" s="79"/>
      <c r="M99" s="80" t="str">
        <f>IF(ใบเสร็จรับเงิน!M41=0,"",ใบเสร็จรับเงิน!M41)</f>
        <v/>
      </c>
      <c r="N99" s="81"/>
      <c r="O99" s="82"/>
      <c r="P99" s="75" t="str">
        <f>IF(ใบเสร็จรับเงิน!P41=0,"",ใบเสร็จรับเงิน!P41)</f>
        <v/>
      </c>
      <c r="Q99" s="397"/>
      <c r="R99" s="76"/>
      <c r="S99" s="86" t="str">
        <f>IF(ใบเสร็จรับเงิน!S41=0,"",ใบเสร็จรับเงิน!S41)</f>
        <v/>
      </c>
      <c r="T99" s="87"/>
      <c r="U99" s="88"/>
      <c r="V99" s="295" t="str">
        <f>IF(ใบเสร็จรับเงิน!V41=0,"",ใบเสร็จรับเงิน!V41)</f>
        <v/>
      </c>
      <c r="W99" s="296"/>
      <c r="X99" s="386"/>
    </row>
    <row r="100" spans="1:24">
      <c r="A100" s="386"/>
      <c r="B100" s="75" t="str">
        <f>IF(ใบเสร็จรับเงิน!B42=0,"",ใบเสร็จรับเงิน!B42)</f>
        <v/>
      </c>
      <c r="C100" s="76"/>
      <c r="D100" s="75" t="str">
        <f>IF(ใบเสร็จรับเงิน!D42=0,"",ใบเสร็จรับเงิน!D42)</f>
        <v/>
      </c>
      <c r="E100" s="76"/>
      <c r="F100" s="77" t="str">
        <f>IF(ใบเสร็จรับเงิน!F42=0,"",ใบเสร็จรับเงิน!F42)</f>
        <v/>
      </c>
      <c r="G100" s="78"/>
      <c r="H100" s="78"/>
      <c r="I100" s="78"/>
      <c r="J100" s="78"/>
      <c r="K100" s="78"/>
      <c r="L100" s="79"/>
      <c r="M100" s="80" t="str">
        <f>IF(ใบเสร็จรับเงิน!M42=0,"",ใบเสร็จรับเงิน!M42)</f>
        <v/>
      </c>
      <c r="N100" s="81"/>
      <c r="O100" s="82"/>
      <c r="P100" s="75" t="str">
        <f>IF(ใบเสร็จรับเงิน!P42=0,"",ใบเสร็จรับเงิน!P42)</f>
        <v/>
      </c>
      <c r="Q100" s="397"/>
      <c r="R100" s="76"/>
      <c r="S100" s="86" t="str">
        <f>IF(ใบเสร็จรับเงิน!S42=0,"",ใบเสร็จรับเงิน!S42)</f>
        <v/>
      </c>
      <c r="T100" s="87"/>
      <c r="U100" s="88"/>
      <c r="V100" s="295" t="str">
        <f>IF(ใบเสร็จรับเงิน!V42=0,"",ใบเสร็จรับเงิน!V42)</f>
        <v/>
      </c>
      <c r="W100" s="296"/>
      <c r="X100" s="386"/>
    </row>
    <row r="101" spans="1:24">
      <c r="A101" s="386"/>
      <c r="B101" s="75" t="str">
        <f>IF(ใบเสร็จรับเงิน!B43=0,"",ใบเสร็จรับเงิน!B43)</f>
        <v/>
      </c>
      <c r="C101" s="76"/>
      <c r="D101" s="75" t="str">
        <f>IF(ใบเสร็จรับเงิน!D43=0,"",ใบเสร็จรับเงิน!D43)</f>
        <v/>
      </c>
      <c r="E101" s="76"/>
      <c r="F101" s="77" t="str">
        <f>IF(ใบเสร็จรับเงิน!F43=0,"",ใบเสร็จรับเงิน!F43)</f>
        <v/>
      </c>
      <c r="G101" s="78"/>
      <c r="H101" s="78"/>
      <c r="I101" s="78"/>
      <c r="J101" s="78"/>
      <c r="K101" s="78"/>
      <c r="L101" s="79"/>
      <c r="M101" s="80" t="str">
        <f>IF(ใบเสร็จรับเงิน!M43=0,"",ใบเสร็จรับเงิน!M43)</f>
        <v/>
      </c>
      <c r="N101" s="81"/>
      <c r="O101" s="82"/>
      <c r="P101" s="75" t="str">
        <f>IF(ใบเสร็จรับเงิน!P43=0,"",ใบเสร็จรับเงิน!P43)</f>
        <v/>
      </c>
      <c r="Q101" s="397"/>
      <c r="R101" s="76"/>
      <c r="S101" s="86" t="str">
        <f>IF(ใบเสร็จรับเงิน!S43=0,"",ใบเสร็จรับเงิน!S43)</f>
        <v/>
      </c>
      <c r="T101" s="87"/>
      <c r="U101" s="88"/>
      <c r="V101" s="295" t="str">
        <f>IF(ใบเสร็จรับเงิน!V43=0,"",ใบเสร็จรับเงิน!V43)</f>
        <v/>
      </c>
      <c r="W101" s="296"/>
      <c r="X101" s="386"/>
    </row>
    <row r="102" spans="1:24">
      <c r="A102" s="386"/>
      <c r="B102" s="62" t="str">
        <f>IF(ใบเสร็จรับเงิน!B44=0,"",ใบเสร็จรับเงิน!B44)</f>
        <v/>
      </c>
      <c r="C102" s="63"/>
      <c r="D102" s="62" t="str">
        <f>IF(ใบเสร็จรับเงิน!D44=0,"",ใบเสร็จรับเงิน!D44)</f>
        <v/>
      </c>
      <c r="E102" s="63"/>
      <c r="F102" s="64" t="str">
        <f>IF(ใบเสร็จรับเงิน!F44=0,"",ใบเสร็จรับเงิน!F44)</f>
        <v/>
      </c>
      <c r="G102" s="65"/>
      <c r="H102" s="65"/>
      <c r="I102" s="65"/>
      <c r="J102" s="65"/>
      <c r="K102" s="65"/>
      <c r="L102" s="66"/>
      <c r="M102" s="67" t="str">
        <f>IF(ใบเสร็จรับเงิน!M44=0,"",ใบเสร็จรับเงิน!M44)</f>
        <v/>
      </c>
      <c r="N102" s="68"/>
      <c r="O102" s="69"/>
      <c r="P102" s="62" t="str">
        <f>IF(ใบเสร็จรับเงิน!P44=0,"",ใบเสร็จรับเงิน!P44)</f>
        <v/>
      </c>
      <c r="Q102" s="398"/>
      <c r="R102" s="63"/>
      <c r="S102" s="142" t="str">
        <f>IF(ใบเสร็จรับเงิน!S44=0,"",ใบเสร็จรับเงิน!S44)</f>
        <v/>
      </c>
      <c r="T102" s="143"/>
      <c r="U102" s="144"/>
      <c r="V102" s="399" t="str">
        <f>IF(ใบเสร็จรับเงิน!V44=0,"",ใบเสร็จรับเงิน!V44)</f>
        <v/>
      </c>
      <c r="W102" s="400"/>
      <c r="X102" s="386"/>
    </row>
    <row r="103" spans="1:24" ht="9.75" customHeight="1">
      <c r="A103" s="386"/>
      <c r="O103" s="401"/>
      <c r="P103" s="402"/>
      <c r="Q103" s="292"/>
      <c r="R103" s="292"/>
      <c r="U103" s="403"/>
      <c r="V103" s="404">
        <f>SUM(V82:W102)</f>
        <v>0</v>
      </c>
      <c r="W103" s="405"/>
      <c r="X103" s="386"/>
    </row>
    <row r="104" spans="1:24" ht="24.75" customHeight="1" thickBot="1">
      <c r="A104" s="386"/>
      <c r="B104" s="314" t="s">
        <v>11</v>
      </c>
      <c r="C104" s="315"/>
      <c r="D104" s="315"/>
      <c r="E104" s="358" t="str">
        <f>"("&amp;BAHTTEXT(V103)&amp;")"</f>
        <v>(ศูนย์บาทถ้วน)</v>
      </c>
      <c r="F104" s="358"/>
      <c r="G104" s="358"/>
      <c r="H104" s="358"/>
      <c r="I104" s="358"/>
      <c r="J104" s="358"/>
      <c r="K104" s="358"/>
      <c r="L104" s="358"/>
      <c r="M104" s="358"/>
      <c r="N104" s="359"/>
      <c r="O104" s="401"/>
      <c r="P104" s="406" t="s">
        <v>12</v>
      </c>
      <c r="Q104" s="407"/>
      <c r="R104" s="407"/>
      <c r="S104" s="407"/>
      <c r="T104" s="407"/>
      <c r="U104" s="408"/>
      <c r="V104" s="409"/>
      <c r="W104" s="410"/>
      <c r="X104" s="386"/>
    </row>
    <row r="105" spans="1:24" ht="14.45" customHeight="1" thickTop="1">
      <c r="A105" s="386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P105" s="282"/>
      <c r="Q105" s="282"/>
      <c r="R105" s="282"/>
      <c r="S105" s="282"/>
      <c r="T105" s="282"/>
      <c r="U105" s="282"/>
      <c r="V105" s="282"/>
      <c r="W105" s="282"/>
      <c r="X105" s="386"/>
    </row>
    <row r="106" spans="1:24">
      <c r="A106" s="386"/>
      <c r="B106" s="283" t="s">
        <v>47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P106" s="282"/>
      <c r="Q106" s="282"/>
      <c r="R106" s="282"/>
      <c r="S106" s="282"/>
      <c r="T106" s="282"/>
      <c r="U106" s="282"/>
      <c r="V106" s="282"/>
      <c r="W106" s="282"/>
      <c r="X106" s="386"/>
    </row>
    <row r="107" spans="1:24" ht="18" customHeight="1" thickBot="1">
      <c r="A107" s="386"/>
      <c r="B107" s="283"/>
      <c r="C107" s="10" t="str">
        <f>IF(C49=0,"",C49)</f>
        <v>X</v>
      </c>
      <c r="D107" s="273" t="s">
        <v>41</v>
      </c>
      <c r="F107" s="284" t="s">
        <v>44</v>
      </c>
      <c r="G107" s="362" t="str">
        <f>IF(G49=0,"",G49)</f>
        <v>กสิกรไทย</v>
      </c>
      <c r="H107" s="362"/>
      <c r="I107" s="362"/>
      <c r="J107" s="362"/>
      <c r="K107" s="362"/>
      <c r="L107" s="362"/>
      <c r="M107" s="362"/>
      <c r="N107" s="362"/>
      <c r="P107" s="284" t="s">
        <v>45</v>
      </c>
      <c r="Q107" s="362" t="str">
        <f>IF(Q49=0,"",Q49)</f>
        <v>เซ็นทรัลพระราม 3</v>
      </c>
      <c r="R107" s="362"/>
      <c r="S107" s="362"/>
      <c r="T107" s="362"/>
      <c r="U107" s="362"/>
      <c r="V107" s="282"/>
      <c r="W107" s="282"/>
      <c r="X107" s="386"/>
    </row>
    <row r="108" spans="1:24" ht="18" customHeight="1" thickTop="1">
      <c r="A108" s="386"/>
      <c r="B108" s="286"/>
      <c r="Q108" s="282"/>
      <c r="R108" s="282"/>
      <c r="S108" s="282"/>
      <c r="T108" s="282"/>
      <c r="U108" s="282"/>
      <c r="V108" s="282"/>
      <c r="W108" s="282"/>
      <c r="X108" s="386"/>
    </row>
    <row r="109" spans="1:24" ht="18" customHeight="1" thickBot="1">
      <c r="A109" s="386"/>
      <c r="B109" s="283"/>
      <c r="C109" s="10" t="str">
        <f>IF(C51=0,"",C51)</f>
        <v/>
      </c>
      <c r="D109" s="273" t="s">
        <v>43</v>
      </c>
      <c r="F109" s="284" t="s">
        <v>2</v>
      </c>
      <c r="G109" s="362" t="str">
        <f>IF(G51=0,"",G51)</f>
        <v>123-456-7890</v>
      </c>
      <c r="H109" s="362"/>
      <c r="I109" s="362"/>
      <c r="J109" s="362"/>
      <c r="K109" s="362"/>
      <c r="L109" s="362"/>
      <c r="M109" s="362"/>
      <c r="N109" s="362"/>
      <c r="P109" s="284" t="s">
        <v>4</v>
      </c>
      <c r="Q109" s="363">
        <f>IF(Q51=0,"",Q51)</f>
        <v>242889</v>
      </c>
      <c r="R109" s="362"/>
      <c r="S109" s="362"/>
      <c r="T109" s="362"/>
      <c r="U109" s="362"/>
      <c r="V109" s="282"/>
      <c r="W109" s="282"/>
      <c r="X109" s="386"/>
    </row>
    <row r="110" spans="1:24" ht="18" customHeight="1" thickTop="1">
      <c r="A110" s="386"/>
      <c r="B110" s="283"/>
      <c r="C110" s="282"/>
      <c r="R110" s="282"/>
      <c r="S110" s="282"/>
      <c r="T110" s="282"/>
      <c r="U110" s="282"/>
      <c r="W110" s="282"/>
      <c r="X110" s="386"/>
    </row>
    <row r="111" spans="1:24" ht="18" customHeight="1" thickBot="1">
      <c r="A111" s="386"/>
      <c r="B111" s="283"/>
      <c r="C111" s="10" t="str">
        <f>IF(C53=0,"",C53)</f>
        <v/>
      </c>
      <c r="D111" s="282" t="s">
        <v>42</v>
      </c>
      <c r="F111" s="284" t="s">
        <v>10</v>
      </c>
      <c r="G111" s="364">
        <f>IF(G53=0,"",G53)</f>
        <v>16050</v>
      </c>
      <c r="H111" s="364"/>
      <c r="I111" s="364"/>
      <c r="J111" s="364"/>
      <c r="K111" s="364"/>
      <c r="L111" s="364"/>
      <c r="M111" s="364"/>
      <c r="N111" s="364"/>
      <c r="O111" s="284" t="s">
        <v>13</v>
      </c>
      <c r="P111" s="284" t="s">
        <v>46</v>
      </c>
      <c r="Q111" s="362" t="str">
        <f>IF(Q53=0,"",Q53)</f>
        <v/>
      </c>
      <c r="R111" s="362"/>
      <c r="S111" s="362"/>
      <c r="T111" s="362"/>
      <c r="U111" s="362"/>
      <c r="V111" s="286" t="s">
        <v>13</v>
      </c>
      <c r="W111" s="282"/>
      <c r="X111" s="386"/>
    </row>
    <row r="112" spans="1:24" ht="18" customHeight="1" thickTop="1">
      <c r="A112" s="386"/>
      <c r="B112" s="283"/>
      <c r="P112" s="282"/>
      <c r="Q112" s="282"/>
      <c r="R112" s="282"/>
      <c r="S112" s="282"/>
      <c r="T112" s="282"/>
      <c r="U112" s="282"/>
      <c r="V112" s="282"/>
      <c r="W112" s="282"/>
      <c r="X112" s="386"/>
    </row>
    <row r="113" spans="1:24">
      <c r="A113" s="386"/>
      <c r="B113" s="282"/>
      <c r="C113" s="282"/>
      <c r="D113" s="282"/>
      <c r="E113" s="282"/>
      <c r="F113" s="282"/>
      <c r="G113" s="282"/>
      <c r="H113" s="282"/>
      <c r="I113" s="367"/>
      <c r="J113" s="367"/>
      <c r="K113" s="367"/>
      <c r="L113" s="367"/>
      <c r="M113" s="367"/>
      <c r="N113" s="367"/>
      <c r="O113" s="282"/>
      <c r="P113" s="282"/>
      <c r="Q113" s="282"/>
      <c r="R113" s="282"/>
      <c r="S113" s="282"/>
      <c r="T113" s="282"/>
      <c r="U113" s="282"/>
      <c r="V113" s="282"/>
      <c r="W113" s="282"/>
      <c r="X113" s="389"/>
    </row>
    <row r="114" spans="1:24">
      <c r="A114" s="386"/>
      <c r="B114" s="282"/>
      <c r="C114" s="282"/>
      <c r="D114" s="282"/>
      <c r="E114" s="282"/>
      <c r="F114" s="369"/>
      <c r="G114" s="370"/>
      <c r="H114" s="371"/>
      <c r="I114" s="372"/>
      <c r="J114" s="372"/>
      <c r="K114" s="372"/>
      <c r="L114" s="372"/>
      <c r="M114" s="367"/>
      <c r="N114" s="367"/>
      <c r="O114" s="282"/>
      <c r="P114" s="282"/>
      <c r="Q114" s="282"/>
      <c r="R114" s="282"/>
      <c r="S114" s="282"/>
      <c r="T114" s="282"/>
      <c r="U114" s="282"/>
      <c r="V114" s="282"/>
      <c r="W114" s="282"/>
      <c r="X114" s="389"/>
    </row>
    <row r="115" spans="1:24">
      <c r="A115" s="386"/>
      <c r="B115" s="275" t="str">
        <f>B57</f>
        <v>ใบเสร็จฯ จะสมบูรณ์ต่อเมื่อ บริษัท ตัวอย่าง จำกัด ได้รับเงินแล้วเท่านั้น</v>
      </c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386"/>
    </row>
    <row r="116" spans="1:24">
      <c r="A116" s="386"/>
      <c r="B116" s="321"/>
      <c r="C116" s="322"/>
      <c r="D116" s="322"/>
      <c r="E116" s="323"/>
      <c r="F116" s="322"/>
      <c r="G116" s="373"/>
      <c r="H116" s="374"/>
      <c r="I116" s="367"/>
      <c r="J116" s="324"/>
      <c r="K116" s="325"/>
      <c r="L116" s="325"/>
      <c r="M116" s="322"/>
      <c r="N116" s="325"/>
      <c r="O116" s="322"/>
      <c r="P116" s="322"/>
      <c r="Q116" s="326"/>
      <c r="R116" s="282"/>
      <c r="S116" s="375" t="str">
        <f>+ใบเสร็จรับเงิน!S58</f>
        <v>ในนาม บริษัท ตัวอย่าง จำกัด</v>
      </c>
      <c r="T116" s="376"/>
      <c r="U116" s="376"/>
      <c r="V116" s="376"/>
      <c r="W116" s="377"/>
      <c r="X116" s="389"/>
    </row>
    <row r="117" spans="1:24">
      <c r="A117" s="386"/>
      <c r="B117" s="327" t="s">
        <v>14</v>
      </c>
      <c r="C117" s="282"/>
      <c r="D117" s="328"/>
      <c r="E117" s="411"/>
      <c r="F117" s="328"/>
      <c r="G117" s="412"/>
      <c r="H117" s="378"/>
      <c r="I117" s="367"/>
      <c r="J117" s="327" t="s">
        <v>15</v>
      </c>
      <c r="K117" s="367"/>
      <c r="L117" s="331"/>
      <c r="M117" s="328"/>
      <c r="N117" s="331"/>
      <c r="O117" s="328"/>
      <c r="P117" s="328"/>
      <c r="Q117" s="333"/>
      <c r="R117" s="282"/>
      <c r="S117" s="379"/>
      <c r="T117" s="371"/>
      <c r="U117" s="371"/>
      <c r="V117" s="371"/>
      <c r="W117" s="378"/>
      <c r="X117" s="389"/>
    </row>
    <row r="118" spans="1:24">
      <c r="A118" s="386"/>
      <c r="B118" s="327" t="s">
        <v>16</v>
      </c>
      <c r="C118" s="282"/>
      <c r="D118" s="328"/>
      <c r="E118" s="411"/>
      <c r="F118" s="328"/>
      <c r="G118" s="412"/>
      <c r="H118" s="378"/>
      <c r="I118" s="367"/>
      <c r="J118" s="327" t="s">
        <v>16</v>
      </c>
      <c r="K118" s="367"/>
      <c r="L118" s="331"/>
      <c r="M118" s="328"/>
      <c r="N118" s="331"/>
      <c r="O118" s="328"/>
      <c r="P118" s="328"/>
      <c r="Q118" s="333"/>
      <c r="R118" s="282"/>
      <c r="S118" s="379"/>
      <c r="T118" s="412"/>
      <c r="U118" s="412"/>
      <c r="V118" s="412"/>
      <c r="W118" s="378"/>
      <c r="X118" s="389"/>
    </row>
    <row r="119" spans="1:24" ht="15.75" thickBot="1">
      <c r="A119" s="386"/>
      <c r="B119" s="337"/>
      <c r="C119" s="338"/>
      <c r="D119" s="338"/>
      <c r="E119" s="339"/>
      <c r="F119" s="338"/>
      <c r="G119" s="381"/>
      <c r="H119" s="382"/>
      <c r="I119" s="367"/>
      <c r="J119" s="340"/>
      <c r="K119" s="341"/>
      <c r="L119" s="341"/>
      <c r="M119" s="338"/>
      <c r="N119" s="341"/>
      <c r="O119" s="338"/>
      <c r="P119" s="338"/>
      <c r="Q119" s="342"/>
      <c r="R119" s="282"/>
      <c r="S119" s="383" t="str">
        <f>S61</f>
        <v>ผู้มีอำนาจลงนาม</v>
      </c>
      <c r="T119" s="384"/>
      <c r="U119" s="384"/>
      <c r="V119" s="384"/>
      <c r="W119" s="385"/>
      <c r="X119" s="389"/>
    </row>
    <row r="120" spans="1:24" ht="15.75" thickTop="1">
      <c r="A120" s="386"/>
      <c r="B120" s="386"/>
      <c r="C120" s="386"/>
      <c r="D120" s="386"/>
      <c r="E120" s="386"/>
      <c r="F120" s="386"/>
      <c r="G120" s="386"/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  <c r="R120" s="386"/>
      <c r="S120" s="386"/>
      <c r="T120" s="386"/>
      <c r="U120" s="386"/>
      <c r="V120" s="386"/>
      <c r="W120" s="386"/>
      <c r="X120" s="386"/>
    </row>
    <row r="121" spans="1:24">
      <c r="A121" s="386"/>
      <c r="X121" s="386"/>
    </row>
    <row r="122" spans="1:24" ht="25.5">
      <c r="A122" s="386"/>
      <c r="C122" s="275"/>
      <c r="D122" s="275"/>
      <c r="E122" s="275"/>
      <c r="F122" s="387" t="str">
        <f>IF(ใบเสร็จรับเงิน!F64=0,"",ใบเสร็จรับเงิน!F64)</f>
        <v/>
      </c>
      <c r="G122" s="387" t="str">
        <f>IF(ใบเสร็จรับเงิน!G64=0,"",ใบเสร็จรับเงิน!G64)</f>
        <v>บริษัท ตัวอย่าง จำกัด</v>
      </c>
      <c r="V122" s="277" t="s">
        <v>27</v>
      </c>
      <c r="X122" s="386"/>
    </row>
    <row r="123" spans="1:24" ht="25.5">
      <c r="A123" s="386"/>
      <c r="C123" s="275"/>
      <c r="D123" s="275"/>
      <c r="E123" s="275"/>
      <c r="F123" s="387" t="str">
        <f>IF(ใบเสร็จรับเงิน!F65=0,"",ใบเสร็จรับเงิน!F65)</f>
        <v/>
      </c>
      <c r="G123" s="387" t="str">
        <f>IF(ใบเสร็จรับเงิน!G65=0,"",ใบเสร็จรับเงิน!G65)</f>
        <v>Sample CO.,LTD.</v>
      </c>
      <c r="V123" s="277"/>
      <c r="X123" s="386"/>
    </row>
    <row r="124" spans="1:24">
      <c r="A124" s="386"/>
      <c r="C124" s="275"/>
      <c r="D124" s="275"/>
      <c r="E124" s="275"/>
      <c r="F124" s="388" t="str">
        <f>IF(ใบเสร็จรับเงิน!F66=0,"",ใบเสร็จรับเงิน!F66)</f>
        <v/>
      </c>
      <c r="G124" s="388" t="str">
        <f>IF(ใบเสร็จรับเงิน!G66=0,"",ใบเสร็จรับเงิน!G66)</f>
        <v>111/99 ซอยงามวงศ์วาน 1 แยก 1-1 แขวงทุ่งสองห้อง เขตหลักสี่ กรุงเทพมหานคร 10210</v>
      </c>
      <c r="X124" s="386"/>
    </row>
    <row r="125" spans="1:24">
      <c r="A125" s="386"/>
      <c r="C125" s="275"/>
      <c r="D125" s="275"/>
      <c r="E125" s="275"/>
      <c r="F125" s="388" t="str">
        <f>IF(ใบเสร็จรับเงิน!F67=0,"",ใบเสร็จรับเงิน!F67)</f>
        <v/>
      </c>
      <c r="G125" s="388" t="str">
        <f>IF(ใบเสร็จรับเงิน!G67=0,"",ใบเสร็จรับเงิน!G67)</f>
        <v>โทร : 081-111-1111    โทรสาร : 099-999-9999</v>
      </c>
      <c r="X125" s="386"/>
    </row>
    <row r="126" spans="1:24">
      <c r="A126" s="386"/>
      <c r="C126" s="275"/>
      <c r="D126" s="275"/>
      <c r="E126" s="275"/>
      <c r="F126" s="388" t="str">
        <f>IF(ใบเสร็จรับเงิน!F68=0,"",ใบเสร็จรับเงิน!F68)</f>
        <v/>
      </c>
      <c r="G126" s="388" t="str">
        <f>IF(ใบเสร็จรับเงิน!G68=0,"",ใบเสร็จรับเงิน!G68)</f>
        <v>เลขประจำตัวผู้เสียภาษีอากร   0123456789012</v>
      </c>
      <c r="X126" s="386"/>
    </row>
    <row r="127" spans="1:24">
      <c r="A127" s="386"/>
      <c r="X127" s="386"/>
    </row>
    <row r="128" spans="1:24">
      <c r="A128" s="386"/>
      <c r="X128" s="386"/>
    </row>
    <row r="129" spans="1:47" ht="19.5">
      <c r="A129" s="386"/>
      <c r="B129" s="281" t="s">
        <v>67</v>
      </c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389"/>
    </row>
    <row r="130" spans="1:47" ht="19.5">
      <c r="A130" s="386"/>
      <c r="B130" s="351" t="s">
        <v>68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2"/>
      <c r="X130" s="390"/>
    </row>
    <row r="131" spans="1:47">
      <c r="A131" s="386"/>
      <c r="X131" s="386"/>
    </row>
    <row r="132" spans="1:47">
      <c r="A132" s="386"/>
      <c r="B132" s="283" t="s">
        <v>1</v>
      </c>
      <c r="C132" s="283"/>
      <c r="D132" s="283"/>
      <c r="E132" s="54" t="str">
        <f>IF(ใบเสร็จรับเงิน!E74=0,"",ใบเสร็จรับเงิน!E74)</f>
        <v/>
      </c>
      <c r="F132" s="54"/>
      <c r="G132" s="54" t="str">
        <f>IF(ใบเสร็จรับเงิน!G74=0,"",ใบเสร็จรับเงิน!G74)</f>
        <v/>
      </c>
      <c r="H132" s="54"/>
      <c r="I132" s="54" t="str">
        <f>IF(ใบเสร็จรับเงิน!I74=0,"",ใบเสร็จรับเงิน!I74)</f>
        <v/>
      </c>
      <c r="J132" s="54"/>
      <c r="T132" s="284" t="s">
        <v>2</v>
      </c>
      <c r="U132" s="177" t="str">
        <f>IF(ใบเสร็จรับเงิน!V74=0,"",ใบเสร็จรับเงิน!V74)</f>
        <v/>
      </c>
      <c r="V132" s="177"/>
      <c r="X132" s="386"/>
    </row>
    <row r="133" spans="1:47">
      <c r="A133" s="386"/>
      <c r="B133" s="283" t="s">
        <v>3</v>
      </c>
      <c r="C133" s="283"/>
      <c r="D133" s="283"/>
      <c r="E133" s="56" t="str">
        <f>IF(ใบเสร็จรับเงิน!E75=0,"",ใบเสร็จรับเงิน!E75)</f>
        <v/>
      </c>
      <c r="F133" s="56"/>
      <c r="G133" s="56" t="str">
        <f>IF(ใบเสร็จรับเงิน!G75=0,"",ใบเสร็จรับเงิน!G75)</f>
        <v/>
      </c>
      <c r="H133" s="56"/>
      <c r="I133" s="56" t="str">
        <f>IF(ใบเสร็จรับเงิน!I75=0,"",ใบเสร็จรับเงิน!I75)</f>
        <v/>
      </c>
      <c r="J133" s="56"/>
      <c r="T133" s="284" t="s">
        <v>4</v>
      </c>
      <c r="U133" s="131" t="str">
        <f>IF(ใบเสร็จรับเงิน!V75=0,"",ใบเสร็จรับเงิน!V75)</f>
        <v/>
      </c>
      <c r="V133" s="131"/>
      <c r="X133" s="386"/>
    </row>
    <row r="134" spans="1:47">
      <c r="A134" s="386"/>
      <c r="B134" s="283"/>
      <c r="C134" s="283"/>
      <c r="D134" s="283"/>
      <c r="E134" s="56" t="str">
        <f>IF(ใบเสร็จรับเงิน!E76=0,"",ใบเสร็จรับเงิน!E76)</f>
        <v/>
      </c>
      <c r="F134" s="56"/>
      <c r="G134" s="56" t="str">
        <f>IF(ใบเสร็จรับเงิน!G76=0,"",ใบเสร็จรับเงิน!G76)</f>
        <v/>
      </c>
      <c r="H134" s="56"/>
      <c r="I134" s="56" t="str">
        <f>IF(ใบเสร็จรับเงิน!I76=0,"",ใบเสร็จรับเงิน!I76)</f>
        <v/>
      </c>
      <c r="J134" s="56"/>
      <c r="T134" s="285"/>
      <c r="U134" s="354"/>
      <c r="V134" s="355"/>
      <c r="X134" s="386"/>
    </row>
    <row r="135" spans="1:47" ht="6" customHeight="1">
      <c r="A135" s="386"/>
      <c r="B135" s="283"/>
      <c r="C135" s="283"/>
      <c r="D135" s="283"/>
      <c r="X135" s="386"/>
    </row>
    <row r="136" spans="1:47" ht="15.75" customHeight="1" thickBot="1">
      <c r="A136" s="386"/>
      <c r="B136" s="283" t="s">
        <v>5</v>
      </c>
      <c r="C136" s="283"/>
      <c r="D136" s="283"/>
      <c r="F136" s="163" t="str">
        <f>IF(ใบเสร็จรับเงิน!F78=0,"",ใบเสร็จรับเงิน!F78)</f>
        <v/>
      </c>
      <c r="G136" s="163" t="str">
        <f>IF(ใบเสร็จรับเงิน!G78=0,"",ใบเสร็จรับเงิน!G78)</f>
        <v/>
      </c>
      <c r="H136" s="163" t="str">
        <f>IF(ใบเสร็จรับเงิน!H78=0,"",ใบเสร็จรับเงิน!H78)</f>
        <v/>
      </c>
      <c r="I136" s="163" t="str">
        <f>IF(ใบเสร็จรับเงิน!I78=0,"",ใบเสร็จรับเงิน!I78)</f>
        <v/>
      </c>
      <c r="J136" s="163" t="str">
        <f>IF(ใบเสร็จรับเงิน!J78=0,"",ใบเสร็จรับเงิน!J78)</f>
        <v/>
      </c>
      <c r="M136" s="10" t="str">
        <f>IF(ใบเสร็จรับเงิน!M78=0,"",ใบเสร็จรับเงิน!M78)</f>
        <v/>
      </c>
      <c r="N136" s="273" t="str">
        <f>IF(ใบเสร็จรับเงิน!N78=0,"",ใบเสร็จรับเงิน!N78)</f>
        <v xml:space="preserve"> สำนักงานใหญ่</v>
      </c>
      <c r="O136" s="10" t="str">
        <f>IF(ใบเสร็จรับเงิน!O78=0,"",ใบเสร็จรับเงิน!O78)</f>
        <v/>
      </c>
      <c r="P136" s="273" t="str">
        <f>IF(ใบเสร็จรับเงิน!P78=0,"",ใบเสร็จรับเงิน!P78)</f>
        <v xml:space="preserve"> สาขาที่</v>
      </c>
      <c r="R136" s="5"/>
      <c r="X136" s="386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</row>
    <row r="137" spans="1:47" ht="15.75" thickTop="1">
      <c r="A137" s="386"/>
      <c r="X137" s="386"/>
    </row>
    <row r="138" spans="1:47">
      <c r="A138" s="386"/>
      <c r="X138" s="386"/>
    </row>
    <row r="139" spans="1:47" ht="15.75" thickBot="1">
      <c r="A139" s="386"/>
      <c r="B139" s="392" t="s">
        <v>9</v>
      </c>
      <c r="C139" s="393"/>
      <c r="D139" s="392" t="s">
        <v>21</v>
      </c>
      <c r="E139" s="393"/>
      <c r="F139" s="392" t="s">
        <v>25</v>
      </c>
      <c r="G139" s="394"/>
      <c r="H139" s="394"/>
      <c r="I139" s="394"/>
      <c r="J139" s="394"/>
      <c r="K139" s="394"/>
      <c r="L139" s="393"/>
      <c r="M139" s="392" t="s">
        <v>22</v>
      </c>
      <c r="N139" s="394"/>
      <c r="O139" s="393"/>
      <c r="P139" s="392" t="s">
        <v>23</v>
      </c>
      <c r="Q139" s="394"/>
      <c r="R139" s="393"/>
      <c r="S139" s="392" t="s">
        <v>24</v>
      </c>
      <c r="T139" s="394"/>
      <c r="U139" s="393"/>
      <c r="V139" s="392" t="s">
        <v>10</v>
      </c>
      <c r="W139" s="395"/>
      <c r="X139" s="413"/>
    </row>
    <row r="140" spans="1:47">
      <c r="A140" s="386"/>
      <c r="B140" s="91" t="str">
        <f>IF(ใบเสร็จรับเงิน!B82=0,"",ใบเสร็จรับเงิน!B82)</f>
        <v/>
      </c>
      <c r="C140" s="92"/>
      <c r="D140" s="91" t="str">
        <f>IF(ใบเสร็จรับเงิน!D82=0,"",ใบเสร็จรับเงิน!D82)</f>
        <v/>
      </c>
      <c r="E140" s="92"/>
      <c r="F140" s="95" t="str">
        <f>IF(ใบเสร็จรับเงิน!F82=0,"",ใบเสร็จรับเงิน!F82)</f>
        <v/>
      </c>
      <c r="G140" s="96"/>
      <c r="H140" s="96"/>
      <c r="I140" s="96"/>
      <c r="J140" s="96"/>
      <c r="K140" s="96"/>
      <c r="L140" s="97"/>
      <c r="M140" s="98" t="str">
        <f>IF(ใบเสร็จรับเงิน!M82=0,"",ใบเสร็จรับเงิน!M82)</f>
        <v/>
      </c>
      <c r="N140" s="99"/>
      <c r="O140" s="100"/>
      <c r="P140" s="91" t="str">
        <f>IF(ใบเสร็จรับเงิน!P82=0,"",ใบเสร็จรับเงิน!P82)</f>
        <v/>
      </c>
      <c r="Q140" s="396"/>
      <c r="R140" s="92"/>
      <c r="S140" s="104" t="str">
        <f>IF(ใบเสร็จรับเงิน!S82=0,"",ใบเสร็จรับเงิน!S82)</f>
        <v/>
      </c>
      <c r="T140" s="105"/>
      <c r="U140" s="106"/>
      <c r="V140" s="293" t="str">
        <f>IF(ใบเสร็จรับเงิน!V82=0,"",ใบเสร็จรับเงิน!V82)</f>
        <v/>
      </c>
      <c r="W140" s="294"/>
      <c r="X140" s="386"/>
    </row>
    <row r="141" spans="1:47">
      <c r="A141" s="386"/>
      <c r="B141" s="75" t="str">
        <f>IF(ใบเสร็จรับเงิน!B83=0,"",ใบเสร็จรับเงิน!B83)</f>
        <v/>
      </c>
      <c r="C141" s="76"/>
      <c r="D141" s="75" t="str">
        <f>IF(ใบเสร็จรับเงิน!D83=0,"",ใบเสร็จรับเงิน!D83)</f>
        <v/>
      </c>
      <c r="E141" s="76"/>
      <c r="F141" s="77" t="str">
        <f>IF(ใบเสร็จรับเงิน!F83=0,"",ใบเสร็จรับเงิน!F83)</f>
        <v/>
      </c>
      <c r="G141" s="78"/>
      <c r="H141" s="78"/>
      <c r="I141" s="78"/>
      <c r="J141" s="78"/>
      <c r="K141" s="78"/>
      <c r="L141" s="79"/>
      <c r="M141" s="80" t="str">
        <f>IF(ใบเสร็จรับเงิน!M83=0,"",ใบเสร็จรับเงิน!M83)</f>
        <v/>
      </c>
      <c r="N141" s="81"/>
      <c r="O141" s="82"/>
      <c r="P141" s="75" t="str">
        <f>IF(ใบเสร็จรับเงิน!P83=0,"",ใบเสร็จรับเงิน!P83)</f>
        <v/>
      </c>
      <c r="Q141" s="397"/>
      <c r="R141" s="76"/>
      <c r="S141" s="86" t="str">
        <f>IF(ใบเสร็จรับเงิน!S83=0,"",ใบเสร็จรับเงิน!S83)</f>
        <v/>
      </c>
      <c r="T141" s="87"/>
      <c r="U141" s="88"/>
      <c r="V141" s="295" t="str">
        <f>IF(ใบเสร็จรับเงิน!V83=0,"",ใบเสร็จรับเงิน!V83)</f>
        <v/>
      </c>
      <c r="W141" s="296"/>
      <c r="X141" s="386"/>
    </row>
    <row r="142" spans="1:47">
      <c r="A142" s="386"/>
      <c r="B142" s="75" t="str">
        <f>IF(ใบเสร็จรับเงิน!B84=0,"",ใบเสร็จรับเงิน!B84)</f>
        <v/>
      </c>
      <c r="C142" s="76"/>
      <c r="D142" s="75" t="str">
        <f>IF(ใบเสร็จรับเงิน!D84=0,"",ใบเสร็จรับเงิน!D84)</f>
        <v/>
      </c>
      <c r="E142" s="76"/>
      <c r="F142" s="77" t="str">
        <f>IF(ใบเสร็จรับเงิน!F84=0,"",ใบเสร็จรับเงิน!F84)</f>
        <v/>
      </c>
      <c r="G142" s="78"/>
      <c r="H142" s="78"/>
      <c r="I142" s="78"/>
      <c r="J142" s="78"/>
      <c r="K142" s="78"/>
      <c r="L142" s="79"/>
      <c r="M142" s="80" t="str">
        <f>IF(ใบเสร็จรับเงิน!M84=0,"",ใบเสร็จรับเงิน!M84)</f>
        <v/>
      </c>
      <c r="N142" s="81"/>
      <c r="O142" s="82"/>
      <c r="P142" s="75" t="str">
        <f>IF(ใบเสร็จรับเงิน!P84=0,"",ใบเสร็จรับเงิน!P84)</f>
        <v/>
      </c>
      <c r="Q142" s="397"/>
      <c r="R142" s="76"/>
      <c r="S142" s="86" t="str">
        <f>IF(ใบเสร็จรับเงิน!S84=0,"",ใบเสร็จรับเงิน!S84)</f>
        <v/>
      </c>
      <c r="T142" s="87"/>
      <c r="U142" s="88"/>
      <c r="V142" s="295" t="str">
        <f>IF(ใบเสร็จรับเงิน!V84=0,"",ใบเสร็จรับเงิน!V84)</f>
        <v/>
      </c>
      <c r="W142" s="296"/>
      <c r="X142" s="386"/>
    </row>
    <row r="143" spans="1:47">
      <c r="A143" s="386"/>
      <c r="B143" s="75" t="str">
        <f>IF(ใบเสร็จรับเงิน!B85=0,"",ใบเสร็จรับเงิน!B85)</f>
        <v/>
      </c>
      <c r="C143" s="76"/>
      <c r="D143" s="75" t="str">
        <f>IF(ใบเสร็จรับเงิน!D85=0,"",ใบเสร็จรับเงิน!D85)</f>
        <v/>
      </c>
      <c r="E143" s="76"/>
      <c r="F143" s="77" t="str">
        <f>IF(ใบเสร็จรับเงิน!F85=0,"",ใบเสร็จรับเงิน!F85)</f>
        <v/>
      </c>
      <c r="G143" s="78"/>
      <c r="H143" s="78"/>
      <c r="I143" s="78"/>
      <c r="J143" s="78"/>
      <c r="K143" s="78"/>
      <c r="L143" s="79"/>
      <c r="M143" s="80" t="str">
        <f>IF(ใบเสร็จรับเงิน!M85=0,"",ใบเสร็จรับเงิน!M85)</f>
        <v/>
      </c>
      <c r="N143" s="81"/>
      <c r="O143" s="82"/>
      <c r="P143" s="75" t="str">
        <f>IF(ใบเสร็จรับเงิน!P85=0,"",ใบเสร็จรับเงิน!P85)</f>
        <v/>
      </c>
      <c r="Q143" s="397"/>
      <c r="R143" s="76"/>
      <c r="S143" s="86" t="str">
        <f>IF(ใบเสร็จรับเงิน!S85=0,"",ใบเสร็จรับเงิน!S85)</f>
        <v/>
      </c>
      <c r="T143" s="87"/>
      <c r="U143" s="88"/>
      <c r="V143" s="295" t="str">
        <f>IF(ใบเสร็จรับเงิน!V85=0,"",ใบเสร็จรับเงิน!V85)</f>
        <v/>
      </c>
      <c r="W143" s="296"/>
      <c r="X143" s="386"/>
    </row>
    <row r="144" spans="1:47">
      <c r="A144" s="386"/>
      <c r="B144" s="75" t="str">
        <f>IF(ใบเสร็จรับเงิน!B86=0,"",ใบเสร็จรับเงิน!B86)</f>
        <v/>
      </c>
      <c r="C144" s="76"/>
      <c r="D144" s="75" t="str">
        <f>IF(ใบเสร็จรับเงิน!D86=0,"",ใบเสร็จรับเงิน!D86)</f>
        <v/>
      </c>
      <c r="E144" s="76"/>
      <c r="F144" s="77" t="str">
        <f>IF(ใบเสร็จรับเงิน!F86=0,"",ใบเสร็จรับเงิน!F86)</f>
        <v/>
      </c>
      <c r="G144" s="78"/>
      <c r="H144" s="78"/>
      <c r="I144" s="78"/>
      <c r="J144" s="78"/>
      <c r="K144" s="78"/>
      <c r="L144" s="79"/>
      <c r="M144" s="80" t="str">
        <f>IF(ใบเสร็จรับเงิน!M86=0,"",ใบเสร็จรับเงิน!M86)</f>
        <v/>
      </c>
      <c r="N144" s="81"/>
      <c r="O144" s="82"/>
      <c r="P144" s="75" t="str">
        <f>IF(ใบเสร็จรับเงิน!P86=0,"",ใบเสร็จรับเงิน!P86)</f>
        <v/>
      </c>
      <c r="Q144" s="397"/>
      <c r="R144" s="76"/>
      <c r="S144" s="86" t="str">
        <f>IF(ใบเสร็จรับเงิน!S86=0,"",ใบเสร็จรับเงิน!S86)</f>
        <v/>
      </c>
      <c r="T144" s="87"/>
      <c r="U144" s="88"/>
      <c r="V144" s="295" t="str">
        <f>IF(ใบเสร็จรับเงิน!V86=0,"",ใบเสร็จรับเงิน!V86)</f>
        <v/>
      </c>
      <c r="W144" s="296"/>
      <c r="X144" s="386"/>
    </row>
    <row r="145" spans="1:24">
      <c r="A145" s="386"/>
      <c r="B145" s="75" t="str">
        <f>IF(ใบเสร็จรับเงิน!B87=0,"",ใบเสร็จรับเงิน!B87)</f>
        <v/>
      </c>
      <c r="C145" s="76"/>
      <c r="D145" s="75" t="str">
        <f>IF(ใบเสร็จรับเงิน!D87=0,"",ใบเสร็จรับเงิน!D87)</f>
        <v/>
      </c>
      <c r="E145" s="76"/>
      <c r="F145" s="77" t="str">
        <f>IF(ใบเสร็จรับเงิน!F87=0,"",ใบเสร็จรับเงิน!F87)</f>
        <v/>
      </c>
      <c r="G145" s="78"/>
      <c r="H145" s="78"/>
      <c r="I145" s="78"/>
      <c r="J145" s="78"/>
      <c r="K145" s="78"/>
      <c r="L145" s="79"/>
      <c r="M145" s="80" t="str">
        <f>IF(ใบเสร็จรับเงิน!M87=0,"",ใบเสร็จรับเงิน!M87)</f>
        <v/>
      </c>
      <c r="N145" s="81"/>
      <c r="O145" s="82"/>
      <c r="P145" s="75" t="str">
        <f>IF(ใบเสร็จรับเงิน!P87=0,"",ใบเสร็จรับเงิน!P87)</f>
        <v/>
      </c>
      <c r="Q145" s="397"/>
      <c r="R145" s="76"/>
      <c r="S145" s="86" t="str">
        <f>IF(ใบเสร็จรับเงิน!S87=0,"",ใบเสร็จรับเงิน!S87)</f>
        <v/>
      </c>
      <c r="T145" s="87"/>
      <c r="U145" s="88"/>
      <c r="V145" s="295" t="str">
        <f>IF(ใบเสร็จรับเงิน!V87=0,"",ใบเสร็จรับเงิน!V87)</f>
        <v/>
      </c>
      <c r="W145" s="296"/>
      <c r="X145" s="386"/>
    </row>
    <row r="146" spans="1:24">
      <c r="A146" s="386"/>
      <c r="B146" s="75" t="str">
        <f>IF(ใบเสร็จรับเงิน!B88=0,"",ใบเสร็จรับเงิน!B88)</f>
        <v/>
      </c>
      <c r="C146" s="76"/>
      <c r="D146" s="75" t="str">
        <f>IF(ใบเสร็จรับเงิน!D88=0,"",ใบเสร็จรับเงิน!D88)</f>
        <v/>
      </c>
      <c r="E146" s="76"/>
      <c r="F146" s="77" t="str">
        <f>IF(ใบเสร็จรับเงิน!F88=0,"",ใบเสร็จรับเงิน!F88)</f>
        <v/>
      </c>
      <c r="G146" s="78"/>
      <c r="H146" s="78"/>
      <c r="I146" s="78"/>
      <c r="J146" s="78"/>
      <c r="K146" s="78"/>
      <c r="L146" s="79"/>
      <c r="M146" s="80" t="str">
        <f>IF(ใบเสร็จรับเงิน!M88=0,"",ใบเสร็จรับเงิน!M88)</f>
        <v/>
      </c>
      <c r="N146" s="81"/>
      <c r="O146" s="82"/>
      <c r="P146" s="75" t="str">
        <f>IF(ใบเสร็จรับเงิน!P88=0,"",ใบเสร็จรับเงิน!P88)</f>
        <v/>
      </c>
      <c r="Q146" s="397"/>
      <c r="R146" s="76"/>
      <c r="S146" s="86" t="str">
        <f>IF(ใบเสร็จรับเงิน!S88=0,"",ใบเสร็จรับเงิน!S88)</f>
        <v/>
      </c>
      <c r="T146" s="87"/>
      <c r="U146" s="88"/>
      <c r="V146" s="295" t="str">
        <f>IF(ใบเสร็จรับเงิน!V88=0,"",ใบเสร็จรับเงิน!V88)</f>
        <v/>
      </c>
      <c r="W146" s="296"/>
      <c r="X146" s="386"/>
    </row>
    <row r="147" spans="1:24">
      <c r="A147" s="386"/>
      <c r="B147" s="75" t="str">
        <f>IF(ใบเสร็จรับเงิน!B89=0,"",ใบเสร็จรับเงิน!B89)</f>
        <v/>
      </c>
      <c r="C147" s="76"/>
      <c r="D147" s="75" t="str">
        <f>IF(ใบเสร็จรับเงิน!D89=0,"",ใบเสร็จรับเงิน!D89)</f>
        <v/>
      </c>
      <c r="E147" s="76"/>
      <c r="F147" s="77" t="str">
        <f>IF(ใบเสร็จรับเงิน!F89=0,"",ใบเสร็จรับเงิน!F89)</f>
        <v/>
      </c>
      <c r="G147" s="78"/>
      <c r="H147" s="78"/>
      <c r="I147" s="78"/>
      <c r="J147" s="78"/>
      <c r="K147" s="78"/>
      <c r="L147" s="79"/>
      <c r="M147" s="80" t="str">
        <f>IF(ใบเสร็จรับเงิน!M89=0,"",ใบเสร็จรับเงิน!M89)</f>
        <v/>
      </c>
      <c r="N147" s="81"/>
      <c r="O147" s="82"/>
      <c r="P147" s="75" t="str">
        <f>IF(ใบเสร็จรับเงิน!P89=0,"",ใบเสร็จรับเงิน!P89)</f>
        <v/>
      </c>
      <c r="Q147" s="397"/>
      <c r="R147" s="76"/>
      <c r="S147" s="86" t="str">
        <f>IF(ใบเสร็จรับเงิน!S89=0,"",ใบเสร็จรับเงิน!S89)</f>
        <v/>
      </c>
      <c r="T147" s="87"/>
      <c r="U147" s="88"/>
      <c r="V147" s="295" t="str">
        <f>IF(ใบเสร็จรับเงิน!V89=0,"",ใบเสร็จรับเงิน!V89)</f>
        <v/>
      </c>
      <c r="W147" s="296"/>
      <c r="X147" s="386"/>
    </row>
    <row r="148" spans="1:24">
      <c r="A148" s="386"/>
      <c r="B148" s="75" t="str">
        <f>IF(ใบเสร็จรับเงิน!B90=0,"",ใบเสร็จรับเงิน!B90)</f>
        <v/>
      </c>
      <c r="C148" s="76"/>
      <c r="D148" s="75" t="str">
        <f>IF(ใบเสร็จรับเงิน!D90=0,"",ใบเสร็จรับเงิน!D90)</f>
        <v/>
      </c>
      <c r="E148" s="76"/>
      <c r="F148" s="77" t="str">
        <f>IF(ใบเสร็จรับเงิน!F90=0,"",ใบเสร็จรับเงิน!F90)</f>
        <v/>
      </c>
      <c r="G148" s="78"/>
      <c r="H148" s="78"/>
      <c r="I148" s="78"/>
      <c r="J148" s="78"/>
      <c r="K148" s="78"/>
      <c r="L148" s="79"/>
      <c r="M148" s="80" t="str">
        <f>IF(ใบเสร็จรับเงิน!M90=0,"",ใบเสร็จรับเงิน!M90)</f>
        <v/>
      </c>
      <c r="N148" s="81"/>
      <c r="O148" s="82"/>
      <c r="P148" s="75" t="str">
        <f>IF(ใบเสร็จรับเงิน!P90=0,"",ใบเสร็จรับเงิน!P90)</f>
        <v/>
      </c>
      <c r="Q148" s="397"/>
      <c r="R148" s="76"/>
      <c r="S148" s="86" t="str">
        <f>IF(ใบเสร็จรับเงิน!S90=0,"",ใบเสร็จรับเงิน!S90)</f>
        <v/>
      </c>
      <c r="T148" s="87"/>
      <c r="U148" s="88"/>
      <c r="V148" s="295" t="str">
        <f>IF(ใบเสร็จรับเงิน!V90=0,"",ใบเสร็จรับเงิน!V90)</f>
        <v/>
      </c>
      <c r="W148" s="296"/>
      <c r="X148" s="386"/>
    </row>
    <row r="149" spans="1:24">
      <c r="A149" s="386"/>
      <c r="B149" s="75" t="str">
        <f>IF(ใบเสร็จรับเงิน!B91=0,"",ใบเสร็จรับเงิน!B91)</f>
        <v/>
      </c>
      <c r="C149" s="76"/>
      <c r="D149" s="75" t="str">
        <f>IF(ใบเสร็จรับเงิน!D91=0,"",ใบเสร็จรับเงิน!D91)</f>
        <v/>
      </c>
      <c r="E149" s="76"/>
      <c r="F149" s="77" t="str">
        <f>IF(ใบเสร็จรับเงิน!F91=0,"",ใบเสร็จรับเงิน!F91)</f>
        <v/>
      </c>
      <c r="G149" s="78"/>
      <c r="H149" s="78"/>
      <c r="I149" s="78"/>
      <c r="J149" s="78"/>
      <c r="K149" s="78"/>
      <c r="L149" s="79"/>
      <c r="M149" s="80" t="str">
        <f>IF(ใบเสร็จรับเงิน!M91=0,"",ใบเสร็จรับเงิน!M91)</f>
        <v/>
      </c>
      <c r="N149" s="81"/>
      <c r="O149" s="82"/>
      <c r="P149" s="75" t="str">
        <f>IF(ใบเสร็จรับเงิน!P91=0,"",ใบเสร็จรับเงิน!P91)</f>
        <v/>
      </c>
      <c r="Q149" s="397"/>
      <c r="R149" s="76"/>
      <c r="S149" s="86" t="str">
        <f>IF(ใบเสร็จรับเงิน!S91=0,"",ใบเสร็จรับเงิน!S91)</f>
        <v/>
      </c>
      <c r="T149" s="87"/>
      <c r="U149" s="88"/>
      <c r="V149" s="295" t="str">
        <f>IF(ใบเสร็จรับเงิน!V91=0,"",ใบเสร็จรับเงิน!V91)</f>
        <v/>
      </c>
      <c r="W149" s="296"/>
      <c r="X149" s="386"/>
    </row>
    <row r="150" spans="1:24">
      <c r="A150" s="386"/>
      <c r="B150" s="75" t="str">
        <f>IF(ใบเสร็จรับเงิน!B92=0,"",ใบเสร็จรับเงิน!B92)</f>
        <v/>
      </c>
      <c r="C150" s="76"/>
      <c r="D150" s="75" t="str">
        <f>IF(ใบเสร็จรับเงิน!D92=0,"",ใบเสร็จรับเงิน!D92)</f>
        <v/>
      </c>
      <c r="E150" s="76"/>
      <c r="F150" s="77" t="str">
        <f>IF(ใบเสร็จรับเงิน!F92=0,"",ใบเสร็จรับเงิน!F92)</f>
        <v/>
      </c>
      <c r="G150" s="78"/>
      <c r="H150" s="78"/>
      <c r="I150" s="78"/>
      <c r="J150" s="78"/>
      <c r="K150" s="78"/>
      <c r="L150" s="79"/>
      <c r="M150" s="80" t="str">
        <f>IF(ใบเสร็จรับเงิน!M92=0,"",ใบเสร็จรับเงิน!M92)</f>
        <v/>
      </c>
      <c r="N150" s="81"/>
      <c r="O150" s="82"/>
      <c r="P150" s="75" t="str">
        <f>IF(ใบเสร็จรับเงิน!P92=0,"",ใบเสร็จรับเงิน!P92)</f>
        <v/>
      </c>
      <c r="Q150" s="397"/>
      <c r="R150" s="76"/>
      <c r="S150" s="86" t="str">
        <f>IF(ใบเสร็จรับเงิน!S92=0,"",ใบเสร็จรับเงิน!S92)</f>
        <v/>
      </c>
      <c r="T150" s="87"/>
      <c r="U150" s="88"/>
      <c r="V150" s="295" t="str">
        <f>IF(ใบเสร็จรับเงิน!V92=0,"",ใบเสร็จรับเงิน!V92)</f>
        <v/>
      </c>
      <c r="W150" s="296"/>
      <c r="X150" s="386"/>
    </row>
    <row r="151" spans="1:24">
      <c r="A151" s="386"/>
      <c r="B151" s="75" t="str">
        <f>IF(ใบเสร็จรับเงิน!B93=0,"",ใบเสร็จรับเงิน!B93)</f>
        <v/>
      </c>
      <c r="C151" s="76"/>
      <c r="D151" s="75" t="str">
        <f>IF(ใบเสร็จรับเงิน!D93=0,"",ใบเสร็จรับเงิน!D93)</f>
        <v/>
      </c>
      <c r="E151" s="76"/>
      <c r="F151" s="77" t="str">
        <f>IF(ใบเสร็จรับเงิน!F93=0,"",ใบเสร็จรับเงิน!F93)</f>
        <v/>
      </c>
      <c r="G151" s="78"/>
      <c r="H151" s="78"/>
      <c r="I151" s="78"/>
      <c r="J151" s="78"/>
      <c r="K151" s="78"/>
      <c r="L151" s="79"/>
      <c r="M151" s="80" t="str">
        <f>IF(ใบเสร็จรับเงิน!M93=0,"",ใบเสร็จรับเงิน!M93)</f>
        <v/>
      </c>
      <c r="N151" s="81"/>
      <c r="O151" s="82"/>
      <c r="P151" s="75" t="str">
        <f>IF(ใบเสร็จรับเงิน!P93=0,"",ใบเสร็จรับเงิน!P93)</f>
        <v/>
      </c>
      <c r="Q151" s="397"/>
      <c r="R151" s="76"/>
      <c r="S151" s="86" t="str">
        <f>IF(ใบเสร็จรับเงิน!S93=0,"",ใบเสร็จรับเงิน!S93)</f>
        <v/>
      </c>
      <c r="T151" s="87"/>
      <c r="U151" s="88"/>
      <c r="V151" s="295" t="str">
        <f>IF(ใบเสร็จรับเงิน!V93=0,"",ใบเสร็จรับเงิน!V93)</f>
        <v/>
      </c>
      <c r="W151" s="296"/>
      <c r="X151" s="386"/>
    </row>
    <row r="152" spans="1:24">
      <c r="A152" s="386"/>
      <c r="B152" s="75" t="str">
        <f>IF(ใบเสร็จรับเงิน!B94=0,"",ใบเสร็จรับเงิน!B94)</f>
        <v/>
      </c>
      <c r="C152" s="76"/>
      <c r="D152" s="75" t="str">
        <f>IF(ใบเสร็จรับเงิน!D94=0,"",ใบเสร็จรับเงิน!D94)</f>
        <v/>
      </c>
      <c r="E152" s="76"/>
      <c r="F152" s="77" t="str">
        <f>IF(ใบเสร็จรับเงิน!F94=0,"",ใบเสร็จรับเงิน!F94)</f>
        <v/>
      </c>
      <c r="G152" s="78"/>
      <c r="H152" s="78"/>
      <c r="I152" s="78"/>
      <c r="J152" s="78"/>
      <c r="K152" s="78"/>
      <c r="L152" s="79"/>
      <c r="M152" s="80" t="str">
        <f>IF(ใบเสร็จรับเงิน!M94=0,"",ใบเสร็จรับเงิน!M94)</f>
        <v/>
      </c>
      <c r="N152" s="81"/>
      <c r="O152" s="82"/>
      <c r="P152" s="75" t="str">
        <f>IF(ใบเสร็จรับเงิน!P94=0,"",ใบเสร็จรับเงิน!P94)</f>
        <v/>
      </c>
      <c r="Q152" s="397"/>
      <c r="R152" s="76"/>
      <c r="S152" s="86" t="str">
        <f>IF(ใบเสร็จรับเงิน!S94=0,"",ใบเสร็จรับเงิน!S94)</f>
        <v/>
      </c>
      <c r="T152" s="87"/>
      <c r="U152" s="88"/>
      <c r="V152" s="295" t="str">
        <f>IF(ใบเสร็จรับเงิน!V94=0,"",ใบเสร็จรับเงิน!V94)</f>
        <v/>
      </c>
      <c r="W152" s="296"/>
      <c r="X152" s="386"/>
    </row>
    <row r="153" spans="1:24">
      <c r="A153" s="386"/>
      <c r="B153" s="75" t="str">
        <f>IF(ใบเสร็จรับเงิน!B95=0,"",ใบเสร็จรับเงิน!B95)</f>
        <v/>
      </c>
      <c r="C153" s="76"/>
      <c r="D153" s="75" t="str">
        <f>IF(ใบเสร็จรับเงิน!D95=0,"",ใบเสร็จรับเงิน!D95)</f>
        <v/>
      </c>
      <c r="E153" s="76"/>
      <c r="F153" s="77" t="str">
        <f>IF(ใบเสร็จรับเงิน!F95=0,"",ใบเสร็จรับเงิน!F95)</f>
        <v/>
      </c>
      <c r="G153" s="78"/>
      <c r="H153" s="78"/>
      <c r="I153" s="78"/>
      <c r="J153" s="78"/>
      <c r="K153" s="78"/>
      <c r="L153" s="79"/>
      <c r="M153" s="80" t="str">
        <f>IF(ใบเสร็จรับเงิน!M95=0,"",ใบเสร็จรับเงิน!M95)</f>
        <v/>
      </c>
      <c r="N153" s="81"/>
      <c r="O153" s="82"/>
      <c r="P153" s="75" t="str">
        <f>IF(ใบเสร็จรับเงิน!P95=0,"",ใบเสร็จรับเงิน!P95)</f>
        <v/>
      </c>
      <c r="Q153" s="397"/>
      <c r="R153" s="76"/>
      <c r="S153" s="86" t="str">
        <f>IF(ใบเสร็จรับเงิน!S95=0,"",ใบเสร็จรับเงิน!S95)</f>
        <v/>
      </c>
      <c r="T153" s="87"/>
      <c r="U153" s="88"/>
      <c r="V153" s="295" t="str">
        <f>IF(ใบเสร็จรับเงิน!V95=0,"",ใบเสร็จรับเงิน!V95)</f>
        <v/>
      </c>
      <c r="W153" s="296"/>
      <c r="X153" s="386"/>
    </row>
    <row r="154" spans="1:24">
      <c r="A154" s="386"/>
      <c r="B154" s="75" t="str">
        <f>IF(ใบเสร็จรับเงิน!B96=0,"",ใบเสร็จรับเงิน!B96)</f>
        <v/>
      </c>
      <c r="C154" s="76"/>
      <c r="D154" s="75" t="str">
        <f>IF(ใบเสร็จรับเงิน!D96=0,"",ใบเสร็จรับเงิน!D96)</f>
        <v/>
      </c>
      <c r="E154" s="76"/>
      <c r="F154" s="77" t="str">
        <f>IF(ใบเสร็จรับเงิน!F96=0,"",ใบเสร็จรับเงิน!F96)</f>
        <v/>
      </c>
      <c r="G154" s="78"/>
      <c r="H154" s="78"/>
      <c r="I154" s="78"/>
      <c r="J154" s="78"/>
      <c r="K154" s="78"/>
      <c r="L154" s="79"/>
      <c r="M154" s="80" t="str">
        <f>IF(ใบเสร็จรับเงิน!M96=0,"",ใบเสร็จรับเงิน!M96)</f>
        <v/>
      </c>
      <c r="N154" s="81"/>
      <c r="O154" s="82"/>
      <c r="P154" s="75" t="str">
        <f>IF(ใบเสร็จรับเงิน!P96=0,"",ใบเสร็จรับเงิน!P96)</f>
        <v/>
      </c>
      <c r="Q154" s="397"/>
      <c r="R154" s="76"/>
      <c r="S154" s="86" t="str">
        <f>IF(ใบเสร็จรับเงิน!S96=0,"",ใบเสร็จรับเงิน!S96)</f>
        <v/>
      </c>
      <c r="T154" s="87"/>
      <c r="U154" s="88"/>
      <c r="V154" s="295" t="str">
        <f>IF(ใบเสร็จรับเงิน!V96=0,"",ใบเสร็จรับเงิน!V96)</f>
        <v/>
      </c>
      <c r="W154" s="296"/>
      <c r="X154" s="386"/>
    </row>
    <row r="155" spans="1:24">
      <c r="A155" s="386"/>
      <c r="B155" s="75" t="str">
        <f>IF(ใบเสร็จรับเงิน!B97=0,"",ใบเสร็จรับเงิน!B97)</f>
        <v/>
      </c>
      <c r="C155" s="76"/>
      <c r="D155" s="75" t="str">
        <f>IF(ใบเสร็จรับเงิน!D97=0,"",ใบเสร็จรับเงิน!D97)</f>
        <v/>
      </c>
      <c r="E155" s="76"/>
      <c r="F155" s="77" t="str">
        <f>IF(ใบเสร็จรับเงิน!F97=0,"",ใบเสร็จรับเงิน!F97)</f>
        <v/>
      </c>
      <c r="G155" s="78"/>
      <c r="H155" s="78"/>
      <c r="I155" s="78"/>
      <c r="J155" s="78"/>
      <c r="K155" s="78"/>
      <c r="L155" s="79"/>
      <c r="M155" s="80" t="str">
        <f>IF(ใบเสร็จรับเงิน!M97=0,"",ใบเสร็จรับเงิน!M97)</f>
        <v/>
      </c>
      <c r="N155" s="81"/>
      <c r="O155" s="82"/>
      <c r="P155" s="75" t="str">
        <f>IF(ใบเสร็จรับเงิน!P97=0,"",ใบเสร็จรับเงิน!P97)</f>
        <v/>
      </c>
      <c r="Q155" s="397"/>
      <c r="R155" s="76"/>
      <c r="S155" s="86" t="str">
        <f>IF(ใบเสร็จรับเงิน!S97=0,"",ใบเสร็จรับเงิน!S97)</f>
        <v/>
      </c>
      <c r="T155" s="87"/>
      <c r="U155" s="88"/>
      <c r="V155" s="295" t="str">
        <f>IF(ใบเสร็จรับเงิน!V97=0,"",ใบเสร็จรับเงิน!V97)</f>
        <v/>
      </c>
      <c r="W155" s="296"/>
      <c r="X155" s="386"/>
    </row>
    <row r="156" spans="1:24">
      <c r="A156" s="386"/>
      <c r="B156" s="75" t="str">
        <f>IF(ใบเสร็จรับเงิน!B98=0,"",ใบเสร็จรับเงิน!B98)</f>
        <v/>
      </c>
      <c r="C156" s="76"/>
      <c r="D156" s="75" t="str">
        <f>IF(ใบเสร็จรับเงิน!D98=0,"",ใบเสร็จรับเงิน!D98)</f>
        <v/>
      </c>
      <c r="E156" s="76"/>
      <c r="F156" s="77" t="str">
        <f>IF(ใบเสร็จรับเงิน!F98=0,"",ใบเสร็จรับเงิน!F98)</f>
        <v/>
      </c>
      <c r="G156" s="78"/>
      <c r="H156" s="78"/>
      <c r="I156" s="78"/>
      <c r="J156" s="78"/>
      <c r="K156" s="78"/>
      <c r="L156" s="79"/>
      <c r="M156" s="80" t="str">
        <f>IF(ใบเสร็จรับเงิน!M98=0,"",ใบเสร็จรับเงิน!M98)</f>
        <v/>
      </c>
      <c r="N156" s="81"/>
      <c r="O156" s="82"/>
      <c r="P156" s="75" t="str">
        <f>IF(ใบเสร็จรับเงิน!P98=0,"",ใบเสร็จรับเงิน!P98)</f>
        <v/>
      </c>
      <c r="Q156" s="397"/>
      <c r="R156" s="76"/>
      <c r="S156" s="86" t="str">
        <f>IF(ใบเสร็จรับเงิน!S98=0,"",ใบเสร็จรับเงิน!S98)</f>
        <v/>
      </c>
      <c r="T156" s="87"/>
      <c r="U156" s="88"/>
      <c r="V156" s="295" t="str">
        <f>IF(ใบเสร็จรับเงิน!V98=0,"",ใบเสร็จรับเงิน!V98)</f>
        <v/>
      </c>
      <c r="W156" s="296"/>
      <c r="X156" s="386"/>
    </row>
    <row r="157" spans="1:24">
      <c r="A157" s="386"/>
      <c r="B157" s="75" t="str">
        <f>IF(ใบเสร็จรับเงิน!B99=0,"",ใบเสร็จรับเงิน!B99)</f>
        <v/>
      </c>
      <c r="C157" s="76"/>
      <c r="D157" s="75" t="str">
        <f>IF(ใบเสร็จรับเงิน!D99=0,"",ใบเสร็จรับเงิน!D99)</f>
        <v/>
      </c>
      <c r="E157" s="76"/>
      <c r="F157" s="77" t="str">
        <f>IF(ใบเสร็จรับเงิน!F99=0,"",ใบเสร็จรับเงิน!F99)</f>
        <v/>
      </c>
      <c r="G157" s="78"/>
      <c r="H157" s="78"/>
      <c r="I157" s="78"/>
      <c r="J157" s="78"/>
      <c r="K157" s="78"/>
      <c r="L157" s="79"/>
      <c r="M157" s="80" t="str">
        <f>IF(ใบเสร็จรับเงิน!M99=0,"",ใบเสร็จรับเงิน!M99)</f>
        <v/>
      </c>
      <c r="N157" s="81"/>
      <c r="O157" s="82"/>
      <c r="P157" s="75" t="str">
        <f>IF(ใบเสร็จรับเงิน!P99=0,"",ใบเสร็จรับเงิน!P99)</f>
        <v/>
      </c>
      <c r="Q157" s="397"/>
      <c r="R157" s="76"/>
      <c r="S157" s="86" t="str">
        <f>IF(ใบเสร็จรับเงิน!S99=0,"",ใบเสร็จรับเงิน!S99)</f>
        <v/>
      </c>
      <c r="T157" s="87"/>
      <c r="U157" s="88"/>
      <c r="V157" s="295" t="str">
        <f>IF(ใบเสร็จรับเงิน!V99=0,"",ใบเสร็จรับเงิน!V99)</f>
        <v/>
      </c>
      <c r="W157" s="296"/>
      <c r="X157" s="386"/>
    </row>
    <row r="158" spans="1:24">
      <c r="A158" s="386"/>
      <c r="B158" s="75" t="str">
        <f>IF(ใบเสร็จรับเงิน!B100=0,"",ใบเสร็จรับเงิน!B100)</f>
        <v/>
      </c>
      <c r="C158" s="76"/>
      <c r="D158" s="75" t="str">
        <f>IF(ใบเสร็จรับเงิน!D100=0,"",ใบเสร็จรับเงิน!D100)</f>
        <v/>
      </c>
      <c r="E158" s="76"/>
      <c r="F158" s="77" t="str">
        <f>IF(ใบเสร็จรับเงิน!F100=0,"",ใบเสร็จรับเงิน!F100)</f>
        <v/>
      </c>
      <c r="G158" s="78"/>
      <c r="H158" s="78"/>
      <c r="I158" s="78"/>
      <c r="J158" s="78"/>
      <c r="K158" s="78"/>
      <c r="L158" s="79"/>
      <c r="M158" s="80" t="str">
        <f>IF(ใบเสร็จรับเงิน!M100=0,"",ใบเสร็จรับเงิน!M100)</f>
        <v/>
      </c>
      <c r="N158" s="81"/>
      <c r="O158" s="82"/>
      <c r="P158" s="75" t="str">
        <f>IF(ใบเสร็จรับเงิน!P100=0,"",ใบเสร็จรับเงิน!P100)</f>
        <v/>
      </c>
      <c r="Q158" s="397"/>
      <c r="R158" s="76"/>
      <c r="S158" s="86" t="str">
        <f>IF(ใบเสร็จรับเงิน!S100=0,"",ใบเสร็จรับเงิน!S100)</f>
        <v/>
      </c>
      <c r="T158" s="87"/>
      <c r="U158" s="88"/>
      <c r="V158" s="295" t="str">
        <f>IF(ใบเสร็จรับเงิน!V100=0,"",ใบเสร็จรับเงิน!V100)</f>
        <v/>
      </c>
      <c r="W158" s="296"/>
      <c r="X158" s="386"/>
    </row>
    <row r="159" spans="1:24">
      <c r="A159" s="386"/>
      <c r="B159" s="75" t="str">
        <f>IF(ใบเสร็จรับเงิน!B101=0,"",ใบเสร็จรับเงิน!B101)</f>
        <v/>
      </c>
      <c r="C159" s="76"/>
      <c r="D159" s="75" t="str">
        <f>IF(ใบเสร็จรับเงิน!D101=0,"",ใบเสร็จรับเงิน!D101)</f>
        <v/>
      </c>
      <c r="E159" s="76"/>
      <c r="F159" s="77" t="str">
        <f>IF(ใบเสร็จรับเงิน!F101=0,"",ใบเสร็จรับเงิน!F101)</f>
        <v/>
      </c>
      <c r="G159" s="78"/>
      <c r="H159" s="78"/>
      <c r="I159" s="78"/>
      <c r="J159" s="78"/>
      <c r="K159" s="78"/>
      <c r="L159" s="79"/>
      <c r="M159" s="80" t="str">
        <f>IF(ใบเสร็จรับเงิน!M101=0,"",ใบเสร็จรับเงิน!M101)</f>
        <v/>
      </c>
      <c r="N159" s="81"/>
      <c r="O159" s="82"/>
      <c r="P159" s="75" t="str">
        <f>IF(ใบเสร็จรับเงิน!P101=0,"",ใบเสร็จรับเงิน!P101)</f>
        <v/>
      </c>
      <c r="Q159" s="397"/>
      <c r="R159" s="76"/>
      <c r="S159" s="86" t="str">
        <f>IF(ใบเสร็จรับเงิน!S101=0,"",ใบเสร็จรับเงิน!S101)</f>
        <v/>
      </c>
      <c r="T159" s="87"/>
      <c r="U159" s="88"/>
      <c r="V159" s="295" t="str">
        <f>IF(ใบเสร็จรับเงิน!V101=0,"",ใบเสร็จรับเงิน!V101)</f>
        <v/>
      </c>
      <c r="W159" s="296"/>
      <c r="X159" s="386"/>
    </row>
    <row r="160" spans="1:24">
      <c r="A160" s="386"/>
      <c r="B160" s="62" t="str">
        <f>IF(ใบเสร็จรับเงิน!B102=0,"",ใบเสร็จรับเงิน!B102)</f>
        <v/>
      </c>
      <c r="C160" s="63"/>
      <c r="D160" s="62" t="str">
        <f>IF(ใบเสร็จรับเงิน!D102=0,"",ใบเสร็จรับเงิน!D102)</f>
        <v/>
      </c>
      <c r="E160" s="63"/>
      <c r="F160" s="64" t="str">
        <f>IF(ใบเสร็จรับเงิน!F102=0,"",ใบเสร็จรับเงิน!F102)</f>
        <v/>
      </c>
      <c r="G160" s="65"/>
      <c r="H160" s="65"/>
      <c r="I160" s="65"/>
      <c r="J160" s="65"/>
      <c r="K160" s="65"/>
      <c r="L160" s="66"/>
      <c r="M160" s="67" t="str">
        <f>IF(ใบเสร็จรับเงิน!M102=0,"",ใบเสร็จรับเงิน!M102)</f>
        <v/>
      </c>
      <c r="N160" s="68"/>
      <c r="O160" s="69"/>
      <c r="P160" s="62" t="str">
        <f>IF(ใบเสร็จรับเงิน!P102=0,"",ใบเสร็จรับเงิน!P102)</f>
        <v/>
      </c>
      <c r="Q160" s="398"/>
      <c r="R160" s="63"/>
      <c r="S160" s="142" t="str">
        <f>IF(ใบเสร็จรับเงิน!S102=0,"",ใบเสร็จรับเงิน!S102)</f>
        <v/>
      </c>
      <c r="T160" s="143"/>
      <c r="U160" s="144"/>
      <c r="V160" s="399" t="str">
        <f>IF(ใบเสร็จรับเงิน!V102=0,"",ใบเสร็จรับเงิน!V102)</f>
        <v/>
      </c>
      <c r="W160" s="400"/>
      <c r="X160" s="386"/>
    </row>
    <row r="161" spans="1:24" ht="9.75" customHeight="1">
      <c r="A161" s="386"/>
      <c r="O161" s="401"/>
      <c r="P161" s="402"/>
      <c r="Q161" s="292"/>
      <c r="R161" s="292"/>
      <c r="U161" s="403"/>
      <c r="V161" s="404">
        <f>SUM(V140:W160)</f>
        <v>0</v>
      </c>
      <c r="W161" s="405"/>
      <c r="X161" s="386"/>
    </row>
    <row r="162" spans="1:24" ht="24.75" customHeight="1" thickBot="1">
      <c r="A162" s="386"/>
      <c r="B162" s="314" t="s">
        <v>11</v>
      </c>
      <c r="C162" s="315"/>
      <c r="D162" s="315"/>
      <c r="E162" s="358" t="str">
        <f>"("&amp;BAHTTEXT(V161)&amp;")"</f>
        <v>(ศูนย์บาทถ้วน)</v>
      </c>
      <c r="F162" s="358"/>
      <c r="G162" s="358"/>
      <c r="H162" s="358"/>
      <c r="I162" s="358"/>
      <c r="J162" s="358"/>
      <c r="K162" s="358"/>
      <c r="L162" s="358"/>
      <c r="M162" s="358"/>
      <c r="N162" s="359"/>
      <c r="O162" s="401"/>
      <c r="P162" s="406" t="s">
        <v>12</v>
      </c>
      <c r="Q162" s="407"/>
      <c r="R162" s="407"/>
      <c r="S162" s="407"/>
      <c r="T162" s="407"/>
      <c r="U162" s="408"/>
      <c r="V162" s="409"/>
      <c r="W162" s="410"/>
      <c r="X162" s="386"/>
    </row>
    <row r="163" spans="1:24" ht="14.45" customHeight="1" thickTop="1">
      <c r="A163" s="386"/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P163" s="282"/>
      <c r="Q163" s="282"/>
      <c r="R163" s="282"/>
      <c r="S163" s="282"/>
      <c r="T163" s="282"/>
      <c r="U163" s="282"/>
      <c r="V163" s="282"/>
      <c r="W163" s="282"/>
      <c r="X163" s="386"/>
    </row>
    <row r="164" spans="1:24">
      <c r="A164" s="386"/>
      <c r="B164" s="283" t="s">
        <v>47</v>
      </c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P164" s="282"/>
      <c r="Q164" s="282"/>
      <c r="R164" s="282"/>
      <c r="S164" s="282"/>
      <c r="T164" s="282"/>
      <c r="U164" s="282"/>
      <c r="V164" s="282"/>
      <c r="W164" s="282"/>
      <c r="X164" s="386"/>
    </row>
    <row r="165" spans="1:24" ht="18" customHeight="1" thickBot="1">
      <c r="A165" s="386"/>
      <c r="B165" s="283"/>
      <c r="C165" s="10" t="str">
        <f>IF(C107=0,"",C107)</f>
        <v>X</v>
      </c>
      <c r="D165" s="273" t="s">
        <v>41</v>
      </c>
      <c r="F165" s="284" t="s">
        <v>44</v>
      </c>
      <c r="G165" s="362" t="str">
        <f>IF(G107=0,"",G107)</f>
        <v>กสิกรไทย</v>
      </c>
      <c r="H165" s="362"/>
      <c r="I165" s="362"/>
      <c r="J165" s="362"/>
      <c r="K165" s="362"/>
      <c r="L165" s="362"/>
      <c r="M165" s="362"/>
      <c r="N165" s="362"/>
      <c r="P165" s="284" t="s">
        <v>45</v>
      </c>
      <c r="Q165" s="362" t="str">
        <f>IF(Q107=0,"",Q107)</f>
        <v>เซ็นทรัลพระราม 3</v>
      </c>
      <c r="R165" s="362"/>
      <c r="S165" s="362"/>
      <c r="T165" s="362"/>
      <c r="U165" s="362"/>
      <c r="V165" s="282"/>
      <c r="W165" s="282"/>
      <c r="X165" s="386"/>
    </row>
    <row r="166" spans="1:24" ht="18" customHeight="1" thickTop="1">
      <c r="A166" s="386"/>
      <c r="B166" s="286"/>
      <c r="Q166" s="282"/>
      <c r="R166" s="282"/>
      <c r="S166" s="282"/>
      <c r="T166" s="282"/>
      <c r="U166" s="282"/>
      <c r="V166" s="282"/>
      <c r="W166" s="282"/>
      <c r="X166" s="386"/>
    </row>
    <row r="167" spans="1:24" ht="18" customHeight="1" thickBot="1">
      <c r="A167" s="386"/>
      <c r="B167" s="283"/>
      <c r="C167" s="10" t="str">
        <f>IF(C109=0,"",C109)</f>
        <v/>
      </c>
      <c r="D167" s="273" t="s">
        <v>43</v>
      </c>
      <c r="F167" s="284" t="s">
        <v>2</v>
      </c>
      <c r="G167" s="362" t="str">
        <f>IF(G109=0,"",G109)</f>
        <v>123-456-7890</v>
      </c>
      <c r="H167" s="362"/>
      <c r="I167" s="362"/>
      <c r="J167" s="362"/>
      <c r="K167" s="362"/>
      <c r="L167" s="362"/>
      <c r="M167" s="362"/>
      <c r="N167" s="362"/>
      <c r="P167" s="284" t="s">
        <v>4</v>
      </c>
      <c r="Q167" s="363">
        <f>IF(Q109=0,"",Q109)</f>
        <v>242889</v>
      </c>
      <c r="R167" s="362"/>
      <c r="S167" s="362"/>
      <c r="T167" s="362"/>
      <c r="U167" s="362"/>
      <c r="V167" s="282"/>
      <c r="W167" s="282"/>
      <c r="X167" s="386"/>
    </row>
    <row r="168" spans="1:24" ht="18" customHeight="1" thickTop="1">
      <c r="A168" s="386"/>
      <c r="B168" s="283"/>
      <c r="C168" s="282"/>
      <c r="R168" s="282"/>
      <c r="S168" s="282"/>
      <c r="T168" s="282"/>
      <c r="U168" s="282"/>
      <c r="W168" s="282"/>
      <c r="X168" s="386"/>
    </row>
    <row r="169" spans="1:24" ht="18" customHeight="1" thickBot="1">
      <c r="A169" s="386"/>
      <c r="B169" s="283"/>
      <c r="C169" s="10" t="str">
        <f>IF(C111=0,"",C111)</f>
        <v/>
      </c>
      <c r="D169" s="282" t="s">
        <v>42</v>
      </c>
      <c r="F169" s="284" t="s">
        <v>10</v>
      </c>
      <c r="G169" s="364">
        <f>IF(G111=0,"",G111)</f>
        <v>16050</v>
      </c>
      <c r="H169" s="364"/>
      <c r="I169" s="364"/>
      <c r="J169" s="364"/>
      <c r="K169" s="364"/>
      <c r="L169" s="364"/>
      <c r="M169" s="364"/>
      <c r="N169" s="364"/>
      <c r="O169" s="284" t="s">
        <v>13</v>
      </c>
      <c r="P169" s="284" t="s">
        <v>46</v>
      </c>
      <c r="Q169" s="362" t="str">
        <f>IF(Q111=0,"",Q111)</f>
        <v/>
      </c>
      <c r="R169" s="362"/>
      <c r="S169" s="362"/>
      <c r="T169" s="362"/>
      <c r="U169" s="362"/>
      <c r="V169" s="286" t="s">
        <v>13</v>
      </c>
      <c r="W169" s="282"/>
      <c r="X169" s="386"/>
    </row>
    <row r="170" spans="1:24" ht="18" customHeight="1" thickTop="1">
      <c r="A170" s="386"/>
      <c r="B170" s="283"/>
      <c r="P170" s="282"/>
      <c r="Q170" s="282"/>
      <c r="R170" s="282"/>
      <c r="S170" s="282"/>
      <c r="T170" s="282"/>
      <c r="U170" s="282"/>
      <c r="V170" s="282"/>
      <c r="W170" s="282"/>
      <c r="X170" s="386"/>
    </row>
    <row r="171" spans="1:24">
      <c r="A171" s="386"/>
      <c r="B171" s="282"/>
      <c r="C171" s="282"/>
      <c r="D171" s="282"/>
      <c r="E171" s="282"/>
      <c r="F171" s="282"/>
      <c r="G171" s="282"/>
      <c r="H171" s="282"/>
      <c r="I171" s="367"/>
      <c r="J171" s="367"/>
      <c r="K171" s="367"/>
      <c r="L171" s="367"/>
      <c r="M171" s="367"/>
      <c r="N171" s="367"/>
      <c r="O171" s="282"/>
      <c r="P171" s="282"/>
      <c r="Q171" s="282"/>
      <c r="R171" s="282"/>
      <c r="S171" s="282"/>
      <c r="T171" s="282"/>
      <c r="U171" s="282"/>
      <c r="V171" s="282"/>
      <c r="W171" s="282"/>
      <c r="X171" s="389"/>
    </row>
    <row r="172" spans="1:24">
      <c r="A172" s="386"/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389"/>
    </row>
    <row r="173" spans="1:24">
      <c r="A173" s="386"/>
      <c r="B173" s="275" t="str">
        <f>B115</f>
        <v>ใบเสร็จฯ จะสมบูรณ์ต่อเมื่อ บริษัท ตัวอย่าง จำกัด ได้รับเงินแล้วเท่านั้น</v>
      </c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386"/>
    </row>
    <row r="174" spans="1:24">
      <c r="A174" s="386"/>
      <c r="B174" s="321"/>
      <c r="C174" s="322"/>
      <c r="D174" s="322"/>
      <c r="E174" s="323"/>
      <c r="F174" s="322"/>
      <c r="G174" s="373"/>
      <c r="H174" s="374"/>
      <c r="I174" s="367"/>
      <c r="J174" s="324"/>
      <c r="K174" s="325"/>
      <c r="L174" s="325"/>
      <c r="M174" s="322"/>
      <c r="N174" s="325"/>
      <c r="O174" s="322"/>
      <c r="P174" s="322"/>
      <c r="Q174" s="326"/>
      <c r="R174" s="282"/>
      <c r="S174" s="375" t="str">
        <f>+ใบเสร็จรับเงิน!S116</f>
        <v>ในนาม บริษัท ตัวอย่าง จำกัด</v>
      </c>
      <c r="T174" s="376"/>
      <c r="U174" s="376"/>
      <c r="V174" s="376"/>
      <c r="W174" s="377"/>
      <c r="X174" s="389"/>
    </row>
    <row r="175" spans="1:24">
      <c r="A175" s="386"/>
      <c r="B175" s="327" t="s">
        <v>14</v>
      </c>
      <c r="C175" s="282"/>
      <c r="D175" s="328"/>
      <c r="E175" s="411"/>
      <c r="F175" s="328"/>
      <c r="G175" s="412"/>
      <c r="H175" s="378"/>
      <c r="I175" s="367"/>
      <c r="J175" s="327" t="s">
        <v>15</v>
      </c>
      <c r="K175" s="367"/>
      <c r="L175" s="331"/>
      <c r="M175" s="328"/>
      <c r="N175" s="331"/>
      <c r="O175" s="328"/>
      <c r="P175" s="328"/>
      <c r="Q175" s="333"/>
      <c r="R175" s="282"/>
      <c r="S175" s="379"/>
      <c r="T175" s="371"/>
      <c r="U175" s="371"/>
      <c r="V175" s="371"/>
      <c r="W175" s="378"/>
      <c r="X175" s="389"/>
    </row>
    <row r="176" spans="1:24">
      <c r="A176" s="386"/>
      <c r="B176" s="327" t="s">
        <v>16</v>
      </c>
      <c r="C176" s="282"/>
      <c r="D176" s="328"/>
      <c r="E176" s="411"/>
      <c r="F176" s="328"/>
      <c r="G176" s="412"/>
      <c r="H176" s="378"/>
      <c r="I176" s="367"/>
      <c r="J176" s="327" t="s">
        <v>16</v>
      </c>
      <c r="K176" s="367"/>
      <c r="L176" s="331"/>
      <c r="M176" s="328"/>
      <c r="N176" s="331"/>
      <c r="O176" s="328"/>
      <c r="P176" s="328"/>
      <c r="Q176" s="333"/>
      <c r="R176" s="282"/>
      <c r="S176" s="379"/>
      <c r="T176" s="412"/>
      <c r="U176" s="412"/>
      <c r="V176" s="412"/>
      <c r="W176" s="378"/>
      <c r="X176" s="389"/>
    </row>
    <row r="177" spans="1:24" ht="15.75" thickBot="1">
      <c r="A177" s="386"/>
      <c r="B177" s="337"/>
      <c r="C177" s="338"/>
      <c r="D177" s="338"/>
      <c r="E177" s="339"/>
      <c r="F177" s="338"/>
      <c r="G177" s="381"/>
      <c r="H177" s="382"/>
      <c r="I177" s="367"/>
      <c r="J177" s="340"/>
      <c r="K177" s="341"/>
      <c r="L177" s="341"/>
      <c r="M177" s="338"/>
      <c r="N177" s="341"/>
      <c r="O177" s="338"/>
      <c r="P177" s="338"/>
      <c r="Q177" s="342"/>
      <c r="R177" s="282"/>
      <c r="S177" s="383" t="str">
        <f>S119</f>
        <v>ผู้มีอำนาจลงนาม</v>
      </c>
      <c r="T177" s="384"/>
      <c r="U177" s="384"/>
      <c r="V177" s="384"/>
      <c r="W177" s="385"/>
      <c r="X177" s="389"/>
    </row>
    <row r="178" spans="1:24" ht="15.75" thickTop="1">
      <c r="A178" s="386"/>
      <c r="B178" s="386"/>
      <c r="C178" s="386"/>
      <c r="D178" s="386"/>
      <c r="E178" s="386"/>
      <c r="F178" s="386"/>
      <c r="G178" s="386"/>
      <c r="H178" s="386"/>
      <c r="I178" s="386"/>
      <c r="J178" s="386"/>
      <c r="K178" s="386"/>
      <c r="L178" s="386"/>
      <c r="M178" s="386"/>
      <c r="N178" s="386"/>
      <c r="O178" s="386"/>
      <c r="P178" s="386"/>
      <c r="Q178" s="386"/>
      <c r="R178" s="386"/>
      <c r="S178" s="386"/>
      <c r="T178" s="386"/>
      <c r="U178" s="386"/>
      <c r="V178" s="386"/>
      <c r="W178" s="386"/>
      <c r="X178" s="386"/>
    </row>
  </sheetData>
  <mergeCells count="526">
    <mergeCell ref="E18:J18"/>
    <mergeCell ref="F20:J20"/>
    <mergeCell ref="B23:C23"/>
    <mergeCell ref="D23:E23"/>
    <mergeCell ref="F23:L23"/>
    <mergeCell ref="M23:O23"/>
    <mergeCell ref="C6:F12"/>
    <mergeCell ref="B13:W13"/>
    <mergeCell ref="B14:V14"/>
    <mergeCell ref="E16:J16"/>
    <mergeCell ref="U16:V16"/>
    <mergeCell ref="U17:V17"/>
    <mergeCell ref="E17:P17"/>
    <mergeCell ref="P23:R23"/>
    <mergeCell ref="S23:U23"/>
    <mergeCell ref="V23:W23"/>
    <mergeCell ref="B24:C24"/>
    <mergeCell ref="D24:E24"/>
    <mergeCell ref="F24:L24"/>
    <mergeCell ref="M24:O24"/>
    <mergeCell ref="P24:R24"/>
    <mergeCell ref="S24:U24"/>
    <mergeCell ref="V24:W24"/>
    <mergeCell ref="V25:W25"/>
    <mergeCell ref="B26:C26"/>
    <mergeCell ref="D26:E26"/>
    <mergeCell ref="F26:L26"/>
    <mergeCell ref="M26:O26"/>
    <mergeCell ref="P26:R26"/>
    <mergeCell ref="S26:U26"/>
    <mergeCell ref="V26:W26"/>
    <mergeCell ref="B25:C25"/>
    <mergeCell ref="D25:E25"/>
    <mergeCell ref="F25:L25"/>
    <mergeCell ref="M25:O25"/>
    <mergeCell ref="P25:R25"/>
    <mergeCell ref="S25:U25"/>
    <mergeCell ref="V27:W27"/>
    <mergeCell ref="B28:C28"/>
    <mergeCell ref="D28:E28"/>
    <mergeCell ref="F28:L28"/>
    <mergeCell ref="M28:O28"/>
    <mergeCell ref="P28:R28"/>
    <mergeCell ref="S28:U28"/>
    <mergeCell ref="V28:W28"/>
    <mergeCell ref="B27:C27"/>
    <mergeCell ref="D27:E27"/>
    <mergeCell ref="F27:L27"/>
    <mergeCell ref="M27:O27"/>
    <mergeCell ref="P27:R27"/>
    <mergeCell ref="S27:U27"/>
    <mergeCell ref="V29:W29"/>
    <mergeCell ref="B30:C30"/>
    <mergeCell ref="D30:E30"/>
    <mergeCell ref="F30:L30"/>
    <mergeCell ref="M30:O30"/>
    <mergeCell ref="P30:R30"/>
    <mergeCell ref="S30:U30"/>
    <mergeCell ref="V30:W30"/>
    <mergeCell ref="B29:C29"/>
    <mergeCell ref="D29:E29"/>
    <mergeCell ref="F29:L29"/>
    <mergeCell ref="M29:O29"/>
    <mergeCell ref="P29:R29"/>
    <mergeCell ref="S29:U29"/>
    <mergeCell ref="V31:W31"/>
    <mergeCell ref="B32:C32"/>
    <mergeCell ref="D32:E32"/>
    <mergeCell ref="F32:L32"/>
    <mergeCell ref="M32:O32"/>
    <mergeCell ref="P32:R32"/>
    <mergeCell ref="S32:U32"/>
    <mergeCell ref="V32:W32"/>
    <mergeCell ref="B31:C31"/>
    <mergeCell ref="D31:E31"/>
    <mergeCell ref="F31:L31"/>
    <mergeCell ref="M31:O31"/>
    <mergeCell ref="P31:R31"/>
    <mergeCell ref="S31:U31"/>
    <mergeCell ref="V33:W33"/>
    <mergeCell ref="B34:C34"/>
    <mergeCell ref="D34:E34"/>
    <mergeCell ref="F34:L34"/>
    <mergeCell ref="M34:O34"/>
    <mergeCell ref="P34:R34"/>
    <mergeCell ref="S34:U34"/>
    <mergeCell ref="V34:W34"/>
    <mergeCell ref="B33:C33"/>
    <mergeCell ref="D33:E33"/>
    <mergeCell ref="F33:L33"/>
    <mergeCell ref="M33:O33"/>
    <mergeCell ref="P33:R33"/>
    <mergeCell ref="S33:U33"/>
    <mergeCell ref="V35:W35"/>
    <mergeCell ref="B36:C36"/>
    <mergeCell ref="D36:E36"/>
    <mergeCell ref="F36:L36"/>
    <mergeCell ref="M36:O36"/>
    <mergeCell ref="P36:R36"/>
    <mergeCell ref="S36:U36"/>
    <mergeCell ref="V36:W36"/>
    <mergeCell ref="B35:C35"/>
    <mergeCell ref="D35:E35"/>
    <mergeCell ref="F35:L35"/>
    <mergeCell ref="M35:O35"/>
    <mergeCell ref="P35:R35"/>
    <mergeCell ref="S35:U35"/>
    <mergeCell ref="V37:W37"/>
    <mergeCell ref="B38:C38"/>
    <mergeCell ref="D38:E38"/>
    <mergeCell ref="F38:L38"/>
    <mergeCell ref="M38:O38"/>
    <mergeCell ref="P38:R38"/>
    <mergeCell ref="S38:U38"/>
    <mergeCell ref="V38:W38"/>
    <mergeCell ref="B37:C37"/>
    <mergeCell ref="D37:E37"/>
    <mergeCell ref="F37:L37"/>
    <mergeCell ref="M37:O37"/>
    <mergeCell ref="P37:R37"/>
    <mergeCell ref="S37:U37"/>
    <mergeCell ref="V39:W39"/>
    <mergeCell ref="B40:C40"/>
    <mergeCell ref="D40:E40"/>
    <mergeCell ref="F40:L40"/>
    <mergeCell ref="M40:O40"/>
    <mergeCell ref="P40:R40"/>
    <mergeCell ref="S40:U40"/>
    <mergeCell ref="V40:W40"/>
    <mergeCell ref="B39:C39"/>
    <mergeCell ref="D39:E39"/>
    <mergeCell ref="F39:L39"/>
    <mergeCell ref="M39:O39"/>
    <mergeCell ref="P39:R39"/>
    <mergeCell ref="S39:U39"/>
    <mergeCell ref="V41:W41"/>
    <mergeCell ref="B42:C42"/>
    <mergeCell ref="D42:E42"/>
    <mergeCell ref="F42:L42"/>
    <mergeCell ref="M42:O42"/>
    <mergeCell ref="P42:R42"/>
    <mergeCell ref="S42:U42"/>
    <mergeCell ref="V42:W42"/>
    <mergeCell ref="B41:C41"/>
    <mergeCell ref="D41:E41"/>
    <mergeCell ref="F41:L41"/>
    <mergeCell ref="M41:O41"/>
    <mergeCell ref="P41:R41"/>
    <mergeCell ref="S41:U41"/>
    <mergeCell ref="V43:W43"/>
    <mergeCell ref="B44:C44"/>
    <mergeCell ref="D44:E44"/>
    <mergeCell ref="F44:L44"/>
    <mergeCell ref="M44:O44"/>
    <mergeCell ref="P44:R44"/>
    <mergeCell ref="S44:U44"/>
    <mergeCell ref="V44:W44"/>
    <mergeCell ref="B43:C43"/>
    <mergeCell ref="D43:E43"/>
    <mergeCell ref="F43:L43"/>
    <mergeCell ref="M43:O43"/>
    <mergeCell ref="P43:R43"/>
    <mergeCell ref="S43:U43"/>
    <mergeCell ref="V45:W46"/>
    <mergeCell ref="E46:N46"/>
    <mergeCell ref="P46:T46"/>
    <mergeCell ref="I56:L56"/>
    <mergeCell ref="B57:W57"/>
    <mergeCell ref="S58:W58"/>
    <mergeCell ref="G49:N49"/>
    <mergeCell ref="G51:N51"/>
    <mergeCell ref="G53:N53"/>
    <mergeCell ref="Q49:U49"/>
    <mergeCell ref="Q51:U51"/>
    <mergeCell ref="Q53:U53"/>
    <mergeCell ref="F78:J78"/>
    <mergeCell ref="B81:C81"/>
    <mergeCell ref="D81:E81"/>
    <mergeCell ref="F81:L81"/>
    <mergeCell ref="M81:O81"/>
    <mergeCell ref="P81:R81"/>
    <mergeCell ref="S61:W61"/>
    <mergeCell ref="C64:E68"/>
    <mergeCell ref="B71:W71"/>
    <mergeCell ref="B72:V72"/>
    <mergeCell ref="U74:V74"/>
    <mergeCell ref="U75:V75"/>
    <mergeCell ref="S81:U81"/>
    <mergeCell ref="V81:W81"/>
    <mergeCell ref="B82:C82"/>
    <mergeCell ref="D82:E82"/>
    <mergeCell ref="F82:L82"/>
    <mergeCell ref="M82:O82"/>
    <mergeCell ref="P82:R82"/>
    <mergeCell ref="S82:U82"/>
    <mergeCell ref="V82:W82"/>
    <mergeCell ref="V83:W83"/>
    <mergeCell ref="B84:C84"/>
    <mergeCell ref="D84:E84"/>
    <mergeCell ref="F84:L84"/>
    <mergeCell ref="M84:O84"/>
    <mergeCell ref="P84:R84"/>
    <mergeCell ref="S84:U84"/>
    <mergeCell ref="V84:W84"/>
    <mergeCell ref="B83:C83"/>
    <mergeCell ref="D83:E83"/>
    <mergeCell ref="F83:L83"/>
    <mergeCell ref="M83:O83"/>
    <mergeCell ref="P83:R83"/>
    <mergeCell ref="S83:U83"/>
    <mergeCell ref="V85:W85"/>
    <mergeCell ref="B86:C86"/>
    <mergeCell ref="D86:E86"/>
    <mergeCell ref="F86:L86"/>
    <mergeCell ref="M86:O86"/>
    <mergeCell ref="P86:R86"/>
    <mergeCell ref="S86:U86"/>
    <mergeCell ref="V86:W86"/>
    <mergeCell ref="B85:C85"/>
    <mergeCell ref="D85:E85"/>
    <mergeCell ref="F85:L85"/>
    <mergeCell ref="M85:O85"/>
    <mergeCell ref="P85:R85"/>
    <mergeCell ref="S85:U85"/>
    <mergeCell ref="V87:W87"/>
    <mergeCell ref="B88:C88"/>
    <mergeCell ref="D88:E88"/>
    <mergeCell ref="F88:L88"/>
    <mergeCell ref="M88:O88"/>
    <mergeCell ref="P88:R88"/>
    <mergeCell ref="S88:U88"/>
    <mergeCell ref="V88:W88"/>
    <mergeCell ref="B87:C87"/>
    <mergeCell ref="D87:E87"/>
    <mergeCell ref="F87:L87"/>
    <mergeCell ref="M87:O87"/>
    <mergeCell ref="P87:R87"/>
    <mergeCell ref="S87:U87"/>
    <mergeCell ref="V89:W89"/>
    <mergeCell ref="B90:C90"/>
    <mergeCell ref="D90:E90"/>
    <mergeCell ref="F90:L90"/>
    <mergeCell ref="M90:O90"/>
    <mergeCell ref="P90:R90"/>
    <mergeCell ref="S90:U90"/>
    <mergeCell ref="V90:W90"/>
    <mergeCell ref="B89:C89"/>
    <mergeCell ref="D89:E89"/>
    <mergeCell ref="F89:L89"/>
    <mergeCell ref="M89:O89"/>
    <mergeCell ref="P89:R89"/>
    <mergeCell ref="S89:U89"/>
    <mergeCell ref="V91:W91"/>
    <mergeCell ref="B92:C92"/>
    <mergeCell ref="D92:E92"/>
    <mergeCell ref="F92:L92"/>
    <mergeCell ref="M92:O92"/>
    <mergeCell ref="P92:R92"/>
    <mergeCell ref="S92:U92"/>
    <mergeCell ref="V92:W92"/>
    <mergeCell ref="B91:C91"/>
    <mergeCell ref="D91:E91"/>
    <mergeCell ref="F91:L91"/>
    <mergeCell ref="M91:O91"/>
    <mergeCell ref="P91:R91"/>
    <mergeCell ref="S91:U91"/>
    <mergeCell ref="V93:W93"/>
    <mergeCell ref="B94:C94"/>
    <mergeCell ref="D94:E94"/>
    <mergeCell ref="F94:L94"/>
    <mergeCell ref="M94:O94"/>
    <mergeCell ref="P94:R94"/>
    <mergeCell ref="S94:U94"/>
    <mergeCell ref="V94:W94"/>
    <mergeCell ref="B93:C93"/>
    <mergeCell ref="D93:E93"/>
    <mergeCell ref="F93:L93"/>
    <mergeCell ref="M93:O93"/>
    <mergeCell ref="P93:R93"/>
    <mergeCell ref="S93:U93"/>
    <mergeCell ref="V95:W95"/>
    <mergeCell ref="B96:C96"/>
    <mergeCell ref="D96:E96"/>
    <mergeCell ref="F96:L96"/>
    <mergeCell ref="M96:O96"/>
    <mergeCell ref="P96:R96"/>
    <mergeCell ref="S96:U96"/>
    <mergeCell ref="V96:W96"/>
    <mergeCell ref="B95:C95"/>
    <mergeCell ref="D95:E95"/>
    <mergeCell ref="F95:L95"/>
    <mergeCell ref="M95:O95"/>
    <mergeCell ref="P95:R95"/>
    <mergeCell ref="S95:U95"/>
    <mergeCell ref="V97:W97"/>
    <mergeCell ref="B98:C98"/>
    <mergeCell ref="D98:E98"/>
    <mergeCell ref="F98:L98"/>
    <mergeCell ref="M98:O98"/>
    <mergeCell ref="P98:R98"/>
    <mergeCell ref="S98:U98"/>
    <mergeCell ref="V98:W98"/>
    <mergeCell ref="B97:C97"/>
    <mergeCell ref="D97:E97"/>
    <mergeCell ref="F97:L97"/>
    <mergeCell ref="M97:O97"/>
    <mergeCell ref="P97:R97"/>
    <mergeCell ref="S97:U97"/>
    <mergeCell ref="V99:W99"/>
    <mergeCell ref="B100:C100"/>
    <mergeCell ref="D100:E100"/>
    <mergeCell ref="F100:L100"/>
    <mergeCell ref="M100:O100"/>
    <mergeCell ref="P100:R100"/>
    <mergeCell ref="S100:U100"/>
    <mergeCell ref="V100:W100"/>
    <mergeCell ref="B99:C99"/>
    <mergeCell ref="D99:E99"/>
    <mergeCell ref="F99:L99"/>
    <mergeCell ref="M99:O99"/>
    <mergeCell ref="P99:R99"/>
    <mergeCell ref="S99:U99"/>
    <mergeCell ref="V101:W101"/>
    <mergeCell ref="B102:C102"/>
    <mergeCell ref="D102:E102"/>
    <mergeCell ref="F102:L102"/>
    <mergeCell ref="M102:O102"/>
    <mergeCell ref="P102:R102"/>
    <mergeCell ref="S102:U102"/>
    <mergeCell ref="V102:W102"/>
    <mergeCell ref="B101:C101"/>
    <mergeCell ref="D101:E101"/>
    <mergeCell ref="F101:L101"/>
    <mergeCell ref="M101:O101"/>
    <mergeCell ref="P101:R101"/>
    <mergeCell ref="S101:U101"/>
    <mergeCell ref="B129:W129"/>
    <mergeCell ref="B130:V130"/>
    <mergeCell ref="U132:V132"/>
    <mergeCell ref="U133:V133"/>
    <mergeCell ref="V103:W104"/>
    <mergeCell ref="E104:N104"/>
    <mergeCell ref="P104:T104"/>
    <mergeCell ref="I114:L114"/>
    <mergeCell ref="B115:W115"/>
    <mergeCell ref="S116:W116"/>
    <mergeCell ref="G107:N107"/>
    <mergeCell ref="Q107:U107"/>
    <mergeCell ref="G109:N109"/>
    <mergeCell ref="Q109:U109"/>
    <mergeCell ref="G111:N111"/>
    <mergeCell ref="Q111:U111"/>
    <mergeCell ref="B140:C140"/>
    <mergeCell ref="D140:E140"/>
    <mergeCell ref="F140:L140"/>
    <mergeCell ref="M140:O140"/>
    <mergeCell ref="P140:R140"/>
    <mergeCell ref="S140:U140"/>
    <mergeCell ref="V140:W140"/>
    <mergeCell ref="F136:J136"/>
    <mergeCell ref="B139:C139"/>
    <mergeCell ref="D139:E139"/>
    <mergeCell ref="F139:L139"/>
    <mergeCell ref="M139:O139"/>
    <mergeCell ref="P139:R139"/>
    <mergeCell ref="B142:C142"/>
    <mergeCell ref="D142:E142"/>
    <mergeCell ref="F142:L142"/>
    <mergeCell ref="M142:O142"/>
    <mergeCell ref="P142:R142"/>
    <mergeCell ref="S142:U142"/>
    <mergeCell ref="V142:W142"/>
    <mergeCell ref="B141:C141"/>
    <mergeCell ref="D141:E141"/>
    <mergeCell ref="F141:L141"/>
    <mergeCell ref="M141:O141"/>
    <mergeCell ref="P141:R141"/>
    <mergeCell ref="S141:U141"/>
    <mergeCell ref="B144:C144"/>
    <mergeCell ref="D144:E144"/>
    <mergeCell ref="F144:L144"/>
    <mergeCell ref="M144:O144"/>
    <mergeCell ref="P144:R144"/>
    <mergeCell ref="S144:U144"/>
    <mergeCell ref="V144:W144"/>
    <mergeCell ref="B143:C143"/>
    <mergeCell ref="D143:E143"/>
    <mergeCell ref="F143:L143"/>
    <mergeCell ref="M143:O143"/>
    <mergeCell ref="P143:R143"/>
    <mergeCell ref="S143:U143"/>
    <mergeCell ref="B146:C146"/>
    <mergeCell ref="D146:E146"/>
    <mergeCell ref="F146:L146"/>
    <mergeCell ref="M146:O146"/>
    <mergeCell ref="P146:R146"/>
    <mergeCell ref="S146:U146"/>
    <mergeCell ref="V146:W146"/>
    <mergeCell ref="B145:C145"/>
    <mergeCell ref="D145:E145"/>
    <mergeCell ref="F145:L145"/>
    <mergeCell ref="M145:O145"/>
    <mergeCell ref="P145:R145"/>
    <mergeCell ref="S145:U145"/>
    <mergeCell ref="B148:C148"/>
    <mergeCell ref="D148:E148"/>
    <mergeCell ref="F148:L148"/>
    <mergeCell ref="M148:O148"/>
    <mergeCell ref="P148:R148"/>
    <mergeCell ref="S148:U148"/>
    <mergeCell ref="V148:W148"/>
    <mergeCell ref="B147:C147"/>
    <mergeCell ref="D147:E147"/>
    <mergeCell ref="F147:L147"/>
    <mergeCell ref="M147:O147"/>
    <mergeCell ref="P147:R147"/>
    <mergeCell ref="S147:U147"/>
    <mergeCell ref="B150:C150"/>
    <mergeCell ref="D150:E150"/>
    <mergeCell ref="F150:L150"/>
    <mergeCell ref="M150:O150"/>
    <mergeCell ref="P150:R150"/>
    <mergeCell ref="S150:U150"/>
    <mergeCell ref="V150:W150"/>
    <mergeCell ref="B149:C149"/>
    <mergeCell ref="D149:E149"/>
    <mergeCell ref="F149:L149"/>
    <mergeCell ref="M149:O149"/>
    <mergeCell ref="P149:R149"/>
    <mergeCell ref="S149:U149"/>
    <mergeCell ref="B152:C152"/>
    <mergeCell ref="D152:E152"/>
    <mergeCell ref="F152:L152"/>
    <mergeCell ref="M152:O152"/>
    <mergeCell ref="P152:R152"/>
    <mergeCell ref="S152:U152"/>
    <mergeCell ref="V152:W152"/>
    <mergeCell ref="B151:C151"/>
    <mergeCell ref="D151:E151"/>
    <mergeCell ref="F151:L151"/>
    <mergeCell ref="M151:O151"/>
    <mergeCell ref="P151:R151"/>
    <mergeCell ref="S151:U151"/>
    <mergeCell ref="B154:C154"/>
    <mergeCell ref="D154:E154"/>
    <mergeCell ref="F154:L154"/>
    <mergeCell ref="M154:O154"/>
    <mergeCell ref="P154:R154"/>
    <mergeCell ref="S154:U154"/>
    <mergeCell ref="V154:W154"/>
    <mergeCell ref="B153:C153"/>
    <mergeCell ref="D153:E153"/>
    <mergeCell ref="F153:L153"/>
    <mergeCell ref="M153:O153"/>
    <mergeCell ref="P153:R153"/>
    <mergeCell ref="S153:U153"/>
    <mergeCell ref="B156:C156"/>
    <mergeCell ref="D156:E156"/>
    <mergeCell ref="F156:L156"/>
    <mergeCell ref="M156:O156"/>
    <mergeCell ref="P156:R156"/>
    <mergeCell ref="S156:U156"/>
    <mergeCell ref="V156:W156"/>
    <mergeCell ref="B155:C155"/>
    <mergeCell ref="D155:E155"/>
    <mergeCell ref="F155:L155"/>
    <mergeCell ref="M155:O155"/>
    <mergeCell ref="P155:R155"/>
    <mergeCell ref="S155:U155"/>
    <mergeCell ref="M158:O158"/>
    <mergeCell ref="P158:R158"/>
    <mergeCell ref="S158:U158"/>
    <mergeCell ref="V158:W158"/>
    <mergeCell ref="B157:C157"/>
    <mergeCell ref="D157:E157"/>
    <mergeCell ref="F157:L157"/>
    <mergeCell ref="M157:O157"/>
    <mergeCell ref="P157:R157"/>
    <mergeCell ref="S157:U157"/>
    <mergeCell ref="B173:W173"/>
    <mergeCell ref="S174:W174"/>
    <mergeCell ref="S177:W177"/>
    <mergeCell ref="V159:W159"/>
    <mergeCell ref="B160:C160"/>
    <mergeCell ref="D160:E160"/>
    <mergeCell ref="F160:L160"/>
    <mergeCell ref="M160:O160"/>
    <mergeCell ref="P160:R160"/>
    <mergeCell ref="S160:U160"/>
    <mergeCell ref="V160:W160"/>
    <mergeCell ref="B159:C159"/>
    <mergeCell ref="D159:E159"/>
    <mergeCell ref="F159:L159"/>
    <mergeCell ref="M159:O159"/>
    <mergeCell ref="P159:R159"/>
    <mergeCell ref="S159:U159"/>
    <mergeCell ref="G165:N165"/>
    <mergeCell ref="Q165:U165"/>
    <mergeCell ref="G167:N167"/>
    <mergeCell ref="Q167:U167"/>
    <mergeCell ref="G169:N169"/>
    <mergeCell ref="Q169:U169"/>
    <mergeCell ref="D59:G59"/>
    <mergeCell ref="D60:G60"/>
    <mergeCell ref="N59:P59"/>
    <mergeCell ref="M60:P60"/>
    <mergeCell ref="T60:V60"/>
    <mergeCell ref="V161:W162"/>
    <mergeCell ref="E162:N162"/>
    <mergeCell ref="P162:T162"/>
    <mergeCell ref="V157:W157"/>
    <mergeCell ref="V155:W155"/>
    <mergeCell ref="V153:W153"/>
    <mergeCell ref="V151:W151"/>
    <mergeCell ref="V149:W149"/>
    <mergeCell ref="V147:W147"/>
    <mergeCell ref="V145:W145"/>
    <mergeCell ref="V143:W143"/>
    <mergeCell ref="V141:W141"/>
    <mergeCell ref="S139:U139"/>
    <mergeCell ref="V139:W139"/>
    <mergeCell ref="S119:W119"/>
    <mergeCell ref="C122:E126"/>
    <mergeCell ref="B158:C158"/>
    <mergeCell ref="D158:E158"/>
    <mergeCell ref="F158:L158"/>
  </mergeCells>
  <conditionalFormatting sqref="E16:E18 F20 U16:U17">
    <cfRule type="containsBlanks" dxfId="24" priority="1">
      <formula>LEN(TRIM(E16))=0</formula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6A56-37ED-436B-AB43-8E54111BFF89}">
  <sheetPr>
    <tabColor theme="3"/>
    <pageSetUpPr fitToPage="1"/>
  </sheetPr>
  <dimension ref="A1:AU115"/>
  <sheetViews>
    <sheetView view="pageBreakPreview" topLeftCell="A25" zoomScale="60" zoomScaleNormal="100" workbookViewId="0">
      <selection activeCell="D24" sqref="D24:E24"/>
    </sheetView>
  </sheetViews>
  <sheetFormatPr defaultColWidth="9" defaultRowHeight="15"/>
  <cols>
    <col min="1" max="1" width="5" style="1" customWidth="1"/>
    <col min="2" max="2" width="6" style="1" customWidth="1"/>
    <col min="3" max="3" width="2.625" style="1" customWidth="1"/>
    <col min="4" max="4" width="3.25" style="1" customWidth="1"/>
    <col min="5" max="5" width="13.375" style="1" customWidth="1"/>
    <col min="6" max="6" width="6" style="1" customWidth="1"/>
    <col min="7" max="7" width="4" style="1" customWidth="1"/>
    <col min="8" max="8" width="1.125" style="1" customWidth="1"/>
    <col min="9" max="9" width="0.875" style="1" customWidth="1"/>
    <col min="10" max="10" width="2.5" style="1" customWidth="1"/>
    <col min="11" max="11" width="1.75" style="1" customWidth="1"/>
    <col min="12" max="12" width="0.375" style="1" customWidth="1"/>
    <col min="13" max="13" width="2.5" style="1" customWidth="1"/>
    <col min="14" max="14" width="12.375" style="1" customWidth="1"/>
    <col min="15" max="15" width="2.375" style="1" customWidth="1"/>
    <col min="16" max="16" width="13.375" style="1" customWidth="1"/>
    <col min="17" max="17" width="1.5" style="1" customWidth="1"/>
    <col min="18" max="18" width="0.875" style="1" customWidth="1"/>
    <col min="19" max="19" width="1.5" style="1" customWidth="1"/>
    <col min="20" max="20" width="10.5" style="1" customWidth="1"/>
    <col min="21" max="21" width="4.625" style="1" customWidth="1"/>
    <col min="22" max="22" width="14.125" style="1" customWidth="1"/>
    <col min="23" max="23" width="2" style="1" customWidth="1"/>
    <col min="24" max="24" width="5" style="1" customWidth="1"/>
    <col min="25" max="25" width="9.875" customWidth="1"/>
    <col min="26" max="26" width="14.125" customWidth="1"/>
    <col min="27" max="47" width="8.75" customWidth="1"/>
    <col min="48" max="16384" width="9" style="1"/>
  </cols>
  <sheetData>
    <row r="1" spans="1:47" ht="15.75">
      <c r="A1" s="26"/>
      <c r="B1" s="28"/>
      <c r="C1" s="27"/>
      <c r="D1" s="27"/>
      <c r="E1" s="27"/>
      <c r="F1" s="29" t="s">
        <v>73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7"/>
      <c r="T1" s="27"/>
      <c r="U1" s="27"/>
      <c r="V1" s="27"/>
      <c r="W1" s="27"/>
      <c r="X1" s="2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5.75">
      <c r="A2" s="26"/>
      <c r="B2" s="27"/>
      <c r="C2" s="27"/>
      <c r="D2" s="27"/>
      <c r="E2" s="27"/>
      <c r="F2" s="29" t="s">
        <v>106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7"/>
      <c r="T2" s="27"/>
      <c r="U2" s="27"/>
      <c r="V2" s="27"/>
      <c r="W2" s="27"/>
      <c r="X2" s="2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6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>
      <c r="A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5.5">
      <c r="A6" s="17"/>
      <c r="C6" s="122"/>
      <c r="D6" s="122"/>
      <c r="E6" s="122"/>
      <c r="F6" s="122"/>
      <c r="G6" s="32" t="s">
        <v>30</v>
      </c>
      <c r="V6" s="2" t="s">
        <v>0</v>
      </c>
      <c r="X6" s="1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25.5">
      <c r="A7" s="17"/>
      <c r="C7" s="122"/>
      <c r="D7" s="122"/>
      <c r="E7" s="122"/>
      <c r="F7" s="122"/>
      <c r="G7" s="24" t="s">
        <v>31</v>
      </c>
      <c r="V7" s="2"/>
      <c r="X7" s="1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>
      <c r="A8" s="17"/>
      <c r="C8" s="122"/>
      <c r="D8" s="122"/>
      <c r="E8" s="122"/>
      <c r="F8" s="122"/>
      <c r="G8" s="25" t="s">
        <v>32</v>
      </c>
      <c r="X8" s="1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>
      <c r="A9" s="17"/>
      <c r="C9" s="122"/>
      <c r="D9" s="122"/>
      <c r="E9" s="122"/>
      <c r="F9" s="122"/>
      <c r="G9" s="25" t="s">
        <v>33</v>
      </c>
      <c r="X9" s="1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>
      <c r="A10" s="17"/>
      <c r="C10" s="122"/>
      <c r="D10" s="122"/>
      <c r="E10" s="122"/>
      <c r="F10" s="122"/>
      <c r="G10" s="25" t="s">
        <v>34</v>
      </c>
      <c r="X10" s="1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>
      <c r="A11" s="17"/>
      <c r="C11" s="122"/>
      <c r="D11" s="122"/>
      <c r="E11" s="122"/>
      <c r="F11" s="122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>
      <c r="A12" s="17"/>
      <c r="C12" s="122"/>
      <c r="D12" s="122"/>
      <c r="E12" s="122"/>
      <c r="F12" s="122"/>
      <c r="X12" s="1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3" customFormat="1" ht="19.5">
      <c r="A13" s="18"/>
      <c r="B13" s="123" t="s">
        <v>146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8"/>
    </row>
    <row r="14" spans="1:47" s="3" customFormat="1" ht="19.5">
      <c r="A14" s="18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18"/>
    </row>
    <row r="15" spans="1:47">
      <c r="A15" s="17"/>
      <c r="B15" s="4" t="s">
        <v>94</v>
      </c>
      <c r="E15" s="126"/>
      <c r="F15" s="126"/>
      <c r="G15" s="126"/>
      <c r="H15" s="126"/>
      <c r="I15" s="126"/>
      <c r="J15" s="126"/>
      <c r="X15" s="1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>
      <c r="A16" s="17"/>
      <c r="B16" s="4" t="s">
        <v>1</v>
      </c>
      <c r="C16" s="4"/>
      <c r="D16" s="4"/>
      <c r="E16" s="242"/>
      <c r="F16" s="242"/>
      <c r="G16" s="242"/>
      <c r="H16" s="242"/>
      <c r="I16" s="242"/>
      <c r="J16" s="242"/>
      <c r="T16" s="33" t="s">
        <v>2</v>
      </c>
      <c r="U16" s="130"/>
      <c r="V16" s="130"/>
      <c r="X16" s="1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>
      <c r="A17" s="17"/>
      <c r="B17" s="4" t="s">
        <v>3</v>
      </c>
      <c r="C17" s="4"/>
      <c r="D17" s="4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T17" s="33" t="s">
        <v>4</v>
      </c>
      <c r="U17" s="131"/>
      <c r="V17" s="131"/>
      <c r="X17" s="1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>
      <c r="A18" s="17"/>
      <c r="B18" s="4"/>
      <c r="C18" s="4"/>
      <c r="D18" s="4"/>
      <c r="E18" s="126"/>
      <c r="F18" s="126"/>
      <c r="G18" s="126"/>
      <c r="H18" s="126"/>
      <c r="I18" s="126"/>
      <c r="J18" s="126"/>
      <c r="T18" s="7"/>
      <c r="U18" s="8"/>
      <c r="V18" s="9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>
      <c r="A19" s="17"/>
      <c r="B19" s="4"/>
      <c r="C19" s="4"/>
      <c r="D19" s="4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customHeight="1" thickBot="1">
      <c r="A20" s="17"/>
      <c r="B20" s="4" t="s">
        <v>5</v>
      </c>
      <c r="C20" s="4"/>
      <c r="D20" s="4"/>
      <c r="F20" s="161"/>
      <c r="G20" s="161"/>
      <c r="H20" s="161"/>
      <c r="I20" s="161"/>
      <c r="J20" s="161"/>
      <c r="M20" s="10"/>
      <c r="N20" s="1" t="s">
        <v>7</v>
      </c>
      <c r="O20" s="10"/>
      <c r="P20" s="1" t="s">
        <v>8</v>
      </c>
      <c r="R20" s="5"/>
      <c r="T20" s="33" t="s">
        <v>147</v>
      </c>
      <c r="U20" s="131"/>
      <c r="V20" s="131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customHeight="1" thickTop="1">
      <c r="A21" s="17"/>
      <c r="B21" s="4" t="s">
        <v>76</v>
      </c>
      <c r="E21" s="134"/>
      <c r="F21" s="134"/>
      <c r="G21" s="134"/>
      <c r="H21" s="134"/>
      <c r="I21" s="134"/>
      <c r="J21" s="134"/>
      <c r="T21" s="33" t="s">
        <v>148</v>
      </c>
      <c r="U21" s="131"/>
      <c r="V21" s="13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" customHeight="1">
      <c r="A22" s="17"/>
      <c r="B22" s="4" t="s">
        <v>90</v>
      </c>
      <c r="E22" s="241"/>
      <c r="F22" s="241"/>
      <c r="G22" s="241"/>
      <c r="H22" s="241"/>
      <c r="I22" s="241"/>
      <c r="J22" s="241"/>
      <c r="T22" s="33" t="s">
        <v>149</v>
      </c>
      <c r="U22" s="131"/>
      <c r="V22" s="13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" customHeight="1">
      <c r="A23" s="17"/>
      <c r="B23" s="4"/>
      <c r="T23" s="33" t="s">
        <v>150</v>
      </c>
      <c r="U23" s="131"/>
      <c r="V23" s="13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>
      <c r="A24" s="17"/>
      <c r="D24" s="1" t="s">
        <v>95</v>
      </c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11" customFormat="1" ht="15.75" thickBot="1">
      <c r="A25" s="19"/>
      <c r="B25" s="127" t="s">
        <v>21</v>
      </c>
      <c r="C25" s="128"/>
      <c r="D25" s="127" t="s">
        <v>82</v>
      </c>
      <c r="E25" s="128"/>
      <c r="F25" s="127" t="s">
        <v>22</v>
      </c>
      <c r="G25" s="129"/>
      <c r="H25" s="129"/>
      <c r="I25" s="129"/>
      <c r="J25" s="129"/>
      <c r="K25" s="129"/>
      <c r="L25" s="128"/>
      <c r="M25" s="127" t="s">
        <v>23</v>
      </c>
      <c r="N25" s="129"/>
      <c r="O25" s="128"/>
      <c r="P25" s="127" t="s">
        <v>24</v>
      </c>
      <c r="Q25" s="129"/>
      <c r="R25" s="128"/>
      <c r="S25" s="127" t="s">
        <v>151</v>
      </c>
      <c r="T25" s="129"/>
      <c r="U25" s="128"/>
      <c r="V25" s="127" t="s">
        <v>10</v>
      </c>
      <c r="W25" s="132"/>
      <c r="X25" s="19"/>
    </row>
    <row r="26" spans="1:47">
      <c r="A26" s="17"/>
      <c r="B26" s="91"/>
      <c r="C26" s="92"/>
      <c r="D26" s="93"/>
      <c r="E26" s="94"/>
      <c r="F26" s="257"/>
      <c r="G26" s="258"/>
      <c r="H26" s="258"/>
      <c r="I26" s="258"/>
      <c r="J26" s="258"/>
      <c r="K26" s="258"/>
      <c r="L26" s="259"/>
      <c r="M26" s="98"/>
      <c r="N26" s="99"/>
      <c r="O26" s="100"/>
      <c r="P26" s="257"/>
      <c r="Q26" s="258"/>
      <c r="R26" s="259"/>
      <c r="S26" s="104"/>
      <c r="T26" s="105"/>
      <c r="U26" s="106"/>
      <c r="V26" s="107"/>
      <c r="W26" s="108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>
      <c r="A27" s="17"/>
      <c r="B27" s="75"/>
      <c r="C27" s="76"/>
      <c r="D27" s="109"/>
      <c r="E27" s="110"/>
      <c r="F27" s="251"/>
      <c r="G27" s="252"/>
      <c r="H27" s="252"/>
      <c r="I27" s="252"/>
      <c r="J27" s="252"/>
      <c r="K27" s="252"/>
      <c r="L27" s="253"/>
      <c r="M27" s="80"/>
      <c r="N27" s="81"/>
      <c r="O27" s="82"/>
      <c r="P27" s="251"/>
      <c r="Q27" s="252"/>
      <c r="R27" s="253"/>
      <c r="S27" s="86"/>
      <c r="T27" s="87"/>
      <c r="U27" s="88"/>
      <c r="V27" s="89">
        <f t="shared" ref="V27:V46" si="0">ROUND(M27*S27,2)</f>
        <v>0</v>
      </c>
      <c r="W27" s="90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>
      <c r="A28" s="17"/>
      <c r="B28" s="75"/>
      <c r="C28" s="76"/>
      <c r="D28" s="75"/>
      <c r="E28" s="76"/>
      <c r="F28" s="251"/>
      <c r="G28" s="252"/>
      <c r="H28" s="252"/>
      <c r="I28" s="252"/>
      <c r="J28" s="252"/>
      <c r="K28" s="252"/>
      <c r="L28" s="253"/>
      <c r="M28" s="80"/>
      <c r="N28" s="81"/>
      <c r="O28" s="82"/>
      <c r="P28" s="251"/>
      <c r="Q28" s="252"/>
      <c r="R28" s="253"/>
      <c r="S28" s="86"/>
      <c r="T28" s="87"/>
      <c r="U28" s="88"/>
      <c r="V28" s="89">
        <f t="shared" si="0"/>
        <v>0</v>
      </c>
      <c r="W28" s="90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>
      <c r="A29" s="17"/>
      <c r="B29" s="75"/>
      <c r="C29" s="76"/>
      <c r="D29" s="75"/>
      <c r="E29" s="76"/>
      <c r="F29" s="251"/>
      <c r="G29" s="252"/>
      <c r="H29" s="252"/>
      <c r="I29" s="252"/>
      <c r="J29" s="252"/>
      <c r="K29" s="252"/>
      <c r="L29" s="253"/>
      <c r="M29" s="80"/>
      <c r="N29" s="81"/>
      <c r="O29" s="82"/>
      <c r="P29" s="251"/>
      <c r="Q29" s="252"/>
      <c r="R29" s="253"/>
      <c r="S29" s="86">
        <v>0</v>
      </c>
      <c r="T29" s="87"/>
      <c r="U29" s="88"/>
      <c r="V29" s="89">
        <f t="shared" si="0"/>
        <v>0</v>
      </c>
      <c r="W29" s="90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>
      <c r="A30" s="17"/>
      <c r="B30" s="75"/>
      <c r="C30" s="76"/>
      <c r="D30" s="75"/>
      <c r="E30" s="76"/>
      <c r="F30" s="251"/>
      <c r="G30" s="252"/>
      <c r="H30" s="252"/>
      <c r="I30" s="252"/>
      <c r="J30" s="252"/>
      <c r="K30" s="252"/>
      <c r="L30" s="253"/>
      <c r="M30" s="80"/>
      <c r="N30" s="81"/>
      <c r="O30" s="82"/>
      <c r="P30" s="251"/>
      <c r="Q30" s="252"/>
      <c r="R30" s="253"/>
      <c r="S30" s="86"/>
      <c r="T30" s="87"/>
      <c r="U30" s="88"/>
      <c r="V30" s="89">
        <f t="shared" si="0"/>
        <v>0</v>
      </c>
      <c r="W30" s="90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>
      <c r="A31" s="17"/>
      <c r="B31" s="75"/>
      <c r="C31" s="76"/>
      <c r="D31" s="75"/>
      <c r="E31" s="76"/>
      <c r="F31" s="251"/>
      <c r="G31" s="252"/>
      <c r="H31" s="252"/>
      <c r="I31" s="252"/>
      <c r="J31" s="252"/>
      <c r="K31" s="252"/>
      <c r="L31" s="253"/>
      <c r="M31" s="80"/>
      <c r="N31" s="81"/>
      <c r="O31" s="82"/>
      <c r="P31" s="251"/>
      <c r="Q31" s="252"/>
      <c r="R31" s="253"/>
      <c r="S31" s="86"/>
      <c r="T31" s="87"/>
      <c r="U31" s="88"/>
      <c r="V31" s="89">
        <f t="shared" si="0"/>
        <v>0</v>
      </c>
      <c r="W31" s="90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>
      <c r="A32" s="17"/>
      <c r="B32" s="75"/>
      <c r="C32" s="76"/>
      <c r="D32" s="75"/>
      <c r="E32" s="76"/>
      <c r="F32" s="251"/>
      <c r="G32" s="252"/>
      <c r="H32" s="252"/>
      <c r="I32" s="252"/>
      <c r="J32" s="252"/>
      <c r="K32" s="252"/>
      <c r="L32" s="253"/>
      <c r="M32" s="80"/>
      <c r="N32" s="81"/>
      <c r="O32" s="82"/>
      <c r="P32" s="251"/>
      <c r="Q32" s="252"/>
      <c r="R32" s="253"/>
      <c r="S32" s="86"/>
      <c r="T32" s="87"/>
      <c r="U32" s="88"/>
      <c r="V32" s="89">
        <f t="shared" si="0"/>
        <v>0</v>
      </c>
      <c r="W32" s="90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>
      <c r="A33" s="17"/>
      <c r="B33" s="75"/>
      <c r="C33" s="76"/>
      <c r="D33" s="75"/>
      <c r="E33" s="76"/>
      <c r="F33" s="251"/>
      <c r="G33" s="252"/>
      <c r="H33" s="252"/>
      <c r="I33" s="252"/>
      <c r="J33" s="252"/>
      <c r="K33" s="252"/>
      <c r="L33" s="253"/>
      <c r="M33" s="80"/>
      <c r="N33" s="81"/>
      <c r="O33" s="82"/>
      <c r="P33" s="251"/>
      <c r="Q33" s="252"/>
      <c r="R33" s="253"/>
      <c r="S33" s="86"/>
      <c r="T33" s="87"/>
      <c r="U33" s="88"/>
      <c r="V33" s="89">
        <f t="shared" si="0"/>
        <v>0</v>
      </c>
      <c r="W33" s="90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>
      <c r="A34" s="17"/>
      <c r="B34" s="75"/>
      <c r="C34" s="76"/>
      <c r="D34" s="75"/>
      <c r="E34" s="76"/>
      <c r="F34" s="251"/>
      <c r="G34" s="252"/>
      <c r="H34" s="252"/>
      <c r="I34" s="252"/>
      <c r="J34" s="252"/>
      <c r="K34" s="252"/>
      <c r="L34" s="253"/>
      <c r="M34" s="80"/>
      <c r="N34" s="81"/>
      <c r="O34" s="82"/>
      <c r="P34" s="251"/>
      <c r="Q34" s="252"/>
      <c r="R34" s="253"/>
      <c r="S34" s="86"/>
      <c r="T34" s="87"/>
      <c r="U34" s="88"/>
      <c r="V34" s="89">
        <f t="shared" si="0"/>
        <v>0</v>
      </c>
      <c r="W34" s="90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>
      <c r="A35" s="17"/>
      <c r="B35" s="75"/>
      <c r="C35" s="76"/>
      <c r="D35" s="75"/>
      <c r="E35" s="76"/>
      <c r="F35" s="251"/>
      <c r="G35" s="252"/>
      <c r="H35" s="252"/>
      <c r="I35" s="252"/>
      <c r="J35" s="252"/>
      <c r="K35" s="252"/>
      <c r="L35" s="253"/>
      <c r="M35" s="80"/>
      <c r="N35" s="81"/>
      <c r="O35" s="82"/>
      <c r="P35" s="251"/>
      <c r="Q35" s="252"/>
      <c r="R35" s="253"/>
      <c r="S35" s="86"/>
      <c r="T35" s="87"/>
      <c r="U35" s="88"/>
      <c r="V35" s="89">
        <f t="shared" si="0"/>
        <v>0</v>
      </c>
      <c r="W35" s="90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>
      <c r="A36" s="17"/>
      <c r="B36" s="75"/>
      <c r="C36" s="76"/>
      <c r="D36" s="75"/>
      <c r="E36" s="76"/>
      <c r="F36" s="251"/>
      <c r="G36" s="252"/>
      <c r="H36" s="252"/>
      <c r="I36" s="252"/>
      <c r="J36" s="252"/>
      <c r="K36" s="252"/>
      <c r="L36" s="253"/>
      <c r="M36" s="80"/>
      <c r="N36" s="81"/>
      <c r="O36" s="82"/>
      <c r="P36" s="251"/>
      <c r="Q36" s="252"/>
      <c r="R36" s="253"/>
      <c r="S36" s="86"/>
      <c r="T36" s="87"/>
      <c r="U36" s="88"/>
      <c r="V36" s="89">
        <f t="shared" si="0"/>
        <v>0</v>
      </c>
      <c r="W36" s="90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>
      <c r="A37" s="17"/>
      <c r="B37" s="75"/>
      <c r="C37" s="76"/>
      <c r="D37" s="75"/>
      <c r="E37" s="76"/>
      <c r="F37" s="251"/>
      <c r="G37" s="252"/>
      <c r="H37" s="252"/>
      <c r="I37" s="252"/>
      <c r="J37" s="252"/>
      <c r="K37" s="252"/>
      <c r="L37" s="253"/>
      <c r="M37" s="80"/>
      <c r="N37" s="81"/>
      <c r="O37" s="82"/>
      <c r="P37" s="251"/>
      <c r="Q37" s="252"/>
      <c r="R37" s="253"/>
      <c r="S37" s="86"/>
      <c r="T37" s="87"/>
      <c r="U37" s="88"/>
      <c r="V37" s="89">
        <f t="shared" si="0"/>
        <v>0</v>
      </c>
      <c r="W37" s="90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>
      <c r="A38" s="17"/>
      <c r="B38" s="75"/>
      <c r="C38" s="76"/>
      <c r="D38" s="75"/>
      <c r="E38" s="76"/>
      <c r="F38" s="251"/>
      <c r="G38" s="252"/>
      <c r="H38" s="252"/>
      <c r="I38" s="252"/>
      <c r="J38" s="252"/>
      <c r="K38" s="252"/>
      <c r="L38" s="253"/>
      <c r="M38" s="80"/>
      <c r="N38" s="81"/>
      <c r="O38" s="82"/>
      <c r="P38" s="251"/>
      <c r="Q38" s="252"/>
      <c r="R38" s="253"/>
      <c r="S38" s="86"/>
      <c r="T38" s="87"/>
      <c r="U38" s="88"/>
      <c r="V38" s="89">
        <f t="shared" si="0"/>
        <v>0</v>
      </c>
      <c r="W38" s="90"/>
      <c r="X38" s="1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>
      <c r="A39" s="17"/>
      <c r="B39" s="75"/>
      <c r="C39" s="76"/>
      <c r="D39" s="75"/>
      <c r="E39" s="76"/>
      <c r="F39" s="251"/>
      <c r="G39" s="252"/>
      <c r="H39" s="252"/>
      <c r="I39" s="252"/>
      <c r="J39" s="252"/>
      <c r="K39" s="252"/>
      <c r="L39" s="253"/>
      <c r="M39" s="80"/>
      <c r="N39" s="81"/>
      <c r="O39" s="82"/>
      <c r="P39" s="251"/>
      <c r="Q39" s="252"/>
      <c r="R39" s="253"/>
      <c r="S39" s="86"/>
      <c r="T39" s="87"/>
      <c r="U39" s="88"/>
      <c r="V39" s="89">
        <f t="shared" si="0"/>
        <v>0</v>
      </c>
      <c r="W39" s="90"/>
      <c r="X39" s="17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>
      <c r="A40" s="17"/>
      <c r="B40" s="75"/>
      <c r="C40" s="76"/>
      <c r="D40" s="75"/>
      <c r="E40" s="76"/>
      <c r="F40" s="251"/>
      <c r="G40" s="252"/>
      <c r="H40" s="252"/>
      <c r="I40" s="252"/>
      <c r="J40" s="252"/>
      <c r="K40" s="252"/>
      <c r="L40" s="253"/>
      <c r="M40" s="83"/>
      <c r="N40" s="84"/>
      <c r="O40" s="85"/>
      <c r="P40" s="251"/>
      <c r="Q40" s="252"/>
      <c r="R40" s="253"/>
      <c r="S40" s="83"/>
      <c r="T40" s="84"/>
      <c r="U40" s="85"/>
      <c r="V40" s="239"/>
      <c r="W40" s="240"/>
      <c r="X40" s="1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>
      <c r="A41" s="17"/>
      <c r="B41" s="75"/>
      <c r="C41" s="76"/>
      <c r="D41" s="75"/>
      <c r="E41" s="76"/>
      <c r="F41" s="251"/>
      <c r="G41" s="252"/>
      <c r="H41" s="252"/>
      <c r="I41" s="252"/>
      <c r="J41" s="252"/>
      <c r="K41" s="252"/>
      <c r="L41" s="253"/>
      <c r="M41" s="83"/>
      <c r="N41" s="84"/>
      <c r="O41" s="85"/>
      <c r="P41" s="251"/>
      <c r="Q41" s="252"/>
      <c r="R41" s="253"/>
      <c r="S41" s="83"/>
      <c r="T41" s="84"/>
      <c r="U41" s="85"/>
      <c r="V41" s="239"/>
      <c r="W41" s="240"/>
      <c r="X41" s="1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>
      <c r="A42" s="17"/>
      <c r="B42" s="75"/>
      <c r="C42" s="76"/>
      <c r="D42" s="75"/>
      <c r="E42" s="76"/>
      <c r="F42" s="251"/>
      <c r="G42" s="252"/>
      <c r="H42" s="252"/>
      <c r="I42" s="252"/>
      <c r="J42" s="252"/>
      <c r="K42" s="252"/>
      <c r="L42" s="253"/>
      <c r="M42" s="83"/>
      <c r="N42" s="84"/>
      <c r="O42" s="85"/>
      <c r="P42" s="251"/>
      <c r="Q42" s="252"/>
      <c r="R42" s="253"/>
      <c r="S42" s="83"/>
      <c r="T42" s="84"/>
      <c r="U42" s="85"/>
      <c r="V42" s="239"/>
      <c r="W42" s="240"/>
      <c r="X42" s="1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>
      <c r="A43" s="17"/>
      <c r="B43" s="75"/>
      <c r="C43" s="76"/>
      <c r="D43" s="75"/>
      <c r="E43" s="76"/>
      <c r="F43" s="251"/>
      <c r="G43" s="252"/>
      <c r="H43" s="252"/>
      <c r="I43" s="252"/>
      <c r="J43" s="252"/>
      <c r="K43" s="252"/>
      <c r="L43" s="253"/>
      <c r="M43" s="83"/>
      <c r="N43" s="84"/>
      <c r="O43" s="85"/>
      <c r="P43" s="251"/>
      <c r="Q43" s="252"/>
      <c r="R43" s="253"/>
      <c r="S43" s="83"/>
      <c r="T43" s="84"/>
      <c r="U43" s="85"/>
      <c r="V43" s="239"/>
      <c r="W43" s="240"/>
      <c r="X43" s="1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>
      <c r="A44" s="17"/>
      <c r="B44" s="75"/>
      <c r="C44" s="76"/>
      <c r="D44" s="75"/>
      <c r="E44" s="76"/>
      <c r="F44" s="251"/>
      <c r="G44" s="252"/>
      <c r="H44" s="252"/>
      <c r="I44" s="252"/>
      <c r="J44" s="252"/>
      <c r="K44" s="252"/>
      <c r="L44" s="253"/>
      <c r="M44" s="83"/>
      <c r="N44" s="84"/>
      <c r="O44" s="85"/>
      <c r="P44" s="251"/>
      <c r="Q44" s="252"/>
      <c r="R44" s="253"/>
      <c r="S44" s="83"/>
      <c r="T44" s="84"/>
      <c r="U44" s="85"/>
      <c r="V44" s="239"/>
      <c r="W44" s="240"/>
      <c r="X44" s="1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>
      <c r="A45" s="17"/>
      <c r="B45" s="75"/>
      <c r="C45" s="76"/>
      <c r="D45" s="75"/>
      <c r="E45" s="76"/>
      <c r="F45" s="251"/>
      <c r="G45" s="252"/>
      <c r="H45" s="252"/>
      <c r="I45" s="252"/>
      <c r="J45" s="252"/>
      <c r="K45" s="252"/>
      <c r="L45" s="253"/>
      <c r="M45" s="80"/>
      <c r="N45" s="81"/>
      <c r="O45" s="82"/>
      <c r="P45" s="251"/>
      <c r="Q45" s="252"/>
      <c r="R45" s="253"/>
      <c r="S45" s="86"/>
      <c r="T45" s="87"/>
      <c r="U45" s="88"/>
      <c r="V45" s="89">
        <f t="shared" si="0"/>
        <v>0</v>
      </c>
      <c r="W45" s="90"/>
      <c r="X45" s="1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>
      <c r="A46" s="17"/>
      <c r="B46" s="75"/>
      <c r="C46" s="76"/>
      <c r="D46" s="75"/>
      <c r="E46" s="76"/>
      <c r="F46" s="251"/>
      <c r="G46" s="252"/>
      <c r="H46" s="252"/>
      <c r="I46" s="252"/>
      <c r="J46" s="252"/>
      <c r="K46" s="252"/>
      <c r="L46" s="253"/>
      <c r="M46" s="80"/>
      <c r="N46" s="81"/>
      <c r="O46" s="82"/>
      <c r="P46" s="254"/>
      <c r="Q46" s="255"/>
      <c r="R46" s="256"/>
      <c r="S46" s="142"/>
      <c r="T46" s="143"/>
      <c r="U46" s="144"/>
      <c r="V46" s="89">
        <f t="shared" si="0"/>
        <v>0</v>
      </c>
      <c r="W46" s="90"/>
      <c r="X46" s="1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>
      <c r="A47" s="17"/>
      <c r="B47" s="201" t="s">
        <v>88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3"/>
      <c r="P47" s="210" t="s">
        <v>152</v>
      </c>
      <c r="Q47" s="211"/>
      <c r="R47" s="211"/>
      <c r="S47" s="211"/>
      <c r="T47" s="211"/>
      <c r="U47" s="212"/>
      <c r="V47" s="247">
        <v>0</v>
      </c>
      <c r="W47" s="248"/>
      <c r="X47" s="1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>
      <c r="A48" s="17"/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6"/>
      <c r="P48" s="210" t="s">
        <v>153</v>
      </c>
      <c r="Q48" s="211"/>
      <c r="R48" s="211"/>
      <c r="S48" s="211"/>
      <c r="T48" s="211"/>
      <c r="U48" s="212"/>
      <c r="V48" s="247">
        <f>ROUND(M48*S48,2)</f>
        <v>0</v>
      </c>
      <c r="W48" s="248"/>
      <c r="X48" s="17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5" customHeight="1">
      <c r="A49" s="17"/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6"/>
      <c r="P49" s="210" t="s">
        <v>154</v>
      </c>
      <c r="Q49" s="211"/>
      <c r="R49" s="211"/>
      <c r="S49" s="211"/>
      <c r="T49" s="211"/>
      <c r="U49" s="212"/>
      <c r="V49" s="249">
        <f>ROUND(M49*S49,2)</f>
        <v>0</v>
      </c>
      <c r="W49" s="250"/>
      <c r="X49" s="17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" customHeight="1">
      <c r="A50" s="17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6"/>
      <c r="P50" s="210" t="s">
        <v>83</v>
      </c>
      <c r="Q50" s="211"/>
      <c r="R50" s="211"/>
      <c r="S50" s="211"/>
      <c r="T50" s="211"/>
      <c r="U50" s="212"/>
      <c r="V50" s="199">
        <f>SUM(V24:W49)</f>
        <v>0</v>
      </c>
      <c r="W50" s="200"/>
      <c r="X50" s="1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>
      <c r="A51" s="17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9"/>
      <c r="P51" s="191" t="s">
        <v>155</v>
      </c>
      <c r="Q51" s="192"/>
      <c r="R51" s="192"/>
      <c r="S51" s="192"/>
      <c r="T51" s="192"/>
      <c r="U51" s="193"/>
      <c r="V51" s="199"/>
      <c r="W51" s="200"/>
      <c r="X51" s="1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s="37" customFormat="1" hidden="1">
      <c r="A52" s="40"/>
      <c r="P52" s="196" t="s">
        <v>85</v>
      </c>
      <c r="Q52" s="197"/>
      <c r="R52" s="197"/>
      <c r="S52" s="197"/>
      <c r="T52" s="197"/>
      <c r="U52" s="198"/>
      <c r="V52" s="199">
        <f>V50-V51</f>
        <v>0</v>
      </c>
      <c r="W52" s="200"/>
      <c r="X52" s="41"/>
    </row>
    <row r="53" spans="1:47">
      <c r="A53" s="17"/>
      <c r="B53" s="46" t="s">
        <v>102</v>
      </c>
      <c r="C53" s="48"/>
      <c r="D53" s="39"/>
      <c r="E53" s="38">
        <f>COUNT(B26:C46)</f>
        <v>0</v>
      </c>
      <c r="F53" s="1" t="s">
        <v>82</v>
      </c>
      <c r="O53" s="39"/>
      <c r="P53" s="196" t="s">
        <v>156</v>
      </c>
      <c r="Q53" s="197"/>
      <c r="R53" s="197"/>
      <c r="S53" s="197"/>
      <c r="T53" s="197"/>
      <c r="U53" s="198"/>
      <c r="V53" s="199"/>
      <c r="W53" s="200"/>
      <c r="X53" s="1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>
      <c r="A54" s="17"/>
      <c r="B54" s="42" t="s">
        <v>11</v>
      </c>
      <c r="C54" s="43"/>
      <c r="D54" s="43"/>
      <c r="E54" s="124" t="str">
        <f>"("&amp;BAHTTEXT(V54)&amp;")"</f>
        <v>(ศูนย์บาทถ้วน)</v>
      </c>
      <c r="F54" s="125"/>
      <c r="G54" s="125"/>
      <c r="H54" s="125"/>
      <c r="I54" s="125"/>
      <c r="J54" s="125"/>
      <c r="K54" s="125"/>
      <c r="L54" s="125"/>
      <c r="M54" s="125"/>
      <c r="N54" s="125"/>
      <c r="O54" s="245"/>
      <c r="P54" s="196" t="s">
        <v>157</v>
      </c>
      <c r="Q54" s="197"/>
      <c r="R54" s="197"/>
      <c r="S54" s="197"/>
      <c r="T54" s="197"/>
      <c r="U54" s="198"/>
      <c r="V54" s="199"/>
      <c r="W54" s="200"/>
      <c r="X54" s="1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>
      <c r="A55" s="17"/>
      <c r="B55" s="228" t="s">
        <v>158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30"/>
      <c r="X55" s="1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>
      <c r="A56" s="18"/>
      <c r="B56" s="231" t="s">
        <v>159</v>
      </c>
      <c r="C56" s="232"/>
      <c r="D56" s="232"/>
      <c r="E56" s="232"/>
      <c r="F56" s="232"/>
      <c r="G56" s="232"/>
      <c r="H56" s="233"/>
      <c r="I56" s="12"/>
      <c r="J56" s="234" t="s">
        <v>160</v>
      </c>
      <c r="K56" s="235"/>
      <c r="L56" s="235"/>
      <c r="M56" s="235"/>
      <c r="N56" s="235"/>
      <c r="O56" s="235"/>
      <c r="P56" s="235"/>
      <c r="Q56" s="236"/>
      <c r="S56" s="237" t="s">
        <v>161</v>
      </c>
      <c r="T56" s="238"/>
      <c r="U56" s="246"/>
      <c r="V56" s="246"/>
      <c r="W56" s="45"/>
      <c r="X56" s="18"/>
    </row>
    <row r="57" spans="1:47" s="3" customFormat="1">
      <c r="A57" s="18"/>
      <c r="B57" s="244"/>
      <c r="C57" s="57"/>
      <c r="D57" s="57"/>
      <c r="E57" s="57"/>
      <c r="F57" s="57"/>
      <c r="G57" s="57"/>
      <c r="H57" s="58"/>
      <c r="I57" s="12"/>
      <c r="J57" s="13"/>
      <c r="K57" s="12"/>
      <c r="L57" s="16"/>
      <c r="M57" s="57"/>
      <c r="N57" s="57"/>
      <c r="O57" s="57"/>
      <c r="P57" s="57"/>
      <c r="Q57" s="23"/>
      <c r="S57" s="215" t="s">
        <v>162</v>
      </c>
      <c r="T57" s="216"/>
      <c r="U57" s="59"/>
      <c r="V57" s="59"/>
      <c r="W57" s="20"/>
      <c r="X57" s="18"/>
    </row>
    <row r="58" spans="1:47" s="3" customFormat="1">
      <c r="A58" s="18"/>
      <c r="B58" s="217" t="s">
        <v>163</v>
      </c>
      <c r="C58" s="218"/>
      <c r="D58" s="218"/>
      <c r="E58" s="218"/>
      <c r="F58" s="218"/>
      <c r="G58" s="218"/>
      <c r="H58" s="20"/>
      <c r="I58" s="12"/>
      <c r="J58" s="219" t="s">
        <v>17</v>
      </c>
      <c r="K58" s="220"/>
      <c r="L58" s="220"/>
      <c r="M58" s="220"/>
      <c r="N58" s="220"/>
      <c r="O58" s="220"/>
      <c r="P58" s="220"/>
      <c r="Q58" s="221"/>
      <c r="S58" s="215" t="s">
        <v>164</v>
      </c>
      <c r="T58" s="216"/>
      <c r="U58" s="59"/>
      <c r="V58" s="59"/>
      <c r="W58" s="20"/>
      <c r="X58" s="18"/>
    </row>
    <row r="59" spans="1:47" s="3" customFormat="1" ht="15.75" thickBot="1">
      <c r="A59" s="18"/>
      <c r="B59" s="21" t="s">
        <v>4</v>
      </c>
      <c r="C59" s="222"/>
      <c r="D59" s="222"/>
      <c r="E59" s="222"/>
      <c r="F59" s="222"/>
      <c r="G59" s="222"/>
      <c r="H59" s="223"/>
      <c r="I59" s="12"/>
      <c r="J59" s="224" t="s">
        <v>165</v>
      </c>
      <c r="K59" s="225"/>
      <c r="L59" s="225"/>
      <c r="M59" s="225"/>
      <c r="N59" s="225"/>
      <c r="O59" s="225"/>
      <c r="P59" s="225"/>
      <c r="Q59" s="226"/>
      <c r="S59" s="50"/>
      <c r="T59" s="22"/>
      <c r="U59" s="22"/>
      <c r="V59" s="22"/>
      <c r="W59" s="51"/>
      <c r="X59" s="18"/>
    </row>
    <row r="60" spans="1:47" s="3" customFormat="1" ht="15.75" thickTop="1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8"/>
    </row>
    <row r="61" spans="1:47" ht="25.5">
      <c r="A61" s="18"/>
      <c r="C61" s="122"/>
      <c r="D61" s="122"/>
      <c r="E61" s="122"/>
      <c r="F61" s="122"/>
      <c r="G61" s="32" t="s">
        <v>30</v>
      </c>
      <c r="V61" s="2" t="s">
        <v>0</v>
      </c>
      <c r="X61" s="18"/>
    </row>
    <row r="62" spans="1:47" ht="25.5">
      <c r="A62" s="17"/>
      <c r="C62" s="122"/>
      <c r="D62" s="122"/>
      <c r="E62" s="122"/>
      <c r="F62" s="122"/>
      <c r="G62" s="24" t="s">
        <v>31</v>
      </c>
      <c r="V62" s="2"/>
      <c r="X62" s="1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>
      <c r="A63" s="17"/>
      <c r="C63" s="122"/>
      <c r="D63" s="122"/>
      <c r="E63" s="122"/>
      <c r="F63" s="122"/>
      <c r="G63" s="25" t="s">
        <v>32</v>
      </c>
      <c r="X63" s="1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>
      <c r="A64" s="17"/>
      <c r="C64" s="122"/>
      <c r="D64" s="122"/>
      <c r="E64" s="122"/>
      <c r="F64" s="122"/>
      <c r="G64" s="25" t="s">
        <v>33</v>
      </c>
      <c r="X64" s="1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>
      <c r="A65" s="17"/>
      <c r="C65" s="122"/>
      <c r="D65" s="122"/>
      <c r="E65" s="122"/>
      <c r="F65" s="122"/>
      <c r="G65" s="25" t="s">
        <v>34</v>
      </c>
      <c r="X65" s="1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>
      <c r="A66" s="17"/>
      <c r="C66" s="122"/>
      <c r="D66" s="122"/>
      <c r="E66" s="122"/>
      <c r="F66" s="122"/>
      <c r="X66" s="1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>
      <c r="A67" s="17"/>
      <c r="C67" s="122"/>
      <c r="D67" s="122"/>
      <c r="E67" s="122"/>
      <c r="F67" s="122"/>
      <c r="X67" s="1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ht="19.5">
      <c r="A68" s="17"/>
      <c r="B68" s="123" t="s">
        <v>166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ht="19.5">
      <c r="A69" s="17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1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>
      <c r="A70" s="18"/>
      <c r="B70" s="4" t="s">
        <v>94</v>
      </c>
      <c r="C70" s="1"/>
      <c r="D70" s="1"/>
      <c r="E70" s="126"/>
      <c r="F70" s="126"/>
      <c r="G70" s="126"/>
      <c r="H70" s="126"/>
      <c r="I70" s="126"/>
      <c r="J70" s="12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8"/>
    </row>
    <row r="71" spans="1:47" s="3" customFormat="1">
      <c r="A71" s="18"/>
      <c r="B71" s="4" t="s">
        <v>1</v>
      </c>
      <c r="C71" s="4"/>
      <c r="D71" s="4"/>
      <c r="E71" s="242"/>
      <c r="F71" s="242"/>
      <c r="G71" s="242"/>
      <c r="H71" s="242"/>
      <c r="I71" s="242"/>
      <c r="J71" s="242"/>
      <c r="K71" s="1"/>
      <c r="L71" s="1"/>
      <c r="M71" s="1"/>
      <c r="N71" s="1"/>
      <c r="O71" s="1"/>
      <c r="P71" s="1"/>
      <c r="Q71" s="1"/>
      <c r="R71" s="1"/>
      <c r="S71" s="1"/>
      <c r="T71" s="33" t="s">
        <v>2</v>
      </c>
      <c r="U71" s="130"/>
      <c r="V71" s="130"/>
      <c r="W71" s="1"/>
      <c r="X71" s="18"/>
    </row>
    <row r="72" spans="1:47">
      <c r="A72" s="17"/>
      <c r="B72" s="4" t="s">
        <v>3</v>
      </c>
      <c r="C72" s="4"/>
      <c r="D72" s="4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T72" s="33" t="s">
        <v>4</v>
      </c>
      <c r="U72" s="131"/>
      <c r="V72" s="131"/>
      <c r="X72" s="1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>
      <c r="A73" s="17"/>
      <c r="B73" s="4"/>
      <c r="C73" s="4"/>
      <c r="D73" s="4"/>
      <c r="E73" s="126"/>
      <c r="F73" s="126"/>
      <c r="G73" s="126"/>
      <c r="H73" s="126"/>
      <c r="I73" s="126"/>
      <c r="J73" s="126"/>
      <c r="T73" s="7"/>
      <c r="U73" s="8"/>
      <c r="V73" s="9"/>
      <c r="X73" s="1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>
      <c r="A74" s="17"/>
      <c r="B74" s="4"/>
      <c r="C74" s="4"/>
      <c r="D74" s="4"/>
      <c r="X74" s="1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ht="15.75" thickBot="1">
      <c r="A75" s="17"/>
      <c r="B75" s="4" t="s">
        <v>5</v>
      </c>
      <c r="C75" s="4"/>
      <c r="D75" s="4"/>
      <c r="F75" s="161"/>
      <c r="G75" s="161"/>
      <c r="H75" s="161"/>
      <c r="I75" s="161"/>
      <c r="J75" s="161"/>
      <c r="M75" s="10"/>
      <c r="N75" s="1" t="s">
        <v>7</v>
      </c>
      <c r="O75" s="10"/>
      <c r="P75" s="1" t="s">
        <v>8</v>
      </c>
      <c r="R75" s="5"/>
      <c r="T75" s="33" t="s">
        <v>147</v>
      </c>
      <c r="U75" s="131"/>
      <c r="V75" s="131"/>
      <c r="X75" s="1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15.75" thickTop="1">
      <c r="A76" s="17"/>
      <c r="B76" s="4" t="s">
        <v>76</v>
      </c>
      <c r="E76" s="134"/>
      <c r="F76" s="134"/>
      <c r="G76" s="134"/>
      <c r="H76" s="134"/>
      <c r="I76" s="134"/>
      <c r="J76" s="134"/>
      <c r="T76" s="33" t="s">
        <v>148</v>
      </c>
      <c r="U76" s="131"/>
      <c r="V76" s="131"/>
      <c r="X76" s="1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>
      <c r="A77" s="17"/>
      <c r="B77" s="4" t="s">
        <v>90</v>
      </c>
      <c r="E77" s="241"/>
      <c r="F77" s="241"/>
      <c r="G77" s="241"/>
      <c r="H77" s="241"/>
      <c r="I77" s="241"/>
      <c r="J77" s="241"/>
      <c r="T77" s="33" t="s">
        <v>149</v>
      </c>
      <c r="U77" s="131"/>
      <c r="V77" s="131"/>
      <c r="X77" s="1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>
      <c r="A78" s="17"/>
      <c r="B78" s="4"/>
      <c r="T78" s="33" t="s">
        <v>150</v>
      </c>
      <c r="U78" s="131"/>
      <c r="V78" s="131"/>
      <c r="X78" s="1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>
      <c r="A79" s="17"/>
      <c r="D79" s="1" t="s">
        <v>95</v>
      </c>
      <c r="X79" s="17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15.75" thickBot="1">
      <c r="A80" s="17"/>
      <c r="B80" s="113" t="s">
        <v>21</v>
      </c>
      <c r="C80" s="114"/>
      <c r="D80" s="113" t="s">
        <v>82</v>
      </c>
      <c r="E80" s="114"/>
      <c r="F80" s="113" t="s">
        <v>22</v>
      </c>
      <c r="G80" s="115"/>
      <c r="H80" s="115"/>
      <c r="I80" s="115"/>
      <c r="J80" s="115"/>
      <c r="K80" s="115"/>
      <c r="L80" s="114"/>
      <c r="M80" s="113" t="s">
        <v>23</v>
      </c>
      <c r="N80" s="115"/>
      <c r="O80" s="114"/>
      <c r="P80" s="113" t="s">
        <v>24</v>
      </c>
      <c r="Q80" s="115"/>
      <c r="R80" s="114"/>
      <c r="S80" s="113" t="s">
        <v>151</v>
      </c>
      <c r="T80" s="115"/>
      <c r="U80" s="114"/>
      <c r="V80" s="113" t="s">
        <v>10</v>
      </c>
      <c r="W80" s="116"/>
      <c r="X80" s="1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ht="15" customHeight="1">
      <c r="A81" s="17"/>
      <c r="B81" s="91"/>
      <c r="C81" s="92"/>
      <c r="D81" s="93"/>
      <c r="E81" s="94"/>
      <c r="F81" s="153"/>
      <c r="G81" s="154"/>
      <c r="H81" s="154"/>
      <c r="I81" s="154"/>
      <c r="J81" s="154"/>
      <c r="K81" s="154"/>
      <c r="L81" s="155"/>
      <c r="M81" s="98"/>
      <c r="N81" s="99"/>
      <c r="O81" s="100"/>
      <c r="P81" s="153"/>
      <c r="Q81" s="154"/>
      <c r="R81" s="155"/>
      <c r="S81" s="104"/>
      <c r="T81" s="105"/>
      <c r="U81" s="106"/>
      <c r="V81" s="107"/>
      <c r="W81" s="108"/>
      <c r="X81" s="17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>
      <c r="A82" s="17"/>
      <c r="B82" s="75"/>
      <c r="C82" s="76"/>
      <c r="D82" s="109"/>
      <c r="E82" s="110"/>
      <c r="F82" s="150"/>
      <c r="G82" s="151"/>
      <c r="H82" s="151"/>
      <c r="I82" s="151"/>
      <c r="J82" s="151"/>
      <c r="K82" s="151"/>
      <c r="L82" s="152"/>
      <c r="M82" s="80"/>
      <c r="N82" s="81"/>
      <c r="O82" s="82"/>
      <c r="P82" s="150"/>
      <c r="Q82" s="151"/>
      <c r="R82" s="152"/>
      <c r="S82" s="86"/>
      <c r="T82" s="87"/>
      <c r="U82" s="88"/>
      <c r="V82" s="89">
        <f t="shared" ref="V82:V94" si="1">ROUND(M82*S82,2)</f>
        <v>0</v>
      </c>
      <c r="W82" s="90"/>
      <c r="X82" s="1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s="11" customFormat="1">
      <c r="A83" s="19"/>
      <c r="B83" s="75"/>
      <c r="C83" s="76"/>
      <c r="D83" s="75"/>
      <c r="E83" s="76"/>
      <c r="F83" s="150"/>
      <c r="G83" s="151"/>
      <c r="H83" s="151"/>
      <c r="I83" s="151"/>
      <c r="J83" s="151"/>
      <c r="K83" s="151"/>
      <c r="L83" s="152"/>
      <c r="M83" s="80"/>
      <c r="N83" s="81"/>
      <c r="O83" s="82"/>
      <c r="P83" s="150"/>
      <c r="Q83" s="151"/>
      <c r="R83" s="152"/>
      <c r="S83" s="86"/>
      <c r="T83" s="87"/>
      <c r="U83" s="88"/>
      <c r="V83" s="89">
        <f t="shared" si="1"/>
        <v>0</v>
      </c>
      <c r="W83" s="90"/>
      <c r="X83" s="19"/>
    </row>
    <row r="84" spans="1:47">
      <c r="A84" s="17"/>
      <c r="B84" s="75"/>
      <c r="C84" s="76"/>
      <c r="D84" s="75"/>
      <c r="E84" s="76"/>
      <c r="F84" s="150"/>
      <c r="G84" s="151"/>
      <c r="H84" s="151"/>
      <c r="I84" s="151"/>
      <c r="J84" s="151"/>
      <c r="K84" s="151"/>
      <c r="L84" s="152"/>
      <c r="M84" s="80"/>
      <c r="N84" s="81"/>
      <c r="O84" s="82"/>
      <c r="P84" s="150"/>
      <c r="Q84" s="151"/>
      <c r="R84" s="152"/>
      <c r="S84" s="86">
        <v>0</v>
      </c>
      <c r="T84" s="87"/>
      <c r="U84" s="88"/>
      <c r="V84" s="89">
        <f t="shared" si="1"/>
        <v>0</v>
      </c>
      <c r="W84" s="90"/>
      <c r="X84" s="17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>
      <c r="A85" s="17"/>
      <c r="B85" s="75"/>
      <c r="C85" s="76"/>
      <c r="D85" s="75"/>
      <c r="E85" s="76"/>
      <c r="F85" s="150"/>
      <c r="G85" s="151"/>
      <c r="H85" s="151"/>
      <c r="I85" s="151"/>
      <c r="J85" s="151"/>
      <c r="K85" s="151"/>
      <c r="L85" s="152"/>
      <c r="M85" s="80"/>
      <c r="N85" s="81"/>
      <c r="O85" s="82"/>
      <c r="P85" s="150"/>
      <c r="Q85" s="151"/>
      <c r="R85" s="152"/>
      <c r="S85" s="86"/>
      <c r="T85" s="87"/>
      <c r="U85" s="88"/>
      <c r="V85" s="89">
        <f t="shared" si="1"/>
        <v>0</v>
      </c>
      <c r="W85" s="90"/>
      <c r="X85" s="17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>
      <c r="A86" s="17"/>
      <c r="B86" s="75"/>
      <c r="C86" s="76"/>
      <c r="D86" s="75"/>
      <c r="E86" s="76"/>
      <c r="F86" s="150"/>
      <c r="G86" s="151"/>
      <c r="H86" s="151"/>
      <c r="I86" s="151"/>
      <c r="J86" s="151"/>
      <c r="K86" s="151"/>
      <c r="L86" s="152"/>
      <c r="M86" s="80"/>
      <c r="N86" s="81"/>
      <c r="O86" s="82"/>
      <c r="P86" s="150"/>
      <c r="Q86" s="151"/>
      <c r="R86" s="152"/>
      <c r="S86" s="86"/>
      <c r="T86" s="87"/>
      <c r="U86" s="88"/>
      <c r="V86" s="89">
        <f t="shared" si="1"/>
        <v>0</v>
      </c>
      <c r="W86" s="90"/>
      <c r="X86" s="1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>
      <c r="A87" s="17"/>
      <c r="B87" s="75"/>
      <c r="C87" s="76"/>
      <c r="D87" s="75"/>
      <c r="E87" s="76"/>
      <c r="F87" s="150"/>
      <c r="G87" s="151"/>
      <c r="H87" s="151"/>
      <c r="I87" s="151"/>
      <c r="J87" s="151"/>
      <c r="K87" s="151"/>
      <c r="L87" s="152"/>
      <c r="M87" s="80"/>
      <c r="N87" s="81"/>
      <c r="O87" s="82"/>
      <c r="P87" s="150"/>
      <c r="Q87" s="151"/>
      <c r="R87" s="152"/>
      <c r="S87" s="86"/>
      <c r="T87" s="87"/>
      <c r="U87" s="88"/>
      <c r="V87" s="89">
        <f t="shared" si="1"/>
        <v>0</v>
      </c>
      <c r="W87" s="90"/>
      <c r="X87" s="1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>
      <c r="A88" s="17"/>
      <c r="B88" s="75"/>
      <c r="C88" s="76"/>
      <c r="D88" s="75"/>
      <c r="E88" s="76"/>
      <c r="F88" s="150"/>
      <c r="G88" s="151"/>
      <c r="H88" s="151"/>
      <c r="I88" s="151"/>
      <c r="J88" s="151"/>
      <c r="K88" s="151"/>
      <c r="L88" s="152"/>
      <c r="M88" s="80"/>
      <c r="N88" s="81"/>
      <c r="O88" s="82"/>
      <c r="P88" s="150"/>
      <c r="Q88" s="151"/>
      <c r="R88" s="152"/>
      <c r="S88" s="86"/>
      <c r="T88" s="87"/>
      <c r="U88" s="88"/>
      <c r="V88" s="89">
        <f t="shared" si="1"/>
        <v>0</v>
      </c>
      <c r="W88" s="90"/>
      <c r="X88" s="1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>
      <c r="A89" s="17"/>
      <c r="B89" s="75"/>
      <c r="C89" s="76"/>
      <c r="D89" s="75"/>
      <c r="E89" s="76"/>
      <c r="F89" s="150"/>
      <c r="G89" s="151"/>
      <c r="H89" s="151"/>
      <c r="I89" s="151"/>
      <c r="J89" s="151"/>
      <c r="K89" s="151"/>
      <c r="L89" s="152"/>
      <c r="M89" s="80"/>
      <c r="N89" s="81"/>
      <c r="O89" s="82"/>
      <c r="P89" s="150"/>
      <c r="Q89" s="151"/>
      <c r="R89" s="152"/>
      <c r="S89" s="86"/>
      <c r="T89" s="87"/>
      <c r="U89" s="88"/>
      <c r="V89" s="89">
        <f t="shared" si="1"/>
        <v>0</v>
      </c>
      <c r="W89" s="90"/>
      <c r="X89" s="1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>
      <c r="A90" s="17"/>
      <c r="B90" s="75"/>
      <c r="C90" s="76"/>
      <c r="D90" s="75"/>
      <c r="E90" s="76"/>
      <c r="F90" s="150"/>
      <c r="G90" s="151"/>
      <c r="H90" s="151"/>
      <c r="I90" s="151"/>
      <c r="J90" s="151"/>
      <c r="K90" s="151"/>
      <c r="L90" s="152"/>
      <c r="M90" s="80"/>
      <c r="N90" s="81"/>
      <c r="O90" s="82"/>
      <c r="P90" s="150"/>
      <c r="Q90" s="151"/>
      <c r="R90" s="152"/>
      <c r="S90" s="86"/>
      <c r="T90" s="87"/>
      <c r="U90" s="88"/>
      <c r="V90" s="89">
        <f t="shared" si="1"/>
        <v>0</v>
      </c>
      <c r="W90" s="90"/>
      <c r="X90" s="1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>
      <c r="A91" s="17"/>
      <c r="B91" s="75"/>
      <c r="C91" s="76"/>
      <c r="D91" s="75"/>
      <c r="E91" s="76"/>
      <c r="F91" s="150"/>
      <c r="G91" s="151"/>
      <c r="H91" s="151"/>
      <c r="I91" s="151"/>
      <c r="J91" s="151"/>
      <c r="K91" s="151"/>
      <c r="L91" s="152"/>
      <c r="M91" s="80"/>
      <c r="N91" s="81"/>
      <c r="O91" s="82"/>
      <c r="P91" s="150"/>
      <c r="Q91" s="151"/>
      <c r="R91" s="152"/>
      <c r="S91" s="86"/>
      <c r="T91" s="87"/>
      <c r="U91" s="88"/>
      <c r="V91" s="89">
        <f t="shared" si="1"/>
        <v>0</v>
      </c>
      <c r="W91" s="90"/>
      <c r="X91" s="17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>
      <c r="A92" s="17"/>
      <c r="B92" s="75"/>
      <c r="C92" s="76"/>
      <c r="D92" s="75"/>
      <c r="E92" s="76"/>
      <c r="F92" s="150"/>
      <c r="G92" s="151"/>
      <c r="H92" s="151"/>
      <c r="I92" s="151"/>
      <c r="J92" s="151"/>
      <c r="K92" s="151"/>
      <c r="L92" s="152"/>
      <c r="M92" s="80"/>
      <c r="N92" s="81"/>
      <c r="O92" s="82"/>
      <c r="P92" s="150"/>
      <c r="Q92" s="151"/>
      <c r="R92" s="152"/>
      <c r="S92" s="86"/>
      <c r="T92" s="87"/>
      <c r="U92" s="88"/>
      <c r="V92" s="89">
        <f t="shared" si="1"/>
        <v>0</v>
      </c>
      <c r="W92" s="90"/>
      <c r="X92" s="17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>
      <c r="A93" s="17"/>
      <c r="B93" s="75"/>
      <c r="C93" s="76"/>
      <c r="D93" s="75"/>
      <c r="E93" s="76"/>
      <c r="F93" s="150"/>
      <c r="G93" s="151"/>
      <c r="H93" s="151"/>
      <c r="I93" s="151"/>
      <c r="J93" s="151"/>
      <c r="K93" s="151"/>
      <c r="L93" s="152"/>
      <c r="M93" s="80"/>
      <c r="N93" s="81"/>
      <c r="O93" s="82"/>
      <c r="P93" s="150"/>
      <c r="Q93" s="151"/>
      <c r="R93" s="152"/>
      <c r="S93" s="86"/>
      <c r="T93" s="87"/>
      <c r="U93" s="88"/>
      <c r="V93" s="89">
        <f t="shared" si="1"/>
        <v>0</v>
      </c>
      <c r="W93" s="90"/>
      <c r="X93" s="1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>
      <c r="A94" s="17"/>
      <c r="B94" s="75"/>
      <c r="C94" s="76"/>
      <c r="D94" s="75"/>
      <c r="E94" s="76"/>
      <c r="F94" s="150"/>
      <c r="G94" s="151"/>
      <c r="H94" s="151"/>
      <c r="I94" s="151"/>
      <c r="J94" s="151"/>
      <c r="K94" s="151"/>
      <c r="L94" s="152"/>
      <c r="M94" s="80"/>
      <c r="N94" s="81"/>
      <c r="O94" s="82"/>
      <c r="P94" s="150"/>
      <c r="Q94" s="151"/>
      <c r="R94" s="152"/>
      <c r="S94" s="86"/>
      <c r="T94" s="87"/>
      <c r="U94" s="88"/>
      <c r="V94" s="89">
        <f t="shared" si="1"/>
        <v>0</v>
      </c>
      <c r="W94" s="90"/>
      <c r="X94" s="17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>
      <c r="A95" s="17"/>
      <c r="B95" s="75"/>
      <c r="C95" s="76"/>
      <c r="D95" s="75"/>
      <c r="E95" s="76"/>
      <c r="F95" s="150"/>
      <c r="G95" s="151"/>
      <c r="H95" s="151"/>
      <c r="I95" s="151"/>
      <c r="J95" s="151"/>
      <c r="K95" s="151"/>
      <c r="L95" s="152"/>
      <c r="M95" s="83"/>
      <c r="N95" s="84"/>
      <c r="O95" s="85"/>
      <c r="P95" s="150"/>
      <c r="Q95" s="151"/>
      <c r="R95" s="152"/>
      <c r="S95" s="83"/>
      <c r="T95" s="84"/>
      <c r="U95" s="85"/>
      <c r="V95" s="239"/>
      <c r="W95" s="240"/>
      <c r="X95" s="1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>
      <c r="A96" s="17"/>
      <c r="B96" s="75"/>
      <c r="C96" s="76"/>
      <c r="D96" s="75"/>
      <c r="E96" s="76"/>
      <c r="F96" s="150"/>
      <c r="G96" s="151"/>
      <c r="H96" s="151"/>
      <c r="I96" s="151"/>
      <c r="J96" s="151"/>
      <c r="K96" s="151"/>
      <c r="L96" s="152"/>
      <c r="M96" s="83"/>
      <c r="N96" s="84"/>
      <c r="O96" s="85"/>
      <c r="P96" s="150"/>
      <c r="Q96" s="151"/>
      <c r="R96" s="152"/>
      <c r="S96" s="83"/>
      <c r="T96" s="84"/>
      <c r="U96" s="85"/>
      <c r="V96" s="239"/>
      <c r="W96" s="240"/>
      <c r="X96" s="1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>
      <c r="A97" s="17"/>
      <c r="B97" s="75"/>
      <c r="C97" s="76"/>
      <c r="D97" s="75"/>
      <c r="E97" s="76"/>
      <c r="F97" s="150"/>
      <c r="G97" s="151"/>
      <c r="H97" s="151"/>
      <c r="I97" s="151"/>
      <c r="J97" s="151"/>
      <c r="K97" s="151"/>
      <c r="L97" s="152"/>
      <c r="M97" s="83"/>
      <c r="N97" s="84"/>
      <c r="O97" s="85"/>
      <c r="P97" s="150"/>
      <c r="Q97" s="151"/>
      <c r="R97" s="152"/>
      <c r="S97" s="83"/>
      <c r="T97" s="84"/>
      <c r="U97" s="85"/>
      <c r="V97" s="239"/>
      <c r="W97" s="240"/>
      <c r="X97" s="17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>
      <c r="A98" s="17"/>
      <c r="B98" s="75"/>
      <c r="C98" s="76"/>
      <c r="D98" s="75"/>
      <c r="E98" s="76"/>
      <c r="F98" s="150"/>
      <c r="G98" s="151"/>
      <c r="H98" s="151"/>
      <c r="I98" s="151"/>
      <c r="J98" s="151"/>
      <c r="K98" s="151"/>
      <c r="L98" s="152"/>
      <c r="M98" s="83"/>
      <c r="N98" s="84"/>
      <c r="O98" s="85"/>
      <c r="P98" s="150"/>
      <c r="Q98" s="151"/>
      <c r="R98" s="152"/>
      <c r="S98" s="83"/>
      <c r="T98" s="84"/>
      <c r="U98" s="85"/>
      <c r="V98" s="239"/>
      <c r="W98" s="240"/>
      <c r="X98" s="1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>
      <c r="A99" s="17"/>
      <c r="B99" s="75"/>
      <c r="C99" s="76"/>
      <c r="D99" s="75"/>
      <c r="E99" s="76"/>
      <c r="F99" s="150"/>
      <c r="G99" s="151"/>
      <c r="H99" s="151"/>
      <c r="I99" s="151"/>
      <c r="J99" s="151"/>
      <c r="K99" s="151"/>
      <c r="L99" s="152"/>
      <c r="M99" s="83"/>
      <c r="N99" s="84"/>
      <c r="O99" s="85"/>
      <c r="P99" s="150"/>
      <c r="Q99" s="151"/>
      <c r="R99" s="152"/>
      <c r="S99" s="83"/>
      <c r="T99" s="84"/>
      <c r="U99" s="85"/>
      <c r="V99" s="239"/>
      <c r="W99" s="240"/>
      <c r="X99" s="1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>
      <c r="A100" s="17"/>
      <c r="B100" s="75"/>
      <c r="C100" s="76"/>
      <c r="D100" s="75"/>
      <c r="E100" s="76"/>
      <c r="F100" s="150"/>
      <c r="G100" s="151"/>
      <c r="H100" s="151"/>
      <c r="I100" s="151"/>
      <c r="J100" s="151"/>
      <c r="K100" s="151"/>
      <c r="L100" s="152"/>
      <c r="M100" s="80"/>
      <c r="N100" s="81"/>
      <c r="O100" s="82"/>
      <c r="P100" s="150"/>
      <c r="Q100" s="151"/>
      <c r="R100" s="152"/>
      <c r="S100" s="86"/>
      <c r="T100" s="87"/>
      <c r="U100" s="88"/>
      <c r="V100" s="89">
        <f t="shared" ref="V100:V101" si="2">ROUND(M100*S100,2)</f>
        <v>0</v>
      </c>
      <c r="W100" s="90"/>
      <c r="X100" s="1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>
      <c r="A101" s="17"/>
      <c r="B101" s="75"/>
      <c r="C101" s="76"/>
      <c r="D101" s="75"/>
      <c r="E101" s="76"/>
      <c r="F101" s="150"/>
      <c r="G101" s="151"/>
      <c r="H101" s="151"/>
      <c r="I101" s="151"/>
      <c r="J101" s="151"/>
      <c r="K101" s="151"/>
      <c r="L101" s="152"/>
      <c r="M101" s="80"/>
      <c r="N101" s="81"/>
      <c r="O101" s="82"/>
      <c r="P101" s="147"/>
      <c r="Q101" s="148"/>
      <c r="R101" s="149"/>
      <c r="S101" s="142"/>
      <c r="T101" s="143"/>
      <c r="U101" s="144"/>
      <c r="V101" s="89">
        <f t="shared" si="2"/>
        <v>0</v>
      </c>
      <c r="W101" s="90"/>
      <c r="X101" s="1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>
      <c r="A102" s="17"/>
      <c r="B102" s="201" t="s">
        <v>88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3"/>
      <c r="P102" s="210" t="s">
        <v>152</v>
      </c>
      <c r="Q102" s="211"/>
      <c r="R102" s="211"/>
      <c r="S102" s="211"/>
      <c r="T102" s="211"/>
      <c r="U102" s="212"/>
      <c r="V102" s="89">
        <v>0</v>
      </c>
      <c r="W102" s="90"/>
      <c r="X102" s="1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>
      <c r="A103" s="17"/>
      <c r="B103" s="204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6"/>
      <c r="P103" s="210" t="s">
        <v>153</v>
      </c>
      <c r="Q103" s="211"/>
      <c r="R103" s="211"/>
      <c r="S103" s="211"/>
      <c r="T103" s="211"/>
      <c r="U103" s="212"/>
      <c r="V103" s="89">
        <f>ROUND(M103*S103,2)</f>
        <v>0</v>
      </c>
      <c r="W103" s="90"/>
      <c r="X103" s="17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>
      <c r="A104" s="17"/>
      <c r="B104" s="204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6"/>
      <c r="P104" s="210" t="s">
        <v>154</v>
      </c>
      <c r="Q104" s="211"/>
      <c r="R104" s="211"/>
      <c r="S104" s="211"/>
      <c r="T104" s="211"/>
      <c r="U104" s="212"/>
      <c r="V104" s="145">
        <f>ROUND(M104*S104,2)</f>
        <v>0</v>
      </c>
      <c r="W104" s="146"/>
      <c r="X104" s="1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s="37" customFormat="1" hidden="1">
      <c r="A105" s="40"/>
      <c r="B105" s="204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6"/>
      <c r="P105" s="210" t="s">
        <v>83</v>
      </c>
      <c r="Q105" s="211"/>
      <c r="R105" s="211"/>
      <c r="S105" s="211"/>
      <c r="T105" s="211"/>
      <c r="U105" s="212"/>
      <c r="V105" s="213">
        <f>SUM(V79:W104)</f>
        <v>0</v>
      </c>
      <c r="W105" s="214"/>
      <c r="X105" s="41"/>
    </row>
    <row r="106" spans="1:47">
      <c r="A106" s="17"/>
      <c r="B106" s="207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9"/>
      <c r="P106" s="191" t="s">
        <v>155</v>
      </c>
      <c r="Q106" s="192"/>
      <c r="R106" s="192"/>
      <c r="S106" s="192"/>
      <c r="T106" s="192"/>
      <c r="U106" s="193"/>
      <c r="V106" s="194"/>
      <c r="W106" s="195"/>
      <c r="X106" s="1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>
      <c r="A107" s="1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196" t="s">
        <v>85</v>
      </c>
      <c r="Q107" s="197"/>
      <c r="R107" s="197"/>
      <c r="S107" s="197"/>
      <c r="T107" s="197"/>
      <c r="U107" s="198"/>
      <c r="V107" s="199">
        <f>V105-V106</f>
        <v>0</v>
      </c>
      <c r="W107" s="200"/>
      <c r="X107" s="1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>
      <c r="A108" s="17"/>
      <c r="B108" s="46" t="s">
        <v>102</v>
      </c>
      <c r="C108" s="48"/>
      <c r="D108" s="39"/>
      <c r="E108" s="38">
        <f>COUNT(B81:C101)</f>
        <v>0</v>
      </c>
      <c r="F108" s="1" t="s">
        <v>82</v>
      </c>
      <c r="O108" s="39"/>
      <c r="P108" s="196" t="s">
        <v>156</v>
      </c>
      <c r="Q108" s="197"/>
      <c r="R108" s="197"/>
      <c r="S108" s="197"/>
      <c r="T108" s="197"/>
      <c r="U108" s="198"/>
      <c r="V108" s="199"/>
      <c r="W108" s="200"/>
      <c r="X108" s="1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s="3" customFormat="1">
      <c r="A109" s="18"/>
      <c r="B109" s="52" t="s">
        <v>11</v>
      </c>
      <c r="C109" s="53"/>
      <c r="D109" s="53"/>
      <c r="E109" s="60" t="str">
        <f>"("&amp;BAHTTEXT(V109)&amp;")"</f>
        <v>(ศูนย์บาทถ้วน)</v>
      </c>
      <c r="F109" s="61"/>
      <c r="G109" s="61"/>
      <c r="H109" s="61"/>
      <c r="I109" s="61"/>
      <c r="J109" s="61"/>
      <c r="K109" s="61"/>
      <c r="L109" s="61"/>
      <c r="M109" s="61"/>
      <c r="N109" s="61"/>
      <c r="O109" s="227"/>
      <c r="P109" s="196" t="s">
        <v>157</v>
      </c>
      <c r="Q109" s="197"/>
      <c r="R109" s="197"/>
      <c r="S109" s="197"/>
      <c r="T109" s="197"/>
      <c r="U109" s="198"/>
      <c r="V109" s="199"/>
      <c r="W109" s="200"/>
      <c r="X109" s="18"/>
    </row>
    <row r="110" spans="1:47" s="3" customFormat="1">
      <c r="A110" s="18"/>
      <c r="B110" s="228" t="s">
        <v>158</v>
      </c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30"/>
      <c r="X110" s="18"/>
    </row>
    <row r="111" spans="1:47" s="3" customFormat="1">
      <c r="A111" s="18"/>
      <c r="B111" s="231" t="s">
        <v>159</v>
      </c>
      <c r="C111" s="232"/>
      <c r="D111" s="232"/>
      <c r="E111" s="232"/>
      <c r="F111" s="232"/>
      <c r="G111" s="232"/>
      <c r="H111" s="233"/>
      <c r="I111" s="12"/>
      <c r="J111" s="234" t="s">
        <v>160</v>
      </c>
      <c r="K111" s="235"/>
      <c r="L111" s="235"/>
      <c r="M111" s="235"/>
      <c r="N111" s="235"/>
      <c r="O111" s="235"/>
      <c r="P111" s="235"/>
      <c r="Q111" s="236"/>
      <c r="S111" s="237" t="s">
        <v>161</v>
      </c>
      <c r="T111" s="238"/>
      <c r="U111" s="15"/>
      <c r="V111" s="15"/>
      <c r="W111" s="45"/>
      <c r="X111" s="18"/>
    </row>
    <row r="112" spans="1:47" s="3" customFormat="1">
      <c r="A112" s="18"/>
      <c r="B112" s="49"/>
      <c r="C112" s="15"/>
      <c r="D112" s="15"/>
      <c r="E112" s="15"/>
      <c r="F112" s="15"/>
      <c r="G112" s="15"/>
      <c r="H112" s="44"/>
      <c r="I112" s="12"/>
      <c r="J112" s="13"/>
      <c r="K112" s="12"/>
      <c r="L112" s="16"/>
      <c r="M112" s="14"/>
      <c r="N112" s="16"/>
      <c r="O112" s="14"/>
      <c r="P112" s="14"/>
      <c r="Q112" s="23"/>
      <c r="S112" s="215" t="s">
        <v>162</v>
      </c>
      <c r="T112" s="216"/>
      <c r="U112" s="15"/>
      <c r="V112" s="15"/>
      <c r="W112" s="20"/>
      <c r="X112" s="18"/>
    </row>
    <row r="113" spans="1:24">
      <c r="A113" s="18"/>
      <c r="B113" s="217" t="s">
        <v>163</v>
      </c>
      <c r="C113" s="218"/>
      <c r="D113" s="218"/>
      <c r="E113" s="218"/>
      <c r="F113" s="218"/>
      <c r="G113" s="218"/>
      <c r="H113" s="20"/>
      <c r="I113" s="12"/>
      <c r="J113" s="219" t="s">
        <v>17</v>
      </c>
      <c r="K113" s="220"/>
      <c r="L113" s="220"/>
      <c r="M113" s="220"/>
      <c r="N113" s="220"/>
      <c r="O113" s="220"/>
      <c r="P113" s="220"/>
      <c r="Q113" s="221"/>
      <c r="R113" s="3"/>
      <c r="S113" s="215" t="s">
        <v>164</v>
      </c>
      <c r="T113" s="216"/>
      <c r="U113" s="15"/>
      <c r="V113" s="15"/>
      <c r="W113" s="20"/>
      <c r="X113" s="18"/>
    </row>
    <row r="114" spans="1:24" ht="15.75" thickBot="1">
      <c r="A114" s="18"/>
      <c r="B114" s="21" t="s">
        <v>4</v>
      </c>
      <c r="C114" s="222"/>
      <c r="D114" s="222"/>
      <c r="E114" s="222"/>
      <c r="F114" s="222"/>
      <c r="G114" s="222"/>
      <c r="H114" s="223"/>
      <c r="I114" s="12"/>
      <c r="J114" s="224" t="s">
        <v>165</v>
      </c>
      <c r="K114" s="225"/>
      <c r="L114" s="225"/>
      <c r="M114" s="225"/>
      <c r="N114" s="225"/>
      <c r="O114" s="225"/>
      <c r="P114" s="225"/>
      <c r="Q114" s="226"/>
      <c r="R114" s="3"/>
      <c r="S114" s="50"/>
      <c r="T114" s="22"/>
      <c r="U114" s="22"/>
      <c r="V114" s="22"/>
      <c r="W114" s="51"/>
      <c r="X114" s="18"/>
    </row>
    <row r="115" spans="1:24" ht="15.75" thickTop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</sheetData>
  <mergeCells count="399">
    <mergeCell ref="C6:F12"/>
    <mergeCell ref="B13:W13"/>
    <mergeCell ref="E15:J15"/>
    <mergeCell ref="E16:J16"/>
    <mergeCell ref="U16:V16"/>
    <mergeCell ref="E17:O17"/>
    <mergeCell ref="U17:V17"/>
    <mergeCell ref="U23:V23"/>
    <mergeCell ref="B25:C25"/>
    <mergeCell ref="D25:E25"/>
    <mergeCell ref="F25:L25"/>
    <mergeCell ref="M25:O25"/>
    <mergeCell ref="P25:R25"/>
    <mergeCell ref="S25:U25"/>
    <mergeCell ref="V25:W25"/>
    <mergeCell ref="E18:J18"/>
    <mergeCell ref="F20:J20"/>
    <mergeCell ref="U20:V20"/>
    <mergeCell ref="E21:J21"/>
    <mergeCell ref="U21:V21"/>
    <mergeCell ref="E22:J22"/>
    <mergeCell ref="U22:V22"/>
    <mergeCell ref="V26:W26"/>
    <mergeCell ref="B27:C27"/>
    <mergeCell ref="D27:E27"/>
    <mergeCell ref="F27:L27"/>
    <mergeCell ref="M27:O27"/>
    <mergeCell ref="P27:R27"/>
    <mergeCell ref="S27:U27"/>
    <mergeCell ref="V27:W27"/>
    <mergeCell ref="B26:C26"/>
    <mergeCell ref="D26:E26"/>
    <mergeCell ref="F26:L26"/>
    <mergeCell ref="M26:O26"/>
    <mergeCell ref="P26:R26"/>
    <mergeCell ref="S26:U26"/>
    <mergeCell ref="V28:W28"/>
    <mergeCell ref="B29:C29"/>
    <mergeCell ref="D29:E29"/>
    <mergeCell ref="F29:L29"/>
    <mergeCell ref="M29:O29"/>
    <mergeCell ref="P29:R29"/>
    <mergeCell ref="S29:U29"/>
    <mergeCell ref="V29:W29"/>
    <mergeCell ref="B28:C28"/>
    <mergeCell ref="D28:E28"/>
    <mergeCell ref="F28:L28"/>
    <mergeCell ref="M28:O28"/>
    <mergeCell ref="P28:R28"/>
    <mergeCell ref="S28:U28"/>
    <mergeCell ref="V30:W30"/>
    <mergeCell ref="B31:C31"/>
    <mergeCell ref="D31:E31"/>
    <mergeCell ref="F31:L31"/>
    <mergeCell ref="M31:O31"/>
    <mergeCell ref="P31:R31"/>
    <mergeCell ref="S31:U31"/>
    <mergeCell ref="V31:W31"/>
    <mergeCell ref="B30:C30"/>
    <mergeCell ref="D30:E30"/>
    <mergeCell ref="F30:L30"/>
    <mergeCell ref="M30:O30"/>
    <mergeCell ref="P30:R30"/>
    <mergeCell ref="S30:U30"/>
    <mergeCell ref="V32:W32"/>
    <mergeCell ref="B33:C33"/>
    <mergeCell ref="D33:E33"/>
    <mergeCell ref="F33:L33"/>
    <mergeCell ref="M33:O33"/>
    <mergeCell ref="P33:R33"/>
    <mergeCell ref="S33:U33"/>
    <mergeCell ref="V33:W33"/>
    <mergeCell ref="B32:C32"/>
    <mergeCell ref="D32:E32"/>
    <mergeCell ref="F32:L32"/>
    <mergeCell ref="M32:O32"/>
    <mergeCell ref="P32:R32"/>
    <mergeCell ref="S32:U32"/>
    <mergeCell ref="V34:W34"/>
    <mergeCell ref="B35:C35"/>
    <mergeCell ref="D35:E35"/>
    <mergeCell ref="F35:L35"/>
    <mergeCell ref="M35:O35"/>
    <mergeCell ref="P35:R35"/>
    <mergeCell ref="S35:U35"/>
    <mergeCell ref="V35:W35"/>
    <mergeCell ref="B34:C34"/>
    <mergeCell ref="D34:E34"/>
    <mergeCell ref="F34:L34"/>
    <mergeCell ref="M34:O34"/>
    <mergeCell ref="P34:R34"/>
    <mergeCell ref="S34:U34"/>
    <mergeCell ref="V36:W36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F36:L36"/>
    <mergeCell ref="M36:O36"/>
    <mergeCell ref="P36:R36"/>
    <mergeCell ref="S36:U36"/>
    <mergeCell ref="V38:W38"/>
    <mergeCell ref="B39:C39"/>
    <mergeCell ref="D39:E39"/>
    <mergeCell ref="F39:L39"/>
    <mergeCell ref="M39:O39"/>
    <mergeCell ref="P39:R39"/>
    <mergeCell ref="S39:U39"/>
    <mergeCell ref="V39:W39"/>
    <mergeCell ref="B38:C38"/>
    <mergeCell ref="D38:E38"/>
    <mergeCell ref="F38:L38"/>
    <mergeCell ref="M38:O38"/>
    <mergeCell ref="P38:R38"/>
    <mergeCell ref="S38:U38"/>
    <mergeCell ref="V40:W40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F40:L40"/>
    <mergeCell ref="M40:O40"/>
    <mergeCell ref="P40:R40"/>
    <mergeCell ref="S40:U40"/>
    <mergeCell ref="V42:W42"/>
    <mergeCell ref="B43:C43"/>
    <mergeCell ref="D43:E43"/>
    <mergeCell ref="F43:L43"/>
    <mergeCell ref="M43:O43"/>
    <mergeCell ref="P43:R43"/>
    <mergeCell ref="S43:U43"/>
    <mergeCell ref="V43:W43"/>
    <mergeCell ref="B42:C42"/>
    <mergeCell ref="D42:E42"/>
    <mergeCell ref="F42:L42"/>
    <mergeCell ref="M42:O42"/>
    <mergeCell ref="P42:R42"/>
    <mergeCell ref="S42:U42"/>
    <mergeCell ref="V44:W44"/>
    <mergeCell ref="B45:C45"/>
    <mergeCell ref="D45:E45"/>
    <mergeCell ref="F45:L45"/>
    <mergeCell ref="M45:O45"/>
    <mergeCell ref="P45:R45"/>
    <mergeCell ref="S45:U45"/>
    <mergeCell ref="V45:W45"/>
    <mergeCell ref="B44:C44"/>
    <mergeCell ref="D44:E44"/>
    <mergeCell ref="F44:L44"/>
    <mergeCell ref="M44:O44"/>
    <mergeCell ref="P44:R44"/>
    <mergeCell ref="S44:U44"/>
    <mergeCell ref="V46:W46"/>
    <mergeCell ref="B47:O51"/>
    <mergeCell ref="P47:U47"/>
    <mergeCell ref="V47:W47"/>
    <mergeCell ref="P48:U48"/>
    <mergeCell ref="V48:W48"/>
    <mergeCell ref="P49:U49"/>
    <mergeCell ref="V49:W49"/>
    <mergeCell ref="P50:U50"/>
    <mergeCell ref="V50:W50"/>
    <mergeCell ref="B46:C46"/>
    <mergeCell ref="D46:E46"/>
    <mergeCell ref="F46:L46"/>
    <mergeCell ref="M46:O46"/>
    <mergeCell ref="P46:R46"/>
    <mergeCell ref="S46:U46"/>
    <mergeCell ref="E54:O54"/>
    <mergeCell ref="P54:U54"/>
    <mergeCell ref="V54:W54"/>
    <mergeCell ref="B55:W55"/>
    <mergeCell ref="B56:H56"/>
    <mergeCell ref="J56:Q56"/>
    <mergeCell ref="S56:T56"/>
    <mergeCell ref="U56:V56"/>
    <mergeCell ref="P51:U51"/>
    <mergeCell ref="V51:W51"/>
    <mergeCell ref="P52:U52"/>
    <mergeCell ref="V52:W52"/>
    <mergeCell ref="P53:U53"/>
    <mergeCell ref="V53:W53"/>
    <mergeCell ref="C61:F67"/>
    <mergeCell ref="B68:W68"/>
    <mergeCell ref="E70:J70"/>
    <mergeCell ref="E71:J71"/>
    <mergeCell ref="U71:V71"/>
    <mergeCell ref="E72:O72"/>
    <mergeCell ref="U72:V72"/>
    <mergeCell ref="S57:T57"/>
    <mergeCell ref="B58:G58"/>
    <mergeCell ref="J58:Q58"/>
    <mergeCell ref="S58:T58"/>
    <mergeCell ref="C59:H59"/>
    <mergeCell ref="J59:Q59"/>
    <mergeCell ref="B57:H57"/>
    <mergeCell ref="M57:P57"/>
    <mergeCell ref="U57:V57"/>
    <mergeCell ref="U58:V58"/>
    <mergeCell ref="U78:V78"/>
    <mergeCell ref="B80:C80"/>
    <mergeCell ref="D80:E80"/>
    <mergeCell ref="F80:L80"/>
    <mergeCell ref="M80:O80"/>
    <mergeCell ref="P80:R80"/>
    <mergeCell ref="S80:U80"/>
    <mergeCell ref="V80:W80"/>
    <mergeCell ref="E73:J73"/>
    <mergeCell ref="F75:J75"/>
    <mergeCell ref="U75:V75"/>
    <mergeCell ref="E76:J76"/>
    <mergeCell ref="U76:V76"/>
    <mergeCell ref="E77:J77"/>
    <mergeCell ref="U77:V77"/>
    <mergeCell ref="V81:W81"/>
    <mergeCell ref="B82:C82"/>
    <mergeCell ref="D82:E82"/>
    <mergeCell ref="F82:L82"/>
    <mergeCell ref="M82:O82"/>
    <mergeCell ref="P82:R82"/>
    <mergeCell ref="S82:U82"/>
    <mergeCell ref="V82:W82"/>
    <mergeCell ref="B81:C81"/>
    <mergeCell ref="D81:E81"/>
    <mergeCell ref="F81:L81"/>
    <mergeCell ref="M81:O81"/>
    <mergeCell ref="P81:R81"/>
    <mergeCell ref="S81:U81"/>
    <mergeCell ref="V83:W83"/>
    <mergeCell ref="B84:C84"/>
    <mergeCell ref="D84:E84"/>
    <mergeCell ref="F84:L84"/>
    <mergeCell ref="M84:O84"/>
    <mergeCell ref="P84:R84"/>
    <mergeCell ref="S84:U84"/>
    <mergeCell ref="V84:W84"/>
    <mergeCell ref="B83:C83"/>
    <mergeCell ref="D83:E83"/>
    <mergeCell ref="F83:L83"/>
    <mergeCell ref="M83:O83"/>
    <mergeCell ref="P83:R83"/>
    <mergeCell ref="S83:U83"/>
    <mergeCell ref="V85:W85"/>
    <mergeCell ref="B86:C86"/>
    <mergeCell ref="D86:E86"/>
    <mergeCell ref="F86:L86"/>
    <mergeCell ref="M86:O86"/>
    <mergeCell ref="P86:R86"/>
    <mergeCell ref="S86:U86"/>
    <mergeCell ref="V86:W86"/>
    <mergeCell ref="B85:C85"/>
    <mergeCell ref="D85:E85"/>
    <mergeCell ref="F85:L85"/>
    <mergeCell ref="M85:O85"/>
    <mergeCell ref="P85:R85"/>
    <mergeCell ref="S85:U85"/>
    <mergeCell ref="V87:W87"/>
    <mergeCell ref="B88:C88"/>
    <mergeCell ref="D88:E88"/>
    <mergeCell ref="F88:L88"/>
    <mergeCell ref="M88:O88"/>
    <mergeCell ref="P88:R88"/>
    <mergeCell ref="S88:U88"/>
    <mergeCell ref="V88:W88"/>
    <mergeCell ref="B87:C87"/>
    <mergeCell ref="D87:E87"/>
    <mergeCell ref="F87:L87"/>
    <mergeCell ref="M87:O87"/>
    <mergeCell ref="P87:R87"/>
    <mergeCell ref="S87:U87"/>
    <mergeCell ref="V89:W89"/>
    <mergeCell ref="B90:C90"/>
    <mergeCell ref="D90:E90"/>
    <mergeCell ref="F90:L90"/>
    <mergeCell ref="M90:O90"/>
    <mergeCell ref="P90:R90"/>
    <mergeCell ref="S90:U90"/>
    <mergeCell ref="V90:W90"/>
    <mergeCell ref="B89:C89"/>
    <mergeCell ref="D89:E89"/>
    <mergeCell ref="F89:L89"/>
    <mergeCell ref="M89:O89"/>
    <mergeCell ref="P89:R89"/>
    <mergeCell ref="S89:U89"/>
    <mergeCell ref="V91:W91"/>
    <mergeCell ref="B92:C92"/>
    <mergeCell ref="D92:E92"/>
    <mergeCell ref="F92:L92"/>
    <mergeCell ref="M92:O92"/>
    <mergeCell ref="P92:R92"/>
    <mergeCell ref="S92:U92"/>
    <mergeCell ref="V92:W92"/>
    <mergeCell ref="B91:C91"/>
    <mergeCell ref="D91:E91"/>
    <mergeCell ref="F91:L91"/>
    <mergeCell ref="M91:O91"/>
    <mergeCell ref="P91:R91"/>
    <mergeCell ref="S91:U91"/>
    <mergeCell ref="V93:W93"/>
    <mergeCell ref="B94:C94"/>
    <mergeCell ref="D94:E94"/>
    <mergeCell ref="F94:L94"/>
    <mergeCell ref="M94:O94"/>
    <mergeCell ref="P94:R94"/>
    <mergeCell ref="S94:U94"/>
    <mergeCell ref="V94:W94"/>
    <mergeCell ref="B93:C93"/>
    <mergeCell ref="D93:E93"/>
    <mergeCell ref="F93:L93"/>
    <mergeCell ref="M93:O93"/>
    <mergeCell ref="P93:R93"/>
    <mergeCell ref="S93:U93"/>
    <mergeCell ref="V95:W95"/>
    <mergeCell ref="B96:C96"/>
    <mergeCell ref="D96:E96"/>
    <mergeCell ref="F96:L96"/>
    <mergeCell ref="M96:O96"/>
    <mergeCell ref="P96:R96"/>
    <mergeCell ref="S96:U96"/>
    <mergeCell ref="V96:W96"/>
    <mergeCell ref="B95:C95"/>
    <mergeCell ref="D95:E95"/>
    <mergeCell ref="F95:L95"/>
    <mergeCell ref="M95:O95"/>
    <mergeCell ref="P95:R95"/>
    <mergeCell ref="S95:U95"/>
    <mergeCell ref="V97:W97"/>
    <mergeCell ref="B98:C98"/>
    <mergeCell ref="D98:E98"/>
    <mergeCell ref="F98:L98"/>
    <mergeCell ref="M98:O98"/>
    <mergeCell ref="P98:R98"/>
    <mergeCell ref="S98:U98"/>
    <mergeCell ref="V98:W98"/>
    <mergeCell ref="B97:C97"/>
    <mergeCell ref="D97:E97"/>
    <mergeCell ref="F97:L97"/>
    <mergeCell ref="M97:O97"/>
    <mergeCell ref="P97:R97"/>
    <mergeCell ref="S97:U97"/>
    <mergeCell ref="V99:W99"/>
    <mergeCell ref="B100:C100"/>
    <mergeCell ref="D100:E100"/>
    <mergeCell ref="F100:L100"/>
    <mergeCell ref="M100:O100"/>
    <mergeCell ref="P100:R100"/>
    <mergeCell ref="S100:U100"/>
    <mergeCell ref="V100:W100"/>
    <mergeCell ref="B99:C99"/>
    <mergeCell ref="D99:E99"/>
    <mergeCell ref="F99:L99"/>
    <mergeCell ref="M99:O99"/>
    <mergeCell ref="P99:R99"/>
    <mergeCell ref="S99:U99"/>
    <mergeCell ref="S112:T112"/>
    <mergeCell ref="B113:G113"/>
    <mergeCell ref="J113:Q113"/>
    <mergeCell ref="S113:T113"/>
    <mergeCell ref="C114:H114"/>
    <mergeCell ref="J114:Q114"/>
    <mergeCell ref="E109:O109"/>
    <mergeCell ref="P109:U109"/>
    <mergeCell ref="V109:W109"/>
    <mergeCell ref="B110:W110"/>
    <mergeCell ref="B111:H111"/>
    <mergeCell ref="J111:Q111"/>
    <mergeCell ref="S111:T111"/>
    <mergeCell ref="P106:U106"/>
    <mergeCell ref="V106:W106"/>
    <mergeCell ref="P107:U107"/>
    <mergeCell ref="V107:W107"/>
    <mergeCell ref="P108:U108"/>
    <mergeCell ref="V108:W108"/>
    <mergeCell ref="V101:W101"/>
    <mergeCell ref="B102:O106"/>
    <mergeCell ref="P102:U102"/>
    <mergeCell ref="V102:W102"/>
    <mergeCell ref="P103:U103"/>
    <mergeCell ref="V103:W103"/>
    <mergeCell ref="P104:U104"/>
    <mergeCell ref="V104:W104"/>
    <mergeCell ref="P105:U105"/>
    <mergeCell ref="V105:W105"/>
    <mergeCell ref="B101:C101"/>
    <mergeCell ref="D101:E101"/>
    <mergeCell ref="F101:L101"/>
    <mergeCell ref="M101:O101"/>
    <mergeCell ref="P101:R101"/>
    <mergeCell ref="S101:U101"/>
  </mergeCells>
  <conditionalFormatting sqref="E16 F20 U16:U17 E21:E22 U22 E18">
    <cfRule type="containsBlanks" dxfId="23" priority="12">
      <formula>LEN(TRIM(E16))=0</formula>
    </cfRule>
  </conditionalFormatting>
  <conditionalFormatting sqref="E15">
    <cfRule type="containsBlanks" dxfId="22" priority="11">
      <formula>LEN(TRIM(E15))=0</formula>
    </cfRule>
  </conditionalFormatting>
  <conditionalFormatting sqref="E17">
    <cfRule type="containsBlanks" dxfId="21" priority="10">
      <formula>LEN(TRIM(E17))=0</formula>
    </cfRule>
  </conditionalFormatting>
  <conditionalFormatting sqref="U21">
    <cfRule type="containsBlanks" dxfId="20" priority="9">
      <formula>LEN(TRIM(U21))=0</formula>
    </cfRule>
  </conditionalFormatting>
  <conditionalFormatting sqref="U20">
    <cfRule type="containsBlanks" dxfId="19" priority="8">
      <formula>LEN(TRIM(U20))=0</formula>
    </cfRule>
  </conditionalFormatting>
  <conditionalFormatting sqref="U23">
    <cfRule type="containsBlanks" dxfId="18" priority="7">
      <formula>LEN(TRIM(U23))=0</formula>
    </cfRule>
  </conditionalFormatting>
  <conditionalFormatting sqref="E71 F75 U71:U72 E76:E77 U77 E73">
    <cfRule type="containsBlanks" dxfId="17" priority="6">
      <formula>LEN(TRIM(E71))=0</formula>
    </cfRule>
  </conditionalFormatting>
  <conditionalFormatting sqref="E70">
    <cfRule type="containsBlanks" dxfId="16" priority="5">
      <formula>LEN(TRIM(E70))=0</formula>
    </cfRule>
  </conditionalFormatting>
  <conditionalFormatting sqref="E72">
    <cfRule type="containsBlanks" dxfId="15" priority="4">
      <formula>LEN(TRIM(E72))=0</formula>
    </cfRule>
  </conditionalFormatting>
  <conditionalFormatting sqref="U76">
    <cfRule type="containsBlanks" dxfId="14" priority="3">
      <formula>LEN(TRIM(U76))=0</formula>
    </cfRule>
  </conditionalFormatting>
  <conditionalFormatting sqref="U75">
    <cfRule type="containsBlanks" dxfId="13" priority="2">
      <formula>LEN(TRIM(U75))=0</formula>
    </cfRule>
  </conditionalFormatting>
  <conditionalFormatting sqref="U78">
    <cfRule type="containsBlanks" dxfId="12" priority="1">
      <formula>LEN(TRIM(U78))=0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EA2E-0CD1-4606-B89D-60FDBB6326A6}">
  <sheetPr>
    <tabColor theme="2" tint="-0.499984740745262"/>
  </sheetPr>
  <dimension ref="A1:AU117"/>
  <sheetViews>
    <sheetView topLeftCell="A38" workbookViewId="0">
      <selection activeCell="D24" sqref="D24:E24"/>
    </sheetView>
  </sheetViews>
  <sheetFormatPr defaultColWidth="9" defaultRowHeight="15"/>
  <cols>
    <col min="1" max="1" width="5" style="1" customWidth="1"/>
    <col min="2" max="2" width="6" style="1" customWidth="1"/>
    <col min="3" max="3" width="2.625" style="1" customWidth="1"/>
    <col min="4" max="4" width="3.25" style="1" customWidth="1"/>
    <col min="5" max="5" width="13.375" style="1" customWidth="1"/>
    <col min="6" max="6" width="6" style="1" customWidth="1"/>
    <col min="7" max="7" width="4" style="1" customWidth="1"/>
    <col min="8" max="8" width="1.125" style="1" customWidth="1"/>
    <col min="9" max="9" width="0.875" style="1" customWidth="1"/>
    <col min="10" max="10" width="2.5" style="1" customWidth="1"/>
    <col min="11" max="11" width="1.75" style="1" customWidth="1"/>
    <col min="12" max="12" width="0.375" style="1" customWidth="1"/>
    <col min="13" max="13" width="2.5" style="1" customWidth="1"/>
    <col min="14" max="14" width="12.375" style="1" customWidth="1"/>
    <col min="15" max="15" width="2.375" style="1" customWidth="1"/>
    <col min="16" max="16" width="13.375" style="1" customWidth="1"/>
    <col min="17" max="17" width="1.5" style="1" customWidth="1"/>
    <col min="18" max="18" width="0.875" style="1" customWidth="1"/>
    <col min="19" max="19" width="1.5" style="1" customWidth="1"/>
    <col min="20" max="20" width="10.5" style="1" customWidth="1"/>
    <col min="21" max="21" width="4.625" style="1" customWidth="1"/>
    <col min="22" max="22" width="14.125" style="1" customWidth="1"/>
    <col min="23" max="23" width="2" style="1" customWidth="1"/>
    <col min="24" max="24" width="5" style="1" customWidth="1"/>
    <col min="25" max="25" width="9.875" customWidth="1"/>
    <col min="26" max="26" width="14.125" customWidth="1"/>
    <col min="27" max="47" width="8.75" customWidth="1"/>
    <col min="48" max="16384" width="9" style="1"/>
  </cols>
  <sheetData>
    <row r="1" spans="1:47" ht="15.75">
      <c r="A1" s="26"/>
      <c r="B1" s="28"/>
      <c r="C1" s="27"/>
      <c r="D1" s="27"/>
      <c r="E1" s="27"/>
      <c r="F1" s="29" t="s">
        <v>73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7"/>
      <c r="T1" s="27"/>
      <c r="U1" s="27"/>
      <c r="V1" s="27"/>
      <c r="W1" s="27"/>
      <c r="X1" s="2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5.75">
      <c r="A2" s="26"/>
      <c r="B2" s="27"/>
      <c r="C2" s="27"/>
      <c r="D2" s="27"/>
      <c r="E2" s="27"/>
      <c r="F2" s="29" t="s">
        <v>106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7"/>
      <c r="T2" s="27"/>
      <c r="U2" s="27"/>
      <c r="V2" s="27"/>
      <c r="W2" s="27"/>
      <c r="X2" s="2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6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>
      <c r="A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5.5">
      <c r="A6" s="17"/>
      <c r="C6" s="122"/>
      <c r="D6" s="122"/>
      <c r="E6" s="122"/>
      <c r="F6" s="122"/>
      <c r="G6" s="32" t="s">
        <v>30</v>
      </c>
      <c r="V6" s="2" t="s">
        <v>0</v>
      </c>
      <c r="X6" s="1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25.5">
      <c r="A7" s="17"/>
      <c r="C7" s="122"/>
      <c r="D7" s="122"/>
      <c r="E7" s="122"/>
      <c r="F7" s="122"/>
      <c r="G7" s="24" t="s">
        <v>31</v>
      </c>
      <c r="V7" s="2"/>
      <c r="X7" s="1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>
      <c r="A8" s="17"/>
      <c r="C8" s="122"/>
      <c r="D8" s="122"/>
      <c r="E8" s="122"/>
      <c r="F8" s="122"/>
      <c r="G8" s="25" t="s">
        <v>32</v>
      </c>
      <c r="X8" s="1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>
      <c r="A9" s="17"/>
      <c r="C9" s="122"/>
      <c r="D9" s="122"/>
      <c r="E9" s="122"/>
      <c r="F9" s="122"/>
      <c r="G9" s="25" t="s">
        <v>33</v>
      </c>
      <c r="X9" s="1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>
      <c r="A10" s="17"/>
      <c r="C10" s="122"/>
      <c r="D10" s="122"/>
      <c r="E10" s="122"/>
      <c r="F10" s="122"/>
      <c r="G10" s="25" t="s">
        <v>34</v>
      </c>
      <c r="X10" s="1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>
      <c r="A11" s="17"/>
      <c r="C11" s="122"/>
      <c r="D11" s="122"/>
      <c r="E11" s="122"/>
      <c r="F11" s="122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>
      <c r="A12" s="17"/>
      <c r="C12" s="122"/>
      <c r="D12" s="122"/>
      <c r="E12" s="122"/>
      <c r="F12" s="122"/>
      <c r="X12" s="1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3" customFormat="1" ht="19.5">
      <c r="A13" s="18"/>
      <c r="B13" s="123" t="s">
        <v>146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8"/>
    </row>
    <row r="14" spans="1:47" s="3" customFormat="1" ht="19.5">
      <c r="A14" s="18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18"/>
    </row>
    <row r="15" spans="1:47">
      <c r="A15" s="17"/>
      <c r="B15" s="4" t="s">
        <v>94</v>
      </c>
      <c r="E15" s="126">
        <v>12345</v>
      </c>
      <c r="F15" s="126"/>
      <c r="G15" s="126"/>
      <c r="H15" s="126"/>
      <c r="I15" s="126"/>
      <c r="J15" s="126"/>
      <c r="X15" s="1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>
      <c r="A16" s="17"/>
      <c r="B16" s="4" t="s">
        <v>1</v>
      </c>
      <c r="C16" s="4"/>
      <c r="D16" s="4"/>
      <c r="E16" s="242" t="s">
        <v>116</v>
      </c>
      <c r="F16" s="242"/>
      <c r="G16" s="242"/>
      <c r="H16" s="242"/>
      <c r="I16" s="242"/>
      <c r="J16" s="242"/>
      <c r="T16" s="33" t="s">
        <v>2</v>
      </c>
      <c r="U16" s="130" t="s">
        <v>168</v>
      </c>
      <c r="V16" s="130"/>
      <c r="X16" s="1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>
      <c r="A17" s="17"/>
      <c r="B17" s="4" t="s">
        <v>3</v>
      </c>
      <c r="C17" s="4"/>
      <c r="D17" s="4"/>
      <c r="E17" s="243" t="s">
        <v>167</v>
      </c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T17" s="33" t="s">
        <v>4</v>
      </c>
      <c r="U17" s="131">
        <v>242889</v>
      </c>
      <c r="V17" s="131"/>
      <c r="X17" s="1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>
      <c r="A18" s="17"/>
      <c r="B18" s="4"/>
      <c r="C18" s="4"/>
      <c r="D18" s="4"/>
      <c r="E18" s="126" t="s">
        <v>118</v>
      </c>
      <c r="F18" s="126"/>
      <c r="G18" s="126"/>
      <c r="H18" s="126"/>
      <c r="I18" s="126"/>
      <c r="J18" s="126"/>
      <c r="T18" s="7"/>
      <c r="U18" s="8"/>
      <c r="V18" s="9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>
      <c r="A19" s="17"/>
      <c r="B19" s="4"/>
      <c r="C19" s="4"/>
      <c r="D19" s="4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customHeight="1" thickBot="1">
      <c r="A20" s="17"/>
      <c r="B20" s="4" t="s">
        <v>5</v>
      </c>
      <c r="C20" s="4"/>
      <c r="D20" s="4"/>
      <c r="F20" s="161" t="s">
        <v>119</v>
      </c>
      <c r="G20" s="161"/>
      <c r="H20" s="161"/>
      <c r="I20" s="161"/>
      <c r="J20" s="161"/>
      <c r="M20" s="10" t="s">
        <v>6</v>
      </c>
      <c r="N20" s="1" t="s">
        <v>7</v>
      </c>
      <c r="O20" s="10"/>
      <c r="P20" s="1" t="s">
        <v>8</v>
      </c>
      <c r="R20" s="5"/>
      <c r="T20" s="33" t="s">
        <v>147</v>
      </c>
      <c r="U20" s="131" t="s">
        <v>130</v>
      </c>
      <c r="V20" s="131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customHeight="1" thickTop="1">
      <c r="A21" s="17"/>
      <c r="B21" s="4" t="s">
        <v>76</v>
      </c>
      <c r="E21" s="134" t="s">
        <v>121</v>
      </c>
      <c r="F21" s="134"/>
      <c r="G21" s="134"/>
      <c r="H21" s="134"/>
      <c r="I21" s="134"/>
      <c r="J21" s="134"/>
      <c r="T21" s="33" t="s">
        <v>148</v>
      </c>
      <c r="U21" s="131">
        <v>242889</v>
      </c>
      <c r="V21" s="13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" customHeight="1">
      <c r="A22" s="17"/>
      <c r="B22" s="4" t="s">
        <v>90</v>
      </c>
      <c r="E22" s="241" t="s">
        <v>123</v>
      </c>
      <c r="F22" s="241"/>
      <c r="G22" s="241"/>
      <c r="H22" s="241"/>
      <c r="I22" s="241"/>
      <c r="J22" s="241"/>
      <c r="T22" s="33" t="s">
        <v>149</v>
      </c>
      <c r="U22" s="131" t="s">
        <v>169</v>
      </c>
      <c r="V22" s="13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" customHeight="1">
      <c r="A23" s="17"/>
      <c r="B23" s="4"/>
      <c r="T23" s="33" t="s">
        <v>150</v>
      </c>
      <c r="U23" s="131" t="s">
        <v>132</v>
      </c>
      <c r="V23" s="13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>
      <c r="A24" s="17"/>
      <c r="D24" s="1" t="s">
        <v>95</v>
      </c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11" customFormat="1" ht="15.75" thickBot="1">
      <c r="A25" s="19"/>
      <c r="B25" s="127" t="s">
        <v>21</v>
      </c>
      <c r="C25" s="128"/>
      <c r="D25" s="127" t="s">
        <v>82</v>
      </c>
      <c r="E25" s="128"/>
      <c r="F25" s="127" t="s">
        <v>22</v>
      </c>
      <c r="G25" s="129"/>
      <c r="H25" s="129"/>
      <c r="I25" s="129"/>
      <c r="J25" s="129"/>
      <c r="K25" s="129"/>
      <c r="L25" s="128"/>
      <c r="M25" s="127" t="s">
        <v>23</v>
      </c>
      <c r="N25" s="129"/>
      <c r="O25" s="128"/>
      <c r="P25" s="127" t="s">
        <v>24</v>
      </c>
      <c r="Q25" s="129"/>
      <c r="R25" s="128"/>
      <c r="S25" s="127" t="s">
        <v>151</v>
      </c>
      <c r="T25" s="129"/>
      <c r="U25" s="128"/>
      <c r="V25" s="127" t="s">
        <v>10</v>
      </c>
      <c r="W25" s="132"/>
      <c r="X25" s="19"/>
    </row>
    <row r="26" spans="1:47">
      <c r="A26" s="17"/>
      <c r="B26" s="91">
        <v>1000</v>
      </c>
      <c r="C26" s="92"/>
      <c r="D26" s="93" t="s">
        <v>110</v>
      </c>
      <c r="E26" s="94"/>
      <c r="F26" s="257">
        <v>1</v>
      </c>
      <c r="G26" s="258"/>
      <c r="H26" s="258"/>
      <c r="I26" s="258"/>
      <c r="J26" s="258"/>
      <c r="K26" s="258"/>
      <c r="L26" s="259"/>
      <c r="M26" s="98" t="s">
        <v>111</v>
      </c>
      <c r="N26" s="99"/>
      <c r="O26" s="100"/>
      <c r="P26" s="257">
        <v>500</v>
      </c>
      <c r="Q26" s="258"/>
      <c r="R26" s="259"/>
      <c r="S26" s="104"/>
      <c r="T26" s="105"/>
      <c r="U26" s="106"/>
      <c r="V26" s="107">
        <f>P26*F26</f>
        <v>500</v>
      </c>
      <c r="W26" s="108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>
      <c r="A27" s="17"/>
      <c r="B27" s="75"/>
      <c r="C27" s="76"/>
      <c r="D27" s="109"/>
      <c r="E27" s="110"/>
      <c r="F27" s="251"/>
      <c r="G27" s="252"/>
      <c r="H27" s="252"/>
      <c r="I27" s="252"/>
      <c r="J27" s="252"/>
      <c r="K27" s="252"/>
      <c r="L27" s="253"/>
      <c r="M27" s="80"/>
      <c r="N27" s="81"/>
      <c r="O27" s="82"/>
      <c r="P27" s="150"/>
      <c r="Q27" s="151"/>
      <c r="R27" s="152"/>
      <c r="S27" s="86"/>
      <c r="T27" s="87"/>
      <c r="U27" s="88"/>
      <c r="V27" s="89">
        <f t="shared" ref="V27:V46" si="0">ROUND(M27*S27,2)</f>
        <v>0</v>
      </c>
      <c r="W27" s="90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>
      <c r="A28" s="17"/>
      <c r="B28" s="75"/>
      <c r="C28" s="76"/>
      <c r="D28" s="75"/>
      <c r="E28" s="76"/>
      <c r="F28" s="251"/>
      <c r="G28" s="252"/>
      <c r="H28" s="252"/>
      <c r="I28" s="252"/>
      <c r="J28" s="252"/>
      <c r="K28" s="252"/>
      <c r="L28" s="253"/>
      <c r="M28" s="80"/>
      <c r="N28" s="81"/>
      <c r="O28" s="82"/>
      <c r="P28" s="150"/>
      <c r="Q28" s="151"/>
      <c r="R28" s="152"/>
      <c r="S28" s="86"/>
      <c r="T28" s="87"/>
      <c r="U28" s="88"/>
      <c r="V28" s="89">
        <f t="shared" si="0"/>
        <v>0</v>
      </c>
      <c r="W28" s="90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>
      <c r="A29" s="17"/>
      <c r="B29" s="75"/>
      <c r="C29" s="76"/>
      <c r="D29" s="75"/>
      <c r="E29" s="76"/>
      <c r="F29" s="251"/>
      <c r="G29" s="252"/>
      <c r="H29" s="252"/>
      <c r="I29" s="252"/>
      <c r="J29" s="252"/>
      <c r="K29" s="252"/>
      <c r="L29" s="253"/>
      <c r="M29" s="80"/>
      <c r="N29" s="81"/>
      <c r="O29" s="82"/>
      <c r="P29" s="150"/>
      <c r="Q29" s="151"/>
      <c r="R29" s="152"/>
      <c r="S29" s="86">
        <v>0</v>
      </c>
      <c r="T29" s="87"/>
      <c r="U29" s="88"/>
      <c r="V29" s="89">
        <f t="shared" si="0"/>
        <v>0</v>
      </c>
      <c r="W29" s="90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>
      <c r="A30" s="17"/>
      <c r="B30" s="75"/>
      <c r="C30" s="76"/>
      <c r="D30" s="75"/>
      <c r="E30" s="76"/>
      <c r="F30" s="251"/>
      <c r="G30" s="252"/>
      <c r="H30" s="252"/>
      <c r="I30" s="252"/>
      <c r="J30" s="252"/>
      <c r="K30" s="252"/>
      <c r="L30" s="253"/>
      <c r="M30" s="80"/>
      <c r="N30" s="81"/>
      <c r="O30" s="82"/>
      <c r="P30" s="150"/>
      <c r="Q30" s="151"/>
      <c r="R30" s="152"/>
      <c r="S30" s="86"/>
      <c r="T30" s="87"/>
      <c r="U30" s="88"/>
      <c r="V30" s="89">
        <f t="shared" si="0"/>
        <v>0</v>
      </c>
      <c r="W30" s="90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>
      <c r="A31" s="17"/>
      <c r="B31" s="75"/>
      <c r="C31" s="76"/>
      <c r="D31" s="75"/>
      <c r="E31" s="76"/>
      <c r="F31" s="251"/>
      <c r="G31" s="252"/>
      <c r="H31" s="252"/>
      <c r="I31" s="252"/>
      <c r="J31" s="252"/>
      <c r="K31" s="252"/>
      <c r="L31" s="253"/>
      <c r="M31" s="80"/>
      <c r="N31" s="81"/>
      <c r="O31" s="82"/>
      <c r="P31" s="150"/>
      <c r="Q31" s="151"/>
      <c r="R31" s="152"/>
      <c r="S31" s="86"/>
      <c r="T31" s="87"/>
      <c r="U31" s="88"/>
      <c r="V31" s="89">
        <f t="shared" si="0"/>
        <v>0</v>
      </c>
      <c r="W31" s="90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>
      <c r="A32" s="17"/>
      <c r="B32" s="75"/>
      <c r="C32" s="76"/>
      <c r="D32" s="75"/>
      <c r="E32" s="76"/>
      <c r="F32" s="251"/>
      <c r="G32" s="252"/>
      <c r="H32" s="252"/>
      <c r="I32" s="252"/>
      <c r="J32" s="252"/>
      <c r="K32" s="252"/>
      <c r="L32" s="253"/>
      <c r="M32" s="80"/>
      <c r="N32" s="81"/>
      <c r="O32" s="82"/>
      <c r="P32" s="150"/>
      <c r="Q32" s="151"/>
      <c r="R32" s="152"/>
      <c r="S32" s="86"/>
      <c r="T32" s="87"/>
      <c r="U32" s="88"/>
      <c r="V32" s="89">
        <f t="shared" si="0"/>
        <v>0</v>
      </c>
      <c r="W32" s="90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>
      <c r="A33" s="17"/>
      <c r="B33" s="75"/>
      <c r="C33" s="76"/>
      <c r="D33" s="75"/>
      <c r="E33" s="76"/>
      <c r="F33" s="251"/>
      <c r="G33" s="252"/>
      <c r="H33" s="252"/>
      <c r="I33" s="252"/>
      <c r="J33" s="252"/>
      <c r="K33" s="252"/>
      <c r="L33" s="253"/>
      <c r="M33" s="80"/>
      <c r="N33" s="81"/>
      <c r="O33" s="82"/>
      <c r="P33" s="150"/>
      <c r="Q33" s="151"/>
      <c r="R33" s="152"/>
      <c r="S33" s="86"/>
      <c r="T33" s="87"/>
      <c r="U33" s="88"/>
      <c r="V33" s="89">
        <f t="shared" si="0"/>
        <v>0</v>
      </c>
      <c r="W33" s="90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>
      <c r="A34" s="17"/>
      <c r="B34" s="75"/>
      <c r="C34" s="76"/>
      <c r="D34" s="75"/>
      <c r="E34" s="76"/>
      <c r="F34" s="251"/>
      <c r="G34" s="252"/>
      <c r="H34" s="252"/>
      <c r="I34" s="252"/>
      <c r="J34" s="252"/>
      <c r="K34" s="252"/>
      <c r="L34" s="253"/>
      <c r="M34" s="80"/>
      <c r="N34" s="81"/>
      <c r="O34" s="82"/>
      <c r="P34" s="150"/>
      <c r="Q34" s="151"/>
      <c r="R34" s="152"/>
      <c r="S34" s="86"/>
      <c r="T34" s="87"/>
      <c r="U34" s="88"/>
      <c r="V34" s="89">
        <f t="shared" si="0"/>
        <v>0</v>
      </c>
      <c r="W34" s="90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>
      <c r="A35" s="17"/>
      <c r="B35" s="75"/>
      <c r="C35" s="76"/>
      <c r="D35" s="75"/>
      <c r="E35" s="76"/>
      <c r="F35" s="251"/>
      <c r="G35" s="252"/>
      <c r="H35" s="252"/>
      <c r="I35" s="252"/>
      <c r="J35" s="252"/>
      <c r="K35" s="252"/>
      <c r="L35" s="253"/>
      <c r="M35" s="80"/>
      <c r="N35" s="81"/>
      <c r="O35" s="82"/>
      <c r="P35" s="150"/>
      <c r="Q35" s="151"/>
      <c r="R35" s="152"/>
      <c r="S35" s="86"/>
      <c r="T35" s="87"/>
      <c r="U35" s="88"/>
      <c r="V35" s="89">
        <f t="shared" si="0"/>
        <v>0</v>
      </c>
      <c r="W35" s="90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>
      <c r="A36" s="17"/>
      <c r="B36" s="75"/>
      <c r="C36" s="76"/>
      <c r="D36" s="75"/>
      <c r="E36" s="76"/>
      <c r="F36" s="251"/>
      <c r="G36" s="252"/>
      <c r="H36" s="252"/>
      <c r="I36" s="252"/>
      <c r="J36" s="252"/>
      <c r="K36" s="252"/>
      <c r="L36" s="253"/>
      <c r="M36" s="80"/>
      <c r="N36" s="81"/>
      <c r="O36" s="82"/>
      <c r="P36" s="150"/>
      <c r="Q36" s="151"/>
      <c r="R36" s="152"/>
      <c r="S36" s="86"/>
      <c r="T36" s="87"/>
      <c r="U36" s="88"/>
      <c r="V36" s="89">
        <f t="shared" si="0"/>
        <v>0</v>
      </c>
      <c r="W36" s="90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>
      <c r="A37" s="17"/>
      <c r="B37" s="75"/>
      <c r="C37" s="76"/>
      <c r="D37" s="75"/>
      <c r="E37" s="76"/>
      <c r="F37" s="251"/>
      <c r="G37" s="252"/>
      <c r="H37" s="252"/>
      <c r="I37" s="252"/>
      <c r="J37" s="252"/>
      <c r="K37" s="252"/>
      <c r="L37" s="253"/>
      <c r="M37" s="80"/>
      <c r="N37" s="81"/>
      <c r="O37" s="82"/>
      <c r="P37" s="150"/>
      <c r="Q37" s="151"/>
      <c r="R37" s="152"/>
      <c r="S37" s="86"/>
      <c r="T37" s="87"/>
      <c r="U37" s="88"/>
      <c r="V37" s="89">
        <f t="shared" si="0"/>
        <v>0</v>
      </c>
      <c r="W37" s="90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>
      <c r="A38" s="17"/>
      <c r="B38" s="75"/>
      <c r="C38" s="76"/>
      <c r="D38" s="75"/>
      <c r="E38" s="76"/>
      <c r="F38" s="251"/>
      <c r="G38" s="252"/>
      <c r="H38" s="252"/>
      <c r="I38" s="252"/>
      <c r="J38" s="252"/>
      <c r="K38" s="252"/>
      <c r="L38" s="253"/>
      <c r="M38" s="80"/>
      <c r="N38" s="81"/>
      <c r="O38" s="82"/>
      <c r="P38" s="150"/>
      <c r="Q38" s="151"/>
      <c r="R38" s="152"/>
      <c r="S38" s="86"/>
      <c r="T38" s="87"/>
      <c r="U38" s="88"/>
      <c r="V38" s="89">
        <f t="shared" si="0"/>
        <v>0</v>
      </c>
      <c r="W38" s="90"/>
      <c r="X38" s="1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>
      <c r="A39" s="17"/>
      <c r="B39" s="75"/>
      <c r="C39" s="76"/>
      <c r="D39" s="75"/>
      <c r="E39" s="76"/>
      <c r="F39" s="251"/>
      <c r="G39" s="252"/>
      <c r="H39" s="252"/>
      <c r="I39" s="252"/>
      <c r="J39" s="252"/>
      <c r="K39" s="252"/>
      <c r="L39" s="253"/>
      <c r="M39" s="80"/>
      <c r="N39" s="81"/>
      <c r="O39" s="82"/>
      <c r="P39" s="150"/>
      <c r="Q39" s="151"/>
      <c r="R39" s="152"/>
      <c r="S39" s="86"/>
      <c r="T39" s="87"/>
      <c r="U39" s="88"/>
      <c r="V39" s="89">
        <f t="shared" si="0"/>
        <v>0</v>
      </c>
      <c r="W39" s="90"/>
      <c r="X39" s="17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>
      <c r="A40" s="17"/>
      <c r="B40" s="75"/>
      <c r="C40" s="76"/>
      <c r="D40" s="75"/>
      <c r="E40" s="76"/>
      <c r="F40" s="251"/>
      <c r="G40" s="252"/>
      <c r="H40" s="252"/>
      <c r="I40" s="252"/>
      <c r="J40" s="252"/>
      <c r="K40" s="252"/>
      <c r="L40" s="253"/>
      <c r="M40" s="83"/>
      <c r="N40" s="84"/>
      <c r="O40" s="85"/>
      <c r="P40" s="150"/>
      <c r="Q40" s="151"/>
      <c r="R40" s="152"/>
      <c r="S40" s="83"/>
      <c r="T40" s="84"/>
      <c r="U40" s="85"/>
      <c r="V40" s="239"/>
      <c r="W40" s="240"/>
      <c r="X40" s="1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>
      <c r="A41" s="17"/>
      <c r="B41" s="75"/>
      <c r="C41" s="76"/>
      <c r="D41" s="75"/>
      <c r="E41" s="76"/>
      <c r="F41" s="251"/>
      <c r="G41" s="252"/>
      <c r="H41" s="252"/>
      <c r="I41" s="252"/>
      <c r="J41" s="252"/>
      <c r="K41" s="252"/>
      <c r="L41" s="253"/>
      <c r="M41" s="83"/>
      <c r="N41" s="84"/>
      <c r="O41" s="85"/>
      <c r="P41" s="150"/>
      <c r="Q41" s="151"/>
      <c r="R41" s="152"/>
      <c r="S41" s="83"/>
      <c r="T41" s="84"/>
      <c r="U41" s="85"/>
      <c r="V41" s="239"/>
      <c r="W41" s="240"/>
      <c r="X41" s="1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>
      <c r="A42" s="17"/>
      <c r="B42" s="75"/>
      <c r="C42" s="76"/>
      <c r="D42" s="75"/>
      <c r="E42" s="76"/>
      <c r="F42" s="251"/>
      <c r="G42" s="252"/>
      <c r="H42" s="252"/>
      <c r="I42" s="252"/>
      <c r="J42" s="252"/>
      <c r="K42" s="252"/>
      <c r="L42" s="253"/>
      <c r="M42" s="83"/>
      <c r="N42" s="84"/>
      <c r="O42" s="85"/>
      <c r="P42" s="150"/>
      <c r="Q42" s="151"/>
      <c r="R42" s="152"/>
      <c r="S42" s="83"/>
      <c r="T42" s="84"/>
      <c r="U42" s="85"/>
      <c r="V42" s="239"/>
      <c r="W42" s="240"/>
      <c r="X42" s="1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>
      <c r="A43" s="17"/>
      <c r="B43" s="75"/>
      <c r="C43" s="76"/>
      <c r="D43" s="75"/>
      <c r="E43" s="76"/>
      <c r="F43" s="251"/>
      <c r="G43" s="252"/>
      <c r="H43" s="252"/>
      <c r="I43" s="252"/>
      <c r="J43" s="252"/>
      <c r="K43" s="252"/>
      <c r="L43" s="253"/>
      <c r="M43" s="83"/>
      <c r="N43" s="84"/>
      <c r="O43" s="85"/>
      <c r="P43" s="150"/>
      <c r="Q43" s="151"/>
      <c r="R43" s="152"/>
      <c r="S43" s="83"/>
      <c r="T43" s="84"/>
      <c r="U43" s="85"/>
      <c r="V43" s="239"/>
      <c r="W43" s="240"/>
      <c r="X43" s="1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>
      <c r="A44" s="17"/>
      <c r="B44" s="75"/>
      <c r="C44" s="76"/>
      <c r="D44" s="75"/>
      <c r="E44" s="76"/>
      <c r="F44" s="251"/>
      <c r="G44" s="252"/>
      <c r="H44" s="252"/>
      <c r="I44" s="252"/>
      <c r="J44" s="252"/>
      <c r="K44" s="252"/>
      <c r="L44" s="253"/>
      <c r="M44" s="83"/>
      <c r="N44" s="84"/>
      <c r="O44" s="85"/>
      <c r="P44" s="150"/>
      <c r="Q44" s="151"/>
      <c r="R44" s="152"/>
      <c r="S44" s="83"/>
      <c r="T44" s="84"/>
      <c r="U44" s="85"/>
      <c r="V44" s="239"/>
      <c r="W44" s="240"/>
      <c r="X44" s="1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>
      <c r="A45" s="17"/>
      <c r="B45" s="75"/>
      <c r="C45" s="76"/>
      <c r="D45" s="75"/>
      <c r="E45" s="76"/>
      <c r="F45" s="251"/>
      <c r="G45" s="252"/>
      <c r="H45" s="252"/>
      <c r="I45" s="252"/>
      <c r="J45" s="252"/>
      <c r="K45" s="252"/>
      <c r="L45" s="253"/>
      <c r="M45" s="80"/>
      <c r="N45" s="81"/>
      <c r="O45" s="82"/>
      <c r="P45" s="150"/>
      <c r="Q45" s="151"/>
      <c r="R45" s="152"/>
      <c r="S45" s="86"/>
      <c r="T45" s="87"/>
      <c r="U45" s="88"/>
      <c r="V45" s="89">
        <f t="shared" si="0"/>
        <v>0</v>
      </c>
      <c r="W45" s="90"/>
      <c r="X45" s="1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>
      <c r="A46" s="17"/>
      <c r="B46" s="75"/>
      <c r="C46" s="76"/>
      <c r="D46" s="75"/>
      <c r="E46" s="76"/>
      <c r="F46" s="251"/>
      <c r="G46" s="252"/>
      <c r="H46" s="252"/>
      <c r="I46" s="252"/>
      <c r="J46" s="252"/>
      <c r="K46" s="252"/>
      <c r="L46" s="253"/>
      <c r="M46" s="80"/>
      <c r="N46" s="81"/>
      <c r="O46" s="82"/>
      <c r="P46" s="147"/>
      <c r="Q46" s="148"/>
      <c r="R46" s="149"/>
      <c r="S46" s="142"/>
      <c r="T46" s="143"/>
      <c r="U46" s="144"/>
      <c r="V46" s="89">
        <f t="shared" si="0"/>
        <v>0</v>
      </c>
      <c r="W46" s="90"/>
      <c r="X46" s="1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>
      <c r="A47" s="17"/>
      <c r="B47" s="201" t="s">
        <v>88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3"/>
      <c r="P47" s="210" t="s">
        <v>152</v>
      </c>
      <c r="Q47" s="211"/>
      <c r="R47" s="211"/>
      <c r="S47" s="211"/>
      <c r="T47" s="211"/>
      <c r="U47" s="212"/>
      <c r="V47" s="247">
        <v>15000</v>
      </c>
      <c r="W47" s="248"/>
      <c r="X47" s="1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>
      <c r="A48" s="17"/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6"/>
      <c r="P48" s="210" t="s">
        <v>153</v>
      </c>
      <c r="Q48" s="211"/>
      <c r="R48" s="211"/>
      <c r="S48" s="211"/>
      <c r="T48" s="211"/>
      <c r="U48" s="212"/>
      <c r="V48" s="247">
        <f>V47-V26</f>
        <v>14500</v>
      </c>
      <c r="W48" s="248"/>
      <c r="X48" s="17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5" customHeight="1">
      <c r="A49" s="17"/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6"/>
      <c r="P49" s="210" t="s">
        <v>154</v>
      </c>
      <c r="Q49" s="211"/>
      <c r="R49" s="211"/>
      <c r="S49" s="211"/>
      <c r="T49" s="211"/>
      <c r="U49" s="212"/>
      <c r="V49" s="249">
        <f>V47-V48</f>
        <v>500</v>
      </c>
      <c r="W49" s="250"/>
      <c r="X49" s="17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" customHeight="1">
      <c r="A50" s="17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6"/>
      <c r="P50" s="210" t="s">
        <v>83</v>
      </c>
      <c r="Q50" s="211"/>
      <c r="R50" s="211"/>
      <c r="S50" s="211"/>
      <c r="T50" s="211"/>
      <c r="U50" s="212"/>
      <c r="V50" s="199">
        <v>0</v>
      </c>
      <c r="W50" s="200"/>
      <c r="X50" s="1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>
      <c r="A51" s="17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9"/>
      <c r="P51" s="191" t="s">
        <v>155</v>
      </c>
      <c r="Q51" s="192"/>
      <c r="R51" s="192"/>
      <c r="S51" s="192"/>
      <c r="T51" s="192"/>
      <c r="U51" s="193"/>
      <c r="V51" s="199">
        <v>0</v>
      </c>
      <c r="W51" s="200"/>
      <c r="X51" s="1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s="37" customFormat="1" hidden="1">
      <c r="A52" s="40"/>
      <c r="P52" s="196" t="s">
        <v>85</v>
      </c>
      <c r="Q52" s="197"/>
      <c r="R52" s="197"/>
      <c r="S52" s="197"/>
      <c r="T52" s="197"/>
      <c r="U52" s="198"/>
      <c r="V52" s="199">
        <f>V50-V51</f>
        <v>0</v>
      </c>
      <c r="W52" s="200"/>
      <c r="X52" s="41"/>
    </row>
    <row r="53" spans="1:47">
      <c r="A53" s="17"/>
      <c r="B53" s="46" t="s">
        <v>102</v>
      </c>
      <c r="C53" s="48"/>
      <c r="D53" s="39"/>
      <c r="E53" s="38">
        <f>COUNT(B26:C46)</f>
        <v>1</v>
      </c>
      <c r="F53" s="1" t="s">
        <v>82</v>
      </c>
      <c r="O53" s="39"/>
      <c r="P53" s="196" t="s">
        <v>156</v>
      </c>
      <c r="Q53" s="197"/>
      <c r="R53" s="197"/>
      <c r="S53" s="197"/>
      <c r="T53" s="197"/>
      <c r="U53" s="198"/>
      <c r="V53" s="199">
        <f>V48*7%</f>
        <v>1015.0000000000001</v>
      </c>
      <c r="W53" s="200"/>
      <c r="X53" s="1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>
      <c r="A54" s="17"/>
      <c r="B54" s="42" t="s">
        <v>11</v>
      </c>
      <c r="C54" s="43"/>
      <c r="D54" s="43"/>
      <c r="E54" s="124" t="str">
        <f>"("&amp;BAHTTEXT(V54)&amp;")"</f>
        <v>(หนึ่งหมื่นห้าพันห้าร้อยสิบห้าบาทถ้วน)</v>
      </c>
      <c r="F54" s="125"/>
      <c r="G54" s="125"/>
      <c r="H54" s="125"/>
      <c r="I54" s="125"/>
      <c r="J54" s="125"/>
      <c r="K54" s="125"/>
      <c r="L54" s="125"/>
      <c r="M54" s="125"/>
      <c r="N54" s="125"/>
      <c r="O54" s="245"/>
      <c r="P54" s="196" t="s">
        <v>157</v>
      </c>
      <c r="Q54" s="197"/>
      <c r="R54" s="197"/>
      <c r="S54" s="197"/>
      <c r="T54" s="197"/>
      <c r="U54" s="198"/>
      <c r="V54" s="199">
        <f>V48+V53</f>
        <v>15515</v>
      </c>
      <c r="W54" s="200"/>
      <c r="X54" s="1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>
      <c r="A55" s="17"/>
      <c r="B55" s="228" t="s">
        <v>158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30"/>
      <c r="X55" s="1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>
      <c r="A56" s="18"/>
      <c r="B56" s="231" t="s">
        <v>159</v>
      </c>
      <c r="C56" s="232"/>
      <c r="D56" s="232"/>
      <c r="E56" s="232"/>
      <c r="F56" s="232"/>
      <c r="G56" s="232"/>
      <c r="H56" s="233"/>
      <c r="I56" s="12"/>
      <c r="J56" s="234" t="s">
        <v>160</v>
      </c>
      <c r="K56" s="235"/>
      <c r="L56" s="235"/>
      <c r="M56" s="235"/>
      <c r="N56" s="235"/>
      <c r="O56" s="235"/>
      <c r="P56" s="235"/>
      <c r="Q56" s="236"/>
      <c r="S56" s="237" t="s">
        <v>161</v>
      </c>
      <c r="T56" s="238"/>
      <c r="U56" s="246" t="s">
        <v>170</v>
      </c>
      <c r="V56" s="246"/>
      <c r="W56" s="45"/>
      <c r="X56" s="18"/>
    </row>
    <row r="57" spans="1:47" s="3" customFormat="1">
      <c r="A57" s="18"/>
      <c r="B57" s="244" t="s">
        <v>132</v>
      </c>
      <c r="C57" s="57"/>
      <c r="D57" s="57"/>
      <c r="E57" s="57"/>
      <c r="F57" s="57"/>
      <c r="G57" s="57"/>
      <c r="H57" s="58"/>
      <c r="I57" s="12"/>
      <c r="J57" s="13"/>
      <c r="K57" s="12"/>
      <c r="L57" s="16"/>
      <c r="M57" s="57" t="s">
        <v>115</v>
      </c>
      <c r="N57" s="57"/>
      <c r="O57" s="57"/>
      <c r="P57" s="57"/>
      <c r="Q57" s="23"/>
      <c r="S57" s="215" t="s">
        <v>162</v>
      </c>
      <c r="T57" s="216"/>
      <c r="U57" s="59" t="s">
        <v>115</v>
      </c>
      <c r="V57" s="59"/>
      <c r="W57" s="20"/>
      <c r="X57" s="18"/>
    </row>
    <row r="58" spans="1:47" s="3" customFormat="1">
      <c r="A58" s="18"/>
      <c r="B58" s="217" t="s">
        <v>163</v>
      </c>
      <c r="C58" s="218"/>
      <c r="D58" s="218"/>
      <c r="E58" s="218"/>
      <c r="F58" s="218"/>
      <c r="G58" s="218"/>
      <c r="H58" s="20"/>
      <c r="I58" s="12"/>
      <c r="J58" s="219" t="s">
        <v>17</v>
      </c>
      <c r="K58" s="220"/>
      <c r="L58" s="220"/>
      <c r="M58" s="220"/>
      <c r="N58" s="220"/>
      <c r="O58" s="220"/>
      <c r="P58" s="220"/>
      <c r="Q58" s="221"/>
      <c r="S58" s="215" t="s">
        <v>164</v>
      </c>
      <c r="T58" s="216"/>
      <c r="U58" s="59" t="s">
        <v>170</v>
      </c>
      <c r="V58" s="59"/>
      <c r="W58" s="20"/>
      <c r="X58" s="18"/>
    </row>
    <row r="59" spans="1:47" s="3" customFormat="1" ht="15.75" thickBot="1">
      <c r="A59" s="18"/>
      <c r="B59" s="21" t="s">
        <v>4</v>
      </c>
      <c r="C59" s="222"/>
      <c r="D59" s="222"/>
      <c r="E59" s="222"/>
      <c r="F59" s="222"/>
      <c r="G59" s="222"/>
      <c r="H59" s="223"/>
      <c r="I59" s="12"/>
      <c r="J59" s="224" t="s">
        <v>165</v>
      </c>
      <c r="K59" s="225"/>
      <c r="L59" s="225"/>
      <c r="M59" s="225"/>
      <c r="N59" s="225"/>
      <c r="O59" s="225"/>
      <c r="P59" s="225"/>
      <c r="Q59" s="226"/>
      <c r="S59" s="50"/>
      <c r="T59" s="22"/>
      <c r="U59" s="22"/>
      <c r="V59" s="22"/>
      <c r="W59" s="51"/>
      <c r="X59" s="18"/>
    </row>
    <row r="60" spans="1:47" s="3" customFormat="1" ht="15.75" thickTop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47" s="3" customForma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47" s="3" customFormat="1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8"/>
    </row>
    <row r="63" spans="1:47" ht="25.5">
      <c r="A63" s="18"/>
      <c r="C63" s="122"/>
      <c r="D63" s="122"/>
      <c r="E63" s="122"/>
      <c r="F63" s="122"/>
      <c r="G63" s="32" t="s">
        <v>30</v>
      </c>
      <c r="V63" s="2" t="s">
        <v>0</v>
      </c>
      <c r="X63" s="18"/>
    </row>
    <row r="64" spans="1:47" ht="25.5">
      <c r="A64" s="17"/>
      <c r="C64" s="122"/>
      <c r="D64" s="122"/>
      <c r="E64" s="122"/>
      <c r="F64" s="122"/>
      <c r="G64" s="24" t="s">
        <v>31</v>
      </c>
      <c r="V64" s="2"/>
      <c r="X64" s="1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>
      <c r="A65" s="17"/>
      <c r="C65" s="122"/>
      <c r="D65" s="122"/>
      <c r="E65" s="122"/>
      <c r="F65" s="122"/>
      <c r="G65" s="25" t="s">
        <v>32</v>
      </c>
      <c r="X65" s="1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>
      <c r="A66" s="17"/>
      <c r="C66" s="122"/>
      <c r="D66" s="122"/>
      <c r="E66" s="122"/>
      <c r="F66" s="122"/>
      <c r="G66" s="25" t="s">
        <v>33</v>
      </c>
      <c r="X66" s="1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>
      <c r="A67" s="17"/>
      <c r="C67" s="122"/>
      <c r="D67" s="122"/>
      <c r="E67" s="122"/>
      <c r="F67" s="122"/>
      <c r="G67" s="25" t="s">
        <v>34</v>
      </c>
      <c r="X67" s="1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>
      <c r="A68" s="17"/>
      <c r="C68" s="122"/>
      <c r="D68" s="122"/>
      <c r="E68" s="122"/>
      <c r="F68" s="122"/>
      <c r="X68" s="1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>
      <c r="A69" s="17"/>
      <c r="C69" s="122"/>
      <c r="D69" s="122"/>
      <c r="E69" s="122"/>
      <c r="F69" s="122"/>
      <c r="X69" s="1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ht="19.5">
      <c r="A70" s="17"/>
      <c r="B70" s="123" t="s">
        <v>166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ht="19.5">
      <c r="A71" s="17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1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>
      <c r="A72" s="18"/>
      <c r="B72" s="4" t="s">
        <v>94</v>
      </c>
      <c r="C72" s="1"/>
      <c r="D72" s="1"/>
      <c r="E72" s="126"/>
      <c r="F72" s="126"/>
      <c r="G72" s="126"/>
      <c r="H72" s="126"/>
      <c r="I72" s="126"/>
      <c r="J72" s="12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8"/>
    </row>
    <row r="73" spans="1:47" s="3" customFormat="1">
      <c r="A73" s="18"/>
      <c r="B73" s="4" t="s">
        <v>1</v>
      </c>
      <c r="C73" s="4"/>
      <c r="D73" s="4"/>
      <c r="E73" s="242"/>
      <c r="F73" s="242"/>
      <c r="G73" s="242"/>
      <c r="H73" s="242"/>
      <c r="I73" s="242"/>
      <c r="J73" s="242"/>
      <c r="K73" s="1"/>
      <c r="L73" s="1"/>
      <c r="M73" s="1"/>
      <c r="N73" s="1"/>
      <c r="O73" s="1"/>
      <c r="P73" s="1"/>
      <c r="Q73" s="1"/>
      <c r="R73" s="1"/>
      <c r="S73" s="1"/>
      <c r="T73" s="33" t="s">
        <v>2</v>
      </c>
      <c r="U73" s="130"/>
      <c r="V73" s="130"/>
      <c r="W73" s="1"/>
      <c r="X73" s="18"/>
    </row>
    <row r="74" spans="1:47">
      <c r="A74" s="17"/>
      <c r="B74" s="4" t="s">
        <v>3</v>
      </c>
      <c r="C74" s="4"/>
      <c r="D74" s="4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T74" s="33" t="s">
        <v>4</v>
      </c>
      <c r="U74" s="131"/>
      <c r="V74" s="131"/>
      <c r="X74" s="1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>
      <c r="A75" s="17"/>
      <c r="B75" s="4"/>
      <c r="C75" s="4"/>
      <c r="D75" s="4"/>
      <c r="E75" s="126"/>
      <c r="F75" s="126"/>
      <c r="G75" s="126"/>
      <c r="H75" s="126"/>
      <c r="I75" s="126"/>
      <c r="J75" s="126"/>
      <c r="T75" s="7"/>
      <c r="U75" s="8"/>
      <c r="V75" s="9"/>
      <c r="X75" s="1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>
      <c r="A76" s="17"/>
      <c r="B76" s="4"/>
      <c r="C76" s="4"/>
      <c r="D76" s="4"/>
      <c r="X76" s="1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15.75" thickBot="1">
      <c r="A77" s="17"/>
      <c r="B77" s="4" t="s">
        <v>5</v>
      </c>
      <c r="C77" s="4"/>
      <c r="D77" s="4"/>
      <c r="F77" s="161"/>
      <c r="G77" s="161"/>
      <c r="H77" s="161"/>
      <c r="I77" s="161"/>
      <c r="J77" s="161"/>
      <c r="M77" s="10"/>
      <c r="N77" s="1" t="s">
        <v>7</v>
      </c>
      <c r="O77" s="10"/>
      <c r="P77" s="1" t="s">
        <v>8</v>
      </c>
      <c r="R77" s="5"/>
      <c r="T77" s="33" t="s">
        <v>147</v>
      </c>
      <c r="U77" s="131"/>
      <c r="V77" s="131"/>
      <c r="X77" s="1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5.75" thickTop="1">
      <c r="A78" s="17"/>
      <c r="B78" s="4" t="s">
        <v>76</v>
      </c>
      <c r="E78" s="134"/>
      <c r="F78" s="134"/>
      <c r="G78" s="134"/>
      <c r="H78" s="134"/>
      <c r="I78" s="134"/>
      <c r="J78" s="134"/>
      <c r="T78" s="33" t="s">
        <v>148</v>
      </c>
      <c r="U78" s="131"/>
      <c r="V78" s="131"/>
      <c r="X78" s="1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>
      <c r="A79" s="17"/>
      <c r="B79" s="4" t="s">
        <v>90</v>
      </c>
      <c r="E79" s="241"/>
      <c r="F79" s="241"/>
      <c r="G79" s="241"/>
      <c r="H79" s="241"/>
      <c r="I79" s="241"/>
      <c r="J79" s="241"/>
      <c r="T79" s="33" t="s">
        <v>149</v>
      </c>
      <c r="U79" s="131"/>
      <c r="V79" s="131"/>
      <c r="X79" s="17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>
      <c r="A80" s="17"/>
      <c r="B80" s="4"/>
      <c r="T80" s="33" t="s">
        <v>150</v>
      </c>
      <c r="U80" s="131"/>
      <c r="V80" s="131"/>
      <c r="X80" s="1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>
      <c r="A81" s="17"/>
      <c r="D81" s="1" t="s">
        <v>95</v>
      </c>
      <c r="X81" s="17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ht="15.75" thickBot="1">
      <c r="A82" s="17"/>
      <c r="B82" s="113" t="s">
        <v>21</v>
      </c>
      <c r="C82" s="114"/>
      <c r="D82" s="113" t="s">
        <v>82</v>
      </c>
      <c r="E82" s="114"/>
      <c r="F82" s="113" t="s">
        <v>22</v>
      </c>
      <c r="G82" s="115"/>
      <c r="H82" s="115"/>
      <c r="I82" s="115"/>
      <c r="J82" s="115"/>
      <c r="K82" s="115"/>
      <c r="L82" s="114"/>
      <c r="M82" s="113" t="s">
        <v>23</v>
      </c>
      <c r="N82" s="115"/>
      <c r="O82" s="114"/>
      <c r="P82" s="113" t="s">
        <v>24</v>
      </c>
      <c r="Q82" s="115"/>
      <c r="R82" s="114"/>
      <c r="S82" s="113" t="s">
        <v>151</v>
      </c>
      <c r="T82" s="115"/>
      <c r="U82" s="114"/>
      <c r="V82" s="113" t="s">
        <v>10</v>
      </c>
      <c r="W82" s="116"/>
      <c r="X82" s="1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ht="15" customHeight="1">
      <c r="A83" s="17"/>
      <c r="B83" s="91"/>
      <c r="C83" s="92"/>
      <c r="D83" s="93"/>
      <c r="E83" s="94"/>
      <c r="F83" s="153"/>
      <c r="G83" s="154"/>
      <c r="H83" s="154"/>
      <c r="I83" s="154"/>
      <c r="J83" s="154"/>
      <c r="K83" s="154"/>
      <c r="L83" s="155"/>
      <c r="M83" s="98"/>
      <c r="N83" s="99"/>
      <c r="O83" s="100"/>
      <c r="P83" s="153"/>
      <c r="Q83" s="154"/>
      <c r="R83" s="155"/>
      <c r="S83" s="104"/>
      <c r="T83" s="105"/>
      <c r="U83" s="106"/>
      <c r="V83" s="107"/>
      <c r="W83" s="108"/>
      <c r="X83" s="1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>
      <c r="A84" s="17"/>
      <c r="B84" s="75"/>
      <c r="C84" s="76"/>
      <c r="D84" s="109"/>
      <c r="E84" s="110"/>
      <c r="F84" s="150"/>
      <c r="G84" s="151"/>
      <c r="H84" s="151"/>
      <c r="I84" s="151"/>
      <c r="J84" s="151"/>
      <c r="K84" s="151"/>
      <c r="L84" s="152"/>
      <c r="M84" s="80"/>
      <c r="N84" s="81"/>
      <c r="O84" s="82"/>
      <c r="P84" s="150"/>
      <c r="Q84" s="151"/>
      <c r="R84" s="152"/>
      <c r="S84" s="86"/>
      <c r="T84" s="87"/>
      <c r="U84" s="88"/>
      <c r="V84" s="89">
        <f t="shared" ref="V84:V96" si="1">ROUND(M84*S84,2)</f>
        <v>0</v>
      </c>
      <c r="W84" s="90"/>
      <c r="X84" s="17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s="11" customFormat="1">
      <c r="A85" s="19"/>
      <c r="B85" s="75"/>
      <c r="C85" s="76"/>
      <c r="D85" s="75"/>
      <c r="E85" s="76"/>
      <c r="F85" s="150"/>
      <c r="G85" s="151"/>
      <c r="H85" s="151"/>
      <c r="I85" s="151"/>
      <c r="J85" s="151"/>
      <c r="K85" s="151"/>
      <c r="L85" s="152"/>
      <c r="M85" s="80"/>
      <c r="N85" s="81"/>
      <c r="O85" s="82"/>
      <c r="P85" s="150"/>
      <c r="Q85" s="151"/>
      <c r="R85" s="152"/>
      <c r="S85" s="86"/>
      <c r="T85" s="87"/>
      <c r="U85" s="88"/>
      <c r="V85" s="89">
        <f t="shared" si="1"/>
        <v>0</v>
      </c>
      <c r="W85" s="90"/>
      <c r="X85" s="19"/>
    </row>
    <row r="86" spans="1:47">
      <c r="A86" s="17"/>
      <c r="B86" s="75"/>
      <c r="C86" s="76"/>
      <c r="D86" s="75"/>
      <c r="E86" s="76"/>
      <c r="F86" s="150"/>
      <c r="G86" s="151"/>
      <c r="H86" s="151"/>
      <c r="I86" s="151"/>
      <c r="J86" s="151"/>
      <c r="K86" s="151"/>
      <c r="L86" s="152"/>
      <c r="M86" s="80"/>
      <c r="N86" s="81"/>
      <c r="O86" s="82"/>
      <c r="P86" s="150"/>
      <c r="Q86" s="151"/>
      <c r="R86" s="152"/>
      <c r="S86" s="86">
        <v>0</v>
      </c>
      <c r="T86" s="87"/>
      <c r="U86" s="88"/>
      <c r="V86" s="89">
        <f t="shared" si="1"/>
        <v>0</v>
      </c>
      <c r="W86" s="90"/>
      <c r="X86" s="1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>
      <c r="A87" s="17"/>
      <c r="B87" s="75"/>
      <c r="C87" s="76"/>
      <c r="D87" s="75"/>
      <c r="E87" s="76"/>
      <c r="F87" s="150"/>
      <c r="G87" s="151"/>
      <c r="H87" s="151"/>
      <c r="I87" s="151"/>
      <c r="J87" s="151"/>
      <c r="K87" s="151"/>
      <c r="L87" s="152"/>
      <c r="M87" s="80"/>
      <c r="N87" s="81"/>
      <c r="O87" s="82"/>
      <c r="P87" s="150"/>
      <c r="Q87" s="151"/>
      <c r="R87" s="152"/>
      <c r="S87" s="86"/>
      <c r="T87" s="87"/>
      <c r="U87" s="88"/>
      <c r="V87" s="89">
        <f t="shared" si="1"/>
        <v>0</v>
      </c>
      <c r="W87" s="90"/>
      <c r="X87" s="1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>
      <c r="A88" s="17"/>
      <c r="B88" s="75"/>
      <c r="C88" s="76"/>
      <c r="D88" s="75"/>
      <c r="E88" s="76"/>
      <c r="F88" s="150"/>
      <c r="G88" s="151"/>
      <c r="H88" s="151"/>
      <c r="I88" s="151"/>
      <c r="J88" s="151"/>
      <c r="K88" s="151"/>
      <c r="L88" s="152"/>
      <c r="M88" s="80"/>
      <c r="N88" s="81"/>
      <c r="O88" s="82"/>
      <c r="P88" s="150"/>
      <c r="Q88" s="151"/>
      <c r="R88" s="152"/>
      <c r="S88" s="86"/>
      <c r="T88" s="87"/>
      <c r="U88" s="88"/>
      <c r="V88" s="89">
        <f t="shared" si="1"/>
        <v>0</v>
      </c>
      <c r="W88" s="90"/>
      <c r="X88" s="1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>
      <c r="A89" s="17"/>
      <c r="B89" s="75"/>
      <c r="C89" s="76"/>
      <c r="D89" s="75"/>
      <c r="E89" s="76"/>
      <c r="F89" s="150"/>
      <c r="G89" s="151"/>
      <c r="H89" s="151"/>
      <c r="I89" s="151"/>
      <c r="J89" s="151"/>
      <c r="K89" s="151"/>
      <c r="L89" s="152"/>
      <c r="M89" s="80"/>
      <c r="N89" s="81"/>
      <c r="O89" s="82"/>
      <c r="P89" s="150"/>
      <c r="Q89" s="151"/>
      <c r="R89" s="152"/>
      <c r="S89" s="86"/>
      <c r="T89" s="87"/>
      <c r="U89" s="88"/>
      <c r="V89" s="89">
        <f t="shared" si="1"/>
        <v>0</v>
      </c>
      <c r="W89" s="90"/>
      <c r="X89" s="1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>
      <c r="A90" s="17"/>
      <c r="B90" s="75"/>
      <c r="C90" s="76"/>
      <c r="D90" s="75"/>
      <c r="E90" s="76"/>
      <c r="F90" s="150"/>
      <c r="G90" s="151"/>
      <c r="H90" s="151"/>
      <c r="I90" s="151"/>
      <c r="J90" s="151"/>
      <c r="K90" s="151"/>
      <c r="L90" s="152"/>
      <c r="M90" s="80"/>
      <c r="N90" s="81"/>
      <c r="O90" s="82"/>
      <c r="P90" s="150"/>
      <c r="Q90" s="151"/>
      <c r="R90" s="152"/>
      <c r="S90" s="86"/>
      <c r="T90" s="87"/>
      <c r="U90" s="88"/>
      <c r="V90" s="89">
        <f t="shared" si="1"/>
        <v>0</v>
      </c>
      <c r="W90" s="90"/>
      <c r="X90" s="1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>
      <c r="A91" s="17"/>
      <c r="B91" s="75"/>
      <c r="C91" s="76"/>
      <c r="D91" s="75"/>
      <c r="E91" s="76"/>
      <c r="F91" s="150"/>
      <c r="G91" s="151"/>
      <c r="H91" s="151"/>
      <c r="I91" s="151"/>
      <c r="J91" s="151"/>
      <c r="K91" s="151"/>
      <c r="L91" s="152"/>
      <c r="M91" s="80"/>
      <c r="N91" s="81"/>
      <c r="O91" s="82"/>
      <c r="P91" s="150"/>
      <c r="Q91" s="151"/>
      <c r="R91" s="152"/>
      <c r="S91" s="86"/>
      <c r="T91" s="87"/>
      <c r="U91" s="88"/>
      <c r="V91" s="89">
        <f t="shared" si="1"/>
        <v>0</v>
      </c>
      <c r="W91" s="90"/>
      <c r="X91" s="17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>
      <c r="A92" s="17"/>
      <c r="B92" s="75"/>
      <c r="C92" s="76"/>
      <c r="D92" s="75"/>
      <c r="E92" s="76"/>
      <c r="F92" s="150"/>
      <c r="G92" s="151"/>
      <c r="H92" s="151"/>
      <c r="I92" s="151"/>
      <c r="J92" s="151"/>
      <c r="K92" s="151"/>
      <c r="L92" s="152"/>
      <c r="M92" s="80"/>
      <c r="N92" s="81"/>
      <c r="O92" s="82"/>
      <c r="P92" s="150"/>
      <c r="Q92" s="151"/>
      <c r="R92" s="152"/>
      <c r="S92" s="86"/>
      <c r="T92" s="87"/>
      <c r="U92" s="88"/>
      <c r="V92" s="89">
        <f t="shared" si="1"/>
        <v>0</v>
      </c>
      <c r="W92" s="90"/>
      <c r="X92" s="17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>
      <c r="A93" s="17"/>
      <c r="B93" s="75"/>
      <c r="C93" s="76"/>
      <c r="D93" s="75"/>
      <c r="E93" s="76"/>
      <c r="F93" s="150"/>
      <c r="G93" s="151"/>
      <c r="H93" s="151"/>
      <c r="I93" s="151"/>
      <c r="J93" s="151"/>
      <c r="K93" s="151"/>
      <c r="L93" s="152"/>
      <c r="M93" s="80"/>
      <c r="N93" s="81"/>
      <c r="O93" s="82"/>
      <c r="P93" s="150"/>
      <c r="Q93" s="151"/>
      <c r="R93" s="152"/>
      <c r="S93" s="86"/>
      <c r="T93" s="87"/>
      <c r="U93" s="88"/>
      <c r="V93" s="89">
        <f t="shared" si="1"/>
        <v>0</v>
      </c>
      <c r="W93" s="90"/>
      <c r="X93" s="1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>
      <c r="A94" s="17"/>
      <c r="B94" s="75"/>
      <c r="C94" s="76"/>
      <c r="D94" s="75"/>
      <c r="E94" s="76"/>
      <c r="F94" s="150"/>
      <c r="G94" s="151"/>
      <c r="H94" s="151"/>
      <c r="I94" s="151"/>
      <c r="J94" s="151"/>
      <c r="K94" s="151"/>
      <c r="L94" s="152"/>
      <c r="M94" s="80"/>
      <c r="N94" s="81"/>
      <c r="O94" s="82"/>
      <c r="P94" s="150"/>
      <c r="Q94" s="151"/>
      <c r="R94" s="152"/>
      <c r="S94" s="86"/>
      <c r="T94" s="87"/>
      <c r="U94" s="88"/>
      <c r="V94" s="89">
        <f t="shared" si="1"/>
        <v>0</v>
      </c>
      <c r="W94" s="90"/>
      <c r="X94" s="17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>
      <c r="A95" s="17"/>
      <c r="B95" s="75"/>
      <c r="C95" s="76"/>
      <c r="D95" s="75"/>
      <c r="E95" s="76"/>
      <c r="F95" s="150"/>
      <c r="G95" s="151"/>
      <c r="H95" s="151"/>
      <c r="I95" s="151"/>
      <c r="J95" s="151"/>
      <c r="K95" s="151"/>
      <c r="L95" s="152"/>
      <c r="M95" s="80"/>
      <c r="N95" s="81"/>
      <c r="O95" s="82"/>
      <c r="P95" s="150"/>
      <c r="Q95" s="151"/>
      <c r="R95" s="152"/>
      <c r="S95" s="86"/>
      <c r="T95" s="87"/>
      <c r="U95" s="88"/>
      <c r="V95" s="89">
        <f t="shared" si="1"/>
        <v>0</v>
      </c>
      <c r="W95" s="90"/>
      <c r="X95" s="1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>
      <c r="A96" s="17"/>
      <c r="B96" s="75"/>
      <c r="C96" s="76"/>
      <c r="D96" s="75"/>
      <c r="E96" s="76"/>
      <c r="F96" s="150"/>
      <c r="G96" s="151"/>
      <c r="H96" s="151"/>
      <c r="I96" s="151"/>
      <c r="J96" s="151"/>
      <c r="K96" s="151"/>
      <c r="L96" s="152"/>
      <c r="M96" s="80"/>
      <c r="N96" s="81"/>
      <c r="O96" s="82"/>
      <c r="P96" s="150"/>
      <c r="Q96" s="151"/>
      <c r="R96" s="152"/>
      <c r="S96" s="86"/>
      <c r="T96" s="87"/>
      <c r="U96" s="88"/>
      <c r="V96" s="89">
        <f t="shared" si="1"/>
        <v>0</v>
      </c>
      <c r="W96" s="90"/>
      <c r="X96" s="1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>
      <c r="A97" s="17"/>
      <c r="B97" s="75"/>
      <c r="C97" s="76"/>
      <c r="D97" s="75"/>
      <c r="E97" s="76"/>
      <c r="F97" s="150"/>
      <c r="G97" s="151"/>
      <c r="H97" s="151"/>
      <c r="I97" s="151"/>
      <c r="J97" s="151"/>
      <c r="K97" s="151"/>
      <c r="L97" s="152"/>
      <c r="M97" s="83"/>
      <c r="N97" s="84"/>
      <c r="O97" s="85"/>
      <c r="P97" s="150"/>
      <c r="Q97" s="151"/>
      <c r="R97" s="152"/>
      <c r="S97" s="83"/>
      <c r="T97" s="84"/>
      <c r="U97" s="85"/>
      <c r="V97" s="239"/>
      <c r="W97" s="240"/>
      <c r="X97" s="17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>
      <c r="A98" s="17"/>
      <c r="B98" s="75"/>
      <c r="C98" s="76"/>
      <c r="D98" s="75"/>
      <c r="E98" s="76"/>
      <c r="F98" s="150"/>
      <c r="G98" s="151"/>
      <c r="H98" s="151"/>
      <c r="I98" s="151"/>
      <c r="J98" s="151"/>
      <c r="K98" s="151"/>
      <c r="L98" s="152"/>
      <c r="M98" s="83"/>
      <c r="N98" s="84"/>
      <c r="O98" s="85"/>
      <c r="P98" s="150"/>
      <c r="Q98" s="151"/>
      <c r="R98" s="152"/>
      <c r="S98" s="83"/>
      <c r="T98" s="84"/>
      <c r="U98" s="85"/>
      <c r="V98" s="239"/>
      <c r="W98" s="240"/>
      <c r="X98" s="1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>
      <c r="A99" s="17"/>
      <c r="B99" s="75"/>
      <c r="C99" s="76"/>
      <c r="D99" s="75"/>
      <c r="E99" s="76"/>
      <c r="F99" s="150"/>
      <c r="G99" s="151"/>
      <c r="H99" s="151"/>
      <c r="I99" s="151"/>
      <c r="J99" s="151"/>
      <c r="K99" s="151"/>
      <c r="L99" s="152"/>
      <c r="M99" s="83"/>
      <c r="N99" s="84"/>
      <c r="O99" s="85"/>
      <c r="P99" s="150"/>
      <c r="Q99" s="151"/>
      <c r="R99" s="152"/>
      <c r="S99" s="83"/>
      <c r="T99" s="84"/>
      <c r="U99" s="85"/>
      <c r="V99" s="239"/>
      <c r="W99" s="240"/>
      <c r="X99" s="1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>
      <c r="A100" s="17"/>
      <c r="B100" s="75"/>
      <c r="C100" s="76"/>
      <c r="D100" s="75"/>
      <c r="E100" s="76"/>
      <c r="F100" s="150"/>
      <c r="G100" s="151"/>
      <c r="H100" s="151"/>
      <c r="I100" s="151"/>
      <c r="J100" s="151"/>
      <c r="K100" s="151"/>
      <c r="L100" s="152"/>
      <c r="M100" s="83"/>
      <c r="N100" s="84"/>
      <c r="O100" s="85"/>
      <c r="P100" s="150"/>
      <c r="Q100" s="151"/>
      <c r="R100" s="152"/>
      <c r="S100" s="83"/>
      <c r="T100" s="84"/>
      <c r="U100" s="85"/>
      <c r="V100" s="239"/>
      <c r="W100" s="240"/>
      <c r="X100" s="1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>
      <c r="A101" s="17"/>
      <c r="B101" s="75"/>
      <c r="C101" s="76"/>
      <c r="D101" s="75"/>
      <c r="E101" s="76"/>
      <c r="F101" s="150"/>
      <c r="G101" s="151"/>
      <c r="H101" s="151"/>
      <c r="I101" s="151"/>
      <c r="J101" s="151"/>
      <c r="K101" s="151"/>
      <c r="L101" s="152"/>
      <c r="M101" s="83"/>
      <c r="N101" s="84"/>
      <c r="O101" s="85"/>
      <c r="P101" s="150"/>
      <c r="Q101" s="151"/>
      <c r="R101" s="152"/>
      <c r="S101" s="83"/>
      <c r="T101" s="84"/>
      <c r="U101" s="85"/>
      <c r="V101" s="239"/>
      <c r="W101" s="240"/>
      <c r="X101" s="1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>
      <c r="A102" s="17"/>
      <c r="B102" s="75"/>
      <c r="C102" s="76"/>
      <c r="D102" s="75"/>
      <c r="E102" s="76"/>
      <c r="F102" s="150"/>
      <c r="G102" s="151"/>
      <c r="H102" s="151"/>
      <c r="I102" s="151"/>
      <c r="J102" s="151"/>
      <c r="K102" s="151"/>
      <c r="L102" s="152"/>
      <c r="M102" s="80"/>
      <c r="N102" s="81"/>
      <c r="O102" s="82"/>
      <c r="P102" s="150"/>
      <c r="Q102" s="151"/>
      <c r="R102" s="152"/>
      <c r="S102" s="86"/>
      <c r="T102" s="87"/>
      <c r="U102" s="88"/>
      <c r="V102" s="89">
        <f t="shared" ref="V102:V103" si="2">ROUND(M102*S102,2)</f>
        <v>0</v>
      </c>
      <c r="W102" s="90"/>
      <c r="X102" s="1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>
      <c r="A103" s="17"/>
      <c r="B103" s="75"/>
      <c r="C103" s="76"/>
      <c r="D103" s="75"/>
      <c r="E103" s="76"/>
      <c r="F103" s="150"/>
      <c r="G103" s="151"/>
      <c r="H103" s="151"/>
      <c r="I103" s="151"/>
      <c r="J103" s="151"/>
      <c r="K103" s="151"/>
      <c r="L103" s="152"/>
      <c r="M103" s="80"/>
      <c r="N103" s="81"/>
      <c r="O103" s="82"/>
      <c r="P103" s="147"/>
      <c r="Q103" s="148"/>
      <c r="R103" s="149"/>
      <c r="S103" s="142"/>
      <c r="T103" s="143"/>
      <c r="U103" s="144"/>
      <c r="V103" s="89">
        <f t="shared" si="2"/>
        <v>0</v>
      </c>
      <c r="W103" s="90"/>
      <c r="X103" s="17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>
      <c r="A104" s="17"/>
      <c r="B104" s="201" t="s">
        <v>88</v>
      </c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3"/>
      <c r="P104" s="210" t="s">
        <v>152</v>
      </c>
      <c r="Q104" s="211"/>
      <c r="R104" s="211"/>
      <c r="S104" s="211"/>
      <c r="T104" s="211"/>
      <c r="U104" s="212"/>
      <c r="V104" s="89">
        <v>0</v>
      </c>
      <c r="W104" s="90"/>
      <c r="X104" s="1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>
      <c r="A105" s="17"/>
      <c r="B105" s="204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6"/>
      <c r="P105" s="210" t="s">
        <v>153</v>
      </c>
      <c r="Q105" s="211"/>
      <c r="R105" s="211"/>
      <c r="S105" s="211"/>
      <c r="T105" s="211"/>
      <c r="U105" s="212"/>
      <c r="V105" s="89">
        <f>ROUND(M105*S105,2)</f>
        <v>0</v>
      </c>
      <c r="W105" s="90"/>
      <c r="X105" s="1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>
      <c r="A106" s="17"/>
      <c r="B106" s="204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6"/>
      <c r="P106" s="210" t="s">
        <v>154</v>
      </c>
      <c r="Q106" s="211"/>
      <c r="R106" s="211"/>
      <c r="S106" s="211"/>
      <c r="T106" s="211"/>
      <c r="U106" s="212"/>
      <c r="V106" s="145">
        <f>ROUND(M106*S106,2)</f>
        <v>0</v>
      </c>
      <c r="W106" s="146"/>
      <c r="X106" s="1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s="37" customFormat="1" hidden="1">
      <c r="A107" s="40"/>
      <c r="B107" s="204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6"/>
      <c r="P107" s="210" t="s">
        <v>83</v>
      </c>
      <c r="Q107" s="211"/>
      <c r="R107" s="211"/>
      <c r="S107" s="211"/>
      <c r="T107" s="211"/>
      <c r="U107" s="212"/>
      <c r="V107" s="213">
        <f>SUM(V81:W106)</f>
        <v>0</v>
      </c>
      <c r="W107" s="214"/>
      <c r="X107" s="41"/>
    </row>
    <row r="108" spans="1:47">
      <c r="A108" s="17"/>
      <c r="B108" s="207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9"/>
      <c r="P108" s="191" t="s">
        <v>155</v>
      </c>
      <c r="Q108" s="192"/>
      <c r="R108" s="192"/>
      <c r="S108" s="192"/>
      <c r="T108" s="192"/>
      <c r="U108" s="193"/>
      <c r="V108" s="194"/>
      <c r="W108" s="195"/>
      <c r="X108" s="1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>
      <c r="A109" s="1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196" t="s">
        <v>85</v>
      </c>
      <c r="Q109" s="197"/>
      <c r="R109" s="197"/>
      <c r="S109" s="197"/>
      <c r="T109" s="197"/>
      <c r="U109" s="198"/>
      <c r="V109" s="199">
        <f>V107-V108</f>
        <v>0</v>
      </c>
      <c r="W109" s="200"/>
      <c r="X109" s="1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>
      <c r="A110" s="17"/>
      <c r="B110" s="46" t="s">
        <v>102</v>
      </c>
      <c r="C110" s="48"/>
      <c r="D110" s="39"/>
      <c r="E110" s="38">
        <f>COUNT(B83:C103)</f>
        <v>0</v>
      </c>
      <c r="F110" s="1" t="s">
        <v>82</v>
      </c>
      <c r="O110" s="39"/>
      <c r="P110" s="196" t="s">
        <v>156</v>
      </c>
      <c r="Q110" s="197"/>
      <c r="R110" s="197"/>
      <c r="S110" s="197"/>
      <c r="T110" s="197"/>
      <c r="U110" s="198"/>
      <c r="V110" s="199"/>
      <c r="W110" s="200"/>
      <c r="X110" s="1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s="3" customFormat="1">
      <c r="A111" s="18"/>
      <c r="B111" s="52" t="s">
        <v>11</v>
      </c>
      <c r="C111" s="53"/>
      <c r="D111" s="53"/>
      <c r="E111" s="60" t="str">
        <f>"("&amp;BAHTTEXT(V111)&amp;")"</f>
        <v>(ศูนย์บาทถ้วน)</v>
      </c>
      <c r="F111" s="61"/>
      <c r="G111" s="61"/>
      <c r="H111" s="61"/>
      <c r="I111" s="61"/>
      <c r="J111" s="61"/>
      <c r="K111" s="61"/>
      <c r="L111" s="61"/>
      <c r="M111" s="61"/>
      <c r="N111" s="61"/>
      <c r="O111" s="227"/>
      <c r="P111" s="196" t="s">
        <v>157</v>
      </c>
      <c r="Q111" s="197"/>
      <c r="R111" s="197"/>
      <c r="S111" s="197"/>
      <c r="T111" s="197"/>
      <c r="U111" s="198"/>
      <c r="V111" s="199"/>
      <c r="W111" s="200"/>
      <c r="X111" s="18"/>
    </row>
    <row r="112" spans="1:47" s="3" customFormat="1">
      <c r="A112" s="18"/>
      <c r="B112" s="228" t="s">
        <v>158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30"/>
      <c r="X112" s="18"/>
    </row>
    <row r="113" spans="1:24" s="3" customFormat="1">
      <c r="A113" s="18"/>
      <c r="B113" s="231" t="s">
        <v>159</v>
      </c>
      <c r="C113" s="232"/>
      <c r="D113" s="232"/>
      <c r="E113" s="232"/>
      <c r="F113" s="232"/>
      <c r="G113" s="232"/>
      <c r="H113" s="233"/>
      <c r="I113" s="12"/>
      <c r="J113" s="234" t="s">
        <v>160</v>
      </c>
      <c r="K113" s="235"/>
      <c r="L113" s="235"/>
      <c r="M113" s="235"/>
      <c r="N113" s="235"/>
      <c r="O113" s="235"/>
      <c r="P113" s="235"/>
      <c r="Q113" s="236"/>
      <c r="S113" s="237" t="s">
        <v>161</v>
      </c>
      <c r="T113" s="238"/>
      <c r="U113" s="15"/>
      <c r="V113" s="15"/>
      <c r="W113" s="45"/>
      <c r="X113" s="18"/>
    </row>
    <row r="114" spans="1:24" s="3" customFormat="1">
      <c r="A114" s="18"/>
      <c r="B114" s="49"/>
      <c r="C114" s="15"/>
      <c r="D114" s="15"/>
      <c r="E114" s="15"/>
      <c r="F114" s="15"/>
      <c r="G114" s="15"/>
      <c r="H114" s="44"/>
      <c r="I114" s="12"/>
      <c r="J114" s="13"/>
      <c r="K114" s="12"/>
      <c r="L114" s="16"/>
      <c r="M114" s="14"/>
      <c r="N114" s="16"/>
      <c r="O114" s="14"/>
      <c r="P114" s="14"/>
      <c r="Q114" s="23"/>
      <c r="S114" s="215" t="s">
        <v>162</v>
      </c>
      <c r="T114" s="216"/>
      <c r="U114" s="15"/>
      <c r="V114" s="15"/>
      <c r="W114" s="20"/>
      <c r="X114" s="18"/>
    </row>
    <row r="115" spans="1:24">
      <c r="A115" s="18"/>
      <c r="B115" s="217" t="s">
        <v>163</v>
      </c>
      <c r="C115" s="218"/>
      <c r="D115" s="218"/>
      <c r="E115" s="218"/>
      <c r="F115" s="218"/>
      <c r="G115" s="218"/>
      <c r="H115" s="20"/>
      <c r="I115" s="12"/>
      <c r="J115" s="219" t="s">
        <v>17</v>
      </c>
      <c r="K115" s="220"/>
      <c r="L115" s="220"/>
      <c r="M115" s="220"/>
      <c r="N115" s="220"/>
      <c r="O115" s="220"/>
      <c r="P115" s="220"/>
      <c r="Q115" s="221"/>
      <c r="R115" s="3"/>
      <c r="S115" s="215" t="s">
        <v>164</v>
      </c>
      <c r="T115" s="216"/>
      <c r="U115" s="15"/>
      <c r="V115" s="15"/>
      <c r="W115" s="20"/>
      <c r="X115" s="18"/>
    </row>
    <row r="116" spans="1:24" ht="15.75" thickBot="1">
      <c r="A116" s="18"/>
      <c r="B116" s="21" t="s">
        <v>4</v>
      </c>
      <c r="C116" s="222"/>
      <c r="D116" s="222"/>
      <c r="E116" s="222"/>
      <c r="F116" s="222"/>
      <c r="G116" s="222"/>
      <c r="H116" s="223"/>
      <c r="I116" s="12"/>
      <c r="J116" s="224" t="s">
        <v>165</v>
      </c>
      <c r="K116" s="225"/>
      <c r="L116" s="225"/>
      <c r="M116" s="225"/>
      <c r="N116" s="225"/>
      <c r="O116" s="225"/>
      <c r="P116" s="225"/>
      <c r="Q116" s="226"/>
      <c r="R116" s="3"/>
      <c r="S116" s="50"/>
      <c r="T116" s="22"/>
      <c r="U116" s="22"/>
      <c r="V116" s="22"/>
      <c r="W116" s="51"/>
      <c r="X116" s="18"/>
    </row>
    <row r="117" spans="1:24" ht="15.75" thickTop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</sheetData>
  <mergeCells count="399">
    <mergeCell ref="C6:F12"/>
    <mergeCell ref="B13:W13"/>
    <mergeCell ref="E15:J15"/>
    <mergeCell ref="E16:J16"/>
    <mergeCell ref="U16:V16"/>
    <mergeCell ref="E17:O17"/>
    <mergeCell ref="U17:V17"/>
    <mergeCell ref="U23:V23"/>
    <mergeCell ref="B25:C25"/>
    <mergeCell ref="D25:E25"/>
    <mergeCell ref="F25:L25"/>
    <mergeCell ref="M25:O25"/>
    <mergeCell ref="P25:R25"/>
    <mergeCell ref="S25:U25"/>
    <mergeCell ref="V25:W25"/>
    <mergeCell ref="E18:J18"/>
    <mergeCell ref="F20:J20"/>
    <mergeCell ref="U20:V20"/>
    <mergeCell ref="E21:J21"/>
    <mergeCell ref="U21:V21"/>
    <mergeCell ref="E22:J22"/>
    <mergeCell ref="U22:V22"/>
    <mergeCell ref="V26:W26"/>
    <mergeCell ref="B27:C27"/>
    <mergeCell ref="D27:E27"/>
    <mergeCell ref="F27:L27"/>
    <mergeCell ref="M27:O27"/>
    <mergeCell ref="P27:R27"/>
    <mergeCell ref="S27:U27"/>
    <mergeCell ref="V27:W27"/>
    <mergeCell ref="B26:C26"/>
    <mergeCell ref="D26:E26"/>
    <mergeCell ref="F26:L26"/>
    <mergeCell ref="M26:O26"/>
    <mergeCell ref="P26:R26"/>
    <mergeCell ref="S26:U26"/>
    <mergeCell ref="V28:W28"/>
    <mergeCell ref="B29:C29"/>
    <mergeCell ref="D29:E29"/>
    <mergeCell ref="F29:L29"/>
    <mergeCell ref="M29:O29"/>
    <mergeCell ref="P29:R29"/>
    <mergeCell ref="S29:U29"/>
    <mergeCell ref="V29:W29"/>
    <mergeCell ref="B28:C28"/>
    <mergeCell ref="D28:E28"/>
    <mergeCell ref="F28:L28"/>
    <mergeCell ref="M28:O28"/>
    <mergeCell ref="P28:R28"/>
    <mergeCell ref="S28:U28"/>
    <mergeCell ref="V30:W30"/>
    <mergeCell ref="B31:C31"/>
    <mergeCell ref="D31:E31"/>
    <mergeCell ref="F31:L31"/>
    <mergeCell ref="M31:O31"/>
    <mergeCell ref="P31:R31"/>
    <mergeCell ref="S31:U31"/>
    <mergeCell ref="V31:W31"/>
    <mergeCell ref="B30:C30"/>
    <mergeCell ref="D30:E30"/>
    <mergeCell ref="F30:L30"/>
    <mergeCell ref="M30:O30"/>
    <mergeCell ref="P30:R30"/>
    <mergeCell ref="S30:U30"/>
    <mergeCell ref="V32:W32"/>
    <mergeCell ref="B33:C33"/>
    <mergeCell ref="D33:E33"/>
    <mergeCell ref="F33:L33"/>
    <mergeCell ref="M33:O33"/>
    <mergeCell ref="P33:R33"/>
    <mergeCell ref="S33:U33"/>
    <mergeCell ref="V33:W33"/>
    <mergeCell ref="B32:C32"/>
    <mergeCell ref="D32:E32"/>
    <mergeCell ref="F32:L32"/>
    <mergeCell ref="M32:O32"/>
    <mergeCell ref="P32:R32"/>
    <mergeCell ref="S32:U32"/>
    <mergeCell ref="V34:W34"/>
    <mergeCell ref="B35:C35"/>
    <mergeCell ref="D35:E35"/>
    <mergeCell ref="F35:L35"/>
    <mergeCell ref="M35:O35"/>
    <mergeCell ref="P35:R35"/>
    <mergeCell ref="S35:U35"/>
    <mergeCell ref="V35:W35"/>
    <mergeCell ref="B34:C34"/>
    <mergeCell ref="D34:E34"/>
    <mergeCell ref="F34:L34"/>
    <mergeCell ref="M34:O34"/>
    <mergeCell ref="P34:R34"/>
    <mergeCell ref="S34:U34"/>
    <mergeCell ref="V36:W36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F36:L36"/>
    <mergeCell ref="M36:O36"/>
    <mergeCell ref="P36:R36"/>
    <mergeCell ref="S36:U36"/>
    <mergeCell ref="V38:W38"/>
    <mergeCell ref="B39:C39"/>
    <mergeCell ref="D39:E39"/>
    <mergeCell ref="F39:L39"/>
    <mergeCell ref="M39:O39"/>
    <mergeCell ref="P39:R39"/>
    <mergeCell ref="S39:U39"/>
    <mergeCell ref="V39:W39"/>
    <mergeCell ref="B38:C38"/>
    <mergeCell ref="D38:E38"/>
    <mergeCell ref="F38:L38"/>
    <mergeCell ref="M38:O38"/>
    <mergeCell ref="P38:R38"/>
    <mergeCell ref="S38:U38"/>
    <mergeCell ref="V40:W40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F40:L40"/>
    <mergeCell ref="M40:O40"/>
    <mergeCell ref="P40:R40"/>
    <mergeCell ref="S40:U40"/>
    <mergeCell ref="V42:W42"/>
    <mergeCell ref="B43:C43"/>
    <mergeCell ref="D43:E43"/>
    <mergeCell ref="F43:L43"/>
    <mergeCell ref="M43:O43"/>
    <mergeCell ref="P43:R43"/>
    <mergeCell ref="S43:U43"/>
    <mergeCell ref="V43:W43"/>
    <mergeCell ref="B42:C42"/>
    <mergeCell ref="D42:E42"/>
    <mergeCell ref="F42:L42"/>
    <mergeCell ref="M42:O42"/>
    <mergeCell ref="P42:R42"/>
    <mergeCell ref="S42:U42"/>
    <mergeCell ref="V44:W44"/>
    <mergeCell ref="B45:C45"/>
    <mergeCell ref="D45:E45"/>
    <mergeCell ref="F45:L45"/>
    <mergeCell ref="M45:O45"/>
    <mergeCell ref="P45:R45"/>
    <mergeCell ref="S45:U45"/>
    <mergeCell ref="V45:W45"/>
    <mergeCell ref="B44:C44"/>
    <mergeCell ref="D44:E44"/>
    <mergeCell ref="F44:L44"/>
    <mergeCell ref="M44:O44"/>
    <mergeCell ref="P44:R44"/>
    <mergeCell ref="S44:U44"/>
    <mergeCell ref="V46:W46"/>
    <mergeCell ref="B47:O51"/>
    <mergeCell ref="P47:U47"/>
    <mergeCell ref="V47:W47"/>
    <mergeCell ref="P48:U48"/>
    <mergeCell ref="V48:W48"/>
    <mergeCell ref="P49:U49"/>
    <mergeCell ref="V49:W49"/>
    <mergeCell ref="P50:U50"/>
    <mergeCell ref="V50:W50"/>
    <mergeCell ref="B46:C46"/>
    <mergeCell ref="D46:E46"/>
    <mergeCell ref="F46:L46"/>
    <mergeCell ref="M46:O46"/>
    <mergeCell ref="P46:R46"/>
    <mergeCell ref="S46:U46"/>
    <mergeCell ref="E54:O54"/>
    <mergeCell ref="P54:U54"/>
    <mergeCell ref="V54:W54"/>
    <mergeCell ref="B55:W55"/>
    <mergeCell ref="B56:H56"/>
    <mergeCell ref="J56:Q56"/>
    <mergeCell ref="S56:T56"/>
    <mergeCell ref="U56:V56"/>
    <mergeCell ref="P51:U51"/>
    <mergeCell ref="V51:W51"/>
    <mergeCell ref="P52:U52"/>
    <mergeCell ref="V52:W52"/>
    <mergeCell ref="P53:U53"/>
    <mergeCell ref="V53:W53"/>
    <mergeCell ref="C63:F69"/>
    <mergeCell ref="B70:W70"/>
    <mergeCell ref="E72:J72"/>
    <mergeCell ref="E73:J73"/>
    <mergeCell ref="U73:V73"/>
    <mergeCell ref="E74:O74"/>
    <mergeCell ref="U74:V74"/>
    <mergeCell ref="S57:T57"/>
    <mergeCell ref="B58:G58"/>
    <mergeCell ref="J58:Q58"/>
    <mergeCell ref="S58:T58"/>
    <mergeCell ref="C59:H59"/>
    <mergeCell ref="J59:Q59"/>
    <mergeCell ref="B57:H57"/>
    <mergeCell ref="M57:P57"/>
    <mergeCell ref="U57:V57"/>
    <mergeCell ref="U58:V58"/>
    <mergeCell ref="U80:V80"/>
    <mergeCell ref="B82:C82"/>
    <mergeCell ref="D82:E82"/>
    <mergeCell ref="F82:L82"/>
    <mergeCell ref="M82:O82"/>
    <mergeCell ref="P82:R82"/>
    <mergeCell ref="S82:U82"/>
    <mergeCell ref="V82:W82"/>
    <mergeCell ref="E75:J75"/>
    <mergeCell ref="F77:J77"/>
    <mergeCell ref="U77:V77"/>
    <mergeCell ref="E78:J78"/>
    <mergeCell ref="U78:V78"/>
    <mergeCell ref="E79:J79"/>
    <mergeCell ref="U79:V79"/>
    <mergeCell ref="V83:W83"/>
    <mergeCell ref="B84:C84"/>
    <mergeCell ref="D84:E84"/>
    <mergeCell ref="F84:L84"/>
    <mergeCell ref="M84:O84"/>
    <mergeCell ref="P84:R84"/>
    <mergeCell ref="S84:U84"/>
    <mergeCell ref="V84:W84"/>
    <mergeCell ref="B83:C83"/>
    <mergeCell ref="D83:E83"/>
    <mergeCell ref="F83:L83"/>
    <mergeCell ref="M83:O83"/>
    <mergeCell ref="P83:R83"/>
    <mergeCell ref="S83:U83"/>
    <mergeCell ref="V85:W85"/>
    <mergeCell ref="B86:C86"/>
    <mergeCell ref="D86:E86"/>
    <mergeCell ref="F86:L86"/>
    <mergeCell ref="M86:O86"/>
    <mergeCell ref="P86:R86"/>
    <mergeCell ref="S86:U86"/>
    <mergeCell ref="V86:W86"/>
    <mergeCell ref="B85:C85"/>
    <mergeCell ref="D85:E85"/>
    <mergeCell ref="F85:L85"/>
    <mergeCell ref="M85:O85"/>
    <mergeCell ref="P85:R85"/>
    <mergeCell ref="S85:U85"/>
    <mergeCell ref="V87:W87"/>
    <mergeCell ref="B88:C88"/>
    <mergeCell ref="D88:E88"/>
    <mergeCell ref="F88:L88"/>
    <mergeCell ref="M88:O88"/>
    <mergeCell ref="P88:R88"/>
    <mergeCell ref="S88:U88"/>
    <mergeCell ref="V88:W88"/>
    <mergeCell ref="B87:C87"/>
    <mergeCell ref="D87:E87"/>
    <mergeCell ref="F87:L87"/>
    <mergeCell ref="M87:O87"/>
    <mergeCell ref="P87:R87"/>
    <mergeCell ref="S87:U87"/>
    <mergeCell ref="V89:W89"/>
    <mergeCell ref="B90:C90"/>
    <mergeCell ref="D90:E90"/>
    <mergeCell ref="F90:L90"/>
    <mergeCell ref="M90:O90"/>
    <mergeCell ref="P90:R90"/>
    <mergeCell ref="S90:U90"/>
    <mergeCell ref="V90:W90"/>
    <mergeCell ref="B89:C89"/>
    <mergeCell ref="D89:E89"/>
    <mergeCell ref="F89:L89"/>
    <mergeCell ref="M89:O89"/>
    <mergeCell ref="P89:R89"/>
    <mergeCell ref="S89:U89"/>
    <mergeCell ref="V91:W91"/>
    <mergeCell ref="B92:C92"/>
    <mergeCell ref="D92:E92"/>
    <mergeCell ref="F92:L92"/>
    <mergeCell ref="M92:O92"/>
    <mergeCell ref="P92:R92"/>
    <mergeCell ref="S92:U92"/>
    <mergeCell ref="V92:W92"/>
    <mergeCell ref="B91:C91"/>
    <mergeCell ref="D91:E91"/>
    <mergeCell ref="F91:L91"/>
    <mergeCell ref="M91:O91"/>
    <mergeCell ref="P91:R91"/>
    <mergeCell ref="S91:U91"/>
    <mergeCell ref="V93:W93"/>
    <mergeCell ref="B94:C94"/>
    <mergeCell ref="D94:E94"/>
    <mergeCell ref="F94:L94"/>
    <mergeCell ref="M94:O94"/>
    <mergeCell ref="P94:R94"/>
    <mergeCell ref="S94:U94"/>
    <mergeCell ref="V94:W94"/>
    <mergeCell ref="B93:C93"/>
    <mergeCell ref="D93:E93"/>
    <mergeCell ref="F93:L93"/>
    <mergeCell ref="M93:O93"/>
    <mergeCell ref="P93:R93"/>
    <mergeCell ref="S93:U93"/>
    <mergeCell ref="V95:W95"/>
    <mergeCell ref="B96:C96"/>
    <mergeCell ref="D96:E96"/>
    <mergeCell ref="F96:L96"/>
    <mergeCell ref="M96:O96"/>
    <mergeCell ref="P96:R96"/>
    <mergeCell ref="S96:U96"/>
    <mergeCell ref="V96:W96"/>
    <mergeCell ref="B95:C95"/>
    <mergeCell ref="D95:E95"/>
    <mergeCell ref="F95:L95"/>
    <mergeCell ref="M95:O95"/>
    <mergeCell ref="P95:R95"/>
    <mergeCell ref="S95:U95"/>
    <mergeCell ref="V97:W97"/>
    <mergeCell ref="B98:C98"/>
    <mergeCell ref="D98:E98"/>
    <mergeCell ref="F98:L98"/>
    <mergeCell ref="M98:O98"/>
    <mergeCell ref="P98:R98"/>
    <mergeCell ref="S98:U98"/>
    <mergeCell ref="V98:W98"/>
    <mergeCell ref="B97:C97"/>
    <mergeCell ref="D97:E97"/>
    <mergeCell ref="F97:L97"/>
    <mergeCell ref="M97:O97"/>
    <mergeCell ref="P97:R97"/>
    <mergeCell ref="S97:U97"/>
    <mergeCell ref="V99:W99"/>
    <mergeCell ref="B100:C100"/>
    <mergeCell ref="D100:E100"/>
    <mergeCell ref="F100:L100"/>
    <mergeCell ref="M100:O100"/>
    <mergeCell ref="P100:R100"/>
    <mergeCell ref="S100:U100"/>
    <mergeCell ref="V100:W100"/>
    <mergeCell ref="B99:C99"/>
    <mergeCell ref="D99:E99"/>
    <mergeCell ref="F99:L99"/>
    <mergeCell ref="M99:O99"/>
    <mergeCell ref="P99:R99"/>
    <mergeCell ref="S99:U99"/>
    <mergeCell ref="V101:W101"/>
    <mergeCell ref="B102:C102"/>
    <mergeCell ref="D102:E102"/>
    <mergeCell ref="F102:L102"/>
    <mergeCell ref="M102:O102"/>
    <mergeCell ref="P102:R102"/>
    <mergeCell ref="S102:U102"/>
    <mergeCell ref="V102:W102"/>
    <mergeCell ref="B101:C101"/>
    <mergeCell ref="D101:E101"/>
    <mergeCell ref="F101:L101"/>
    <mergeCell ref="M101:O101"/>
    <mergeCell ref="P101:R101"/>
    <mergeCell ref="S101:U101"/>
    <mergeCell ref="S114:T114"/>
    <mergeCell ref="B115:G115"/>
    <mergeCell ref="J115:Q115"/>
    <mergeCell ref="S115:T115"/>
    <mergeCell ref="C116:H116"/>
    <mergeCell ref="J116:Q116"/>
    <mergeCell ref="E111:O111"/>
    <mergeCell ref="P111:U111"/>
    <mergeCell ref="V111:W111"/>
    <mergeCell ref="B112:W112"/>
    <mergeCell ref="B113:H113"/>
    <mergeCell ref="J113:Q113"/>
    <mergeCell ref="S113:T113"/>
    <mergeCell ref="P108:U108"/>
    <mergeCell ref="V108:W108"/>
    <mergeCell ref="P109:U109"/>
    <mergeCell ref="V109:W109"/>
    <mergeCell ref="P110:U110"/>
    <mergeCell ref="V110:W110"/>
    <mergeCell ref="V103:W103"/>
    <mergeCell ref="B104:O108"/>
    <mergeCell ref="P104:U104"/>
    <mergeCell ref="V104:W104"/>
    <mergeCell ref="P105:U105"/>
    <mergeCell ref="V105:W105"/>
    <mergeCell ref="P106:U106"/>
    <mergeCell ref="V106:W106"/>
    <mergeCell ref="P107:U107"/>
    <mergeCell ref="V107:W107"/>
    <mergeCell ref="B103:C103"/>
    <mergeCell ref="D103:E103"/>
    <mergeCell ref="F103:L103"/>
    <mergeCell ref="M103:O103"/>
    <mergeCell ref="P103:R103"/>
    <mergeCell ref="S103:U103"/>
  </mergeCells>
  <conditionalFormatting sqref="E16 F20 U16:U17 E21:E22 U22 E18">
    <cfRule type="containsBlanks" dxfId="11" priority="12">
      <formula>LEN(TRIM(E16))=0</formula>
    </cfRule>
  </conditionalFormatting>
  <conditionalFormatting sqref="E15">
    <cfRule type="containsBlanks" dxfId="10" priority="11">
      <formula>LEN(TRIM(E15))=0</formula>
    </cfRule>
  </conditionalFormatting>
  <conditionalFormatting sqref="E17">
    <cfRule type="containsBlanks" dxfId="9" priority="10">
      <formula>LEN(TRIM(E17))=0</formula>
    </cfRule>
  </conditionalFormatting>
  <conditionalFormatting sqref="U21">
    <cfRule type="containsBlanks" dxfId="8" priority="9">
      <formula>LEN(TRIM(U21))=0</formula>
    </cfRule>
  </conditionalFormatting>
  <conditionalFormatting sqref="U20">
    <cfRule type="containsBlanks" dxfId="7" priority="8">
      <formula>LEN(TRIM(U20))=0</formula>
    </cfRule>
  </conditionalFormatting>
  <conditionalFormatting sqref="U23">
    <cfRule type="containsBlanks" dxfId="6" priority="7">
      <formula>LEN(TRIM(U23))=0</formula>
    </cfRule>
  </conditionalFormatting>
  <conditionalFormatting sqref="E73 F77 U73:U74 E78:E79 U79 E75">
    <cfRule type="containsBlanks" dxfId="5" priority="6">
      <formula>LEN(TRIM(E73))=0</formula>
    </cfRule>
  </conditionalFormatting>
  <conditionalFormatting sqref="E72">
    <cfRule type="containsBlanks" dxfId="4" priority="5">
      <formula>LEN(TRIM(E72))=0</formula>
    </cfRule>
  </conditionalFormatting>
  <conditionalFormatting sqref="E74">
    <cfRule type="containsBlanks" dxfId="3" priority="4">
      <formula>LEN(TRIM(E74))=0</formula>
    </cfRule>
  </conditionalFormatting>
  <conditionalFormatting sqref="U78">
    <cfRule type="containsBlanks" dxfId="2" priority="3">
      <formula>LEN(TRIM(U78))=0</formula>
    </cfRule>
  </conditionalFormatting>
  <conditionalFormatting sqref="U77">
    <cfRule type="containsBlanks" dxfId="1" priority="2">
      <formula>LEN(TRIM(U77))=0</formula>
    </cfRule>
  </conditionalFormatting>
  <conditionalFormatting sqref="U80">
    <cfRule type="containsBlanks" dxfId="0" priority="1">
      <formula>LEN(TRIM(U80))=0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วิธีใช้งาน</vt:lpstr>
      <vt:lpstr>ใบเสนอราคา</vt:lpstr>
      <vt:lpstr>ตัวอย่าง-ใบเสนอราคา</vt:lpstr>
      <vt:lpstr>ใบแจ้งหนี้</vt:lpstr>
      <vt:lpstr>ตัวอย่าง-ใบแจ้งหนี้</vt:lpstr>
      <vt:lpstr>ใบวางบิล</vt:lpstr>
      <vt:lpstr>ตัวอย่าง-ใบวางบิล</vt:lpstr>
      <vt:lpstr>ใบเสร็จรับเงิน</vt:lpstr>
      <vt:lpstr>ตัวอย่าง-ใบเสร็จรับเงิน</vt:lpstr>
      <vt:lpstr>ใบลดหนี้</vt:lpstr>
      <vt:lpstr>ตัวอย่าง-ใบลดหนี้</vt:lpstr>
      <vt:lpstr>Logo</vt:lpstr>
      <vt:lpstr>ใบแจ้งหนี้!Print_Area</vt:lpstr>
      <vt:lpstr>ใบลดหนี้!Print_Area</vt:lpstr>
      <vt:lpstr>ใบวางบิล!Print_Area</vt:lpstr>
      <vt:lpstr>ใบเสนอราคา!Print_Area</vt:lpstr>
      <vt:lpstr>ใบเสร็จรับเงิน!Print_Area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PNK-USER2</dc:creator>
  <cp:lastModifiedBy>Admin</cp:lastModifiedBy>
  <cp:lastPrinted>2022-12-14T11:56:47Z</cp:lastPrinted>
  <dcterms:created xsi:type="dcterms:W3CDTF">2016-09-30T02:14:54Z</dcterms:created>
  <dcterms:modified xsi:type="dcterms:W3CDTF">2022-12-17T10:37:47Z</dcterms:modified>
</cp:coreProperties>
</file>