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1-Kadim Danışmanlık\99-Çalışmalar\2-Projeler\Sosyal Sorumluluk Projesi_Stratejik Kariyer\Stratejik Kariyer_Planlama\"/>
    </mc:Choice>
  </mc:AlternateContent>
  <xr:revisionPtr revIDLastSave="0" documentId="13_ncr:1_{5B0F1B90-A6A4-44AE-B2A3-0AF3EF82F5A5}" xr6:coauthVersionLast="47" xr6:coauthVersionMax="47" xr10:uidLastSave="{00000000-0000-0000-0000-000000000000}"/>
  <bookViews>
    <workbookView xWindow="-103" yWindow="-103" windowWidth="22149" windowHeight="11949" tabRatio="308" activeTab="1" xr2:uid="{00000000-000D-0000-FFFF-FFFF00000000}"/>
  </bookViews>
  <sheets>
    <sheet name="Yetkinlik Seti" sheetId="5" r:id="rId1"/>
    <sheet name="Multiskill" sheetId="1" r:id="rId2"/>
    <sheet name="Plan" sheetId="4" r:id="rId3"/>
  </sheets>
  <definedNames>
    <definedName name="_xlnm._FilterDatabase" localSheetId="0" hidden="1">'Yetkinlik Seti'!$B$1:$C$395</definedName>
    <definedName name="Bugün" localSheetId="2">TODAY()</definedName>
    <definedName name="Project_Start" localSheetId="2">Plan!$D$6</definedName>
    <definedName name="Scrolling_Increment" localSheetId="2">Plan!$D$7</definedName>
    <definedName name="_xlnm.Print_Area" localSheetId="1">Multiskill!$A$1:$AM$18</definedName>
    <definedName name="_xlnm.Print_Titles" localSheetId="2">Plan!$6:$9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 i="1" l="1"/>
  <c r="AK5" i="1"/>
  <c r="M18" i="1"/>
  <c r="M17" i="1"/>
  <c r="M16" i="1"/>
  <c r="M15" i="1"/>
  <c r="M14" i="1"/>
  <c r="M13" i="1"/>
  <c r="J7" i="4"/>
  <c r="K7" i="4" s="1"/>
  <c r="J11" i="4" l="1"/>
  <c r="K35" i="4"/>
  <c r="K34" i="4"/>
  <c r="K33" i="4"/>
  <c r="K32" i="4"/>
  <c r="K29" i="4"/>
  <c r="K28" i="4"/>
  <c r="K27" i="4"/>
  <c r="K26" i="4"/>
  <c r="K31" i="4"/>
  <c r="K30" i="4"/>
  <c r="K25" i="4"/>
  <c r="K24" i="4"/>
  <c r="K23" i="4"/>
  <c r="K22" i="4"/>
  <c r="K21" i="4"/>
  <c r="K20" i="4"/>
  <c r="L7" i="4"/>
  <c r="K19" i="4"/>
  <c r="K18" i="4"/>
  <c r="K17" i="4"/>
  <c r="K16" i="4"/>
  <c r="K15" i="4"/>
  <c r="K14" i="4"/>
  <c r="K13" i="4"/>
  <c r="K12" i="4"/>
  <c r="K11" i="4"/>
  <c r="K9" i="4"/>
  <c r="J6" i="4"/>
  <c r="J35" i="4"/>
  <c r="J34" i="4"/>
  <c r="J33" i="4"/>
  <c r="J32" i="4"/>
  <c r="J31" i="4"/>
  <c r="J30" i="4"/>
  <c r="J29" i="4"/>
  <c r="J28" i="4"/>
  <c r="J27" i="4"/>
  <c r="J26" i="4"/>
  <c r="J25" i="4"/>
  <c r="J24" i="4"/>
  <c r="J23" i="4"/>
  <c r="J22" i="4"/>
  <c r="J21" i="4"/>
  <c r="J20" i="4"/>
  <c r="J9" i="4"/>
  <c r="J12" i="4"/>
  <c r="J13" i="4"/>
  <c r="J14" i="4"/>
  <c r="J15" i="4"/>
  <c r="J16" i="4"/>
  <c r="J17" i="4"/>
  <c r="J18" i="4"/>
  <c r="J19" i="4"/>
  <c r="L35" i="4" l="1"/>
  <c r="L34" i="4"/>
  <c r="L33" i="4"/>
  <c r="L32" i="4"/>
  <c r="L31" i="4"/>
  <c r="L30" i="4"/>
  <c r="L29" i="4"/>
  <c r="L28" i="4"/>
  <c r="L27" i="4"/>
  <c r="L26" i="4"/>
  <c r="L25" i="4"/>
  <c r="L24" i="4"/>
  <c r="L23" i="4"/>
  <c r="L22" i="4"/>
  <c r="L21" i="4"/>
  <c r="L20" i="4"/>
  <c r="L19" i="4"/>
  <c r="L18" i="4"/>
  <c r="L17" i="4"/>
  <c r="L16" i="4"/>
  <c r="L15" i="4"/>
  <c r="L14" i="4"/>
  <c r="L13" i="4"/>
  <c r="L12" i="4"/>
  <c r="L11" i="4"/>
  <c r="L9" i="4"/>
  <c r="M7" i="4"/>
  <c r="M35" i="4" l="1"/>
  <c r="M34" i="4"/>
  <c r="M33" i="4"/>
  <c r="M32" i="4"/>
  <c r="M31" i="4"/>
  <c r="M30" i="4"/>
  <c r="M29" i="4"/>
  <c r="M28" i="4"/>
  <c r="M27" i="4"/>
  <c r="M26" i="4"/>
  <c r="M25" i="4"/>
  <c r="M24" i="4"/>
  <c r="M23" i="4"/>
  <c r="M22" i="4"/>
  <c r="M21" i="4"/>
  <c r="M20" i="4"/>
  <c r="M19" i="4"/>
  <c r="M18" i="4"/>
  <c r="M17" i="4"/>
  <c r="M16" i="4"/>
  <c r="M15" i="4"/>
  <c r="M14" i="4"/>
  <c r="M13" i="4"/>
  <c r="M12" i="4"/>
  <c r="M11" i="4"/>
  <c r="M9" i="4"/>
  <c r="N7" i="4"/>
  <c r="N35" i="4" l="1"/>
  <c r="N34" i="4"/>
  <c r="N33" i="4"/>
  <c r="N32" i="4"/>
  <c r="N31" i="4"/>
  <c r="N30" i="4"/>
  <c r="N29" i="4"/>
  <c r="N28" i="4"/>
  <c r="N27" i="4"/>
  <c r="N25" i="4"/>
  <c r="N24" i="4"/>
  <c r="N23" i="4"/>
  <c r="N22" i="4"/>
  <c r="N21" i="4"/>
  <c r="N20" i="4"/>
  <c r="N26" i="4"/>
  <c r="N19" i="4"/>
  <c r="N18" i="4"/>
  <c r="N17" i="4"/>
  <c r="N16" i="4"/>
  <c r="N15" i="4"/>
  <c r="N14" i="4"/>
  <c r="N13" i="4"/>
  <c r="N12" i="4"/>
  <c r="N11" i="4"/>
  <c r="N9" i="4"/>
  <c r="O7" i="4"/>
  <c r="O35" i="4" l="1"/>
  <c r="O34" i="4"/>
  <c r="O33" i="4"/>
  <c r="O32" i="4"/>
  <c r="O29" i="4"/>
  <c r="O28" i="4"/>
  <c r="O27" i="4"/>
  <c r="O26" i="4"/>
  <c r="O31" i="4"/>
  <c r="O30" i="4"/>
  <c r="O25" i="4"/>
  <c r="O24" i="4"/>
  <c r="O23" i="4"/>
  <c r="O22" i="4"/>
  <c r="O21" i="4"/>
  <c r="O20" i="4"/>
  <c r="P7" i="4"/>
  <c r="O19" i="4"/>
  <c r="O18" i="4"/>
  <c r="O17" i="4"/>
  <c r="O16" i="4"/>
  <c r="O15" i="4"/>
  <c r="O14" i="4"/>
  <c r="O13" i="4"/>
  <c r="O12" i="4"/>
  <c r="O11" i="4"/>
  <c r="O9" i="4"/>
  <c r="P35" i="4" l="1"/>
  <c r="P34" i="4"/>
  <c r="P33" i="4"/>
  <c r="P32" i="4"/>
  <c r="P31" i="4"/>
  <c r="P30" i="4"/>
  <c r="P29" i="4"/>
  <c r="P28" i="4"/>
  <c r="P27" i="4"/>
  <c r="P26" i="4"/>
  <c r="P25" i="4"/>
  <c r="P24" i="4"/>
  <c r="P23" i="4"/>
  <c r="P22" i="4"/>
  <c r="P21" i="4"/>
  <c r="P20" i="4"/>
  <c r="P19" i="4"/>
  <c r="P18" i="4"/>
  <c r="P17" i="4"/>
  <c r="P16" i="4"/>
  <c r="P15" i="4"/>
  <c r="P14" i="4"/>
  <c r="P13" i="4"/>
  <c r="P12" i="4"/>
  <c r="P11" i="4"/>
  <c r="P9" i="4"/>
  <c r="Q7" i="4"/>
  <c r="Q35" i="4" l="1"/>
  <c r="Q34" i="4"/>
  <c r="Q33" i="4"/>
  <c r="Q32" i="4"/>
  <c r="Q30" i="4"/>
  <c r="Q31" i="4"/>
  <c r="Q29" i="4"/>
  <c r="Q28" i="4"/>
  <c r="Q27" i="4"/>
  <c r="Q26" i="4"/>
  <c r="Q25" i="4"/>
  <c r="Q24" i="4"/>
  <c r="Q23" i="4"/>
  <c r="Q22" i="4"/>
  <c r="Q21" i="4"/>
  <c r="Q20" i="4"/>
  <c r="Q19" i="4"/>
  <c r="Q18" i="4"/>
  <c r="Q17" i="4"/>
  <c r="Q16" i="4"/>
  <c r="Q15" i="4"/>
  <c r="Q14" i="4"/>
  <c r="Q13" i="4"/>
  <c r="Q12" i="4"/>
  <c r="Q11" i="4"/>
  <c r="Q9" i="4"/>
  <c r="Q6" i="4"/>
  <c r="R7" i="4"/>
  <c r="R35" i="4" l="1"/>
  <c r="R34" i="4"/>
  <c r="R33" i="4"/>
  <c r="R32" i="4"/>
  <c r="R31" i="4"/>
  <c r="R30" i="4"/>
  <c r="R29" i="4"/>
  <c r="R28" i="4"/>
  <c r="R27" i="4"/>
  <c r="R24" i="4"/>
  <c r="R23" i="4"/>
  <c r="R22" i="4"/>
  <c r="R21" i="4"/>
  <c r="R20" i="4"/>
  <c r="R26" i="4"/>
  <c r="R25" i="4"/>
  <c r="R19" i="4"/>
  <c r="R18" i="4"/>
  <c r="R17" i="4"/>
  <c r="R16" i="4"/>
  <c r="R15" i="4"/>
  <c r="R14" i="4"/>
  <c r="R13" i="4"/>
  <c r="R12" i="4"/>
  <c r="R11" i="4"/>
  <c r="R9" i="4"/>
  <c r="S7" i="4"/>
  <c r="S35" i="4" l="1"/>
  <c r="S34" i="4"/>
  <c r="S33" i="4"/>
  <c r="S32" i="4"/>
  <c r="S30" i="4"/>
  <c r="S29" i="4"/>
  <c r="S28" i="4"/>
  <c r="S27" i="4"/>
  <c r="S26" i="4"/>
  <c r="S25" i="4"/>
  <c r="S31" i="4"/>
  <c r="S24" i="4"/>
  <c r="S23" i="4"/>
  <c r="S22" i="4"/>
  <c r="S21" i="4"/>
  <c r="S20" i="4"/>
  <c r="T7" i="4"/>
  <c r="S19" i="4"/>
  <c r="S18" i="4"/>
  <c r="S17" i="4"/>
  <c r="S16" i="4"/>
  <c r="S15" i="4"/>
  <c r="S14" i="4"/>
  <c r="S13" i="4"/>
  <c r="S12" i="4"/>
  <c r="S11" i="4"/>
  <c r="S9" i="4"/>
  <c r="T35" i="4" l="1"/>
  <c r="T34" i="4"/>
  <c r="T33" i="4"/>
  <c r="T32" i="4"/>
  <c r="T31" i="4"/>
  <c r="T30" i="4"/>
  <c r="T29" i="4"/>
  <c r="T28" i="4"/>
  <c r="T27" i="4"/>
  <c r="T26" i="4"/>
  <c r="T25" i="4"/>
  <c r="T24" i="4"/>
  <c r="T23" i="4"/>
  <c r="T22" i="4"/>
  <c r="T21" i="4"/>
  <c r="T20" i="4"/>
  <c r="U7" i="4"/>
  <c r="T19" i="4"/>
  <c r="T18" i="4"/>
  <c r="T17" i="4"/>
  <c r="T16" i="4"/>
  <c r="T15" i="4"/>
  <c r="T14" i="4"/>
  <c r="T13" i="4"/>
  <c r="T12" i="4"/>
  <c r="T11" i="4"/>
  <c r="T9" i="4"/>
  <c r="U35" i="4" l="1"/>
  <c r="U34" i="4"/>
  <c r="U33" i="4"/>
  <c r="U32" i="4"/>
  <c r="U31" i="4"/>
  <c r="U30" i="4"/>
  <c r="U29" i="4"/>
  <c r="U28" i="4"/>
  <c r="U27" i="4"/>
  <c r="U26" i="4"/>
  <c r="U25" i="4"/>
  <c r="U24" i="4"/>
  <c r="U23" i="4"/>
  <c r="U22" i="4"/>
  <c r="U21" i="4"/>
  <c r="U20" i="4"/>
  <c r="V7" i="4"/>
  <c r="U19" i="4"/>
  <c r="U18" i="4"/>
  <c r="U17" i="4"/>
  <c r="U16" i="4"/>
  <c r="U15" i="4"/>
  <c r="U14" i="4"/>
  <c r="U13" i="4"/>
  <c r="U12" i="4"/>
  <c r="U11" i="4"/>
  <c r="U9" i="4"/>
  <c r="V35" i="4" l="1"/>
  <c r="V34" i="4"/>
  <c r="V33" i="4"/>
  <c r="V32" i="4"/>
  <c r="V31" i="4"/>
  <c r="V30" i="4"/>
  <c r="V29" i="4"/>
  <c r="V28" i="4"/>
  <c r="V27" i="4"/>
  <c r="V25" i="4"/>
  <c r="V26" i="4"/>
  <c r="V24" i="4"/>
  <c r="V23" i="4"/>
  <c r="V22" i="4"/>
  <c r="V21" i="4"/>
  <c r="V20" i="4"/>
  <c r="V19" i="4"/>
  <c r="V18" i="4"/>
  <c r="V17" i="4"/>
  <c r="V16" i="4"/>
  <c r="V15" i="4"/>
  <c r="V14" i="4"/>
  <c r="V13" i="4"/>
  <c r="V12" i="4"/>
  <c r="V11" i="4"/>
  <c r="V9" i="4"/>
  <c r="W7" i="4"/>
  <c r="W35" i="4" l="1"/>
  <c r="W34" i="4"/>
  <c r="W33" i="4"/>
  <c r="W32" i="4"/>
  <c r="W29" i="4"/>
  <c r="W28" i="4"/>
  <c r="W27" i="4"/>
  <c r="W26" i="4"/>
  <c r="W25" i="4"/>
  <c r="W30" i="4"/>
  <c r="W31" i="4"/>
  <c r="W24" i="4"/>
  <c r="W23" i="4"/>
  <c r="W22" i="4"/>
  <c r="W21" i="4"/>
  <c r="W20" i="4"/>
  <c r="X7" i="4"/>
  <c r="W19" i="4"/>
  <c r="W18" i="4"/>
  <c r="W17" i="4"/>
  <c r="W16" i="4"/>
  <c r="W15" i="4"/>
  <c r="W14" i="4"/>
  <c r="W13" i="4"/>
  <c r="W12" i="4"/>
  <c r="W11" i="4"/>
  <c r="W9" i="4"/>
  <c r="X35" i="4" l="1"/>
  <c r="X34" i="4"/>
  <c r="X33" i="4"/>
  <c r="X32" i="4"/>
  <c r="X31" i="4"/>
  <c r="X30" i="4"/>
  <c r="X29" i="4"/>
  <c r="X28" i="4"/>
  <c r="X27" i="4"/>
  <c r="X26" i="4"/>
  <c r="X25" i="4"/>
  <c r="X24" i="4"/>
  <c r="X23" i="4"/>
  <c r="X22" i="4"/>
  <c r="X21" i="4"/>
  <c r="X20" i="4"/>
  <c r="X19" i="4"/>
  <c r="X18" i="4"/>
  <c r="X17" i="4"/>
  <c r="X16" i="4"/>
  <c r="X15" i="4"/>
  <c r="X14" i="4"/>
  <c r="X13" i="4"/>
  <c r="X12" i="4"/>
  <c r="X11" i="4"/>
  <c r="X9" i="4"/>
  <c r="X6" i="4"/>
  <c r="Y7" i="4"/>
  <c r="Y35" i="4" l="1"/>
  <c r="Y34" i="4"/>
  <c r="Y33" i="4"/>
  <c r="Y32" i="4"/>
  <c r="Y31" i="4"/>
  <c r="Y29" i="4"/>
  <c r="Y28" i="4"/>
  <c r="Y27" i="4"/>
  <c r="Y26" i="4"/>
  <c r="Y25" i="4"/>
  <c r="Y30" i="4"/>
  <c r="Y24" i="4"/>
  <c r="Y23" i="4"/>
  <c r="Y22" i="4"/>
  <c r="Y21" i="4"/>
  <c r="Y20" i="4"/>
  <c r="Z7" i="4"/>
  <c r="Y19" i="4"/>
  <c r="Y18" i="4"/>
  <c r="Y17" i="4"/>
  <c r="Y16" i="4"/>
  <c r="Y15" i="4"/>
  <c r="Y14" i="4"/>
  <c r="Y13" i="4"/>
  <c r="Y12" i="4"/>
  <c r="Y11" i="4"/>
  <c r="Y9" i="4"/>
  <c r="Z35" i="4" l="1"/>
  <c r="Z34" i="4"/>
  <c r="Z33" i="4"/>
  <c r="Z32" i="4"/>
  <c r="Z31" i="4"/>
  <c r="Z30" i="4"/>
  <c r="Z29" i="4"/>
  <c r="Z28" i="4"/>
  <c r="Z27" i="4"/>
  <c r="Z26" i="4"/>
  <c r="Z24" i="4"/>
  <c r="Z23" i="4"/>
  <c r="Z22" i="4"/>
  <c r="Z21" i="4"/>
  <c r="Z20" i="4"/>
  <c r="Z25" i="4"/>
  <c r="Z19" i="4"/>
  <c r="Z18" i="4"/>
  <c r="Z17" i="4"/>
  <c r="Z16" i="4"/>
  <c r="Z15" i="4"/>
  <c r="Z14" i="4"/>
  <c r="Z13" i="4"/>
  <c r="Z12" i="4"/>
  <c r="Z11" i="4"/>
  <c r="Z9" i="4"/>
  <c r="AA7" i="4"/>
  <c r="AA35" i="4" l="1"/>
  <c r="AA34" i="4"/>
  <c r="AA33" i="4"/>
  <c r="AA32" i="4"/>
  <c r="AA29" i="4"/>
  <c r="AA28" i="4"/>
  <c r="AA27" i="4"/>
  <c r="AA26" i="4"/>
  <c r="AA25" i="4"/>
  <c r="AA31" i="4"/>
  <c r="AA30" i="4"/>
  <c r="AA24" i="4"/>
  <c r="AA23" i="4"/>
  <c r="AA22" i="4"/>
  <c r="AA21" i="4"/>
  <c r="AA20" i="4"/>
  <c r="AB7" i="4"/>
  <c r="AA19" i="4"/>
  <c r="AA18" i="4"/>
  <c r="AA17" i="4"/>
  <c r="AA16" i="4"/>
  <c r="AA15" i="4"/>
  <c r="AA14" i="4"/>
  <c r="AA13" i="4"/>
  <c r="AA12" i="4"/>
  <c r="AA11" i="4"/>
  <c r="AA9" i="4"/>
  <c r="AB35" i="4" l="1"/>
  <c r="AB34" i="4"/>
  <c r="AB33" i="4"/>
  <c r="AB32" i="4"/>
  <c r="AB31" i="4"/>
  <c r="AB30" i="4"/>
  <c r="AB29" i="4"/>
  <c r="AB28" i="4"/>
  <c r="AB27" i="4"/>
  <c r="AB26" i="4"/>
  <c r="AB25" i="4"/>
  <c r="AB24" i="4"/>
  <c r="AB23" i="4"/>
  <c r="AB22" i="4"/>
  <c r="AB21" i="4"/>
  <c r="AB20" i="4"/>
  <c r="AC7" i="4"/>
  <c r="AB19" i="4"/>
  <c r="AB18" i="4"/>
  <c r="AB17" i="4"/>
  <c r="AB16" i="4"/>
  <c r="AB15" i="4"/>
  <c r="AB14" i="4"/>
  <c r="AB13" i="4"/>
  <c r="AB12" i="4"/>
  <c r="AB11" i="4"/>
  <c r="AB9" i="4"/>
  <c r="AC35" i="4" l="1"/>
  <c r="AC34" i="4"/>
  <c r="AC33" i="4"/>
  <c r="AC32" i="4"/>
  <c r="AC31" i="4"/>
  <c r="AC30" i="4"/>
  <c r="AC29" i="4"/>
  <c r="AC28" i="4"/>
  <c r="AC27" i="4"/>
  <c r="AC26" i="4"/>
  <c r="AC25" i="4"/>
  <c r="AC24" i="4"/>
  <c r="AC23" i="4"/>
  <c r="AC22" i="4"/>
  <c r="AC21" i="4"/>
  <c r="AC20" i="4"/>
  <c r="AC19" i="4"/>
  <c r="AD7" i="4"/>
  <c r="AC18" i="4"/>
  <c r="AC17" i="4"/>
  <c r="AC16" i="4"/>
  <c r="AC15" i="4"/>
  <c r="AC14" i="4"/>
  <c r="AC13" i="4"/>
  <c r="AC12" i="4"/>
  <c r="AC11" i="4"/>
  <c r="AC9" i="4"/>
  <c r="AD35" i="4" l="1"/>
  <c r="AD34" i="4"/>
  <c r="AD33" i="4"/>
  <c r="AD32" i="4"/>
  <c r="AD31" i="4"/>
  <c r="AD30" i="4"/>
  <c r="AD29" i="4"/>
  <c r="AD28" i="4"/>
  <c r="AD27" i="4"/>
  <c r="AD26" i="4"/>
  <c r="AD25" i="4"/>
  <c r="AD24" i="4"/>
  <c r="AD23" i="4"/>
  <c r="AD22" i="4"/>
  <c r="AD21" i="4"/>
  <c r="AD20" i="4"/>
  <c r="AD18" i="4"/>
  <c r="AD17" i="4"/>
  <c r="AD16" i="4"/>
  <c r="AD15" i="4"/>
  <c r="AD14" i="4"/>
  <c r="AD13" i="4"/>
  <c r="AD12" i="4"/>
  <c r="AD11" i="4"/>
  <c r="AD9" i="4"/>
  <c r="AD19" i="4"/>
  <c r="AE7" i="4"/>
  <c r="AE35" i="4" l="1"/>
  <c r="AE34" i="4"/>
  <c r="AE33" i="4"/>
  <c r="AE32" i="4"/>
  <c r="AE29" i="4"/>
  <c r="AE28" i="4"/>
  <c r="AE27" i="4"/>
  <c r="AE26" i="4"/>
  <c r="AE25" i="4"/>
  <c r="AE31" i="4"/>
  <c r="AE30" i="4"/>
  <c r="AE24" i="4"/>
  <c r="AE23" i="4"/>
  <c r="AE22" i="4"/>
  <c r="AE21" i="4"/>
  <c r="AE20" i="4"/>
  <c r="AE19" i="4"/>
  <c r="AF7" i="4"/>
  <c r="AE18" i="4"/>
  <c r="AE17" i="4"/>
  <c r="AE16" i="4"/>
  <c r="AE15" i="4"/>
  <c r="AE14" i="4"/>
  <c r="AE13" i="4"/>
  <c r="AE12" i="4"/>
  <c r="AE11" i="4"/>
  <c r="AE9" i="4"/>
  <c r="AE6" i="4"/>
  <c r="AF35" i="4" l="1"/>
  <c r="AF34" i="4"/>
  <c r="AF33" i="4"/>
  <c r="AF32" i="4"/>
  <c r="AF31" i="4"/>
  <c r="AF30" i="4"/>
  <c r="AF29" i="4"/>
  <c r="AF28" i="4"/>
  <c r="AF27" i="4"/>
  <c r="AF26" i="4"/>
  <c r="AF25" i="4"/>
  <c r="AF24" i="4"/>
  <c r="AF23" i="4"/>
  <c r="AF22" i="4"/>
  <c r="AF21" i="4"/>
  <c r="AF20" i="4"/>
  <c r="AF19" i="4"/>
  <c r="AG7" i="4"/>
  <c r="AF18" i="4"/>
  <c r="AF17" i="4"/>
  <c r="AF16" i="4"/>
  <c r="AF15" i="4"/>
  <c r="AF14" i="4"/>
  <c r="AF13" i="4"/>
  <c r="AF12" i="4"/>
  <c r="AF11" i="4"/>
  <c r="AF9" i="4"/>
  <c r="AG35" i="4" l="1"/>
  <c r="AG34" i="4"/>
  <c r="AG33" i="4"/>
  <c r="AG32" i="4"/>
  <c r="AG30" i="4"/>
  <c r="AG31" i="4"/>
  <c r="AG29" i="4"/>
  <c r="AG28" i="4"/>
  <c r="AG27" i="4"/>
  <c r="AG26" i="4"/>
  <c r="AG25" i="4"/>
  <c r="AG24" i="4"/>
  <c r="AG23" i="4"/>
  <c r="AG22" i="4"/>
  <c r="AG21" i="4"/>
  <c r="AG20" i="4"/>
  <c r="AG19" i="4"/>
  <c r="AH7" i="4"/>
  <c r="AH11" i="4" s="1"/>
  <c r="AG18" i="4"/>
  <c r="AG17" i="4"/>
  <c r="AG16" i="4"/>
  <c r="AG15" i="4"/>
  <c r="AG14" i="4"/>
  <c r="AG13" i="4"/>
  <c r="AG12" i="4"/>
  <c r="AG11" i="4"/>
  <c r="AG9" i="4"/>
  <c r="AH35" i="4" l="1"/>
  <c r="AH34" i="4"/>
  <c r="AH33" i="4"/>
  <c r="AH32" i="4"/>
  <c r="AH31" i="4"/>
  <c r="AH30" i="4"/>
  <c r="AH29" i="4"/>
  <c r="AH28" i="4"/>
  <c r="AH27" i="4"/>
  <c r="AH26" i="4"/>
  <c r="AH24" i="4"/>
  <c r="AH23" i="4"/>
  <c r="AH22" i="4"/>
  <c r="AH21" i="4"/>
  <c r="AH20" i="4"/>
  <c r="AH25" i="4"/>
  <c r="AH19" i="4"/>
  <c r="AH18" i="4"/>
  <c r="AH17" i="4"/>
  <c r="AH16" i="4"/>
  <c r="AH15" i="4"/>
  <c r="AH14" i="4"/>
  <c r="AH13" i="4"/>
  <c r="AH12" i="4"/>
  <c r="AH9" i="4"/>
  <c r="AI7" i="4"/>
  <c r="AI35" i="4" l="1"/>
  <c r="AI34" i="4"/>
  <c r="AI33" i="4"/>
  <c r="AI32" i="4"/>
  <c r="AI30" i="4"/>
  <c r="AI29" i="4"/>
  <c r="AI28" i="4"/>
  <c r="AI27" i="4"/>
  <c r="AI26" i="4"/>
  <c r="AI25" i="4"/>
  <c r="AI31" i="4"/>
  <c r="AI24" i="4"/>
  <c r="AI23" i="4"/>
  <c r="AI22" i="4"/>
  <c r="AI21" i="4"/>
  <c r="AI20" i="4"/>
  <c r="AI19" i="4"/>
  <c r="AJ7" i="4"/>
  <c r="AI18" i="4"/>
  <c r="AI17" i="4"/>
  <c r="AI16" i="4"/>
  <c r="AI15" i="4"/>
  <c r="AI14" i="4"/>
  <c r="AI13" i="4"/>
  <c r="AI12" i="4"/>
  <c r="AI11" i="4"/>
  <c r="AI9" i="4"/>
  <c r="AJ35" i="4" l="1"/>
  <c r="AJ34" i="4"/>
  <c r="AJ33" i="4"/>
  <c r="AJ32" i="4"/>
  <c r="AJ31" i="4"/>
  <c r="AJ30" i="4"/>
  <c r="AJ29" i="4"/>
  <c r="AJ28" i="4"/>
  <c r="AJ27" i="4"/>
  <c r="AJ26" i="4"/>
  <c r="AJ25" i="4"/>
  <c r="AJ24" i="4"/>
  <c r="AJ23" i="4"/>
  <c r="AJ22" i="4"/>
  <c r="AJ21" i="4"/>
  <c r="AJ20" i="4"/>
  <c r="AJ19" i="4"/>
  <c r="AJ18" i="4"/>
  <c r="AJ17" i="4"/>
  <c r="AJ16" i="4"/>
  <c r="AJ15" i="4"/>
  <c r="AJ14" i="4"/>
  <c r="AJ13" i="4"/>
  <c r="AJ12" i="4"/>
  <c r="AJ11" i="4"/>
  <c r="AJ9" i="4"/>
  <c r="AK7" i="4"/>
  <c r="AK35" i="4" l="1"/>
  <c r="AK34" i="4"/>
  <c r="AK33" i="4"/>
  <c r="AK32" i="4"/>
  <c r="AK31" i="4"/>
  <c r="AK30" i="4"/>
  <c r="AK29" i="4"/>
  <c r="AK28" i="4"/>
  <c r="AK27" i="4"/>
  <c r="AK26" i="4"/>
  <c r="AK25" i="4"/>
  <c r="AK24" i="4"/>
  <c r="AK23" i="4"/>
  <c r="AK22" i="4"/>
  <c r="AK21" i="4"/>
  <c r="AK20" i="4"/>
  <c r="AK19" i="4"/>
  <c r="AL7" i="4"/>
  <c r="AK18" i="4"/>
  <c r="AK17" i="4"/>
  <c r="AK16" i="4"/>
  <c r="AK15" i="4"/>
  <c r="AK14" i="4"/>
  <c r="AK13" i="4"/>
  <c r="AK12" i="4"/>
  <c r="AK11" i="4"/>
  <c r="AK9" i="4"/>
  <c r="AL35" i="4" l="1"/>
  <c r="AL34" i="4"/>
  <c r="AL33" i="4"/>
  <c r="AL32" i="4"/>
  <c r="AL31" i="4"/>
  <c r="AL30" i="4"/>
  <c r="AL29" i="4"/>
  <c r="AL28" i="4"/>
  <c r="AL27" i="4"/>
  <c r="AL26" i="4"/>
  <c r="AL25" i="4"/>
  <c r="AL24" i="4"/>
  <c r="AL23" i="4"/>
  <c r="AL22" i="4"/>
  <c r="AL21" i="4"/>
  <c r="AL20" i="4"/>
  <c r="AL19" i="4"/>
  <c r="AL18" i="4"/>
  <c r="AL17" i="4"/>
  <c r="AL16" i="4"/>
  <c r="AL15" i="4"/>
  <c r="AL14" i="4"/>
  <c r="AL13" i="4"/>
  <c r="AL12" i="4"/>
  <c r="AL11" i="4"/>
  <c r="AL9" i="4"/>
  <c r="AM7" i="4"/>
  <c r="AL6" i="4"/>
  <c r="AM35" i="4" l="1"/>
  <c r="AM34" i="4"/>
  <c r="AM33" i="4"/>
  <c r="AM32" i="4"/>
  <c r="AM29" i="4"/>
  <c r="AM28" i="4"/>
  <c r="AM27" i="4"/>
  <c r="AM26" i="4"/>
  <c r="AM25" i="4"/>
  <c r="AM30" i="4"/>
  <c r="AM31" i="4"/>
  <c r="AM24" i="4"/>
  <c r="AM23" i="4"/>
  <c r="AM22" i="4"/>
  <c r="AM21" i="4"/>
  <c r="AM20" i="4"/>
  <c r="AM19" i="4"/>
  <c r="AN7" i="4"/>
  <c r="AM18" i="4"/>
  <c r="AM17" i="4"/>
  <c r="AM16" i="4"/>
  <c r="AM15" i="4"/>
  <c r="AM14" i="4"/>
  <c r="AM13" i="4"/>
  <c r="AM12" i="4"/>
  <c r="AM11" i="4"/>
  <c r="AM9" i="4"/>
  <c r="AN35" i="4" l="1"/>
  <c r="AN34" i="4"/>
  <c r="AN33" i="4"/>
  <c r="AN32" i="4"/>
  <c r="AN31" i="4"/>
  <c r="AN30" i="4"/>
  <c r="AN29" i="4"/>
  <c r="AN28" i="4"/>
  <c r="AN27" i="4"/>
  <c r="AN26" i="4"/>
  <c r="AN25" i="4"/>
  <c r="AN24" i="4"/>
  <c r="AN23" i="4"/>
  <c r="AN22" i="4"/>
  <c r="AN21" i="4"/>
  <c r="AN20" i="4"/>
  <c r="AN19" i="4"/>
  <c r="AO7" i="4"/>
  <c r="AN18" i="4"/>
  <c r="AN17" i="4"/>
  <c r="AN16" i="4"/>
  <c r="AN15" i="4"/>
  <c r="AN14" i="4"/>
  <c r="AN13" i="4"/>
  <c r="AN12" i="4"/>
  <c r="AN11" i="4"/>
  <c r="AN9" i="4"/>
  <c r="AO35" i="4" l="1"/>
  <c r="AO34" i="4"/>
  <c r="AO33" i="4"/>
  <c r="AO32" i="4"/>
  <c r="AO31" i="4"/>
  <c r="AO29" i="4"/>
  <c r="AO28" i="4"/>
  <c r="AO27" i="4"/>
  <c r="AO26" i="4"/>
  <c r="AO25" i="4"/>
  <c r="AO30" i="4"/>
  <c r="AO24" i="4"/>
  <c r="AO23" i="4"/>
  <c r="AO22" i="4"/>
  <c r="AO21" i="4"/>
  <c r="AO20" i="4"/>
  <c r="AO19" i="4"/>
  <c r="AP7" i="4"/>
  <c r="AO18" i="4"/>
  <c r="AO17" i="4"/>
  <c r="AO16" i="4"/>
  <c r="AO15" i="4"/>
  <c r="AO14" i="4"/>
  <c r="AO13" i="4"/>
  <c r="AO12" i="4"/>
  <c r="AO11" i="4"/>
  <c r="AO9" i="4"/>
  <c r="AP35" i="4" l="1"/>
  <c r="AP34" i="4"/>
  <c r="AP33" i="4"/>
  <c r="AP32" i="4"/>
  <c r="AP31" i="4"/>
  <c r="AP30" i="4"/>
  <c r="AP29" i="4"/>
  <c r="AP28" i="4"/>
  <c r="AP27" i="4"/>
  <c r="AP26" i="4"/>
  <c r="AP24" i="4"/>
  <c r="AP23" i="4"/>
  <c r="AP22" i="4"/>
  <c r="AP21" i="4"/>
  <c r="AP20" i="4"/>
  <c r="AP19" i="4"/>
  <c r="AP25" i="4"/>
  <c r="AP18" i="4"/>
  <c r="AP17" i="4"/>
  <c r="AP16" i="4"/>
  <c r="AP15" i="4"/>
  <c r="AP14" i="4"/>
  <c r="AP13" i="4"/>
  <c r="AP12" i="4"/>
  <c r="AP11" i="4"/>
  <c r="AP9" i="4"/>
  <c r="AQ7" i="4"/>
  <c r="AQ35" i="4" l="1"/>
  <c r="AQ34" i="4"/>
  <c r="AQ33" i="4"/>
  <c r="AQ32" i="4"/>
  <c r="AQ29" i="4"/>
  <c r="AQ28" i="4"/>
  <c r="AQ27" i="4"/>
  <c r="AQ26" i="4"/>
  <c r="AQ25" i="4"/>
  <c r="AQ31" i="4"/>
  <c r="AQ30" i="4"/>
  <c r="AQ24" i="4"/>
  <c r="AQ23" i="4"/>
  <c r="AQ22" i="4"/>
  <c r="AQ21" i="4"/>
  <c r="AQ20" i="4"/>
  <c r="AQ19" i="4"/>
  <c r="AR7" i="4"/>
  <c r="AQ18" i="4"/>
  <c r="AQ17" i="4"/>
  <c r="AQ16" i="4"/>
  <c r="AQ15" i="4"/>
  <c r="AQ14" i="4"/>
  <c r="AQ13" i="4"/>
  <c r="AQ12" i="4"/>
  <c r="AQ11" i="4"/>
  <c r="AQ9" i="4"/>
  <c r="AR35" i="4" l="1"/>
  <c r="AR34" i="4"/>
  <c r="AR33" i="4"/>
  <c r="AR32" i="4"/>
  <c r="AR31" i="4"/>
  <c r="AR30" i="4"/>
  <c r="AR29" i="4"/>
  <c r="AR28" i="4"/>
  <c r="AR27" i="4"/>
  <c r="AR26" i="4"/>
  <c r="AR25" i="4"/>
  <c r="AR24" i="4"/>
  <c r="AR23" i="4"/>
  <c r="AR22" i="4"/>
  <c r="AR21" i="4"/>
  <c r="AR20" i="4"/>
  <c r="AR19" i="4"/>
  <c r="AS7" i="4"/>
  <c r="AR18" i="4"/>
  <c r="AR17" i="4"/>
  <c r="AR16" i="4"/>
  <c r="AR15" i="4"/>
  <c r="AR14" i="4"/>
  <c r="AR13" i="4"/>
  <c r="AR12" i="4"/>
  <c r="AR11" i="4"/>
  <c r="AR9" i="4"/>
  <c r="AS35" i="4" l="1"/>
  <c r="AS34" i="4"/>
  <c r="AS33" i="4"/>
  <c r="AS32" i="4"/>
  <c r="AS31" i="4"/>
  <c r="AS30" i="4"/>
  <c r="AS29" i="4"/>
  <c r="AS28" i="4"/>
  <c r="AS27" i="4"/>
  <c r="AS26" i="4"/>
  <c r="AS25" i="4"/>
  <c r="AS24" i="4"/>
  <c r="AS23" i="4"/>
  <c r="AS22" i="4"/>
  <c r="AS21" i="4"/>
  <c r="AS20" i="4"/>
  <c r="AS19" i="4"/>
  <c r="AT7" i="4"/>
  <c r="AS18" i="4"/>
  <c r="AS17" i="4"/>
  <c r="AS16" i="4"/>
  <c r="AS15" i="4"/>
  <c r="AS14" i="4"/>
  <c r="AS13" i="4"/>
  <c r="AS12" i="4"/>
  <c r="AS11" i="4"/>
  <c r="AS9" i="4"/>
  <c r="AS6" i="4"/>
  <c r="AT35" i="4" l="1"/>
  <c r="AT34" i="4"/>
  <c r="AT33" i="4"/>
  <c r="AT32" i="4"/>
  <c r="AT31" i="4"/>
  <c r="AT30" i="4"/>
  <c r="AT29" i="4"/>
  <c r="AT28" i="4"/>
  <c r="AT27" i="4"/>
  <c r="AT26" i="4"/>
  <c r="AT25" i="4"/>
  <c r="AT24" i="4"/>
  <c r="AT23" i="4"/>
  <c r="AT22" i="4"/>
  <c r="AT21" i="4"/>
  <c r="AT20" i="4"/>
  <c r="AT19" i="4"/>
  <c r="AT18" i="4"/>
  <c r="AT17" i="4"/>
  <c r="AT16" i="4"/>
  <c r="AT15" i="4"/>
  <c r="AT14" i="4"/>
  <c r="AT13" i="4"/>
  <c r="AT12" i="4"/>
  <c r="AT11" i="4"/>
  <c r="AT9" i="4"/>
  <c r="AU7" i="4"/>
  <c r="AU35" i="4" l="1"/>
  <c r="AU34" i="4"/>
  <c r="AU33" i="4"/>
  <c r="AU32" i="4"/>
  <c r="AU29" i="4"/>
  <c r="AU28" i="4"/>
  <c r="AU27" i="4"/>
  <c r="AU26" i="4"/>
  <c r="AU25" i="4"/>
  <c r="AU31" i="4"/>
  <c r="AU30" i="4"/>
  <c r="AU24" i="4"/>
  <c r="AU23" i="4"/>
  <c r="AU22" i="4"/>
  <c r="AU21" i="4"/>
  <c r="AU20" i="4"/>
  <c r="AU19" i="4"/>
  <c r="AV7" i="4"/>
  <c r="AU18" i="4"/>
  <c r="AU17" i="4"/>
  <c r="AU16" i="4"/>
  <c r="AU15" i="4"/>
  <c r="AU14" i="4"/>
  <c r="AU13" i="4"/>
  <c r="AU12" i="4"/>
  <c r="AU11" i="4"/>
  <c r="AU9" i="4"/>
  <c r="AV35" i="4" l="1"/>
  <c r="AV34" i="4"/>
  <c r="AV33" i="4"/>
  <c r="AV32" i="4"/>
  <c r="AV31" i="4"/>
  <c r="AV30" i="4"/>
  <c r="AV29" i="4"/>
  <c r="AV28" i="4"/>
  <c r="AV27" i="4"/>
  <c r="AV26" i="4"/>
  <c r="AV25" i="4"/>
  <c r="AV24" i="4"/>
  <c r="AV23" i="4"/>
  <c r="AV22" i="4"/>
  <c r="AV21" i="4"/>
  <c r="AV20" i="4"/>
  <c r="AV19" i="4"/>
  <c r="AV18" i="4"/>
  <c r="AV17" i="4"/>
  <c r="AV16" i="4"/>
  <c r="AV15" i="4"/>
  <c r="AV14" i="4"/>
  <c r="AV13" i="4"/>
  <c r="AV12" i="4"/>
  <c r="AV11" i="4"/>
  <c r="AV9" i="4"/>
  <c r="AW7" i="4"/>
  <c r="AW35" i="4" l="1"/>
  <c r="AW34" i="4"/>
  <c r="AW33" i="4"/>
  <c r="AW32" i="4"/>
  <c r="AW30" i="4"/>
  <c r="AW31" i="4"/>
  <c r="AW29" i="4"/>
  <c r="AW28" i="4"/>
  <c r="AW27" i="4"/>
  <c r="AW26" i="4"/>
  <c r="AW25" i="4"/>
  <c r="AW24" i="4"/>
  <c r="AW23" i="4"/>
  <c r="AW22" i="4"/>
  <c r="AW21" i="4"/>
  <c r="AW20" i="4"/>
  <c r="AW19" i="4"/>
  <c r="AX7" i="4"/>
  <c r="AW18" i="4"/>
  <c r="AW17" i="4"/>
  <c r="AW16" i="4"/>
  <c r="AW15" i="4"/>
  <c r="AW14" i="4"/>
  <c r="AW13" i="4"/>
  <c r="AW12" i="4"/>
  <c r="AW11" i="4"/>
  <c r="AW9" i="4"/>
  <c r="AX35" i="4" l="1"/>
  <c r="AX34" i="4"/>
  <c r="AX33" i="4"/>
  <c r="AX32" i="4"/>
  <c r="AX31" i="4"/>
  <c r="AX30" i="4"/>
  <c r="AX29" i="4"/>
  <c r="AX28" i="4"/>
  <c r="AX27" i="4"/>
  <c r="AX26" i="4"/>
  <c r="AX25" i="4"/>
  <c r="AX24" i="4"/>
  <c r="AX23" i="4"/>
  <c r="AX22" i="4"/>
  <c r="AX21" i="4"/>
  <c r="AX20" i="4"/>
  <c r="AX19" i="4"/>
  <c r="AX18" i="4"/>
  <c r="AX17" i="4"/>
  <c r="AX16" i="4"/>
  <c r="AX15" i="4"/>
  <c r="AX14" i="4"/>
  <c r="AX13" i="4"/>
  <c r="AX12" i="4"/>
  <c r="AX11" i="4"/>
  <c r="AX9" i="4"/>
  <c r="AY7" i="4"/>
  <c r="AY35" i="4" l="1"/>
  <c r="AY34" i="4"/>
  <c r="AY33" i="4"/>
  <c r="AY32" i="4"/>
  <c r="AY30" i="4"/>
  <c r="AY29" i="4"/>
  <c r="AY28" i="4"/>
  <c r="AY27" i="4"/>
  <c r="AY26" i="4"/>
  <c r="AY25" i="4"/>
  <c r="AY31" i="4"/>
  <c r="AY24" i="4"/>
  <c r="AY23" i="4"/>
  <c r="AY22" i="4"/>
  <c r="AY21" i="4"/>
  <c r="AY20" i="4"/>
  <c r="AY19" i="4"/>
  <c r="AZ7" i="4"/>
  <c r="AY18" i="4"/>
  <c r="AY17" i="4"/>
  <c r="AY16" i="4"/>
  <c r="AY15" i="4"/>
  <c r="AY14" i="4"/>
  <c r="AY13" i="4"/>
  <c r="AY12" i="4"/>
  <c r="AY11" i="4"/>
  <c r="AY9" i="4"/>
  <c r="AZ35" i="4" l="1"/>
  <c r="AZ34" i="4"/>
  <c r="AZ33" i="4"/>
  <c r="AZ32" i="4"/>
  <c r="AZ31" i="4"/>
  <c r="AZ30" i="4"/>
  <c r="AZ29" i="4"/>
  <c r="AZ28" i="4"/>
  <c r="AZ27" i="4"/>
  <c r="AZ26" i="4"/>
  <c r="AZ25" i="4"/>
  <c r="AZ24" i="4"/>
  <c r="AZ23" i="4"/>
  <c r="AZ22" i="4"/>
  <c r="AZ21" i="4"/>
  <c r="AZ20" i="4"/>
  <c r="AZ19" i="4"/>
  <c r="BA7" i="4"/>
  <c r="AZ18" i="4"/>
  <c r="AZ17" i="4"/>
  <c r="AZ16" i="4"/>
  <c r="AZ15" i="4"/>
  <c r="AZ14" i="4"/>
  <c r="AZ13" i="4"/>
  <c r="AZ12" i="4"/>
  <c r="AZ11" i="4"/>
  <c r="AZ9" i="4"/>
  <c r="AZ6" i="4"/>
  <c r="BA35" i="4" l="1"/>
  <c r="BA34" i="4"/>
  <c r="BA33" i="4"/>
  <c r="BA32" i="4"/>
  <c r="BA31" i="4"/>
  <c r="BA30" i="4"/>
  <c r="BA29" i="4"/>
  <c r="BA28" i="4"/>
  <c r="BA27" i="4"/>
  <c r="BA26" i="4"/>
  <c r="BA25" i="4"/>
  <c r="BA24" i="4"/>
  <c r="BA23" i="4"/>
  <c r="BA22" i="4"/>
  <c r="BA21" i="4"/>
  <c r="BA20" i="4"/>
  <c r="BA19" i="4"/>
  <c r="BB7" i="4"/>
  <c r="BA18" i="4"/>
  <c r="BA17" i="4"/>
  <c r="BA16" i="4"/>
  <c r="BA15" i="4"/>
  <c r="BA14" i="4"/>
  <c r="BA13" i="4"/>
  <c r="BA12" i="4"/>
  <c r="BA11" i="4"/>
  <c r="BA9" i="4"/>
  <c r="BB35" i="4" l="1"/>
  <c r="BB34" i="4"/>
  <c r="BB33" i="4"/>
  <c r="BB32" i="4"/>
  <c r="BB31" i="4"/>
  <c r="BB30" i="4"/>
  <c r="BB29" i="4"/>
  <c r="BB28" i="4"/>
  <c r="BB27" i="4"/>
  <c r="BB26" i="4"/>
  <c r="BB24" i="4"/>
  <c r="BB23" i="4"/>
  <c r="BB22" i="4"/>
  <c r="BB21" i="4"/>
  <c r="BB20" i="4"/>
  <c r="BB19" i="4"/>
  <c r="BB25" i="4"/>
  <c r="BB18" i="4"/>
  <c r="BB17" i="4"/>
  <c r="BB16" i="4"/>
  <c r="BB15" i="4"/>
  <c r="BB14" i="4"/>
  <c r="BB13" i="4"/>
  <c r="BB12" i="4"/>
  <c r="BB11" i="4"/>
  <c r="BB9" i="4"/>
  <c r="BC7" i="4"/>
  <c r="BC35" i="4" l="1"/>
  <c r="BC34" i="4"/>
  <c r="BC33" i="4"/>
  <c r="BC32" i="4"/>
  <c r="BC29" i="4"/>
  <c r="BC28" i="4"/>
  <c r="BC27" i="4"/>
  <c r="BC26" i="4"/>
  <c r="BC25" i="4"/>
  <c r="BC30" i="4"/>
  <c r="BC31" i="4"/>
  <c r="BC24" i="4"/>
  <c r="BC23" i="4"/>
  <c r="BC22" i="4"/>
  <c r="BC21" i="4"/>
  <c r="BC20" i="4"/>
  <c r="BC19" i="4"/>
  <c r="BD7" i="4"/>
  <c r="BC18" i="4"/>
  <c r="BC17" i="4"/>
  <c r="BC16" i="4"/>
  <c r="BC15" i="4"/>
  <c r="BC14" i="4"/>
  <c r="BC13" i="4"/>
  <c r="BC12" i="4"/>
  <c r="BC11" i="4"/>
  <c r="BC9" i="4"/>
  <c r="BD35" i="4" l="1"/>
  <c r="BD34" i="4"/>
  <c r="BD33" i="4"/>
  <c r="BD32" i="4"/>
  <c r="BD31" i="4"/>
  <c r="BD30" i="4"/>
  <c r="BD29" i="4"/>
  <c r="BD28" i="4"/>
  <c r="BD27" i="4"/>
  <c r="BD26" i="4"/>
  <c r="BD25" i="4"/>
  <c r="BD24" i="4"/>
  <c r="BD23" i="4"/>
  <c r="BD22" i="4"/>
  <c r="BD21" i="4"/>
  <c r="BD20" i="4"/>
  <c r="BD19" i="4"/>
  <c r="BE7" i="4"/>
  <c r="BD18" i="4"/>
  <c r="BD17" i="4"/>
  <c r="BD16" i="4"/>
  <c r="BD15" i="4"/>
  <c r="BD14" i="4"/>
  <c r="BD13" i="4"/>
  <c r="BD12" i="4"/>
  <c r="BD11" i="4"/>
  <c r="BD9" i="4"/>
  <c r="BE35" i="4" l="1"/>
  <c r="BE34" i="4"/>
  <c r="BE33" i="4"/>
  <c r="BE32" i="4"/>
  <c r="BE31" i="4"/>
  <c r="BE29" i="4"/>
  <c r="BE28" i="4"/>
  <c r="BE27" i="4"/>
  <c r="BE26" i="4"/>
  <c r="BE25" i="4"/>
  <c r="BE30" i="4"/>
  <c r="BE24" i="4"/>
  <c r="BE23" i="4"/>
  <c r="BE22" i="4"/>
  <c r="BE21" i="4"/>
  <c r="BE20" i="4"/>
  <c r="BE19" i="4"/>
  <c r="BF7" i="4"/>
  <c r="BE18" i="4"/>
  <c r="BE17" i="4"/>
  <c r="BE16" i="4"/>
  <c r="BE15" i="4"/>
  <c r="BE14" i="4"/>
  <c r="BE13" i="4"/>
  <c r="BE12" i="4"/>
  <c r="BE11" i="4"/>
  <c r="BE9" i="4"/>
  <c r="BF35" i="4" l="1"/>
  <c r="BF34" i="4"/>
  <c r="BF33" i="4"/>
  <c r="BF32" i="4"/>
  <c r="BF31" i="4"/>
  <c r="BF30" i="4"/>
  <c r="BF29" i="4"/>
  <c r="BF28" i="4"/>
  <c r="BF27" i="4"/>
  <c r="BF26" i="4"/>
  <c r="BF24" i="4"/>
  <c r="BF23" i="4"/>
  <c r="BF22" i="4"/>
  <c r="BF21" i="4"/>
  <c r="BF20" i="4"/>
  <c r="BF19" i="4"/>
  <c r="BF25" i="4"/>
  <c r="BF18" i="4"/>
  <c r="BF17" i="4"/>
  <c r="BF16" i="4"/>
  <c r="BF15" i="4"/>
  <c r="BF14" i="4"/>
  <c r="BF13" i="4"/>
  <c r="BF12" i="4"/>
  <c r="BF11" i="4"/>
  <c r="BF9" i="4"/>
  <c r="BG7" i="4"/>
  <c r="BG35" i="4" l="1"/>
  <c r="BG34" i="4"/>
  <c r="BG33" i="4"/>
  <c r="BG32" i="4"/>
  <c r="BG31" i="4"/>
  <c r="BG29" i="4"/>
  <c r="BG28" i="4"/>
  <c r="BG27" i="4"/>
  <c r="BG26" i="4"/>
  <c r="BG25" i="4"/>
  <c r="BG30" i="4"/>
  <c r="BG24" i="4"/>
  <c r="BG23" i="4"/>
  <c r="BG22" i="4"/>
  <c r="BG21" i="4"/>
  <c r="BG20" i="4"/>
  <c r="BG19" i="4"/>
  <c r="BG6" i="4"/>
  <c r="BH7" i="4"/>
  <c r="BG18" i="4"/>
  <c r="BG17" i="4"/>
  <c r="BG16" i="4"/>
  <c r="BG15" i="4"/>
  <c r="BG14" i="4"/>
  <c r="BG13" i="4"/>
  <c r="BG12" i="4"/>
  <c r="BG11" i="4"/>
  <c r="BG9" i="4"/>
  <c r="BH35" i="4" l="1"/>
  <c r="BH34" i="4"/>
  <c r="BH33" i="4"/>
  <c r="BH32" i="4"/>
  <c r="BH31" i="4"/>
  <c r="BH30" i="4"/>
  <c r="BH29" i="4"/>
  <c r="BH28" i="4"/>
  <c r="BH27" i="4"/>
  <c r="BH26" i="4"/>
  <c r="BH25" i="4"/>
  <c r="BH24" i="4"/>
  <c r="BH23" i="4"/>
  <c r="BH22" i="4"/>
  <c r="BH21" i="4"/>
  <c r="BH20" i="4"/>
  <c r="BH19" i="4"/>
  <c r="BI7" i="4"/>
  <c r="BH18" i="4"/>
  <c r="BH17" i="4"/>
  <c r="BH16" i="4"/>
  <c r="BH15" i="4"/>
  <c r="BH14" i="4"/>
  <c r="BH13" i="4"/>
  <c r="BH12" i="4"/>
  <c r="BH11" i="4"/>
  <c r="BH9" i="4"/>
  <c r="BI35" i="4" l="1"/>
  <c r="BI34" i="4"/>
  <c r="BI33" i="4"/>
  <c r="BI32" i="4"/>
  <c r="BI30" i="4"/>
  <c r="BI31" i="4"/>
  <c r="BI29" i="4"/>
  <c r="BI28" i="4"/>
  <c r="BI27" i="4"/>
  <c r="BI26" i="4"/>
  <c r="BI25" i="4"/>
  <c r="BI24" i="4"/>
  <c r="BI23" i="4"/>
  <c r="BI22" i="4"/>
  <c r="BI21" i="4"/>
  <c r="BI20" i="4"/>
  <c r="BI19" i="4"/>
  <c r="BJ7" i="4"/>
  <c r="BI18" i="4"/>
  <c r="BI17" i="4"/>
  <c r="BI16" i="4"/>
  <c r="BI15" i="4"/>
  <c r="BI14" i="4"/>
  <c r="BI13" i="4"/>
  <c r="BI12" i="4"/>
  <c r="BI11" i="4"/>
  <c r="BI9" i="4"/>
  <c r="BJ35" i="4" l="1"/>
  <c r="BJ34" i="4"/>
  <c r="BJ33" i="4"/>
  <c r="BJ32" i="4"/>
  <c r="BJ31" i="4"/>
  <c r="BJ30" i="4"/>
  <c r="BJ29" i="4"/>
  <c r="BJ28" i="4"/>
  <c r="BJ27" i="4"/>
  <c r="BJ26" i="4"/>
  <c r="BJ25" i="4"/>
  <c r="BJ24" i="4"/>
  <c r="BJ23" i="4"/>
  <c r="BJ22" i="4"/>
  <c r="BJ21" i="4"/>
  <c r="BJ20" i="4"/>
  <c r="BJ19" i="4"/>
  <c r="BJ18" i="4"/>
  <c r="BJ17" i="4"/>
  <c r="BJ16" i="4"/>
  <c r="BJ15" i="4"/>
  <c r="BJ14" i="4"/>
  <c r="BJ13" i="4"/>
  <c r="BJ12" i="4"/>
  <c r="BJ11" i="4"/>
  <c r="BJ9" i="4"/>
  <c r="BK7" i="4"/>
  <c r="BK35" i="4" l="1"/>
  <c r="BK34" i="4"/>
  <c r="BK33" i="4"/>
  <c r="BK32" i="4"/>
  <c r="BK31" i="4"/>
  <c r="BK28" i="4"/>
  <c r="BK27" i="4"/>
  <c r="BK26" i="4"/>
  <c r="BK25" i="4"/>
  <c r="BK29" i="4"/>
  <c r="BK30" i="4"/>
  <c r="BK24" i="4"/>
  <c r="BK23" i="4"/>
  <c r="BK22" i="4"/>
  <c r="BK21" i="4"/>
  <c r="BK20" i="4"/>
  <c r="BK19" i="4"/>
  <c r="BL7" i="4"/>
  <c r="BK18" i="4"/>
  <c r="BK17" i="4"/>
  <c r="BK16" i="4"/>
  <c r="BK15" i="4"/>
  <c r="BK14" i="4"/>
  <c r="BK13" i="4"/>
  <c r="BK12" i="4"/>
  <c r="BK11" i="4"/>
  <c r="BK9" i="4"/>
  <c r="BL35" i="4" l="1"/>
  <c r="BL34" i="4"/>
  <c r="BL33" i="4"/>
  <c r="BL32" i="4"/>
  <c r="BL31" i="4"/>
  <c r="BL30" i="4"/>
  <c r="BL29" i="4"/>
  <c r="BL28" i="4"/>
  <c r="BL27" i="4"/>
  <c r="BL26" i="4"/>
  <c r="BL25" i="4"/>
  <c r="BL24" i="4"/>
  <c r="BL23" i="4"/>
  <c r="BL22" i="4"/>
  <c r="BL21" i="4"/>
  <c r="BL20" i="4"/>
  <c r="BL19" i="4"/>
  <c r="BM7" i="4"/>
  <c r="BL18" i="4"/>
  <c r="BL17" i="4"/>
  <c r="BL16" i="4"/>
  <c r="BL15" i="4"/>
  <c r="BL14" i="4"/>
  <c r="BL13" i="4"/>
  <c r="BL12" i="4"/>
  <c r="BL11" i="4"/>
  <c r="BL9" i="4"/>
  <c r="BM35" i="4" l="1"/>
  <c r="BM34" i="4"/>
  <c r="BM33" i="4"/>
  <c r="BM32" i="4"/>
  <c r="BM31" i="4"/>
  <c r="BM30" i="4"/>
  <c r="BM28" i="4"/>
  <c r="BM27" i="4"/>
  <c r="BM26" i="4"/>
  <c r="BM25" i="4"/>
  <c r="BM29" i="4"/>
  <c r="BM24" i="4"/>
  <c r="BM23" i="4"/>
  <c r="BM22" i="4"/>
  <c r="BM21" i="4"/>
  <c r="BM20" i="4"/>
  <c r="BM19" i="4"/>
  <c r="BM18" i="4"/>
  <c r="BM17" i="4"/>
  <c r="BM16" i="4"/>
  <c r="BM15" i="4"/>
  <c r="BM14" i="4"/>
  <c r="BM13" i="4"/>
  <c r="BM12" i="4"/>
  <c r="BM11" i="4"/>
  <c r="BM9" i="4"/>
  <c r="AK6" i="1" l="1"/>
  <c r="AM6" i="1" s="1"/>
  <c r="AK7" i="1"/>
  <c r="AM7" i="1" s="1"/>
  <c r="AK8" i="1"/>
  <c r="AM8" i="1" s="1"/>
  <c r="AK9" i="1"/>
  <c r="AM9" i="1" s="1"/>
  <c r="AK10" i="1"/>
  <c r="AM10" i="1" s="1"/>
  <c r="AK11" i="1"/>
  <c r="AM11" i="1" s="1"/>
  <c r="AK12" i="1"/>
  <c r="AM12" i="1" s="1"/>
  <c r="AM5" i="1" l="1"/>
  <c r="AL12" i="1" l="1"/>
  <c r="AL11" i="1"/>
  <c r="AL10" i="1"/>
  <c r="AL9" i="1"/>
  <c r="AL8" i="1"/>
  <c r="AL7" i="1"/>
  <c r="AL6" i="1"/>
</calcChain>
</file>

<file path=xl/sharedStrings.xml><?xml version="1.0" encoding="utf-8"?>
<sst xmlns="http://schemas.openxmlformats.org/spreadsheetml/2006/main" count="827" uniqueCount="449">
  <si>
    <t>Adam/İş</t>
  </si>
  <si>
    <t>Ort. Puan</t>
  </si>
  <si>
    <t>Polv. %</t>
  </si>
  <si>
    <t xml:space="preserve">Tarih </t>
  </si>
  <si>
    <r>
      <t xml:space="preserve">Yetkinlik Gelişim İhtiyaçları </t>
    </r>
    <r>
      <rPr>
        <i/>
        <sz val="14"/>
        <color rgb="FF000000"/>
        <rFont val="Arial"/>
        <family val="2"/>
        <charset val="162"/>
      </rPr>
      <t>(Eğitim vb.)</t>
    </r>
  </si>
  <si>
    <t>İsim</t>
  </si>
  <si>
    <t>-</t>
  </si>
  <si>
    <t>Başlangıç yok</t>
  </si>
  <si>
    <t>Yetkinlikler</t>
  </si>
  <si>
    <t>Sayı</t>
  </si>
  <si>
    <t>Açıklama</t>
  </si>
  <si>
    <r>
      <t xml:space="preserve">YETKİNLİK &amp; GELİŞİM MATRİSİ
</t>
    </r>
    <r>
      <rPr>
        <i/>
        <sz val="22"/>
        <color theme="1" tint="0.499984740745262"/>
        <rFont val="Arial"/>
        <family val="2"/>
        <charset val="162"/>
      </rPr>
      <t>(</t>
    </r>
    <r>
      <rPr>
        <b/>
        <i/>
        <sz val="22"/>
        <color rgb="FF00B050"/>
        <rFont val="Arial"/>
        <family val="2"/>
        <charset val="162"/>
      </rPr>
      <t>S</t>
    </r>
    <r>
      <rPr>
        <b/>
        <i/>
        <sz val="22"/>
        <color rgb="FFC00000"/>
        <rFont val="Arial"/>
        <family val="2"/>
        <charset val="162"/>
      </rPr>
      <t>W</t>
    </r>
    <r>
      <rPr>
        <i/>
        <sz val="22"/>
        <color theme="1" tint="0.499984740745262"/>
        <rFont val="Arial"/>
        <family val="2"/>
        <charset val="162"/>
      </rPr>
      <t>OT )</t>
    </r>
  </si>
  <si>
    <r>
      <t xml:space="preserve">Olgunluk Seviyesi: </t>
    </r>
    <r>
      <rPr>
        <sz val="17"/>
        <color rgb="FF000000"/>
        <rFont val="Arial"/>
        <family val="2"/>
        <charset val="162"/>
      </rPr>
      <t>Başlangıç / Öğrenen</t>
    </r>
  </si>
  <si>
    <r>
      <t xml:space="preserve">Olgunluk Seviyesi: </t>
    </r>
    <r>
      <rPr>
        <sz val="17"/>
        <color rgb="FF000000"/>
        <rFont val="Arial"/>
        <family val="2"/>
        <charset val="162"/>
      </rPr>
      <t>Orta / Uygulayan</t>
    </r>
  </si>
  <si>
    <r>
      <t xml:space="preserve">Olgunluk Seviyesi: </t>
    </r>
    <r>
      <rPr>
        <sz val="17"/>
        <color rgb="FF000000"/>
        <rFont val="Arial"/>
        <family val="2"/>
        <charset val="162"/>
      </rPr>
      <t xml:space="preserve">İleri / Geliştiren </t>
    </r>
  </si>
  <si>
    <r>
      <t xml:space="preserve">Olgunluk Seviyesi: </t>
    </r>
    <r>
      <rPr>
        <sz val="17"/>
        <color rgb="FF000000"/>
        <rFont val="Arial"/>
        <family val="2"/>
        <charset val="162"/>
      </rPr>
      <t>Uzmanlık / Geliştiren &amp; Öğreten</t>
    </r>
  </si>
  <si>
    <r>
      <t xml:space="preserve">Olgunluk Seviyesi: </t>
    </r>
    <r>
      <rPr>
        <sz val="17"/>
        <color rgb="FF000000"/>
        <rFont val="Arial"/>
        <family val="2"/>
        <charset val="162"/>
      </rPr>
      <t>Ustalık / Yaptıran &amp; Öğreten</t>
    </r>
  </si>
  <si>
    <t>Gösterge:</t>
  </si>
  <si>
    <t>Kaydırma Artışı:</t>
  </si>
  <si>
    <t>İlerleme</t>
  </si>
  <si>
    <t>Başlangıç</t>
  </si>
  <si>
    <t>Günler</t>
  </si>
  <si>
    <t>Başlangıç Tarihi:</t>
  </si>
  <si>
    <t>Yetkinlik</t>
  </si>
  <si>
    <t>Kurum / Kişi</t>
  </si>
  <si>
    <t>Durum</t>
  </si>
  <si>
    <t>Planlanacak</t>
  </si>
  <si>
    <t>İlerliyor</t>
  </si>
  <si>
    <t>Gerçekleşti</t>
  </si>
  <si>
    <t>Planlandı</t>
  </si>
  <si>
    <t>Atanmamış</t>
  </si>
  <si>
    <t>Ad, Soyad</t>
  </si>
  <si>
    <t>Yetkinlik No</t>
  </si>
  <si>
    <t>2025 / GELİŞİM PLANIM</t>
  </si>
  <si>
    <t>Yetkinlik Türü</t>
  </si>
  <si>
    <t>ANA FONKSİYONLAR</t>
  </si>
  <si>
    <t>ARGE Arşivi</t>
  </si>
  <si>
    <t>ARGE MERKEZİ (YÖNETSEL)</t>
  </si>
  <si>
    <t>ARGE ve Teknoloji Yönetimi</t>
  </si>
  <si>
    <t>Çalışma Mevzuatı ve İş Kanunu</t>
  </si>
  <si>
    <t>Efor Yönetimi</t>
  </si>
  <si>
    <t>Fikri Ve Sınai Haklar</t>
  </si>
  <si>
    <t>İnovasyon Yönetimi</t>
  </si>
  <si>
    <t>Teşvik  Yönetimi</t>
  </si>
  <si>
    <t>Ürün Maliyet Yönetimi</t>
  </si>
  <si>
    <t>Ürün Ömür Döngü Yönetimi</t>
  </si>
  <si>
    <t>Yeni Ürün Geliştirme</t>
  </si>
  <si>
    <t>Ağ Erişim Sistemi Yönetimi</t>
  </si>
  <si>
    <t>BİLGİ TEKNOLOJİLERİ</t>
  </si>
  <si>
    <t>Anlık Mesajlaşma ve İp Santral Sistemleri Yönetimi</t>
  </si>
  <si>
    <t>Antivirüs Yönetimi</t>
  </si>
  <si>
    <t>Bilgi Güvenliği</t>
  </si>
  <si>
    <t>Bilgi Teknolojileri</t>
  </si>
  <si>
    <t>BT Donanım Sorunları ve Yönetimi</t>
  </si>
  <si>
    <t>BT Talep Yönetimi</t>
  </si>
  <si>
    <t>BT Yazılım Sorunları ve Yönetimi</t>
  </si>
  <si>
    <t>Disk Ünitelerinin Yönetimi</t>
  </si>
  <si>
    <t>Güvenlik Duvarı Yönetimi</t>
  </si>
  <si>
    <t>Kablolu Ağ Sistemleri</t>
  </si>
  <si>
    <t>Kablosuz Ağ Yönetimi</t>
  </si>
  <si>
    <t>Log Yönetimi</t>
  </si>
  <si>
    <t>Mail Arşiv Yönetimi</t>
  </si>
  <si>
    <t>Mail Sistemleri Yönetimi</t>
  </si>
  <si>
    <t>Microsoft Active Dic. Yönetimi</t>
  </si>
  <si>
    <t>Mobil Cihaz Yönetimi</t>
  </si>
  <si>
    <t>Sanallaştırma Yönetimi</t>
  </si>
  <si>
    <t>Sistem Yönetimi</t>
  </si>
  <si>
    <t>Sunucu Sistemleri Yönetimi</t>
  </si>
  <si>
    <t>Veri Sınıflandırma Sistemi</t>
  </si>
  <si>
    <t>Yedekleme Yönetimi</t>
  </si>
  <si>
    <t>Yük Dengelem Sistem Yönetimi</t>
  </si>
  <si>
    <t xml:space="preserve">Adaptasyon ve Uyum Sağlama </t>
  </si>
  <si>
    <t>DAVRANIŞSAL / YÖNETSEL YETKİNLİKLER</t>
  </si>
  <si>
    <t>Algı ve İzlenim Yönetimi</t>
  </si>
  <si>
    <t>Amaç Birliği ve Takım Yönetimi</t>
  </si>
  <si>
    <t xml:space="preserve">Analitik Yaklaşım ve Analiz </t>
  </si>
  <si>
    <t xml:space="preserve">Baskı ve Stres Yönetimi </t>
  </si>
  <si>
    <t xml:space="preserve">Beden Dili </t>
  </si>
  <si>
    <t>Bilişsel Farkındalık ve Duygu Kontrol</t>
  </si>
  <si>
    <t>Çatışma Yönetimi</t>
  </si>
  <si>
    <t>Değişim Yönetimi</t>
  </si>
  <si>
    <t>Duygu Yönetimi ve Harekete Geçme</t>
  </si>
  <si>
    <t>Empati</t>
  </si>
  <si>
    <t xml:space="preserve">Etki Yaratma ve Etkileme </t>
  </si>
  <si>
    <t xml:space="preserve">Etkin Dinleme ve Anlama </t>
  </si>
  <si>
    <t>Farklılıklar ve Karmaşa Yönetimi</t>
  </si>
  <si>
    <t xml:space="preserve">Güzel Konuşma ve Hitabet </t>
  </si>
  <si>
    <t xml:space="preserve">İkna ve Çapalama </t>
  </si>
  <si>
    <t>İletişim ve İlişki Yönetimi</t>
  </si>
  <si>
    <t>İşbirliği Geliştirme ve Fırsat Yönetimi</t>
  </si>
  <si>
    <t xml:space="preserve">Karar Alma </t>
  </si>
  <si>
    <t xml:space="preserve">Kendini İfade Etme </t>
  </si>
  <si>
    <t xml:space="preserve">Mentörlük ve Koçluk </t>
  </si>
  <si>
    <t>Müşteri Odaklılık ve Müşteri Bağlılığı</t>
  </si>
  <si>
    <t xml:space="preserve">Müzakere ve Uzlaşma </t>
  </si>
  <si>
    <t>NLP</t>
  </si>
  <si>
    <t xml:space="preserve">Öğrenme Odaklılık ve Gelişim </t>
  </si>
  <si>
    <t>Planlama ve Organize Etme</t>
  </si>
  <si>
    <t xml:space="preserve">Problem Çözme </t>
  </si>
  <si>
    <t>Self-Motivasyon ve Harekete Geçme</t>
  </si>
  <si>
    <t>Sezgi ve Zihin Yönetimi</t>
  </si>
  <si>
    <t xml:space="preserve">Sistematik Yaklaşım  </t>
  </si>
  <si>
    <t xml:space="preserve">Sonuç Odaklı Yaklaşım </t>
  </si>
  <si>
    <t>Sosyal Stiller Ve Kişilik Profilleri</t>
  </si>
  <si>
    <t xml:space="preserve">Sunum ve Raporlama </t>
  </si>
  <si>
    <t>Takım ve Ekip Yönetimi</t>
  </si>
  <si>
    <t xml:space="preserve">Yaratıcı Düşünme ve Yaklaşım </t>
  </si>
  <si>
    <t>Yenilikçilik ve Girişimcilik</t>
  </si>
  <si>
    <t>Yetki Devretme (Delegasyon)</t>
  </si>
  <si>
    <t xml:space="preserve">Yön Belirleme ve Yönlendirme </t>
  </si>
  <si>
    <t>Arıtma Tesisi</t>
  </si>
  <si>
    <t xml:space="preserve">GENEL BAKIM </t>
  </si>
  <si>
    <t>Arızalı Parça Geri Kazanım İşlemleri</t>
  </si>
  <si>
    <t>Arızi Bakım</t>
  </si>
  <si>
    <t>Bakım Depo Yönetimi</t>
  </si>
  <si>
    <t>Bakım Taşeron Yönetimi</t>
  </si>
  <si>
    <t>Bakım Yedek Parça Yönetimi</t>
  </si>
  <si>
    <t>Basınçlı Hava Sistemleri</t>
  </si>
  <si>
    <t>Doğalgaz, Hava ve Elektrik Tüketim Yönetimi</t>
  </si>
  <si>
    <t>Elektrik Bakım</t>
  </si>
  <si>
    <t xml:space="preserve">Hizmet ve Destek Araçları Yönetimi (Forklift, Vinç, Elektrik Sayaçları, Aydınlatmalar vb) </t>
  </si>
  <si>
    <t>Isı Santrali Yönetimi</t>
  </si>
  <si>
    <t>İnşaat Bakım Operasyonları</t>
  </si>
  <si>
    <t>Kestirimci Bakım</t>
  </si>
  <si>
    <t>Mekanik Bakım</t>
  </si>
  <si>
    <t>Otonom Bakım</t>
  </si>
  <si>
    <t>Planlı Bakım</t>
  </si>
  <si>
    <t>Su Üniteleri Yönetimi</t>
  </si>
  <si>
    <t>Talep Yönetimi</t>
  </si>
  <si>
    <t>Telefon Sistemleri Yönetimi</t>
  </si>
  <si>
    <t>Adli Vaka Bildirimi ve Takip İşlemleri</t>
  </si>
  <si>
    <t>HUKUK MÜŞAVİRLİĞİ</t>
  </si>
  <si>
    <t>Hukuki  Talepleri Değerlendirme</t>
  </si>
  <si>
    <t>Hukuki / Adli Süreç Takip</t>
  </si>
  <si>
    <t>İhale İtiraz İşlemleri</t>
  </si>
  <si>
    <t>İmza sirküleri ve Vekaletname İşlemleri</t>
  </si>
  <si>
    <t>İştirak Faaliyetlerine Hukuki Destek İşlemleri</t>
  </si>
  <si>
    <t>Şirket Yönetim Kurulu ve Genel Kurul Kararları</t>
  </si>
  <si>
    <t>Eylem Planlarının Sunulması</t>
  </si>
  <si>
    <t>İÇ DENETİM</t>
  </si>
  <si>
    <t>İç Denetim Bütçe Yönetimi</t>
  </si>
  <si>
    <t>İç Denetim Hazırlık ve Ön Analiz</t>
  </si>
  <si>
    <t>Risklerin Tespit Edilmesi ve Raporlanması</t>
  </si>
  <si>
    <t>Yıllık İç Denetim Planları</t>
  </si>
  <si>
    <t>Personel Yönetimi</t>
  </si>
  <si>
    <t>İNSAN KAYNAKLARI</t>
  </si>
  <si>
    <t xml:space="preserve">Tazminat ve Prim İşlemleri </t>
  </si>
  <si>
    <t>Eğitim ve Gelişim Planlama</t>
  </si>
  <si>
    <t xml:space="preserve">Hedef Bazlı Performans Değerlendirme </t>
  </si>
  <si>
    <t xml:space="preserve">İç İletişim </t>
  </si>
  <si>
    <t xml:space="preserve">İdari İşler Hizmetleri </t>
  </si>
  <si>
    <t xml:space="preserve">İş Değerleme ve Ücret Yönetimi </t>
  </si>
  <si>
    <t>Kariyer Planlama</t>
  </si>
  <si>
    <t>Kriter Bazlı Performans Değerlendirme</t>
  </si>
  <si>
    <t xml:space="preserve">Kurumsal Etik İlkeleri </t>
  </si>
  <si>
    <t>Kurumsal Koçluk</t>
  </si>
  <si>
    <t>Kurumsal Performans Yönetimi</t>
  </si>
  <si>
    <t>Kurumsal Yapılanma ve Re-Organizasyon</t>
  </si>
  <si>
    <t xml:space="preserve">Mesleki Eğitim </t>
  </si>
  <si>
    <t>Motivasyon Yönetimi</t>
  </si>
  <si>
    <t>Organizasyon, Görev Tanımları ve Kurumsal Yapılanma</t>
  </si>
  <si>
    <t xml:space="preserve">Ödüllendirme ve Motivasyon </t>
  </si>
  <si>
    <t>Performansa Dayalı Ücretlendirme</t>
  </si>
  <si>
    <t xml:space="preserve">Personel ve Özlük İşler </t>
  </si>
  <si>
    <t>Sağlık Hizmetleri ve ISG / Çevre Mevzuatı</t>
  </si>
  <si>
    <t>Sendika ile İşbirliği ve Toplu İş Sözleşmeler</t>
  </si>
  <si>
    <t xml:space="preserve">Yeni Personel Seçme ve Yerleştirme </t>
  </si>
  <si>
    <t>Yetenek Yönetimi</t>
  </si>
  <si>
    <t>Yetkinlik Bazlı Performans Değerlendirme</t>
  </si>
  <si>
    <t>Aksiyon Yönetimi</t>
  </si>
  <si>
    <t>KALİTE KONTROL, EYS VE GARANTİ YÖNETİMİ</t>
  </si>
  <si>
    <t xml:space="preserve">Düzeltici Önleyici Faaliyetler </t>
  </si>
  <si>
    <t>EYS Dokümantasyon Oluşturma</t>
  </si>
  <si>
    <t>EYS İç ve Dıs Denetim</t>
  </si>
  <si>
    <t>Fiziksel İadelerin Değerlendirilmesi</t>
  </si>
  <si>
    <t>Garanti Ambarı Faaliyetleri</t>
  </si>
  <si>
    <t>Garanti İade Faturaları ve Tedarikçi Yansıtma</t>
  </si>
  <si>
    <t>Garanti Yönetimi</t>
  </si>
  <si>
    <t>Giriş Muayene</t>
  </si>
  <si>
    <t>Hurda/Fire ve Atık Yönetimi</t>
  </si>
  <si>
    <t>İç/Dış Müşteri Taleplerinin Değerlendirilmesi</t>
  </si>
  <si>
    <t>İlk Numune ve Örnekleme Kriterleri Yönetimi</t>
  </si>
  <si>
    <t>Kabul, Şartlı Kabul veya Ret Kararları</t>
  </si>
  <si>
    <t>Kalibrasyon Planları ve İç/Dış Kalibrasyon</t>
  </si>
  <si>
    <t>Kalite Kapıları</t>
  </si>
  <si>
    <t>Kalite Planları Yönetimi</t>
  </si>
  <si>
    <t>Karantina Yönetimi</t>
  </si>
  <si>
    <t>Kök Sebep Analizi ve Çözüm Geliştirme</t>
  </si>
  <si>
    <t>Kurtarma / Tashih Yönetimi</t>
  </si>
  <si>
    <t xml:space="preserve">Mevcut Tedarikçi Firma Geliştirme </t>
  </si>
  <si>
    <t xml:space="preserve">Mevcut Ürün Yönetimi </t>
  </si>
  <si>
    <t>Montaj/İmalat Denetim</t>
  </si>
  <si>
    <t>Muayene Kontrol Kartları</t>
  </si>
  <si>
    <t>Müşteri Gözüyle Denetim (CQA)</t>
  </si>
  <si>
    <t>Müşteri Şikayetleri Yönetimi</t>
  </si>
  <si>
    <t>Öneri Yönetimi</t>
  </si>
  <si>
    <t>Referans Ölçüm Aletleri Yönetimi</t>
  </si>
  <si>
    <t>Risk Analizi</t>
  </si>
  <si>
    <t>Saha Performans Testleri</t>
  </si>
  <si>
    <t>Sapma Yönetimi</t>
  </si>
  <si>
    <t>Sevk Öncesi Muayene (PDI)</t>
  </si>
  <si>
    <t>SSH Arıza Bildirim Raporlarının Değerlendirmesi</t>
  </si>
  <si>
    <t>Standartlaştırma ve Yaygınlaştırma Faaliyetleri</t>
  </si>
  <si>
    <t>Süreç Analizi ve Süreç İyileştirme Uygulamaları</t>
  </si>
  <si>
    <t xml:space="preserve">Süreç Yönetimi </t>
  </si>
  <si>
    <t>Tedarikçi Ölçüm Raporları ve Sertifikaları Değerlendirme</t>
  </si>
  <si>
    <t xml:space="preserve">Toplam Kalite Yönetimi (TKY)  </t>
  </si>
  <si>
    <t>Uygun Olmayan Ürün Yönetimi</t>
  </si>
  <si>
    <t>Ürün Kalite Performansı Takibi</t>
  </si>
  <si>
    <t>Yedek Parça İadelerinin Değerlendirilmesi</t>
  </si>
  <si>
    <t>YGG Toplantı Yönetimi</t>
  </si>
  <si>
    <t>Sözleşme Yönetimi</t>
  </si>
  <si>
    <t>MALİ İŞLER VE FİNANSAL YÖNETİM</t>
  </si>
  <si>
    <t>Ana Veri Faaliyetleri ve ERP Ekranları Bakım Faaliyetleri</t>
  </si>
  <si>
    <t>Avans ve Harcırah İşlemleri</t>
  </si>
  <si>
    <t>Banka Faaliyetleri</t>
  </si>
  <si>
    <t>Beyanname Faaliyeti</t>
  </si>
  <si>
    <t>Bölüm / Yönetim Raporları ve Dokümantasyon</t>
  </si>
  <si>
    <t>Bütçe Faaliyetleri</t>
  </si>
  <si>
    <t>Cari Hesap Faaliyetleri</t>
  </si>
  <si>
    <t>Denetim, İnceleme ve Bilgi Toplumu Faaliyeti</t>
  </si>
  <si>
    <t>Dinamik Tahmin (Rolling Forecast)</t>
  </si>
  <si>
    <t>Dönem Açılış / Kapanış Çalışmaları</t>
  </si>
  <si>
    <t>Dönemsel Faaliyetler</t>
  </si>
  <si>
    <t>Finansal Yönetim</t>
  </si>
  <si>
    <t>İdari Takip Faaliyetleri</t>
  </si>
  <si>
    <t>Yasal Takip Faaliyetleri</t>
  </si>
  <si>
    <t xml:space="preserve">Hissedar Değeri Analizi </t>
  </si>
  <si>
    <t>İştirakler Muhasebesi Faaliyetleri</t>
  </si>
  <si>
    <t>Kasa Faaliyetleri</t>
  </si>
  <si>
    <t>Maliyet Muhasebesi Faaliyetleri</t>
  </si>
  <si>
    <t>Maliyet ve Fiyatlama Çalışmaları</t>
  </si>
  <si>
    <t>Maliyet, Fiyatlama ve Karlılık Çalışmaları</t>
  </si>
  <si>
    <t>Sabit Kıymet Faaliyetleri</t>
  </si>
  <si>
    <t>Sayım Çalışmaları</t>
  </si>
  <si>
    <t>Sermaye Yönetimi</t>
  </si>
  <si>
    <t>Stok Yönetimi Destek Faaliyeti</t>
  </si>
  <si>
    <t>Vergi ve Muhasebe Faaliyeti</t>
  </si>
  <si>
    <t>Çağrı Merkezi</t>
  </si>
  <si>
    <t>PAZARLAMA</t>
  </si>
  <si>
    <t>Fuar, Etkinlik ve Promosyon Yönetimi</t>
  </si>
  <si>
    <t xml:space="preserve">İletişim, Reklam, Tanıtım (Ajans, Tv, Radyo, Yazılı Basın) </t>
  </si>
  <si>
    <t>Marka Konumlandırma ve Tutundurma</t>
  </si>
  <si>
    <t>Marka Tescil ve Kurumsal Kimlik Yönetimi</t>
  </si>
  <si>
    <t>Müşteri Beklentileri Analizi</t>
  </si>
  <si>
    <t>Müşteri Dilimlendirilmesi / Segmentasyonu</t>
  </si>
  <si>
    <t>Müşteri İlişkileri Yönetimi (CRM)</t>
  </si>
  <si>
    <t xml:space="preserve">Müşteri Segmentasyonu </t>
  </si>
  <si>
    <t>Pazar Analizi</t>
  </si>
  <si>
    <t>Kanal ve Dağıtım Yönetimi</t>
  </si>
  <si>
    <t>Pazarlama Yönetimi</t>
  </si>
  <si>
    <t>Rakip Analizi</t>
  </si>
  <si>
    <t>Rekabet Analizi</t>
  </si>
  <si>
    <t>Ürün ve Portföy Yönetimi</t>
  </si>
  <si>
    <t>Alternatif Tedarikçi Firmaların Araştırılması</t>
  </si>
  <si>
    <t>SATINALMA</t>
  </si>
  <si>
    <t>Dışarıya İş Yaptırma  (Outsourcing)</t>
  </si>
  <si>
    <t>Direkt Malzeme Satınalma</t>
  </si>
  <si>
    <t>Endirekt Satınalma</t>
  </si>
  <si>
    <t>Fiyat Güncelleme Çalışmaları</t>
  </si>
  <si>
    <t>Garanti Belgesi İşlemleri</t>
  </si>
  <si>
    <t>Gümrük ve Lojistik Yönetimi</t>
  </si>
  <si>
    <t>Hammadde ve Parça Maliyet Değişiklikleri Yönetimi</t>
  </si>
  <si>
    <t>Hasarlı Parça Yönetimi ve Sigorta İşlemleri</t>
  </si>
  <si>
    <t>İade Yönetimi</t>
  </si>
  <si>
    <t>İrsaliye Hazırlama ve İade Faturası İşlemleri</t>
  </si>
  <si>
    <t>İthalat Dosyaları Oluşturma</t>
  </si>
  <si>
    <t>İthalat Operasyonları Yönetimi</t>
  </si>
  <si>
    <t xml:space="preserve">Mevcut Tedarikçi Firma Performans Değerlendirme </t>
  </si>
  <si>
    <t xml:space="preserve">Nakliye/Lojistik Yönetimi </t>
  </si>
  <si>
    <t>Onaylı Yan Sanayi Listesi Faaliyetleri</t>
  </si>
  <si>
    <t>Satınalma Talepleri Yönetimi</t>
  </si>
  <si>
    <t>Tedarik Zinciri Yönetimi</t>
  </si>
  <si>
    <t>Tedarikçi Firma Portalı Yönetimi</t>
  </si>
  <si>
    <t xml:space="preserve">Tedarikçi Firma Seçim  Kriterlerinin Oluşturulması </t>
  </si>
  <si>
    <t>Tedarikçi Firma Sözleşmeleri Hazırlama</t>
  </si>
  <si>
    <t>Tedarikçi Sevkiyat Yönetimi</t>
  </si>
  <si>
    <t>Teklif Toplama ve Değerlendirme</t>
  </si>
  <si>
    <t>Tekliflerin Analizi ve Pazarlıkların Gerçekleştirilmesi</t>
  </si>
  <si>
    <t>Teknik Şartname Hazırlama</t>
  </si>
  <si>
    <t>Yeni Tedarikçi Firma Başvurularının Değerlendirilmesi</t>
  </si>
  <si>
    <t>Yeni Tedarikçi Firma İçin Sistemsel Denetimlerinin Yapılması</t>
  </si>
  <si>
    <t>Dağıtım Kanal Yönetimi</t>
  </si>
  <si>
    <t>SATIŞ</t>
  </si>
  <si>
    <t>Bayi Denetim Ve Geliştirme</t>
  </si>
  <si>
    <t>Bayi Yönetimi</t>
  </si>
  <si>
    <t xml:space="preserve">Satış Tahminleme, Planlama ve Raporlama </t>
  </si>
  <si>
    <t>Müşteri Cari Hesap, Kredi Limiti  &amp; Risk Yönetimi</t>
  </si>
  <si>
    <t>Ürün Demo ve Tanıtım Faaliyetleri</t>
  </si>
  <si>
    <t>Devlet Teşvikleri Yönetimi</t>
  </si>
  <si>
    <t>İhale  Süreci Yönetimi</t>
  </si>
  <si>
    <t>Kamu Satış</t>
  </si>
  <si>
    <t xml:space="preserve">Kiralama ve İkinci El Satış </t>
  </si>
  <si>
    <t>Kota, Prim, İskonto &amp; Teşvik Sistemi</t>
  </si>
  <si>
    <t>Özel / Kilit Müşteri Yönetimi</t>
  </si>
  <si>
    <t>Özel ve Projeli Satışlar</t>
  </si>
  <si>
    <t xml:space="preserve">Satış Operasyon Yönetimi </t>
  </si>
  <si>
    <t>Sipariş ve Tahsilat Yönetimi</t>
  </si>
  <si>
    <t>Tekliflendirme, Satış Sözleşme ve  Risk Analizi</t>
  </si>
  <si>
    <t xml:space="preserve">Ürün/Hizmet ile Fiyat Konumlandırma </t>
  </si>
  <si>
    <t>Yeni Bayi Seçme ve Değerlendirme</t>
  </si>
  <si>
    <t>Yurtdışı Satış</t>
  </si>
  <si>
    <t>Yurtiçi Satış</t>
  </si>
  <si>
    <t>Bölge  Muhasebe ve İdari İşler</t>
  </si>
  <si>
    <t>SATIŞ SONRASI HİZMETLER</t>
  </si>
  <si>
    <t>El  Kitapları ve Yedek Parça Katalogları</t>
  </si>
  <si>
    <t>Saha Kampanyaları, Servis Bültenleri ve Değişiklik Bildirimleri</t>
  </si>
  <si>
    <t>Satış Sonrası Çözümler</t>
  </si>
  <si>
    <t>Servis İş Emirleri ve AtölyeYönetimi</t>
  </si>
  <si>
    <t>Servis Yönetimi</t>
  </si>
  <si>
    <t>SSH Satış  ve Operasyon Yönetimi</t>
  </si>
  <si>
    <t>SSH Teknik Eğitim  Yönetimi</t>
  </si>
  <si>
    <t>Teknik Destek ve Dokümantasyon</t>
  </si>
  <si>
    <t>Yedek Parça Depo ve Stok Yönetimi</t>
  </si>
  <si>
    <t>Yedek Parça Talep  ve Sipariş Yönetimi</t>
  </si>
  <si>
    <t>Yeni Yetkili Servis Seçme ve Değerlendirme</t>
  </si>
  <si>
    <t>Yetkili Servis Geliştirme</t>
  </si>
  <si>
    <t xml:space="preserve">Yetkili Servis Yönetim </t>
  </si>
  <si>
    <t>Paydaş İlişkileri Yönetimi</t>
  </si>
  <si>
    <t>STRATEJİK YÖNETİM</t>
  </si>
  <si>
    <t xml:space="preserve">Ekonomik Katma Değer Analizi </t>
  </si>
  <si>
    <t>Hedef Gözden Geçirme Faaliyetleri</t>
  </si>
  <si>
    <t xml:space="preserve">Hedeflerle Yönetim </t>
  </si>
  <si>
    <t>İç/Dış Çevre Analizleri ve SWOT</t>
  </si>
  <si>
    <t>Kaynak ve Zaman Yönetimi</t>
  </si>
  <si>
    <t>Kıyaslama (Bechmarking)</t>
  </si>
  <si>
    <t>Kriz ve Risk Yönetimi</t>
  </si>
  <si>
    <t>Kurum Kültürü, Etik Davranış ve Şirket Politikaları</t>
  </si>
  <si>
    <t>Kurumsal, Rekabet ve İşlevsel Stratejileri</t>
  </si>
  <si>
    <t>Misyon, Vizyon ve Değerleri Belirleme</t>
  </si>
  <si>
    <t xml:space="preserve">Özel ve Resmi Kurumlarla İletişim ve İlişki Yönetimi </t>
  </si>
  <si>
    <t>Politik, Yasal  ve Ekonomik Değişiklikler</t>
  </si>
  <si>
    <t>Proje Yönetimi</t>
  </si>
  <si>
    <t>Strateji/Faaliyetlerin Kaynak ve Bütçe Yönetimi</t>
  </si>
  <si>
    <t>Stratejik Amaçlar ve Hedefler</t>
  </si>
  <si>
    <t>Stratejik Planlama ve Stratejik Yönetim</t>
  </si>
  <si>
    <t>Teknoloji Yönetimi</t>
  </si>
  <si>
    <t>Yeni Ürün, Yeni Pazar ve Yeni Yatırım Geliştirme</t>
  </si>
  <si>
    <t xml:space="preserve">Ambarlar Arası Parça Transferi </t>
  </si>
  <si>
    <t>ÜRETİM</t>
  </si>
  <si>
    <t>Boyahane ve Kaplama Yönetimi</t>
  </si>
  <si>
    <t>Çevre Yönetimi</t>
  </si>
  <si>
    <t>EOL Faaliyetleri</t>
  </si>
  <si>
    <t>Hammadde Stok Planlama ve Yönetimi</t>
  </si>
  <si>
    <t>ISG ve Çevre Yönetimi</t>
  </si>
  <si>
    <t>Isıl İşlem Yönetimi</t>
  </si>
  <si>
    <t>İlk Montaj Raporu (İMR) ve İlk İmalat Raporları (İİR) Yönetimi</t>
  </si>
  <si>
    <t>İş Emri Yönetimi ve Teyit İşlemleri</t>
  </si>
  <si>
    <t>İşgücü Analizi ve İş Tevzi</t>
  </si>
  <si>
    <t>Kaynaklı İmalat Yönetimi</t>
  </si>
  <si>
    <t>Kesme Şekillendirme Yönetimi</t>
  </si>
  <si>
    <t>Kurtarma Faaliyetleri</t>
  </si>
  <si>
    <t>Montaj Yönetimi</t>
  </si>
  <si>
    <t>Prototip Üretim Yönetimi</t>
  </si>
  <si>
    <t>Son Muayene İşlemleri</t>
  </si>
  <si>
    <t>Talaşlı İmalat Yönetimi</t>
  </si>
  <si>
    <t>Tehlikeli Atık Yönetimi</t>
  </si>
  <si>
    <t>Teknik Dokümantasyon Yönetimi</t>
  </si>
  <si>
    <t>Üretim Koltuk Altı Ambar Yönetimi</t>
  </si>
  <si>
    <t>Üretim Kontrol Kartları Yönetimi</t>
  </si>
  <si>
    <t>Üretim Performans Yönetimi</t>
  </si>
  <si>
    <t>Üretimin Gerçekleştirme</t>
  </si>
  <si>
    <t>Veri Giriş İşlemleri</t>
  </si>
  <si>
    <t>5S Uygulamaları</t>
  </si>
  <si>
    <t>ÜRETİM MÜHENDİSLİĞİ / METOT UYGULAMALARI</t>
  </si>
  <si>
    <t>Adresleme, İstifleme, Transfer Yönetimi (ERP)</t>
  </si>
  <si>
    <t>Brüt Kapasite Yönetimi</t>
  </si>
  <si>
    <t>Çalışma Ortamı ve Ergonomi</t>
  </si>
  <si>
    <t>Değer Akış Haritalama (VSM)</t>
  </si>
  <si>
    <t>Fazla Mesai Yönetimi</t>
  </si>
  <si>
    <t>Görsel Fabrika Yönetimi</t>
  </si>
  <si>
    <t>Görsel İşlem Kartları (SOP)</t>
  </si>
  <si>
    <t xml:space="preserve">Hat, İstasyon, Tezgâh ve Kesici / Yardımcı Takım Kodlama </t>
  </si>
  <si>
    <t>İmalat Tecrübe Yönetimi</t>
  </si>
  <si>
    <t>İstasyon / Hat Dengeleme</t>
  </si>
  <si>
    <t>İstatistiksel Proses Kontrol (SPC)</t>
  </si>
  <si>
    <t>İş / Malzeme Transfer Yönetimi</t>
  </si>
  <si>
    <t>İşgücü Verimlilik ve OEE Yönetimi</t>
  </si>
  <si>
    <t>Kaizen / Çözüm Ekipleri Uygulamaları</t>
  </si>
  <si>
    <t>Kesici Takım ve Stok Yönetimi</t>
  </si>
  <si>
    <t xml:space="preserve">Maliyet Analizi </t>
  </si>
  <si>
    <t>Maliyet İndirme Faaliyetleri</t>
  </si>
  <si>
    <t>Net Kapasite Kayıpları</t>
  </si>
  <si>
    <t>Operasyon Sayfaları</t>
  </si>
  <si>
    <t>Operasyon Zamanlarında İyileştirme</t>
  </si>
  <si>
    <t>Özel/Kritik Proses Yönetimi</t>
  </si>
  <si>
    <t>Poka-Yoke Uygulamaları</t>
  </si>
  <si>
    <t>Proses Akış Şemaları Hazırlama</t>
  </si>
  <si>
    <t>Proses FMEA</t>
  </si>
  <si>
    <t>Rota ve Zaman Etüt Yönetimi</t>
  </si>
  <si>
    <t>Sürekli İyileştirme Ve Yalın Üretim</t>
  </si>
  <si>
    <t>Takım, Kalıp, Bağlama, Mastar ve Aparat Yönetimi</t>
  </si>
  <si>
    <t>Tek Nokta İyileştirme</t>
  </si>
  <si>
    <t>Tezgah / İşgücü Kapasite Analizi</t>
  </si>
  <si>
    <t>TPM/WCM Uygulamaları</t>
  </si>
  <si>
    <t xml:space="preserve">Üretim ve Teknoloji Yatırım </t>
  </si>
  <si>
    <t>Yalın Üretim Teknikleri Eğitimleri</t>
  </si>
  <si>
    <t>Yeni Yatırım Kurulum, Test ve Kabul</t>
  </si>
  <si>
    <t>Yerleşim Planlama</t>
  </si>
  <si>
    <t>Ambar Yönetimi ve Parça Transferleri</t>
  </si>
  <si>
    <t>ÜRETİM PLANLAMA VE LOJİSTİK</t>
  </si>
  <si>
    <t>Ana Üretim Programı (MPS)</t>
  </si>
  <si>
    <t>Besleme Metotları ve İç Lojistik</t>
  </si>
  <si>
    <t>Borç Malzeme / COGİ Yönetimi</t>
  </si>
  <si>
    <t>Depo Yönetimi, Adresleme ve İzlenebilirlik</t>
  </si>
  <si>
    <t xml:space="preserve">Dönemsel Envanter ve Stok Sayım </t>
  </si>
  <si>
    <t xml:space="preserve">Eksik Parça Yönetimi </t>
  </si>
  <si>
    <t>FIFO Yönetimi</t>
  </si>
  <si>
    <t>Hazır Edim Listeleri İşlemleri</t>
  </si>
  <si>
    <t>İlk Numune Üretimi (Ramp-Up)</t>
  </si>
  <si>
    <t>İş Emirlerinin Oluşturulması</t>
  </si>
  <si>
    <t xml:space="preserve">Kapasite Analizi </t>
  </si>
  <si>
    <t>Kaynak Kuralı Belirleme (Make-Buy)</t>
  </si>
  <si>
    <t>Malzeme İhtiyaç Planlama (MRP)</t>
  </si>
  <si>
    <t>Malzeme Sınıflandırma,  Tanımlama ve Barkod Yönetimi</t>
  </si>
  <si>
    <t xml:space="preserve">MRP İle Satınalma Taleplerinin Oluşturulması </t>
  </si>
  <si>
    <t>Mühendislik Değişikliği Yönetimi</t>
  </si>
  <si>
    <t>Nakliye Araçları Yönetimi</t>
  </si>
  <si>
    <t>Operasyon Yönetimi</t>
  </si>
  <si>
    <t>Ön Kafile Üretimi Yönetimi</t>
  </si>
  <si>
    <t>Paketleme ve Ambalaj Yönetimi</t>
  </si>
  <si>
    <t>Sarf Malzeme Takibi ve Yönetimi</t>
  </si>
  <si>
    <t>Satış Tahminlerinin Değerlendirilmesi</t>
  </si>
  <si>
    <t>Sevk Planları Yönetimi</t>
  </si>
  <si>
    <t>Sevk Sahası Yerleşim ve Çalışma Ortamı</t>
  </si>
  <si>
    <t xml:space="preserve">Sipariş Yönetimi </t>
  </si>
  <si>
    <t>Stok Yönetimi</t>
  </si>
  <si>
    <t>Taşıma, Kaldırma ve İstifleme Araçları Yönetimi</t>
  </si>
  <si>
    <t>Tedarikçi Firma Ön Seri Kafile Yönetimi</t>
  </si>
  <si>
    <t xml:space="preserve">Termin ve Yapılabilirlik </t>
  </si>
  <si>
    <t>Tesellüm Yönetimi</t>
  </si>
  <si>
    <t>Üretim Planları Revizyon Yönetimi</t>
  </si>
  <si>
    <t>Ürün İadeleri Yönetimi</t>
  </si>
  <si>
    <t>Ürün Revizyon Yönetimi</t>
  </si>
  <si>
    <t>Ar-Ge, SGK, İlgili Bakanlık Teşviklerinin</t>
  </si>
  <si>
    <t>YATIRIM TEŞVİK VE GÜMRÜK</t>
  </si>
  <si>
    <t>Dâhilde İşleme İzin Belgesi</t>
  </si>
  <si>
    <t>Dolaşım Ve Menşe Belgeleri İşlemleri</t>
  </si>
  <si>
    <t>Gümrük / İthalat / İhracat Beyanname Ve Belge İşlemleri</t>
  </si>
  <si>
    <t xml:space="preserve">İnşaat Ruhsatı Ve İskân Belgesi </t>
  </si>
  <si>
    <t xml:space="preserve">İş Yeri Paket Sigorta İşlemleri </t>
  </si>
  <si>
    <t>Sanayi Sicil Belge</t>
  </si>
  <si>
    <t xml:space="preserve">Teminatlı İthalat İşlemleri </t>
  </si>
  <si>
    <t>Turquality Teşvik</t>
  </si>
  <si>
    <t>Vergi, Resim Ve Harç İstisna Belgesi</t>
  </si>
  <si>
    <t>Yatırım Faaliyetleri</t>
  </si>
  <si>
    <t>Yatırım Teşvik Belgesi</t>
  </si>
  <si>
    <t>Yıllık İşletme Cetveli</t>
  </si>
  <si>
    <t>ALT SÜREÇLER (Yetkinlik)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</si>
</sst>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
    <numFmt numFmtId="165" formatCode="#,##0_ ;\-#,##0\ "/>
  </numFmts>
  <fonts count="61"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sz val="10"/>
      <name val="MS Sans Serif"/>
      <family val="2"/>
      <charset val="162"/>
    </font>
    <font>
      <b/>
      <sz val="20"/>
      <name val="Times New Roman Tur"/>
      <charset val="162"/>
    </font>
    <font>
      <sz val="10"/>
      <name val="Arial"/>
      <family val="2"/>
      <charset val="162"/>
    </font>
    <font>
      <b/>
      <sz val="18"/>
      <name val="Arial"/>
      <family val="2"/>
      <charset val="162"/>
    </font>
    <font>
      <b/>
      <sz val="14"/>
      <color indexed="8"/>
      <name val="Arial"/>
      <family val="2"/>
      <charset val="162"/>
    </font>
    <font>
      <b/>
      <sz val="20"/>
      <color indexed="8"/>
      <name val="Arial"/>
      <family val="2"/>
      <charset val="162"/>
    </font>
    <font>
      <b/>
      <sz val="16"/>
      <color indexed="8"/>
      <name val="Arial"/>
      <family val="2"/>
      <charset val="162"/>
    </font>
    <font>
      <b/>
      <sz val="16"/>
      <color indexed="8"/>
      <name val="Tahoma"/>
      <family val="2"/>
      <charset val="162"/>
    </font>
    <font>
      <b/>
      <sz val="36"/>
      <color indexed="9"/>
      <name val="Arial"/>
      <family val="2"/>
      <charset val="162"/>
    </font>
    <font>
      <sz val="16"/>
      <color indexed="8"/>
      <name val="Arial"/>
      <family val="2"/>
      <charset val="162"/>
    </font>
    <font>
      <sz val="16"/>
      <name val="Arial"/>
      <family val="2"/>
      <charset val="162"/>
    </font>
    <font>
      <b/>
      <sz val="18"/>
      <color indexed="8"/>
      <name val="Calibri"/>
      <family val="2"/>
      <charset val="162"/>
    </font>
    <font>
      <b/>
      <sz val="20"/>
      <color indexed="8"/>
      <name val="Calibri"/>
      <family val="2"/>
      <charset val="162"/>
    </font>
    <font>
      <b/>
      <sz val="17"/>
      <color indexed="8"/>
      <name val="Arial"/>
      <family val="2"/>
      <charset val="162"/>
    </font>
    <font>
      <sz val="11"/>
      <name val="Times New Roman Tur"/>
      <family val="1"/>
      <charset val="162"/>
    </font>
    <font>
      <b/>
      <sz val="11"/>
      <name val="Times New Roman Tur"/>
      <family val="1"/>
      <charset val="162"/>
    </font>
    <font>
      <b/>
      <sz val="11"/>
      <color indexed="8"/>
      <name val="Calibri"/>
      <family val="2"/>
      <charset val="162"/>
    </font>
    <font>
      <sz val="18"/>
      <color indexed="8"/>
      <name val="Calibri"/>
      <family val="2"/>
      <charset val="162"/>
    </font>
    <font>
      <b/>
      <sz val="28"/>
      <color indexed="9"/>
      <name val="Arial"/>
      <family val="2"/>
      <charset val="162"/>
    </font>
    <font>
      <i/>
      <sz val="14"/>
      <color rgb="FF000000"/>
      <name val="Arial"/>
      <family val="2"/>
      <charset val="162"/>
    </font>
    <font>
      <b/>
      <sz val="22"/>
      <color indexed="8"/>
      <name val="Calibri"/>
      <family val="2"/>
      <charset val="162"/>
    </font>
    <font>
      <sz val="11"/>
      <color theme="1"/>
      <name val="Calibri"/>
      <family val="2"/>
      <scheme val="minor"/>
    </font>
    <font>
      <sz val="8"/>
      <name val="Calibri"/>
      <family val="2"/>
      <scheme val="minor"/>
    </font>
    <font>
      <b/>
      <sz val="26"/>
      <name val="Arial"/>
      <family val="2"/>
      <charset val="162"/>
    </font>
    <font>
      <i/>
      <sz val="22"/>
      <color theme="1" tint="0.499984740745262"/>
      <name val="Arial"/>
      <family val="2"/>
      <charset val="162"/>
    </font>
    <font>
      <b/>
      <i/>
      <sz val="22"/>
      <color rgb="FFC00000"/>
      <name val="Arial"/>
      <family val="2"/>
      <charset val="162"/>
    </font>
    <font>
      <b/>
      <i/>
      <sz val="22"/>
      <color rgb="FF00B050"/>
      <name val="Arial"/>
      <family val="2"/>
      <charset val="162"/>
    </font>
    <font>
      <b/>
      <sz val="17"/>
      <color rgb="FFC00000"/>
      <name val="Arial"/>
      <family val="2"/>
      <charset val="162"/>
    </font>
    <font>
      <sz val="17"/>
      <color rgb="FF000000"/>
      <name val="Arial"/>
      <family val="2"/>
      <charset val="162"/>
    </font>
    <font>
      <sz val="11"/>
      <color theme="0"/>
      <name val="Calibri"/>
      <family val="2"/>
      <scheme val="minor"/>
    </font>
    <font>
      <b/>
      <sz val="22"/>
      <color theme="1" tint="0.34998626667073579"/>
      <name val="Calibri Light"/>
      <family val="2"/>
      <scheme val="major"/>
    </font>
    <font>
      <b/>
      <sz val="26"/>
      <name val="Calibri Light"/>
      <family val="2"/>
      <scheme val="major"/>
    </font>
    <font>
      <sz val="14"/>
      <name val="Calibri"/>
      <family val="2"/>
      <scheme val="minor"/>
    </font>
    <font>
      <sz val="11"/>
      <name val="Calibri"/>
      <family val="2"/>
      <scheme val="minor"/>
    </font>
    <font>
      <b/>
      <sz val="22"/>
      <name val="Calibri Light"/>
      <family val="2"/>
      <scheme val="major"/>
    </font>
    <font>
      <b/>
      <sz val="20"/>
      <name val="Calibri Light"/>
      <family val="2"/>
      <scheme val="major"/>
    </font>
    <font>
      <sz val="14"/>
      <color theme="1"/>
      <name val="Calibri"/>
      <family val="2"/>
      <scheme val="minor"/>
    </font>
    <font>
      <b/>
      <sz val="16"/>
      <name val="Calibri"/>
      <family val="2"/>
      <scheme val="minor"/>
    </font>
    <font>
      <b/>
      <sz val="14"/>
      <color theme="0"/>
      <name val="Calibri"/>
      <family val="2"/>
      <scheme val="minor"/>
    </font>
    <font>
      <b/>
      <sz val="16"/>
      <color rgb="FF000000"/>
      <name val="Calibri"/>
      <family val="2"/>
      <scheme val="minor"/>
    </font>
    <font>
      <sz val="16"/>
      <color rgb="FF000000"/>
      <name val="Calibri"/>
      <family val="2"/>
      <scheme val="minor"/>
    </font>
    <font>
      <sz val="16"/>
      <color theme="1"/>
      <name val="Calibri"/>
      <family val="2"/>
      <scheme val="minor"/>
    </font>
    <font>
      <sz val="10"/>
      <name val="Calibri"/>
      <family val="2"/>
      <scheme val="minor"/>
    </font>
    <font>
      <b/>
      <sz val="11"/>
      <color theme="0"/>
      <name val="Calibri"/>
      <family val="2"/>
      <scheme val="minor"/>
    </font>
    <font>
      <b/>
      <sz val="10"/>
      <color theme="0"/>
      <name val="Calibri"/>
      <family val="2"/>
      <scheme val="minor"/>
    </font>
    <font>
      <b/>
      <sz val="11"/>
      <name val="Calibri"/>
      <family val="2"/>
      <scheme val="minor"/>
    </font>
    <font>
      <b/>
      <sz val="11"/>
      <color theme="1" tint="0.499984740745262"/>
      <name val="Calibri"/>
      <family val="2"/>
      <scheme val="minor"/>
    </font>
    <font>
      <u/>
      <sz val="11"/>
      <color indexed="12"/>
      <name val="Arial"/>
      <family val="2"/>
    </font>
    <font>
      <sz val="10"/>
      <color theme="1" tint="0.499984740745262"/>
      <name val="Arial"/>
      <family val="2"/>
    </font>
    <font>
      <b/>
      <sz val="11"/>
      <name val="Calibri"/>
      <family val="2"/>
      <charset val="162"/>
      <scheme val="minor"/>
    </font>
    <font>
      <b/>
      <sz val="14"/>
      <name val="Calibri"/>
      <family val="2"/>
      <scheme val="minor"/>
    </font>
    <font>
      <b/>
      <sz val="14"/>
      <color theme="1"/>
      <name val="Calibri"/>
      <family val="2"/>
      <scheme val="minor"/>
    </font>
    <font>
      <b/>
      <sz val="18"/>
      <color theme="1" tint="0.34998626667073579"/>
      <name val="Arial"/>
      <family val="2"/>
      <charset val="162"/>
    </font>
    <font>
      <b/>
      <sz val="14"/>
      <color theme="1" tint="0.34998626667073579"/>
      <name val="Arial"/>
      <family val="2"/>
      <charset val="162"/>
    </font>
    <font>
      <b/>
      <sz val="11"/>
      <color theme="1"/>
      <name val="Arial"/>
      <family val="2"/>
      <charset val="162"/>
    </font>
    <font>
      <sz val="11"/>
      <color theme="1"/>
      <name val="Arial"/>
      <family val="2"/>
      <charset val="162"/>
    </font>
    <font>
      <sz val="11"/>
      <color rgb="FF000000"/>
      <name val="Arial"/>
      <family val="2"/>
      <charset val="162"/>
    </font>
  </fonts>
  <fills count="1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patternFill>
    </fill>
    <fill>
      <patternFill patternType="solid">
        <fgColor theme="7" tint="0.79998168889431442"/>
        <bgColor indexed="64"/>
      </patternFill>
    </fill>
    <fill>
      <patternFill patternType="solid">
        <fgColor theme="9"/>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7" tint="-0.249977111117893"/>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theme="0" tint="-0.499984740745262"/>
      </bottom>
      <diagonal/>
    </border>
    <border>
      <left/>
      <right style="thin">
        <color theme="0" tint="-0.34998626667073579"/>
      </right>
      <top/>
      <bottom/>
      <diagonal/>
    </border>
    <border>
      <left style="thin">
        <color theme="0" tint="-0.34998626667073579"/>
      </left>
      <right/>
      <top style="thin">
        <color theme="0" tint="-0.499984740745262"/>
      </top>
      <bottom/>
      <diagonal/>
    </border>
    <border>
      <left/>
      <right/>
      <top style="thin">
        <color theme="0" tint="-0.499984740745262"/>
      </top>
      <bottom/>
      <diagonal/>
    </border>
    <border>
      <left/>
      <right style="thin">
        <color theme="0" tint="-0.34998626667073579"/>
      </right>
      <top style="thin">
        <color theme="0" tint="-0.499984740745262"/>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bottom>
      <diagonal/>
    </border>
  </borders>
  <cellStyleXfs count="14">
    <xf numFmtId="0" fontId="0" fillId="0" borderId="0"/>
    <xf numFmtId="0" fontId="2" fillId="0" borderId="0"/>
    <xf numFmtId="0" fontId="4" fillId="0" borderId="0"/>
    <xf numFmtId="0" fontId="6" fillId="0" borderId="0"/>
    <xf numFmtId="0" fontId="33" fillId="0" borderId="0"/>
    <xf numFmtId="0" fontId="34" fillId="0" borderId="0" applyNumberFormat="0" applyFill="0" applyBorder="0" applyAlignment="0" applyProtection="0"/>
    <xf numFmtId="0" fontId="40" fillId="0" borderId="0" applyNumberFormat="0" applyFill="0" applyAlignment="0" applyProtection="0"/>
    <xf numFmtId="0" fontId="33" fillId="9" borderId="0" applyNumberFormat="0" applyBorder="0" applyAlignment="0" applyProtection="0"/>
    <xf numFmtId="0" fontId="25" fillId="0" borderId="0" applyNumberFormat="0" applyFill="0" applyProtection="0">
      <alignment horizontal="right" vertical="center" indent="1"/>
    </xf>
    <xf numFmtId="14" fontId="25" fillId="0" borderId="0" applyFont="0" applyFill="0" applyBorder="0">
      <alignment horizontal="center" vertical="center"/>
    </xf>
    <xf numFmtId="9" fontId="25" fillId="0" borderId="0" applyFont="0" applyFill="0" applyBorder="0" applyProtection="0">
      <alignment horizontal="center" vertical="center"/>
    </xf>
    <xf numFmtId="165" fontId="25" fillId="0" borderId="0" applyFont="0" applyFill="0" applyBorder="0" applyProtection="0">
      <alignment horizontal="center" vertical="center"/>
    </xf>
    <xf numFmtId="0" fontId="51" fillId="0" borderId="0" applyNumberFormat="0" applyFill="0" applyBorder="0" applyAlignment="0" applyProtection="0">
      <alignment vertical="top"/>
      <protection locked="0"/>
    </xf>
    <xf numFmtId="0" fontId="1" fillId="0" borderId="0"/>
  </cellStyleXfs>
  <cellXfs count="160">
    <xf numFmtId="0" fontId="0" fillId="0" borderId="0" xfId="0"/>
    <xf numFmtId="0" fontId="3" fillId="0" borderId="0" xfId="1" applyFont="1"/>
    <xf numFmtId="0" fontId="13" fillId="0" borderId="1" xfId="1" applyFont="1" applyBorder="1" applyAlignment="1">
      <alignment horizontal="center" vertical="center"/>
    </xf>
    <xf numFmtId="2" fontId="10" fillId="0" borderId="1" xfId="1" applyNumberFormat="1" applyFont="1" applyBorder="1" applyAlignment="1">
      <alignment horizontal="center" vertical="center"/>
    </xf>
    <xf numFmtId="0" fontId="16" fillId="0" borderId="1" xfId="1" applyFont="1" applyBorder="1" applyAlignment="1">
      <alignment horizontal="center" vertical="center" wrapText="1"/>
    </xf>
    <xf numFmtId="1" fontId="5" fillId="5" borderId="1" xfId="2" applyNumberFormat="1" applyFont="1" applyFill="1" applyBorder="1" applyAlignment="1">
      <alignment horizontal="center" vertical="center"/>
    </xf>
    <xf numFmtId="0" fontId="18" fillId="0" borderId="0" xfId="2" applyFont="1" applyAlignment="1">
      <alignment horizontal="center" vertical="center"/>
    </xf>
    <xf numFmtId="0" fontId="18" fillId="0" borderId="0" xfId="2" applyFont="1"/>
    <xf numFmtId="1" fontId="5" fillId="6" borderId="1" xfId="2" applyNumberFormat="1" applyFont="1" applyFill="1" applyBorder="1" applyAlignment="1">
      <alignment horizontal="center" vertical="center"/>
    </xf>
    <xf numFmtId="0" fontId="19" fillId="0" borderId="0" xfId="2" applyFont="1" applyAlignment="1">
      <alignment horizontal="center"/>
    </xf>
    <xf numFmtId="1" fontId="5" fillId="4" borderId="1" xfId="2" applyNumberFormat="1" applyFont="1" applyFill="1" applyBorder="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15" fillId="0" borderId="0" xfId="1" applyFont="1"/>
    <xf numFmtId="0" fontId="20" fillId="0" borderId="0" xfId="1" applyFont="1"/>
    <xf numFmtId="0" fontId="21" fillId="0" borderId="0" xfId="1" applyFont="1"/>
    <xf numFmtId="1" fontId="22" fillId="3" borderId="1" xfId="2" applyNumberFormat="1" applyFont="1" applyFill="1" applyBorder="1" applyAlignment="1">
      <alignment horizontal="center" vertical="center"/>
    </xf>
    <xf numFmtId="14" fontId="10" fillId="8" borderId="1" xfId="1" applyNumberFormat="1" applyFont="1" applyFill="1" applyBorder="1" applyAlignment="1">
      <alignment horizontal="center" vertical="center"/>
    </xf>
    <xf numFmtId="14" fontId="13" fillId="2" borderId="1" xfId="1"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0" fillId="2"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8" fillId="0" borderId="1" xfId="1" applyFont="1" applyBorder="1" applyAlignment="1">
      <alignment horizontal="center" vertical="center" textRotation="90" wrapText="1"/>
    </xf>
    <xf numFmtId="0" fontId="9" fillId="5" borderId="1" xfId="1" applyFont="1" applyFill="1" applyBorder="1" applyAlignment="1">
      <alignment horizontal="center" vertical="center"/>
    </xf>
    <xf numFmtId="9" fontId="14" fillId="10" borderId="1" xfId="2" applyNumberFormat="1" applyFont="1" applyFill="1" applyBorder="1" applyAlignment="1">
      <alignment horizontal="center" vertical="center"/>
    </xf>
    <xf numFmtId="0" fontId="10" fillId="2" borderId="13" xfId="1" applyFont="1" applyFill="1" applyBorder="1" applyAlignment="1">
      <alignment horizontal="center" vertical="center"/>
    </xf>
    <xf numFmtId="0" fontId="11" fillId="2" borderId="13" xfId="0" applyFont="1" applyFill="1" applyBorder="1" applyAlignment="1">
      <alignment horizontal="center" vertical="center" wrapText="1"/>
    </xf>
    <xf numFmtId="1" fontId="12" fillId="3" borderId="14" xfId="2" applyNumberFormat="1" applyFont="1" applyFill="1" applyBorder="1" applyAlignment="1">
      <alignment horizontal="center" vertical="center"/>
    </xf>
    <xf numFmtId="0" fontId="16" fillId="0" borderId="15" xfId="1" applyFont="1" applyBorder="1" applyAlignment="1">
      <alignment horizontal="center" vertical="center" wrapText="1"/>
    </xf>
    <xf numFmtId="1" fontId="12" fillId="3" borderId="19" xfId="2" applyNumberFormat="1" applyFont="1" applyFill="1" applyBorder="1" applyAlignment="1">
      <alignment horizontal="center" vertical="center"/>
    </xf>
    <xf numFmtId="1" fontId="12" fillId="7" borderId="21" xfId="2" applyNumberFormat="1" applyFont="1" applyFill="1" applyBorder="1" applyAlignment="1">
      <alignment horizontal="center" vertical="center"/>
    </xf>
    <xf numFmtId="1" fontId="5" fillId="7" borderId="22" xfId="2" applyNumberFormat="1" applyFont="1" applyFill="1" applyBorder="1" applyAlignment="1">
      <alignment horizontal="center" vertical="center"/>
    </xf>
    <xf numFmtId="0" fontId="33" fillId="0" borderId="0" xfId="4"/>
    <xf numFmtId="0" fontId="0" fillId="0" borderId="0" xfId="0" applyAlignment="1">
      <alignment horizontal="center"/>
    </xf>
    <xf numFmtId="0" fontId="33" fillId="0" borderId="0" xfId="4" applyAlignment="1">
      <alignment wrapText="1"/>
    </xf>
    <xf numFmtId="0" fontId="37" fillId="8" borderId="0" xfId="0" applyFont="1" applyFill="1"/>
    <xf numFmtId="0" fontId="38" fillId="0" borderId="0" xfId="5" applyFont="1" applyFill="1" applyBorder="1" applyAlignment="1">
      <alignment horizontal="left" vertical="center"/>
    </xf>
    <xf numFmtId="0" fontId="39" fillId="0" borderId="0" xfId="0" applyFont="1" applyAlignment="1">
      <alignment horizontal="left" vertical="center"/>
    </xf>
    <xf numFmtId="0" fontId="37"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xf>
    <xf numFmtId="0" fontId="0" fillId="0" borderId="0" xfId="0" applyAlignment="1">
      <alignment vertical="center"/>
    </xf>
    <xf numFmtId="0" fontId="41" fillId="0" borderId="0" xfId="6" applyFont="1" applyFill="1" applyAlignment="1">
      <alignment horizontal="left" vertical="center" indent="2"/>
    </xf>
    <xf numFmtId="0" fontId="36" fillId="0" borderId="0" xfId="6" applyFont="1" applyFill="1" applyAlignment="1">
      <alignment horizontal="left" vertical="center" indent="2"/>
    </xf>
    <xf numFmtId="0" fontId="37" fillId="0" borderId="0" xfId="0" applyFont="1" applyAlignment="1">
      <alignment horizontal="left" vertical="center" indent="2"/>
    </xf>
    <xf numFmtId="0" fontId="37" fillId="0" borderId="0" xfId="0" applyFont="1"/>
    <xf numFmtId="0" fontId="37" fillId="0" borderId="0" xfId="0" applyFont="1" applyAlignment="1">
      <alignment horizontal="center"/>
    </xf>
    <xf numFmtId="0" fontId="37" fillId="0" borderId="0" xfId="0" applyFont="1" applyAlignment="1">
      <alignment horizontal="right" vertical="center"/>
    </xf>
    <xf numFmtId="0" fontId="41" fillId="0" borderId="0" xfId="0" applyFont="1" applyAlignment="1">
      <alignment horizontal="left" vertical="center" indent="2"/>
    </xf>
    <xf numFmtId="0" fontId="37" fillId="0" borderId="0" xfId="8" applyFont="1" applyFill="1" applyAlignment="1">
      <alignment horizontal="left" vertical="center" indent="2"/>
    </xf>
    <xf numFmtId="14" fontId="37" fillId="0" borderId="0" xfId="9" applyFont="1" applyFill="1" applyBorder="1" applyAlignment="1">
      <alignment horizontal="left" vertical="center"/>
    </xf>
    <xf numFmtId="0" fontId="41" fillId="0" borderId="26" xfId="0" applyFont="1" applyBorder="1" applyAlignment="1">
      <alignment vertical="center"/>
    </xf>
    <xf numFmtId="0" fontId="43" fillId="0" borderId="26" xfId="0" applyFont="1" applyBorder="1" applyAlignment="1">
      <alignment vertical="center"/>
    </xf>
    <xf numFmtId="0" fontId="44" fillId="0" borderId="26" xfId="0" applyFont="1" applyBorder="1" applyAlignment="1">
      <alignment vertical="center"/>
    </xf>
    <xf numFmtId="0" fontId="45" fillId="0" borderId="26" xfId="0" applyFont="1" applyBorder="1"/>
    <xf numFmtId="0" fontId="37" fillId="0" borderId="0" xfId="0" applyFont="1" applyAlignment="1">
      <alignment horizontal="left" vertical="center"/>
    </xf>
    <xf numFmtId="0" fontId="37" fillId="0" borderId="27" xfId="0" applyFont="1" applyBorder="1"/>
    <xf numFmtId="164" fontId="46" fillId="12" borderId="28" xfId="0" applyNumberFormat="1" applyFont="1" applyFill="1" applyBorder="1" applyAlignment="1">
      <alignment horizontal="center" vertical="center"/>
    </xf>
    <xf numFmtId="164" fontId="46" fillId="12" borderId="29" xfId="0" applyNumberFormat="1" applyFont="1" applyFill="1" applyBorder="1" applyAlignment="1">
      <alignment horizontal="center" vertical="center"/>
    </xf>
    <xf numFmtId="164" fontId="46" fillId="12" borderId="30" xfId="0" applyNumberFormat="1" applyFont="1" applyFill="1" applyBorder="1" applyAlignment="1">
      <alignment horizontal="center" vertical="center"/>
    </xf>
    <xf numFmtId="164" fontId="46" fillId="12" borderId="31" xfId="0" applyNumberFormat="1" applyFont="1" applyFill="1" applyBorder="1" applyAlignment="1">
      <alignment horizontal="center" vertical="center"/>
    </xf>
    <xf numFmtId="164" fontId="46" fillId="12" borderId="0" xfId="0" applyNumberFormat="1" applyFont="1" applyFill="1" applyAlignment="1">
      <alignment horizontal="center" vertical="center"/>
    </xf>
    <xf numFmtId="164" fontId="46" fillId="12" borderId="32" xfId="0" applyNumberFormat="1" applyFont="1" applyFill="1" applyBorder="1" applyAlignment="1">
      <alignment horizontal="center" vertical="center"/>
    </xf>
    <xf numFmtId="164" fontId="46" fillId="12" borderId="33" xfId="0" applyNumberFormat="1" applyFont="1" applyFill="1" applyBorder="1" applyAlignment="1">
      <alignment horizontal="center" vertical="center"/>
    </xf>
    <xf numFmtId="164" fontId="46" fillId="12" borderId="27" xfId="0" applyNumberFormat="1" applyFont="1" applyFill="1" applyBorder="1" applyAlignment="1">
      <alignment horizontal="center" vertical="center"/>
    </xf>
    <xf numFmtId="0" fontId="47" fillId="13" borderId="0" xfId="0" applyFont="1" applyFill="1" applyAlignment="1">
      <alignment horizontal="left" vertical="center" indent="1"/>
    </xf>
    <xf numFmtId="0" fontId="47" fillId="13" borderId="0" xfId="0" applyFont="1" applyFill="1" applyAlignment="1">
      <alignment horizontal="center" vertical="center" wrapText="1"/>
    </xf>
    <xf numFmtId="0" fontId="48" fillId="0" borderId="27" xfId="0" applyFont="1" applyBorder="1" applyAlignment="1">
      <alignment horizontal="center" vertical="center" wrapText="1"/>
    </xf>
    <xf numFmtId="0" fontId="46" fillId="12" borderId="34" xfId="0" applyFont="1" applyFill="1" applyBorder="1" applyAlignment="1">
      <alignment horizontal="center" vertical="center" shrinkToFit="1"/>
    </xf>
    <xf numFmtId="0" fontId="0" fillId="0" borderId="0" xfId="0" applyAlignment="1">
      <alignment horizontal="left" wrapText="1" indent="2"/>
    </xf>
    <xf numFmtId="9" fontId="0" fillId="0" borderId="0" xfId="10" applyFont="1" applyFill="1" applyBorder="1">
      <alignment horizontal="center" vertical="center"/>
    </xf>
    <xf numFmtId="0" fontId="0" fillId="0" borderId="0" xfId="0" applyAlignment="1">
      <alignment horizontal="center" vertical="center" wrapText="1"/>
    </xf>
    <xf numFmtId="14" fontId="0" fillId="0" borderId="0" xfId="9" applyFont="1" applyFill="1" applyBorder="1">
      <alignment horizontal="center" vertical="center"/>
    </xf>
    <xf numFmtId="165" fontId="0" fillId="0" borderId="0" xfId="11" applyFont="1" applyFill="1" applyBorder="1">
      <alignment horizontal="center" vertical="center"/>
    </xf>
    <xf numFmtId="0" fontId="0" fillId="0" borderId="35" xfId="0" applyBorder="1" applyAlignment="1">
      <alignment vertical="center"/>
    </xf>
    <xf numFmtId="0" fontId="49" fillId="0" borderId="0" xfId="0" applyFont="1" applyAlignment="1">
      <alignment horizontal="left" vertical="center" wrapText="1" indent="1"/>
    </xf>
    <xf numFmtId="0" fontId="37" fillId="0" borderId="0" xfId="0" applyFont="1" applyAlignment="1">
      <alignment horizontal="center" vertical="center"/>
    </xf>
    <xf numFmtId="9" fontId="49" fillId="0" borderId="0" xfId="10" applyFont="1" applyFill="1" applyBorder="1">
      <alignment horizontal="center" vertical="center"/>
    </xf>
    <xf numFmtId="14" fontId="37" fillId="0" borderId="0" xfId="9" applyFont="1" applyFill="1" applyBorder="1">
      <alignment horizontal="center" vertical="center"/>
    </xf>
    <xf numFmtId="165" fontId="37" fillId="0" borderId="0" xfId="11" applyFont="1" applyFill="1" applyBorder="1">
      <alignment horizontal="center" vertical="center"/>
    </xf>
    <xf numFmtId="0" fontId="0" fillId="0" borderId="36" xfId="0" applyBorder="1" applyAlignment="1">
      <alignment horizontal="center" vertical="center"/>
    </xf>
    <xf numFmtId="0" fontId="0" fillId="0" borderId="37" xfId="0" applyBorder="1" applyAlignment="1">
      <alignment vertical="center"/>
    </xf>
    <xf numFmtId="0" fontId="37" fillId="0" borderId="0" xfId="0" applyFont="1" applyAlignment="1">
      <alignment horizontal="left" vertical="center" wrapText="1" indent="2"/>
    </xf>
    <xf numFmtId="0" fontId="50" fillId="0" borderId="0" xfId="0" applyFont="1"/>
    <xf numFmtId="0" fontId="33" fillId="0" borderId="0" xfId="0" applyFont="1" applyAlignment="1">
      <alignment horizontal="center"/>
    </xf>
    <xf numFmtId="0" fontId="0" fillId="0" borderId="0" xfId="0" applyAlignment="1">
      <alignment horizontal="right" vertical="center"/>
    </xf>
    <xf numFmtId="0" fontId="52" fillId="0" borderId="0" xfId="12" applyFont="1" applyAlignment="1" applyProtection="1"/>
    <xf numFmtId="0" fontId="49" fillId="0" borderId="0" xfId="0" applyFont="1" applyAlignment="1">
      <alignment horizontal="center" vertical="center" wrapText="1"/>
    </xf>
    <xf numFmtId="0" fontId="0" fillId="0" borderId="0" xfId="0" applyAlignment="1">
      <alignment horizontal="center" vertical="center"/>
    </xf>
    <xf numFmtId="0" fontId="53" fillId="0" borderId="0" xfId="0" applyFont="1" applyAlignment="1">
      <alignment horizontal="center" vertical="center" wrapText="1"/>
    </xf>
    <xf numFmtId="0" fontId="0" fillId="0" borderId="38" xfId="0" applyBorder="1" applyAlignment="1">
      <alignment vertical="center"/>
    </xf>
    <xf numFmtId="0" fontId="37" fillId="0" borderId="0" xfId="0" applyFont="1" applyAlignment="1">
      <alignment horizontal="left" vertical="center" wrapText="1" indent="1"/>
    </xf>
    <xf numFmtId="14" fontId="37" fillId="0" borderId="0" xfId="9" applyFont="1" applyFill="1">
      <alignment horizontal="center" vertical="center"/>
    </xf>
    <xf numFmtId="165" fontId="37" fillId="0" borderId="0" xfId="11" applyFont="1" applyFill="1">
      <alignment horizontal="center" vertical="center"/>
    </xf>
    <xf numFmtId="0" fontId="10" fillId="8" borderId="1" xfId="1" applyFont="1" applyFill="1" applyBorder="1" applyAlignment="1">
      <alignment horizontal="center"/>
    </xf>
    <xf numFmtId="0" fontId="57" fillId="0" borderId="1" xfId="1" applyFont="1" applyBorder="1" applyAlignment="1">
      <alignment horizontal="center" vertical="center" wrapText="1"/>
    </xf>
    <xf numFmtId="0" fontId="8" fillId="0" borderId="2" xfId="1" applyFont="1" applyBorder="1" applyAlignment="1">
      <alignment horizontal="center"/>
    </xf>
    <xf numFmtId="0" fontId="8" fillId="0" borderId="4" xfId="1" applyFont="1" applyBorder="1" applyAlignment="1">
      <alignment horizont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2" fontId="7" fillId="10" borderId="1" xfId="2" applyNumberFormat="1" applyFont="1" applyFill="1" applyBorder="1" applyAlignment="1">
      <alignment horizontal="center" vertical="center" textRotation="90"/>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14" fontId="8" fillId="0" borderId="2" xfId="1" applyNumberFormat="1" applyFont="1" applyBorder="1" applyAlignment="1">
      <alignment horizontal="center" wrapText="1"/>
    </xf>
    <xf numFmtId="14" fontId="8" fillId="0" borderId="4" xfId="1" applyNumberFormat="1" applyFont="1" applyBorder="1" applyAlignment="1">
      <alignment horizontal="center" wrapText="1"/>
    </xf>
    <xf numFmtId="0" fontId="10" fillId="8" borderId="1" xfId="1" applyFont="1" applyFill="1" applyBorder="1" applyAlignment="1">
      <alignment horizontal="center"/>
    </xf>
    <xf numFmtId="0" fontId="9" fillId="0" borderId="1" xfId="1" applyFont="1" applyBorder="1" applyAlignment="1">
      <alignment horizontal="center" vertical="center" textRotation="135" wrapText="1"/>
    </xf>
    <xf numFmtId="2" fontId="7" fillId="5" borderId="1" xfId="2" applyNumberFormat="1" applyFont="1" applyFill="1" applyBorder="1" applyAlignment="1">
      <alignment horizontal="center" vertical="center"/>
    </xf>
    <xf numFmtId="2" fontId="7" fillId="0" borderId="1" xfId="2" applyNumberFormat="1" applyFont="1" applyBorder="1" applyAlignment="1">
      <alignment horizontal="center" vertical="center" textRotation="90"/>
    </xf>
    <xf numFmtId="0" fontId="56" fillId="0" borderId="1" xfId="1" applyFont="1" applyBorder="1" applyAlignment="1">
      <alignment horizontal="center" vertical="center" wrapText="1"/>
    </xf>
    <xf numFmtId="0" fontId="9" fillId="8" borderId="5" xfId="1" applyFont="1" applyFill="1" applyBorder="1" applyAlignment="1">
      <alignment horizontal="center" vertical="center" wrapText="1"/>
    </xf>
    <xf numFmtId="0" fontId="9" fillId="8" borderId="7" xfId="1" applyFont="1" applyFill="1" applyBorder="1" applyAlignment="1">
      <alignment horizontal="center" vertical="center" wrapText="1"/>
    </xf>
    <xf numFmtId="0" fontId="9" fillId="8" borderId="8" xfId="1" applyFont="1" applyFill="1" applyBorder="1" applyAlignment="1">
      <alignment horizontal="center" vertical="center" wrapText="1"/>
    </xf>
    <xf numFmtId="0" fontId="9" fillId="8" borderId="9" xfId="1" applyFont="1" applyFill="1" applyBorder="1" applyAlignment="1">
      <alignment horizontal="center" vertical="center" wrapText="1"/>
    </xf>
    <xf numFmtId="0" fontId="9" fillId="8" borderId="10" xfId="1" applyFont="1" applyFill="1" applyBorder="1" applyAlignment="1">
      <alignment horizontal="center" vertical="center" wrapText="1"/>
    </xf>
    <xf numFmtId="0" fontId="9" fillId="8" borderId="12" xfId="1" applyFont="1" applyFill="1" applyBorder="1" applyAlignment="1">
      <alignment horizontal="center" vertical="center" wrapText="1"/>
    </xf>
    <xf numFmtId="0" fontId="17" fillId="0" borderId="5" xfId="1" applyFont="1" applyBorder="1" applyAlignment="1">
      <alignment horizontal="left" vertical="top" wrapText="1"/>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17" fillId="0" borderId="0" xfId="1" applyFont="1" applyAlignment="1">
      <alignment horizontal="left" vertical="top" wrapText="1"/>
    </xf>
    <xf numFmtId="0" fontId="17" fillId="0" borderId="9" xfId="1" applyFont="1" applyBorder="1" applyAlignment="1">
      <alignment horizontal="left" vertical="top" wrapText="1"/>
    </xf>
    <xf numFmtId="0" fontId="17" fillId="0" borderId="10" xfId="1" applyFont="1" applyBorder="1" applyAlignment="1">
      <alignment horizontal="left" vertical="top" wrapText="1"/>
    </xf>
    <xf numFmtId="0" fontId="17" fillId="0" borderId="11" xfId="1" applyFont="1" applyBorder="1" applyAlignment="1">
      <alignment horizontal="left" vertical="top" wrapText="1"/>
    </xf>
    <xf numFmtId="0" fontId="17" fillId="0" borderId="12" xfId="1" applyFont="1" applyBorder="1" applyAlignment="1">
      <alignment horizontal="left" vertical="top" wrapText="1"/>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20" xfId="1" applyFont="1" applyBorder="1" applyAlignment="1">
      <alignment horizontal="lef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7" fillId="0" borderId="20" xfId="1" applyFont="1" applyBorder="1" applyAlignment="1">
      <alignment horizontal="left" vertical="center" wrapText="1"/>
    </xf>
    <xf numFmtId="0" fontId="17" fillId="0" borderId="23" xfId="1" applyFont="1" applyBorder="1" applyAlignment="1">
      <alignment horizontal="left" vertical="center" wrapText="1"/>
    </xf>
    <xf numFmtId="0" fontId="17" fillId="0" borderId="24" xfId="1" applyFont="1" applyBorder="1" applyAlignment="1">
      <alignment horizontal="left" vertical="center" wrapText="1"/>
    </xf>
    <xf numFmtId="0" fontId="17" fillId="0" borderId="25" xfId="1" applyFont="1" applyBorder="1" applyAlignment="1">
      <alignment horizontal="left" vertical="center" wrapText="1"/>
    </xf>
    <xf numFmtId="0" fontId="24" fillId="5" borderId="4" xfId="1" applyFont="1" applyFill="1" applyBorder="1" applyAlignment="1">
      <alignment horizontal="left" vertical="center"/>
    </xf>
    <xf numFmtId="0" fontId="24" fillId="5" borderId="1" xfId="1" applyFont="1" applyFill="1" applyBorder="1" applyAlignment="1">
      <alignment horizontal="left" vertical="center"/>
    </xf>
    <xf numFmtId="0" fontId="10" fillId="8" borderId="2" xfId="1" applyFont="1" applyFill="1" applyBorder="1" applyAlignment="1">
      <alignment horizontal="left" vertical="center"/>
    </xf>
    <xf numFmtId="0" fontId="10" fillId="8" borderId="3" xfId="1" applyFont="1" applyFill="1" applyBorder="1" applyAlignment="1">
      <alignment horizontal="left" vertical="center"/>
    </xf>
    <xf numFmtId="0" fontId="10" fillId="8" borderId="4" xfId="1" applyFont="1" applyFill="1" applyBorder="1" applyAlignment="1">
      <alignment horizontal="left" vertical="center"/>
    </xf>
    <xf numFmtId="0" fontId="31" fillId="0" borderId="16" xfId="1" applyFont="1" applyBorder="1" applyAlignment="1">
      <alignment horizontal="left" vertical="center"/>
    </xf>
    <xf numFmtId="0" fontId="31" fillId="0" borderId="17" xfId="1" applyFont="1" applyBorder="1" applyAlignment="1">
      <alignment horizontal="left" vertical="center"/>
    </xf>
    <xf numFmtId="0" fontId="31" fillId="0" borderId="18" xfId="1" applyFont="1" applyBorder="1" applyAlignment="1">
      <alignment horizontal="left" vertical="center"/>
    </xf>
    <xf numFmtId="0" fontId="11" fillId="2" borderId="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42" fillId="14" borderId="0" xfId="0" applyFont="1" applyFill="1" applyAlignment="1">
      <alignment horizontal="center" vertical="center"/>
    </xf>
    <xf numFmtId="0" fontId="54" fillId="15" borderId="0" xfId="0" applyFont="1" applyFill="1" applyAlignment="1">
      <alignment horizontal="center" vertical="center"/>
    </xf>
    <xf numFmtId="0" fontId="35" fillId="8" borderId="0" xfId="5" applyFont="1" applyFill="1" applyAlignment="1">
      <alignment horizontal="left" vertical="center" indent="1"/>
    </xf>
    <xf numFmtId="0" fontId="36" fillId="8" borderId="0" xfId="0" applyFont="1" applyFill="1" applyAlignment="1">
      <alignment horizontal="center" vertical="center"/>
    </xf>
    <xf numFmtId="0" fontId="37" fillId="8" borderId="0" xfId="0" applyFont="1" applyFill="1" applyAlignment="1">
      <alignment horizontal="center" vertical="center"/>
    </xf>
    <xf numFmtId="0" fontId="55" fillId="10" borderId="0" xfId="7" applyFont="1" applyFill="1" applyAlignment="1">
      <alignment horizontal="center" vertical="center"/>
    </xf>
    <xf numFmtId="0" fontId="42" fillId="11" borderId="0" xfId="0" applyFont="1" applyFill="1" applyAlignment="1">
      <alignment horizontal="center" vertical="center"/>
    </xf>
    <xf numFmtId="0" fontId="42" fillId="6" borderId="0" xfId="0" applyFont="1" applyFill="1" applyAlignment="1">
      <alignment horizontal="center" vertical="center"/>
    </xf>
    <xf numFmtId="0" fontId="58" fillId="4" borderId="0" xfId="13" applyFont="1" applyFill="1"/>
    <xf numFmtId="0" fontId="1" fillId="0" borderId="0" xfId="13"/>
    <xf numFmtId="0" fontId="59" fillId="2" borderId="1" xfId="13" applyFont="1" applyFill="1" applyBorder="1" applyAlignment="1">
      <alignment vertical="center"/>
    </xf>
    <xf numFmtId="0" fontId="59" fillId="2" borderId="3" xfId="13" applyFont="1" applyFill="1" applyBorder="1" applyAlignment="1">
      <alignment vertical="center"/>
    </xf>
    <xf numFmtId="0" fontId="60" fillId="2" borderId="1" xfId="13" applyFont="1" applyFill="1" applyBorder="1" applyAlignment="1">
      <alignment vertical="center"/>
    </xf>
    <xf numFmtId="0" fontId="59" fillId="0" borderId="0" xfId="13" applyFont="1"/>
    <xf numFmtId="0" fontId="58" fillId="5" borderId="0" xfId="13" applyFont="1" applyFill="1"/>
  </cellXfs>
  <cellStyles count="14">
    <cellStyle name="Ana Başlık 2" xfId="5" xr:uid="{960D5BCD-F697-41BD-8A2C-BF0588C671D6}"/>
    <cellStyle name="Başlık 1 2" xfId="6" xr:uid="{D73363A9-F3E4-4ED2-88F0-951F083C9C9B}"/>
    <cellStyle name="Başlık 3 2" xfId="8" xr:uid="{DF391AD4-5D44-42A1-B6A3-B7996D53B399}"/>
    <cellStyle name="Binlik Ayracı [0] 2" xfId="11" xr:uid="{E3244C47-D755-4C01-88B6-8AA1C8E86B10}"/>
    <cellStyle name="Köprü" xfId="12" builtinId="8"/>
    <cellStyle name="Normal" xfId="0" builtinId="0"/>
    <cellStyle name="Normal 2" xfId="3" xr:uid="{00000000-0005-0000-0000-000001000000}"/>
    <cellStyle name="Normal 3" xfId="1" xr:uid="{00000000-0005-0000-0000-000002000000}"/>
    <cellStyle name="Normal 4" xfId="13" xr:uid="{5F7889C5-0324-4EB3-A4AD-12F587396029}"/>
    <cellStyle name="Normal_TR10" xfId="2" xr:uid="{00000000-0005-0000-0000-000003000000}"/>
    <cellStyle name="Tarih" xfId="9" xr:uid="{210338B8-5CEF-40DE-BA88-17BE5C5C5B02}"/>
    <cellStyle name="Vurgu3 2" xfId="7" xr:uid="{12187320-C14E-4EC1-B7F2-62977CA36A47}"/>
    <cellStyle name="Yüzde 2" xfId="10" xr:uid="{00802891-EC40-4FB6-91FD-65B5D5D4FC28}"/>
    <cellStyle name="zGizliMetin" xfId="4" xr:uid="{45AB647B-FF87-465D-9947-6E7D8BEA2132}"/>
  </cellStyles>
  <dxfs count="60">
    <dxf>
      <font>
        <color auto="1"/>
      </font>
      <fill>
        <patternFill>
          <bgColor theme="0" tint="-0.14996795556505021"/>
        </patternFill>
      </fill>
      <border>
        <left/>
        <right/>
        <top/>
        <bottom style="thin">
          <color theme="0" tint="-0.34998626667073579"/>
        </bottom>
      </border>
    </dxf>
    <dxf>
      <fill>
        <patternFill>
          <bgColor theme="2" tint="-9.9948118533890809E-2"/>
        </patternFill>
      </fill>
      <border>
        <left/>
        <right/>
        <top/>
        <bottom/>
        <vertical/>
        <horizontal/>
      </border>
    </dxf>
    <dxf>
      <fill>
        <patternFill>
          <bgColor rgb="FFFFC000"/>
        </patternFill>
      </fill>
      <border>
        <left/>
        <right/>
        <top/>
        <bottom/>
        <vertical/>
        <horizontal/>
      </border>
    </dxf>
    <dxf>
      <fill>
        <patternFill>
          <bgColor theme="7" tint="0.59996337778862885"/>
        </patternFill>
      </fill>
      <border>
        <left/>
        <right/>
        <top/>
        <bottom/>
      </border>
    </dxf>
    <dxf>
      <fill>
        <patternFill>
          <bgColor theme="7" tint="-0.24994659260841701"/>
        </patternFill>
      </fill>
      <border>
        <left/>
        <right/>
        <top/>
        <bottom/>
      </border>
    </dxf>
    <dxf>
      <fill>
        <patternFill>
          <bgColor theme="9"/>
        </patternFill>
      </fill>
      <border>
        <left/>
        <right/>
        <top/>
        <bottom/>
      </border>
    </dxf>
    <dxf>
      <font>
        <b/>
        <i val="0"/>
        <color theme="0"/>
      </font>
      <border>
        <left style="thin">
          <color rgb="FFC00000"/>
        </left>
        <right style="thin">
          <color rgb="FFC00000"/>
        </right>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ndense val="0"/>
        <extend val="0"/>
        <color indexed="51"/>
      </font>
      <fill>
        <patternFill>
          <bgColor indexed="51"/>
        </patternFill>
      </fill>
    </dxf>
    <dxf>
      <font>
        <condense val="0"/>
        <extend val="0"/>
        <color indexed="13"/>
      </font>
      <fill>
        <patternFill>
          <bgColor indexed="13"/>
        </patternFill>
      </fill>
    </dxf>
    <dxf>
      <font>
        <condense val="0"/>
        <extend val="0"/>
        <color indexed="50"/>
      </font>
      <fill>
        <patternFill>
          <bgColor indexed="50"/>
        </patternFill>
      </fill>
    </dxf>
    <dxf>
      <font>
        <color theme="0" tint="-0.14996795556505021"/>
      </font>
      <fill>
        <patternFill>
          <bgColor theme="0" tint="-0.14996795556505021"/>
        </patternFill>
      </fill>
    </dxf>
    <dxf>
      <font>
        <condense val="0"/>
        <extend val="0"/>
        <color indexed="51"/>
      </font>
      <fill>
        <patternFill>
          <bgColor indexed="51"/>
        </patternFill>
      </fill>
    </dxf>
    <dxf>
      <font>
        <condense val="0"/>
        <extend val="0"/>
        <color indexed="13"/>
      </font>
      <fill>
        <patternFill>
          <bgColor indexed="13"/>
        </patternFill>
      </fill>
    </dxf>
    <dxf>
      <font>
        <condense val="0"/>
        <extend val="0"/>
        <color indexed="50"/>
      </font>
      <fill>
        <patternFill>
          <bgColor indexed="50"/>
        </patternFill>
      </fill>
    </dxf>
    <dxf>
      <font>
        <color theme="0" tint="-0.14996795556505021"/>
      </font>
      <fill>
        <patternFill>
          <bgColor theme="0" tint="-0.14996795556505021"/>
        </patternFill>
      </fill>
    </dxf>
    <dxf>
      <font>
        <condense val="0"/>
        <extend val="0"/>
        <color indexed="51"/>
      </font>
      <fill>
        <patternFill>
          <bgColor indexed="51"/>
        </patternFill>
      </fill>
    </dxf>
    <dxf>
      <font>
        <condense val="0"/>
        <extend val="0"/>
        <color indexed="13"/>
      </font>
      <fill>
        <patternFill>
          <bgColor indexed="13"/>
        </patternFill>
      </fill>
    </dxf>
    <dxf>
      <font>
        <condense val="0"/>
        <extend val="0"/>
        <color indexed="50"/>
      </font>
      <fill>
        <patternFill>
          <bgColor indexed="50"/>
        </patternFill>
      </fill>
    </dxf>
    <dxf>
      <font>
        <color theme="0" tint="-0.14996795556505021"/>
      </font>
      <fill>
        <patternFill>
          <bgColor theme="0" tint="-0.14996795556505021"/>
        </patternFill>
      </fill>
    </dxf>
    <dxf>
      <font>
        <condense val="0"/>
        <extend val="0"/>
        <color indexed="13"/>
      </font>
      <fill>
        <patternFill>
          <bgColor indexed="13"/>
        </patternFill>
      </fill>
    </dxf>
    <dxf>
      <font>
        <condense val="0"/>
        <extend val="0"/>
        <color indexed="50"/>
      </font>
      <fill>
        <patternFill>
          <bgColor indexed="50"/>
        </patternFill>
      </fill>
    </dxf>
    <dxf>
      <font>
        <color theme="0" tint="-0.14996795556505021"/>
      </font>
      <fill>
        <patternFill>
          <bgColor theme="0" tint="-0.14996795556505021"/>
        </patternFill>
      </fill>
    </dxf>
    <dxf>
      <font>
        <condense val="0"/>
        <extend val="0"/>
        <color indexed="51"/>
      </font>
      <fill>
        <patternFill>
          <bgColor indexed="51"/>
        </patternFill>
      </fill>
    </dxf>
    <dxf>
      <font>
        <condense val="0"/>
        <extend val="0"/>
        <color indexed="51"/>
      </font>
      <fill>
        <patternFill>
          <bgColor indexed="51"/>
        </patternFill>
      </fill>
    </dxf>
    <dxf>
      <font>
        <condense val="0"/>
        <extend val="0"/>
        <color indexed="13"/>
      </font>
      <fill>
        <patternFill>
          <bgColor indexed="13"/>
        </patternFill>
      </fill>
    </dxf>
    <dxf>
      <font>
        <condense val="0"/>
        <extend val="0"/>
        <color indexed="50"/>
      </font>
      <fill>
        <patternFill>
          <bgColor indexed="50"/>
        </patternFill>
      </fill>
    </dxf>
    <dxf>
      <font>
        <color theme="0" tint="-0.14996795556505021"/>
      </font>
      <fill>
        <patternFill>
          <bgColor theme="0" tint="-0.14996795556505021"/>
        </patternFill>
      </fill>
    </dxf>
    <dxf>
      <font>
        <condense val="0"/>
        <extend val="0"/>
        <color indexed="51"/>
      </font>
      <fill>
        <patternFill>
          <bgColor indexed="51"/>
        </patternFill>
      </fill>
    </dxf>
    <dxf>
      <font>
        <condense val="0"/>
        <extend val="0"/>
        <color indexed="13"/>
      </font>
      <fill>
        <patternFill>
          <bgColor indexed="13"/>
        </patternFill>
      </fill>
    </dxf>
    <dxf>
      <font>
        <condense val="0"/>
        <extend val="0"/>
        <color indexed="50"/>
      </font>
      <fill>
        <patternFill>
          <bgColor indexed="50"/>
        </patternFill>
      </fill>
    </dxf>
    <dxf>
      <font>
        <color theme="0" tint="-0.14996795556505021"/>
      </font>
      <fill>
        <patternFill>
          <bgColor theme="0" tint="-0.14996795556505021"/>
        </patternFill>
      </fil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indent="0" justifyLastLine="0" shrinkToFit="0" readingOrder="0"/>
    </dxf>
    <dxf>
      <font>
        <strike val="0"/>
        <outline val="0"/>
        <shadow val="0"/>
        <u val="none"/>
        <vertAlign val="baseline"/>
        <sz val="1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2" justifyLastLine="0" shrinkToFit="0" readingOrder="0"/>
    </dxf>
    <dxf>
      <font>
        <strike val="0"/>
        <outline val="0"/>
        <shadow val="0"/>
        <u val="none"/>
        <vertAlign val="baseline"/>
        <sz val="11"/>
        <name val="Calibri"/>
        <family val="2"/>
        <scheme val="minor"/>
      </font>
      <alignment horizontal="left" vertical="bottom" textRotation="0" wrapText="1" relativeIndent="1" justifyLastLine="0" shrinkToFit="0" readingOrder="0"/>
    </dxf>
    <dxf>
      <font>
        <strike val="0"/>
        <outline val="0"/>
        <shadow val="0"/>
        <u val="none"/>
        <vertAlign val="baseline"/>
        <sz val="11"/>
        <name val="Calibri"/>
        <family val="2"/>
        <scheme val="minor"/>
      </font>
    </dxf>
    <dxf>
      <font>
        <b/>
        <strike val="0"/>
        <outline val="0"/>
        <shadow val="0"/>
        <u val="none"/>
        <vertAlign val="baseline"/>
        <sz val="11"/>
        <color theme="0"/>
        <name val="Calibri"/>
        <family val="2"/>
        <scheme val="minor"/>
      </font>
      <fill>
        <patternFill patternType="solid">
          <fgColor indexed="64"/>
          <bgColor theme="1" tint="0.249977111117893"/>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s>
  <tableStyles count="2" defaultTableStyle="TableStyleMedium2" defaultPivotStyle="PivotStyleLight16">
    <tableStyle name="YapılacaklarListesi" pivot="0" count="9" xr9:uid="{E9C24C2F-4115-45C1-975D-84D0D69FCE8E}">
      <tableStyleElement type="wholeTable" dxfId="59"/>
      <tableStyleElement type="headerRow" dxfId="58"/>
      <tableStyleElement type="totalRow" dxfId="57"/>
      <tableStyleElement type="firstColumn" dxfId="56"/>
      <tableStyleElement type="lastColumn" dxfId="55"/>
      <tableStyleElement type="firstRowStripe" dxfId="54"/>
      <tableStyleElement type="secondRowStripe" dxfId="53"/>
      <tableStyleElement type="firstColumnStripe" dxfId="52"/>
      <tableStyleElement type="secondColumnStripe" dxfId="51"/>
    </tableStyle>
    <tableStyle name="YapılacaklarListesi 2" pivot="0" count="9" xr9:uid="{79BDAFFB-636C-488B-95CA-3597FF41063E}">
      <tableStyleElement type="wholeTable" dxfId="50"/>
      <tableStyleElement type="headerRow" dxfId="49"/>
      <tableStyleElement type="totalRow" dxfId="48"/>
      <tableStyleElement type="firstColumn" dxfId="47"/>
      <tableStyleElement type="lastColumn" dxfId="46"/>
      <tableStyleElement type="firstRowStripe" dxfId="45"/>
      <tableStyleElement type="secondRowStripe" dxfId="44"/>
      <tableStyleElement type="firstColumnStripe" dxfId="43"/>
      <tableStyleElement type="secondColumnStripe" dxfId="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croll" dx="39" fmlaLink="$D$7" horiz="1" max="365" page="2" val="1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7</xdr:row>
          <xdr:rowOff>59871</xdr:rowOff>
        </xdr:from>
        <xdr:to>
          <xdr:col>64</xdr:col>
          <xdr:colOff>228600</xdr:colOff>
          <xdr:row>7</xdr:row>
          <xdr:rowOff>239486</xdr:rowOff>
        </xdr:to>
        <xdr:sp macro="" textlink="">
          <xdr:nvSpPr>
            <xdr:cNvPr id="4097" name="Kaydırma Çubuğu 1" descr="Gantt projesi zaman çizelgesini kaydırmak için kaydırma çubuğu."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1FF96D-5318-4324-AB4F-7F9BED6A5ABD}" name="Kilometre_taşları43523" displayName="Kilometre_taşları43523" ref="B9:H36" totalsRowShown="0" headerRowDxfId="41" dataDxfId="40">
  <autoFilter ref="B9:H36" xr:uid="{29E5A880-80D5-4B65-B5FB-8FB3913D3D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6845100-E951-4992-BC06-C96230CEB3C8}" name="Yetkinlik" dataDxfId="39"/>
    <tableColumn id="7" xr3:uid="{3B85917A-597B-4B4D-9951-728B53FB3D8D}" name="Yetkinlik No" dataDxfId="38"/>
    <tableColumn id="2" xr3:uid="{72D5790A-5E72-4DEC-ADE2-658BAF3C460C}" name="Durum" dataDxfId="37"/>
    <tableColumn id="3" xr3:uid="{F6A00107-1BDB-4D94-A686-D5D90844A152}" name="Kurum / Kişi" dataDxfId="36"/>
    <tableColumn id="4" xr3:uid="{C79A3883-0456-4C9D-94ED-14BDA9E71326}" name="İlerleme" dataDxfId="35"/>
    <tableColumn id="5" xr3:uid="{1A3EA66F-51E6-4232-8A1A-60DBABFA0129}" name="Başlangıç" dataDxfId="34" dataCellStyle="Tarih"/>
    <tableColumn id="6" xr3:uid="{DDE6E2E7-DDF1-4737-87DE-36CD500BBDB6}" name="Günler" dataDxfId="33"/>
  </tableColumns>
  <tableStyleInfo name="YapılacaklarListesi" showFirstColumn="1" showLastColumn="0" showRowStripes="1" showColumnStripes="0"/>
  <extLst>
    <ext xmlns:x14="http://schemas.microsoft.com/office/spreadsheetml/2009/9/main" uri="{504A1905-F514-4f6f-8877-14C23A59335A}">
      <x14:table altTextSummary="Project bilgilerini bu tabloya girin. Açıklama'nın altındaki sütuna aşama, görev, etkinlik vb. için kilometre taşı açıklamasını girin. Kategori sütununda bir kategori seçin. Öğeyi Atanan sütununda birine atayın. İlerlemeyi güncelleştirin ve İlerleme sütunundaki veri çubuklarının otomatik güncelleştirilmesini izleyin. Başlangıç sütununa başlangıç tarihini ve gün sayısı sütununa gün sayısını girin. J9 ile BM 34 hücreleri arasında yer alan Ghantt verileri otomatik olarak güncelleştirmesi yapılacaktır. Daha fazla görev eklemek için tabloya yeni satırlar ekleyin."/>
    </ext>
  </extLst>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5C8BB-1757-490F-B6D3-D7F3CFA17BB0}">
  <sheetPr>
    <tabColor theme="7" tint="0.79998168889431442"/>
  </sheetPr>
  <dimension ref="B1:C396"/>
  <sheetViews>
    <sheetView workbookViewId="0">
      <pane xSplit="2" ySplit="1" topLeftCell="C2" activePane="bottomRight" state="frozen"/>
      <selection pane="topRight" activeCell="C1" sqref="C1"/>
      <selection pane="bottomLeft" activeCell="A2" sqref="A2"/>
      <selection pane="bottomRight" activeCell="B7" sqref="B7"/>
    </sheetView>
  </sheetViews>
  <sheetFormatPr defaultRowHeight="14.6" x14ac:dyDescent="0.4"/>
  <cols>
    <col min="1" max="1" width="3.53515625" style="154" customWidth="1"/>
    <col min="2" max="2" width="59.765625" style="158" bestFit="1" customWidth="1"/>
    <col min="3" max="3" width="70.84375" style="158" bestFit="1" customWidth="1"/>
    <col min="4" max="16384" width="9.23046875" style="154"/>
  </cols>
  <sheetData>
    <row r="1" spans="2:3" x14ac:dyDescent="0.4">
      <c r="B1" s="153" t="s">
        <v>448</v>
      </c>
      <c r="C1" s="159" t="s">
        <v>35</v>
      </c>
    </row>
    <row r="2" spans="2:3" x14ac:dyDescent="0.4">
      <c r="B2" s="155" t="s">
        <v>36</v>
      </c>
      <c r="C2" s="155" t="s">
        <v>37</v>
      </c>
    </row>
    <row r="3" spans="2:3" x14ac:dyDescent="0.4">
      <c r="B3" s="155" t="s">
        <v>38</v>
      </c>
      <c r="C3" s="155" t="s">
        <v>37</v>
      </c>
    </row>
    <row r="4" spans="2:3" x14ac:dyDescent="0.4">
      <c r="B4" s="155" t="s">
        <v>39</v>
      </c>
      <c r="C4" s="155" t="s">
        <v>37</v>
      </c>
    </row>
    <row r="5" spans="2:3" x14ac:dyDescent="0.4">
      <c r="B5" s="155" t="s">
        <v>40</v>
      </c>
      <c r="C5" s="155" t="s">
        <v>37</v>
      </c>
    </row>
    <row r="6" spans="2:3" x14ac:dyDescent="0.4">
      <c r="B6" s="155" t="s">
        <v>41</v>
      </c>
      <c r="C6" s="155" t="s">
        <v>37</v>
      </c>
    </row>
    <row r="7" spans="2:3" x14ac:dyDescent="0.4">
      <c r="B7" s="155" t="s">
        <v>42</v>
      </c>
      <c r="C7" s="155" t="s">
        <v>37</v>
      </c>
    </row>
    <row r="8" spans="2:3" x14ac:dyDescent="0.4">
      <c r="B8" s="155" t="s">
        <v>43</v>
      </c>
      <c r="C8" s="155" t="s">
        <v>37</v>
      </c>
    </row>
    <row r="9" spans="2:3" x14ac:dyDescent="0.4">
      <c r="B9" s="155" t="s">
        <v>44</v>
      </c>
      <c r="C9" s="155" t="s">
        <v>37</v>
      </c>
    </row>
    <row r="10" spans="2:3" x14ac:dyDescent="0.4">
      <c r="B10" s="155" t="s">
        <v>45</v>
      </c>
      <c r="C10" s="155" t="s">
        <v>37</v>
      </c>
    </row>
    <row r="11" spans="2:3" x14ac:dyDescent="0.4">
      <c r="B11" s="155" t="s">
        <v>46</v>
      </c>
      <c r="C11" s="155" t="s">
        <v>37</v>
      </c>
    </row>
    <row r="12" spans="2:3" x14ac:dyDescent="0.4">
      <c r="B12" s="155" t="s">
        <v>47</v>
      </c>
      <c r="C12" s="155" t="s">
        <v>48</v>
      </c>
    </row>
    <row r="13" spans="2:3" x14ac:dyDescent="0.4">
      <c r="B13" s="155" t="s">
        <v>49</v>
      </c>
      <c r="C13" s="155" t="s">
        <v>48</v>
      </c>
    </row>
    <row r="14" spans="2:3" x14ac:dyDescent="0.4">
      <c r="B14" s="155" t="s">
        <v>50</v>
      </c>
      <c r="C14" s="155" t="s">
        <v>48</v>
      </c>
    </row>
    <row r="15" spans="2:3" x14ac:dyDescent="0.4">
      <c r="B15" s="155" t="s">
        <v>51</v>
      </c>
      <c r="C15" s="155" t="s">
        <v>48</v>
      </c>
    </row>
    <row r="16" spans="2:3" x14ac:dyDescent="0.4">
      <c r="B16" s="155" t="s">
        <v>52</v>
      </c>
      <c r="C16" s="155" t="s">
        <v>48</v>
      </c>
    </row>
    <row r="17" spans="2:3" x14ac:dyDescent="0.4">
      <c r="B17" s="155" t="s">
        <v>53</v>
      </c>
      <c r="C17" s="155" t="s">
        <v>48</v>
      </c>
    </row>
    <row r="18" spans="2:3" x14ac:dyDescent="0.4">
      <c r="B18" s="155" t="s">
        <v>54</v>
      </c>
      <c r="C18" s="155" t="s">
        <v>48</v>
      </c>
    </row>
    <row r="19" spans="2:3" x14ac:dyDescent="0.4">
      <c r="B19" s="156" t="s">
        <v>55</v>
      </c>
      <c r="C19" s="156" t="s">
        <v>48</v>
      </c>
    </row>
    <row r="20" spans="2:3" x14ac:dyDescent="0.4">
      <c r="B20" s="155" t="s">
        <v>56</v>
      </c>
      <c r="C20" s="155" t="s">
        <v>48</v>
      </c>
    </row>
    <row r="21" spans="2:3" x14ac:dyDescent="0.4">
      <c r="B21" s="155" t="s">
        <v>57</v>
      </c>
      <c r="C21" s="155" t="s">
        <v>48</v>
      </c>
    </row>
    <row r="22" spans="2:3" x14ac:dyDescent="0.4">
      <c r="B22" s="155" t="s">
        <v>58</v>
      </c>
      <c r="C22" s="155" t="s">
        <v>48</v>
      </c>
    </row>
    <row r="23" spans="2:3" x14ac:dyDescent="0.4">
      <c r="B23" s="155" t="s">
        <v>59</v>
      </c>
      <c r="C23" s="155" t="s">
        <v>48</v>
      </c>
    </row>
    <row r="24" spans="2:3" x14ac:dyDescent="0.4">
      <c r="B24" s="155" t="s">
        <v>60</v>
      </c>
      <c r="C24" s="155" t="s">
        <v>48</v>
      </c>
    </row>
    <row r="25" spans="2:3" x14ac:dyDescent="0.4">
      <c r="B25" s="155" t="s">
        <v>61</v>
      </c>
      <c r="C25" s="155" t="s">
        <v>48</v>
      </c>
    </row>
    <row r="26" spans="2:3" x14ac:dyDescent="0.4">
      <c r="B26" s="155" t="s">
        <v>62</v>
      </c>
      <c r="C26" s="155" t="s">
        <v>48</v>
      </c>
    </row>
    <row r="27" spans="2:3" x14ac:dyDescent="0.4">
      <c r="B27" s="155" t="s">
        <v>63</v>
      </c>
      <c r="C27" s="155" t="s">
        <v>48</v>
      </c>
    </row>
    <row r="28" spans="2:3" x14ac:dyDescent="0.4">
      <c r="B28" s="155" t="s">
        <v>64</v>
      </c>
      <c r="C28" s="155" t="s">
        <v>48</v>
      </c>
    </row>
    <row r="29" spans="2:3" x14ac:dyDescent="0.4">
      <c r="B29" s="155" t="s">
        <v>65</v>
      </c>
      <c r="C29" s="155" t="s">
        <v>48</v>
      </c>
    </row>
    <row r="30" spans="2:3" x14ac:dyDescent="0.4">
      <c r="B30" s="155" t="s">
        <v>66</v>
      </c>
      <c r="C30" s="155" t="s">
        <v>48</v>
      </c>
    </row>
    <row r="31" spans="2:3" x14ac:dyDescent="0.4">
      <c r="B31" s="155" t="s">
        <v>67</v>
      </c>
      <c r="C31" s="155" t="s">
        <v>48</v>
      </c>
    </row>
    <row r="32" spans="2:3" x14ac:dyDescent="0.4">
      <c r="B32" s="155" t="s">
        <v>68</v>
      </c>
      <c r="C32" s="155" t="s">
        <v>48</v>
      </c>
    </row>
    <row r="33" spans="2:3" x14ac:dyDescent="0.4">
      <c r="B33" s="155" t="s">
        <v>69</v>
      </c>
      <c r="C33" s="155" t="s">
        <v>48</v>
      </c>
    </row>
    <row r="34" spans="2:3" x14ac:dyDescent="0.4">
      <c r="B34" s="155" t="s">
        <v>70</v>
      </c>
      <c r="C34" s="155" t="s">
        <v>48</v>
      </c>
    </row>
    <row r="35" spans="2:3" x14ac:dyDescent="0.4">
      <c r="B35" s="155" t="s">
        <v>71</v>
      </c>
      <c r="C35" s="155" t="s">
        <v>72</v>
      </c>
    </row>
    <row r="36" spans="2:3" x14ac:dyDescent="0.4">
      <c r="B36" s="155" t="s">
        <v>73</v>
      </c>
      <c r="C36" s="155" t="s">
        <v>72</v>
      </c>
    </row>
    <row r="37" spans="2:3" x14ac:dyDescent="0.4">
      <c r="B37" s="155" t="s">
        <v>74</v>
      </c>
      <c r="C37" s="155" t="s">
        <v>72</v>
      </c>
    </row>
    <row r="38" spans="2:3" x14ac:dyDescent="0.4">
      <c r="B38" s="155" t="s">
        <v>75</v>
      </c>
      <c r="C38" s="155" t="s">
        <v>72</v>
      </c>
    </row>
    <row r="39" spans="2:3" x14ac:dyDescent="0.4">
      <c r="B39" s="155" t="s">
        <v>76</v>
      </c>
      <c r="C39" s="155" t="s">
        <v>72</v>
      </c>
    </row>
    <row r="40" spans="2:3" x14ac:dyDescent="0.4">
      <c r="B40" s="155" t="s">
        <v>77</v>
      </c>
      <c r="C40" s="155" t="s">
        <v>72</v>
      </c>
    </row>
    <row r="41" spans="2:3" x14ac:dyDescent="0.4">
      <c r="B41" s="155" t="s">
        <v>78</v>
      </c>
      <c r="C41" s="155" t="s">
        <v>72</v>
      </c>
    </row>
    <row r="42" spans="2:3" x14ac:dyDescent="0.4">
      <c r="B42" s="155" t="s">
        <v>79</v>
      </c>
      <c r="C42" s="155" t="s">
        <v>72</v>
      </c>
    </row>
    <row r="43" spans="2:3" x14ac:dyDescent="0.4">
      <c r="B43" s="157" t="s">
        <v>80</v>
      </c>
      <c r="C43" s="155" t="s">
        <v>72</v>
      </c>
    </row>
    <row r="44" spans="2:3" x14ac:dyDescent="0.4">
      <c r="B44" s="155" t="s">
        <v>81</v>
      </c>
      <c r="C44" s="155" t="s">
        <v>72</v>
      </c>
    </row>
    <row r="45" spans="2:3" x14ac:dyDescent="0.4">
      <c r="B45" s="155" t="s">
        <v>82</v>
      </c>
      <c r="C45" s="155" t="s">
        <v>72</v>
      </c>
    </row>
    <row r="46" spans="2:3" x14ac:dyDescent="0.4">
      <c r="B46" s="155" t="s">
        <v>83</v>
      </c>
      <c r="C46" s="155" t="s">
        <v>72</v>
      </c>
    </row>
    <row r="47" spans="2:3" x14ac:dyDescent="0.4">
      <c r="B47" s="155" t="s">
        <v>84</v>
      </c>
      <c r="C47" s="155" t="s">
        <v>72</v>
      </c>
    </row>
    <row r="48" spans="2:3" x14ac:dyDescent="0.4">
      <c r="B48" s="155" t="s">
        <v>85</v>
      </c>
      <c r="C48" s="155" t="s">
        <v>72</v>
      </c>
    </row>
    <row r="49" spans="2:3" x14ac:dyDescent="0.4">
      <c r="B49" s="155" t="s">
        <v>86</v>
      </c>
      <c r="C49" s="155" t="s">
        <v>72</v>
      </c>
    </row>
    <row r="50" spans="2:3" x14ac:dyDescent="0.4">
      <c r="B50" s="155" t="s">
        <v>87</v>
      </c>
      <c r="C50" s="155" t="s">
        <v>72</v>
      </c>
    </row>
    <row r="51" spans="2:3" x14ac:dyDescent="0.4">
      <c r="B51" s="155" t="s">
        <v>88</v>
      </c>
      <c r="C51" s="155" t="s">
        <v>72</v>
      </c>
    </row>
    <row r="52" spans="2:3" x14ac:dyDescent="0.4">
      <c r="B52" s="155" t="s">
        <v>89</v>
      </c>
      <c r="C52" s="155" t="s">
        <v>72</v>
      </c>
    </row>
    <row r="53" spans="2:3" x14ac:dyDescent="0.4">
      <c r="B53" s="155" t="s">
        <v>90</v>
      </c>
      <c r="C53" s="155" t="s">
        <v>72</v>
      </c>
    </row>
    <row r="54" spans="2:3" x14ac:dyDescent="0.4">
      <c r="B54" s="155" t="s">
        <v>91</v>
      </c>
      <c r="C54" s="155" t="s">
        <v>72</v>
      </c>
    </row>
    <row r="55" spans="2:3" x14ac:dyDescent="0.4">
      <c r="B55" s="155" t="s">
        <v>92</v>
      </c>
      <c r="C55" s="155" t="s">
        <v>72</v>
      </c>
    </row>
    <row r="56" spans="2:3" x14ac:dyDescent="0.4">
      <c r="B56" s="155" t="s">
        <v>93</v>
      </c>
      <c r="C56" s="155" t="s">
        <v>72</v>
      </c>
    </row>
    <row r="57" spans="2:3" x14ac:dyDescent="0.4">
      <c r="B57" s="155" t="s">
        <v>94</v>
      </c>
      <c r="C57" s="155" t="s">
        <v>72</v>
      </c>
    </row>
    <row r="58" spans="2:3" x14ac:dyDescent="0.4">
      <c r="B58" s="155" t="s">
        <v>95</v>
      </c>
      <c r="C58" s="155" t="s">
        <v>72</v>
      </c>
    </row>
    <row r="59" spans="2:3" x14ac:dyDescent="0.4">
      <c r="B59" s="155" t="s">
        <v>96</v>
      </c>
      <c r="C59" s="155" t="s">
        <v>72</v>
      </c>
    </row>
    <row r="60" spans="2:3" x14ac:dyDescent="0.4">
      <c r="B60" s="155" t="s">
        <v>97</v>
      </c>
      <c r="C60" s="155" t="s">
        <v>72</v>
      </c>
    </row>
    <row r="61" spans="2:3" x14ac:dyDescent="0.4">
      <c r="B61" s="155" t="s">
        <v>98</v>
      </c>
      <c r="C61" s="155" t="s">
        <v>72</v>
      </c>
    </row>
    <row r="62" spans="2:3" x14ac:dyDescent="0.4">
      <c r="B62" s="155" t="s">
        <v>99</v>
      </c>
      <c r="C62" s="155" t="s">
        <v>72</v>
      </c>
    </row>
    <row r="63" spans="2:3" x14ac:dyDescent="0.4">
      <c r="B63" s="155" t="s">
        <v>100</v>
      </c>
      <c r="C63" s="155" t="s">
        <v>72</v>
      </c>
    </row>
    <row r="64" spans="2:3" x14ac:dyDescent="0.4">
      <c r="B64" s="155" t="s">
        <v>101</v>
      </c>
      <c r="C64" s="155" t="s">
        <v>72</v>
      </c>
    </row>
    <row r="65" spans="2:3" x14ac:dyDescent="0.4">
      <c r="B65" s="155" t="s">
        <v>102</v>
      </c>
      <c r="C65" s="155" t="s">
        <v>72</v>
      </c>
    </row>
    <row r="66" spans="2:3" x14ac:dyDescent="0.4">
      <c r="B66" s="155" t="s">
        <v>103</v>
      </c>
      <c r="C66" s="155" t="s">
        <v>72</v>
      </c>
    </row>
    <row r="67" spans="2:3" x14ac:dyDescent="0.4">
      <c r="B67" s="155" t="s">
        <v>104</v>
      </c>
      <c r="C67" s="155" t="s">
        <v>72</v>
      </c>
    </row>
    <row r="68" spans="2:3" x14ac:dyDescent="0.4">
      <c r="B68" s="155" t="s">
        <v>105</v>
      </c>
      <c r="C68" s="155" t="s">
        <v>72</v>
      </c>
    </row>
    <row r="69" spans="2:3" x14ac:dyDescent="0.4">
      <c r="B69" s="155" t="s">
        <v>106</v>
      </c>
      <c r="C69" s="155" t="s">
        <v>72</v>
      </c>
    </row>
    <row r="70" spans="2:3" x14ac:dyDescent="0.4">
      <c r="B70" s="155" t="s">
        <v>107</v>
      </c>
      <c r="C70" s="155" t="s">
        <v>72</v>
      </c>
    </row>
    <row r="71" spans="2:3" x14ac:dyDescent="0.4">
      <c r="B71" s="155" t="s">
        <v>108</v>
      </c>
      <c r="C71" s="155" t="s">
        <v>72</v>
      </c>
    </row>
    <row r="72" spans="2:3" x14ac:dyDescent="0.4">
      <c r="B72" s="155" t="s">
        <v>109</v>
      </c>
      <c r="C72" s="155" t="s">
        <v>72</v>
      </c>
    </row>
    <row r="73" spans="2:3" x14ac:dyDescent="0.4">
      <c r="B73" s="155" t="s">
        <v>110</v>
      </c>
      <c r="C73" s="155" t="s">
        <v>111</v>
      </c>
    </row>
    <row r="74" spans="2:3" x14ac:dyDescent="0.4">
      <c r="B74" s="155" t="s">
        <v>112</v>
      </c>
      <c r="C74" s="155" t="s">
        <v>111</v>
      </c>
    </row>
    <row r="75" spans="2:3" x14ac:dyDescent="0.4">
      <c r="B75" s="155" t="s">
        <v>113</v>
      </c>
      <c r="C75" s="155" t="s">
        <v>111</v>
      </c>
    </row>
    <row r="76" spans="2:3" x14ac:dyDescent="0.4">
      <c r="B76" s="155" t="s">
        <v>114</v>
      </c>
      <c r="C76" s="155" t="s">
        <v>111</v>
      </c>
    </row>
    <row r="77" spans="2:3" x14ac:dyDescent="0.4">
      <c r="B77" s="155" t="s">
        <v>115</v>
      </c>
      <c r="C77" s="155" t="s">
        <v>111</v>
      </c>
    </row>
    <row r="78" spans="2:3" x14ac:dyDescent="0.4">
      <c r="B78" s="155" t="s">
        <v>116</v>
      </c>
      <c r="C78" s="155" t="s">
        <v>111</v>
      </c>
    </row>
    <row r="79" spans="2:3" x14ac:dyDescent="0.4">
      <c r="B79" s="155" t="s">
        <v>117</v>
      </c>
      <c r="C79" s="155" t="s">
        <v>111</v>
      </c>
    </row>
    <row r="80" spans="2:3" x14ac:dyDescent="0.4">
      <c r="B80" s="155" t="s">
        <v>118</v>
      </c>
      <c r="C80" s="155" t="s">
        <v>111</v>
      </c>
    </row>
    <row r="81" spans="2:3" x14ac:dyDescent="0.4">
      <c r="B81" s="155" t="s">
        <v>119</v>
      </c>
      <c r="C81" s="155" t="s">
        <v>111</v>
      </c>
    </row>
    <row r="82" spans="2:3" x14ac:dyDescent="0.4">
      <c r="B82" s="155" t="s">
        <v>120</v>
      </c>
      <c r="C82" s="155" t="s">
        <v>111</v>
      </c>
    </row>
    <row r="83" spans="2:3" x14ac:dyDescent="0.4">
      <c r="B83" s="155" t="s">
        <v>121</v>
      </c>
      <c r="C83" s="155" t="s">
        <v>111</v>
      </c>
    </row>
    <row r="84" spans="2:3" x14ac:dyDescent="0.4">
      <c r="B84" s="155" t="s">
        <v>122</v>
      </c>
      <c r="C84" s="155" t="s">
        <v>111</v>
      </c>
    </row>
    <row r="85" spans="2:3" x14ac:dyDescent="0.4">
      <c r="B85" s="155" t="s">
        <v>123</v>
      </c>
      <c r="C85" s="155" t="s">
        <v>111</v>
      </c>
    </row>
    <row r="86" spans="2:3" x14ac:dyDescent="0.4">
      <c r="B86" s="155" t="s">
        <v>124</v>
      </c>
      <c r="C86" s="155" t="s">
        <v>111</v>
      </c>
    </row>
    <row r="87" spans="2:3" x14ac:dyDescent="0.4">
      <c r="B87" s="155" t="s">
        <v>125</v>
      </c>
      <c r="C87" s="155" t="s">
        <v>111</v>
      </c>
    </row>
    <row r="88" spans="2:3" x14ac:dyDescent="0.4">
      <c r="B88" s="155" t="s">
        <v>126</v>
      </c>
      <c r="C88" s="155" t="s">
        <v>111</v>
      </c>
    </row>
    <row r="89" spans="2:3" x14ac:dyDescent="0.4">
      <c r="B89" s="155" t="s">
        <v>127</v>
      </c>
      <c r="C89" s="155" t="s">
        <v>111</v>
      </c>
    </row>
    <row r="90" spans="2:3" x14ac:dyDescent="0.4">
      <c r="B90" s="155" t="s">
        <v>128</v>
      </c>
      <c r="C90" s="155" t="s">
        <v>111</v>
      </c>
    </row>
    <row r="91" spans="2:3" x14ac:dyDescent="0.4">
      <c r="B91" s="155" t="s">
        <v>129</v>
      </c>
      <c r="C91" s="155" t="s">
        <v>111</v>
      </c>
    </row>
    <row r="92" spans="2:3" x14ac:dyDescent="0.4">
      <c r="B92" s="155" t="s">
        <v>130</v>
      </c>
      <c r="C92" s="155" t="s">
        <v>131</v>
      </c>
    </row>
    <row r="93" spans="2:3" x14ac:dyDescent="0.4">
      <c r="B93" s="155" t="s">
        <v>132</v>
      </c>
      <c r="C93" s="155" t="s">
        <v>131</v>
      </c>
    </row>
    <row r="94" spans="2:3" x14ac:dyDescent="0.4">
      <c r="B94" s="155" t="s">
        <v>133</v>
      </c>
      <c r="C94" s="155" t="s">
        <v>131</v>
      </c>
    </row>
    <row r="95" spans="2:3" x14ac:dyDescent="0.4">
      <c r="B95" s="155" t="s">
        <v>134</v>
      </c>
      <c r="C95" s="155" t="s">
        <v>131</v>
      </c>
    </row>
    <row r="96" spans="2:3" x14ac:dyDescent="0.4">
      <c r="B96" s="155" t="s">
        <v>135</v>
      </c>
      <c r="C96" s="155" t="s">
        <v>131</v>
      </c>
    </row>
    <row r="97" spans="2:3" x14ac:dyDescent="0.4">
      <c r="B97" s="155" t="s">
        <v>136</v>
      </c>
      <c r="C97" s="155" t="s">
        <v>131</v>
      </c>
    </row>
    <row r="98" spans="2:3" x14ac:dyDescent="0.4">
      <c r="B98" s="155" t="s">
        <v>137</v>
      </c>
      <c r="C98" s="155" t="s">
        <v>131</v>
      </c>
    </row>
    <row r="99" spans="2:3" x14ac:dyDescent="0.4">
      <c r="B99" s="155" t="s">
        <v>138</v>
      </c>
      <c r="C99" s="155" t="s">
        <v>139</v>
      </c>
    </row>
    <row r="100" spans="2:3" x14ac:dyDescent="0.4">
      <c r="B100" s="155" t="s">
        <v>140</v>
      </c>
      <c r="C100" s="155" t="s">
        <v>139</v>
      </c>
    </row>
    <row r="101" spans="2:3" x14ac:dyDescent="0.4">
      <c r="B101" s="155" t="s">
        <v>141</v>
      </c>
      <c r="C101" s="155" t="s">
        <v>139</v>
      </c>
    </row>
    <row r="102" spans="2:3" x14ac:dyDescent="0.4">
      <c r="B102" s="155" t="s">
        <v>142</v>
      </c>
      <c r="C102" s="155" t="s">
        <v>139</v>
      </c>
    </row>
    <row r="103" spans="2:3" x14ac:dyDescent="0.4">
      <c r="B103" s="155" t="s">
        <v>143</v>
      </c>
      <c r="C103" s="155" t="s">
        <v>139</v>
      </c>
    </row>
    <row r="104" spans="2:3" x14ac:dyDescent="0.4">
      <c r="B104" s="155" t="s">
        <v>144</v>
      </c>
      <c r="C104" s="155" t="s">
        <v>145</v>
      </c>
    </row>
    <row r="105" spans="2:3" x14ac:dyDescent="0.4">
      <c r="B105" s="155" t="s">
        <v>146</v>
      </c>
      <c r="C105" s="155" t="s">
        <v>145</v>
      </c>
    </row>
    <row r="106" spans="2:3" x14ac:dyDescent="0.4">
      <c r="B106" s="155" t="s">
        <v>147</v>
      </c>
      <c r="C106" s="155" t="s">
        <v>145</v>
      </c>
    </row>
    <row r="107" spans="2:3" x14ac:dyDescent="0.4">
      <c r="B107" s="155" t="s">
        <v>148</v>
      </c>
      <c r="C107" s="155" t="s">
        <v>145</v>
      </c>
    </row>
    <row r="108" spans="2:3" x14ac:dyDescent="0.4">
      <c r="B108" s="155" t="s">
        <v>149</v>
      </c>
      <c r="C108" s="155" t="s">
        <v>145</v>
      </c>
    </row>
    <row r="109" spans="2:3" x14ac:dyDescent="0.4">
      <c r="B109" s="155" t="s">
        <v>150</v>
      </c>
      <c r="C109" s="155" t="s">
        <v>145</v>
      </c>
    </row>
    <row r="110" spans="2:3" x14ac:dyDescent="0.4">
      <c r="B110" s="155" t="s">
        <v>151</v>
      </c>
      <c r="C110" s="155" t="s">
        <v>145</v>
      </c>
    </row>
    <row r="111" spans="2:3" x14ac:dyDescent="0.4">
      <c r="B111" s="155" t="s">
        <v>152</v>
      </c>
      <c r="C111" s="155" t="s">
        <v>145</v>
      </c>
    </row>
    <row r="112" spans="2:3" x14ac:dyDescent="0.4">
      <c r="B112" s="155" t="s">
        <v>153</v>
      </c>
      <c r="C112" s="155" t="s">
        <v>145</v>
      </c>
    </row>
    <row r="113" spans="2:3" x14ac:dyDescent="0.4">
      <c r="B113" s="157" t="s">
        <v>154</v>
      </c>
      <c r="C113" s="155" t="s">
        <v>145</v>
      </c>
    </row>
    <row r="114" spans="2:3" x14ac:dyDescent="0.4">
      <c r="B114" s="155" t="s">
        <v>155</v>
      </c>
      <c r="C114" s="155" t="s">
        <v>145</v>
      </c>
    </row>
    <row r="115" spans="2:3" x14ac:dyDescent="0.4">
      <c r="B115" s="157" t="s">
        <v>156</v>
      </c>
      <c r="C115" s="155" t="s">
        <v>145</v>
      </c>
    </row>
    <row r="116" spans="2:3" x14ac:dyDescent="0.4">
      <c r="B116" s="155" t="s">
        <v>157</v>
      </c>
      <c r="C116" s="155" t="s">
        <v>145</v>
      </c>
    </row>
    <row r="117" spans="2:3" x14ac:dyDescent="0.4">
      <c r="B117" s="155" t="s">
        <v>158</v>
      </c>
      <c r="C117" s="155" t="s">
        <v>145</v>
      </c>
    </row>
    <row r="118" spans="2:3" x14ac:dyDescent="0.4">
      <c r="B118" s="155" t="s">
        <v>159</v>
      </c>
      <c r="C118" s="155" t="s">
        <v>145</v>
      </c>
    </row>
    <row r="119" spans="2:3" x14ac:dyDescent="0.4">
      <c r="B119" s="155" t="s">
        <v>160</v>
      </c>
      <c r="C119" s="155" t="s">
        <v>145</v>
      </c>
    </row>
    <row r="120" spans="2:3" x14ac:dyDescent="0.4">
      <c r="B120" s="155" t="s">
        <v>161</v>
      </c>
      <c r="C120" s="155" t="s">
        <v>145</v>
      </c>
    </row>
    <row r="121" spans="2:3" x14ac:dyDescent="0.4">
      <c r="B121" s="155" t="s">
        <v>162</v>
      </c>
      <c r="C121" s="155" t="s">
        <v>145</v>
      </c>
    </row>
    <row r="122" spans="2:3" x14ac:dyDescent="0.4">
      <c r="B122" s="155" t="s">
        <v>163</v>
      </c>
      <c r="C122" s="155" t="s">
        <v>145</v>
      </c>
    </row>
    <row r="123" spans="2:3" x14ac:dyDescent="0.4">
      <c r="B123" s="155" t="s">
        <v>164</v>
      </c>
      <c r="C123" s="155" t="s">
        <v>145</v>
      </c>
    </row>
    <row r="124" spans="2:3" x14ac:dyDescent="0.4">
      <c r="B124" s="155" t="s">
        <v>165</v>
      </c>
      <c r="C124" s="155" t="s">
        <v>145</v>
      </c>
    </row>
    <row r="125" spans="2:3" x14ac:dyDescent="0.4">
      <c r="B125" s="155" t="s">
        <v>166</v>
      </c>
      <c r="C125" s="155" t="s">
        <v>145</v>
      </c>
    </row>
    <row r="126" spans="2:3" x14ac:dyDescent="0.4">
      <c r="B126" s="155" t="s">
        <v>167</v>
      </c>
      <c r="C126" s="155" t="s">
        <v>145</v>
      </c>
    </row>
    <row r="127" spans="2:3" x14ac:dyDescent="0.4">
      <c r="B127" s="155" t="s">
        <v>168</v>
      </c>
      <c r="C127" s="155" t="s">
        <v>145</v>
      </c>
    </row>
    <row r="128" spans="2:3" x14ac:dyDescent="0.4">
      <c r="B128" s="155" t="s">
        <v>169</v>
      </c>
      <c r="C128" s="155" t="s">
        <v>170</v>
      </c>
    </row>
    <row r="129" spans="2:3" x14ac:dyDescent="0.4">
      <c r="B129" s="155" t="s">
        <v>171</v>
      </c>
      <c r="C129" s="155" t="s">
        <v>170</v>
      </c>
    </row>
    <row r="130" spans="2:3" x14ac:dyDescent="0.4">
      <c r="B130" s="155" t="s">
        <v>172</v>
      </c>
      <c r="C130" s="155" t="s">
        <v>170</v>
      </c>
    </row>
    <row r="131" spans="2:3" x14ac:dyDescent="0.4">
      <c r="B131" s="155" t="s">
        <v>173</v>
      </c>
      <c r="C131" s="155" t="s">
        <v>170</v>
      </c>
    </row>
    <row r="132" spans="2:3" x14ac:dyDescent="0.4">
      <c r="B132" s="155" t="s">
        <v>174</v>
      </c>
      <c r="C132" s="155" t="s">
        <v>170</v>
      </c>
    </row>
    <row r="133" spans="2:3" x14ac:dyDescent="0.4">
      <c r="B133" s="155" t="s">
        <v>175</v>
      </c>
      <c r="C133" s="155" t="s">
        <v>170</v>
      </c>
    </row>
    <row r="134" spans="2:3" x14ac:dyDescent="0.4">
      <c r="B134" s="155" t="s">
        <v>176</v>
      </c>
      <c r="C134" s="155" t="s">
        <v>170</v>
      </c>
    </row>
    <row r="135" spans="2:3" x14ac:dyDescent="0.4">
      <c r="B135" s="155" t="s">
        <v>177</v>
      </c>
      <c r="C135" s="155" t="s">
        <v>170</v>
      </c>
    </row>
    <row r="136" spans="2:3" x14ac:dyDescent="0.4">
      <c r="B136" s="155" t="s">
        <v>178</v>
      </c>
      <c r="C136" s="155" t="s">
        <v>170</v>
      </c>
    </row>
    <row r="137" spans="2:3" x14ac:dyDescent="0.4">
      <c r="B137" s="155" t="s">
        <v>179</v>
      </c>
      <c r="C137" s="155" t="s">
        <v>170</v>
      </c>
    </row>
    <row r="138" spans="2:3" x14ac:dyDescent="0.4">
      <c r="B138" s="155" t="s">
        <v>180</v>
      </c>
      <c r="C138" s="155" t="s">
        <v>170</v>
      </c>
    </row>
    <row r="139" spans="2:3" x14ac:dyDescent="0.4">
      <c r="B139" s="155" t="s">
        <v>181</v>
      </c>
      <c r="C139" s="155" t="s">
        <v>170</v>
      </c>
    </row>
    <row r="140" spans="2:3" x14ac:dyDescent="0.4">
      <c r="B140" s="155" t="s">
        <v>182</v>
      </c>
      <c r="C140" s="155" t="s">
        <v>170</v>
      </c>
    </row>
    <row r="141" spans="2:3" x14ac:dyDescent="0.4">
      <c r="B141" s="155" t="s">
        <v>183</v>
      </c>
      <c r="C141" s="155" t="s">
        <v>170</v>
      </c>
    </row>
    <row r="142" spans="2:3" x14ac:dyDescent="0.4">
      <c r="B142" s="155" t="s">
        <v>184</v>
      </c>
      <c r="C142" s="155" t="s">
        <v>170</v>
      </c>
    </row>
    <row r="143" spans="2:3" x14ac:dyDescent="0.4">
      <c r="B143" s="155" t="s">
        <v>185</v>
      </c>
      <c r="C143" s="155" t="s">
        <v>170</v>
      </c>
    </row>
    <row r="144" spans="2:3" x14ac:dyDescent="0.4">
      <c r="B144" s="155" t="s">
        <v>186</v>
      </c>
      <c r="C144" s="155" t="s">
        <v>170</v>
      </c>
    </row>
    <row r="145" spans="2:3" x14ac:dyDescent="0.4">
      <c r="B145" s="155" t="s">
        <v>187</v>
      </c>
      <c r="C145" s="155" t="s">
        <v>170</v>
      </c>
    </row>
    <row r="146" spans="2:3" x14ac:dyDescent="0.4">
      <c r="B146" s="155" t="s">
        <v>188</v>
      </c>
      <c r="C146" s="155" t="s">
        <v>170</v>
      </c>
    </row>
    <row r="147" spans="2:3" x14ac:dyDescent="0.4">
      <c r="B147" s="155" t="s">
        <v>189</v>
      </c>
      <c r="C147" s="155" t="s">
        <v>170</v>
      </c>
    </row>
    <row r="148" spans="2:3" x14ac:dyDescent="0.4">
      <c r="B148" s="155" t="s">
        <v>190</v>
      </c>
      <c r="C148" s="155" t="s">
        <v>170</v>
      </c>
    </row>
    <row r="149" spans="2:3" x14ac:dyDescent="0.4">
      <c r="B149" s="155" t="s">
        <v>191</v>
      </c>
      <c r="C149" s="155" t="s">
        <v>170</v>
      </c>
    </row>
    <row r="150" spans="2:3" x14ac:dyDescent="0.4">
      <c r="B150" s="155" t="s">
        <v>192</v>
      </c>
      <c r="C150" s="155" t="s">
        <v>170</v>
      </c>
    </row>
    <row r="151" spans="2:3" x14ac:dyDescent="0.4">
      <c r="B151" s="155" t="s">
        <v>193</v>
      </c>
      <c r="C151" s="155" t="s">
        <v>170</v>
      </c>
    </row>
    <row r="152" spans="2:3" x14ac:dyDescent="0.4">
      <c r="B152" s="155" t="s">
        <v>194</v>
      </c>
      <c r="C152" s="155" t="s">
        <v>170</v>
      </c>
    </row>
    <row r="153" spans="2:3" x14ac:dyDescent="0.4">
      <c r="B153" s="155" t="s">
        <v>195</v>
      </c>
      <c r="C153" s="155" t="s">
        <v>170</v>
      </c>
    </row>
    <row r="154" spans="2:3" x14ac:dyDescent="0.4">
      <c r="B154" s="155" t="s">
        <v>196</v>
      </c>
      <c r="C154" s="155" t="s">
        <v>170</v>
      </c>
    </row>
    <row r="155" spans="2:3" x14ac:dyDescent="0.4">
      <c r="B155" s="155" t="s">
        <v>197</v>
      </c>
      <c r="C155" s="155" t="s">
        <v>170</v>
      </c>
    </row>
    <row r="156" spans="2:3" x14ac:dyDescent="0.4">
      <c r="B156" s="155" t="s">
        <v>198</v>
      </c>
      <c r="C156" s="155" t="s">
        <v>170</v>
      </c>
    </row>
    <row r="157" spans="2:3" x14ac:dyDescent="0.4">
      <c r="B157" s="155" t="s">
        <v>199</v>
      </c>
      <c r="C157" s="155" t="s">
        <v>170</v>
      </c>
    </row>
    <row r="158" spans="2:3" x14ac:dyDescent="0.4">
      <c r="B158" s="155" t="s">
        <v>200</v>
      </c>
      <c r="C158" s="155" t="s">
        <v>170</v>
      </c>
    </row>
    <row r="159" spans="2:3" x14ac:dyDescent="0.4">
      <c r="B159" s="155" t="s">
        <v>201</v>
      </c>
      <c r="C159" s="155" t="s">
        <v>170</v>
      </c>
    </row>
    <row r="160" spans="2:3" x14ac:dyDescent="0.4">
      <c r="B160" s="155" t="s">
        <v>202</v>
      </c>
      <c r="C160" s="155" t="s">
        <v>170</v>
      </c>
    </row>
    <row r="161" spans="2:3" x14ac:dyDescent="0.4">
      <c r="B161" s="155" t="s">
        <v>203</v>
      </c>
      <c r="C161" s="155" t="s">
        <v>170</v>
      </c>
    </row>
    <row r="162" spans="2:3" x14ac:dyDescent="0.4">
      <c r="B162" s="157" t="s">
        <v>204</v>
      </c>
      <c r="C162" s="155" t="s">
        <v>170</v>
      </c>
    </row>
    <row r="163" spans="2:3" x14ac:dyDescent="0.4">
      <c r="B163" s="155" t="s">
        <v>205</v>
      </c>
      <c r="C163" s="155" t="s">
        <v>170</v>
      </c>
    </row>
    <row r="164" spans="2:3" x14ac:dyDescent="0.4">
      <c r="B164" s="155" t="s">
        <v>206</v>
      </c>
      <c r="C164" s="155" t="s">
        <v>170</v>
      </c>
    </row>
    <row r="165" spans="2:3" x14ac:dyDescent="0.4">
      <c r="B165" s="155" t="s">
        <v>207</v>
      </c>
      <c r="C165" s="155" t="s">
        <v>170</v>
      </c>
    </row>
    <row r="166" spans="2:3" x14ac:dyDescent="0.4">
      <c r="B166" s="155" t="s">
        <v>208</v>
      </c>
      <c r="C166" s="155" t="s">
        <v>170</v>
      </c>
    </row>
    <row r="167" spans="2:3" x14ac:dyDescent="0.4">
      <c r="B167" s="155" t="s">
        <v>209</v>
      </c>
      <c r="C167" s="155" t="s">
        <v>170</v>
      </c>
    </row>
    <row r="168" spans="2:3" x14ac:dyDescent="0.4">
      <c r="B168" s="155" t="s">
        <v>210</v>
      </c>
      <c r="C168" s="155" t="s">
        <v>170</v>
      </c>
    </row>
    <row r="169" spans="2:3" x14ac:dyDescent="0.4">
      <c r="B169" s="155" t="s">
        <v>211</v>
      </c>
      <c r="C169" s="155" t="s">
        <v>212</v>
      </c>
    </row>
    <row r="170" spans="2:3" x14ac:dyDescent="0.4">
      <c r="B170" s="155" t="s">
        <v>213</v>
      </c>
      <c r="C170" s="155" t="s">
        <v>212</v>
      </c>
    </row>
    <row r="171" spans="2:3" x14ac:dyDescent="0.4">
      <c r="B171" s="155" t="s">
        <v>214</v>
      </c>
      <c r="C171" s="155" t="s">
        <v>212</v>
      </c>
    </row>
    <row r="172" spans="2:3" x14ac:dyDescent="0.4">
      <c r="B172" s="155" t="s">
        <v>215</v>
      </c>
      <c r="C172" s="155" t="s">
        <v>212</v>
      </c>
    </row>
    <row r="173" spans="2:3" x14ac:dyDescent="0.4">
      <c r="B173" s="155" t="s">
        <v>216</v>
      </c>
      <c r="C173" s="155" t="s">
        <v>212</v>
      </c>
    </row>
    <row r="174" spans="2:3" x14ac:dyDescent="0.4">
      <c r="B174" s="155" t="s">
        <v>217</v>
      </c>
      <c r="C174" s="155" t="s">
        <v>212</v>
      </c>
    </row>
    <row r="175" spans="2:3" x14ac:dyDescent="0.4">
      <c r="B175" s="155" t="s">
        <v>218</v>
      </c>
      <c r="C175" s="155" t="s">
        <v>212</v>
      </c>
    </row>
    <row r="176" spans="2:3" x14ac:dyDescent="0.4">
      <c r="B176" s="155" t="s">
        <v>219</v>
      </c>
      <c r="C176" s="155" t="s">
        <v>212</v>
      </c>
    </row>
    <row r="177" spans="2:3" x14ac:dyDescent="0.4">
      <c r="B177" s="155" t="s">
        <v>220</v>
      </c>
      <c r="C177" s="155" t="s">
        <v>212</v>
      </c>
    </row>
    <row r="178" spans="2:3" x14ac:dyDescent="0.4">
      <c r="B178" s="155" t="s">
        <v>221</v>
      </c>
      <c r="C178" s="155" t="s">
        <v>212</v>
      </c>
    </row>
    <row r="179" spans="2:3" x14ac:dyDescent="0.4">
      <c r="B179" s="155" t="s">
        <v>222</v>
      </c>
      <c r="C179" s="155" t="s">
        <v>212</v>
      </c>
    </row>
    <row r="180" spans="2:3" x14ac:dyDescent="0.4">
      <c r="B180" s="155" t="s">
        <v>223</v>
      </c>
      <c r="C180" s="155" t="s">
        <v>212</v>
      </c>
    </row>
    <row r="181" spans="2:3" x14ac:dyDescent="0.4">
      <c r="B181" s="155" t="s">
        <v>224</v>
      </c>
      <c r="C181" s="155" t="s">
        <v>212</v>
      </c>
    </row>
    <row r="182" spans="2:3" x14ac:dyDescent="0.4">
      <c r="B182" s="155" t="s">
        <v>225</v>
      </c>
      <c r="C182" s="155" t="s">
        <v>212</v>
      </c>
    </row>
    <row r="183" spans="2:3" x14ac:dyDescent="0.4">
      <c r="B183" s="155" t="s">
        <v>226</v>
      </c>
      <c r="C183" s="155" t="s">
        <v>212</v>
      </c>
    </row>
    <row r="184" spans="2:3" x14ac:dyDescent="0.4">
      <c r="B184" s="155" t="s">
        <v>227</v>
      </c>
      <c r="C184" s="155" t="s">
        <v>212</v>
      </c>
    </row>
    <row r="185" spans="2:3" x14ac:dyDescent="0.4">
      <c r="B185" s="155" t="s">
        <v>228</v>
      </c>
      <c r="C185" s="155" t="s">
        <v>212</v>
      </c>
    </row>
    <row r="186" spans="2:3" x14ac:dyDescent="0.4">
      <c r="B186" s="155" t="s">
        <v>229</v>
      </c>
      <c r="C186" s="155" t="s">
        <v>212</v>
      </c>
    </row>
    <row r="187" spans="2:3" x14ac:dyDescent="0.4">
      <c r="B187" s="155" t="s">
        <v>230</v>
      </c>
      <c r="C187" s="155" t="s">
        <v>212</v>
      </c>
    </row>
    <row r="188" spans="2:3" x14ac:dyDescent="0.4">
      <c r="B188" s="155" t="s">
        <v>231</v>
      </c>
      <c r="C188" s="155" t="s">
        <v>212</v>
      </c>
    </row>
    <row r="189" spans="2:3" x14ac:dyDescent="0.4">
      <c r="B189" s="155" t="s">
        <v>232</v>
      </c>
      <c r="C189" s="155" t="s">
        <v>212</v>
      </c>
    </row>
    <row r="190" spans="2:3" x14ac:dyDescent="0.4">
      <c r="B190" s="155" t="s">
        <v>233</v>
      </c>
      <c r="C190" s="155" t="s">
        <v>212</v>
      </c>
    </row>
    <row r="191" spans="2:3" x14ac:dyDescent="0.4">
      <c r="B191" s="155" t="s">
        <v>234</v>
      </c>
      <c r="C191" s="155" t="s">
        <v>212</v>
      </c>
    </row>
    <row r="192" spans="2:3" x14ac:dyDescent="0.4">
      <c r="B192" s="157" t="s">
        <v>235</v>
      </c>
      <c r="C192" s="155" t="s">
        <v>212</v>
      </c>
    </row>
    <row r="193" spans="2:3" x14ac:dyDescent="0.4">
      <c r="B193" s="155" t="s">
        <v>236</v>
      </c>
      <c r="C193" s="155" t="s">
        <v>212</v>
      </c>
    </row>
    <row r="194" spans="2:3" x14ac:dyDescent="0.4">
      <c r="B194" s="155" t="s">
        <v>237</v>
      </c>
      <c r="C194" s="155" t="s">
        <v>212</v>
      </c>
    </row>
    <row r="195" spans="2:3" x14ac:dyDescent="0.4">
      <c r="B195" s="155" t="s">
        <v>238</v>
      </c>
      <c r="C195" s="155" t="s">
        <v>239</v>
      </c>
    </row>
    <row r="196" spans="2:3" x14ac:dyDescent="0.4">
      <c r="B196" s="155" t="s">
        <v>240</v>
      </c>
      <c r="C196" s="155" t="s">
        <v>239</v>
      </c>
    </row>
    <row r="197" spans="2:3" x14ac:dyDescent="0.4">
      <c r="B197" s="155" t="s">
        <v>241</v>
      </c>
      <c r="C197" s="155" t="s">
        <v>239</v>
      </c>
    </row>
    <row r="198" spans="2:3" x14ac:dyDescent="0.4">
      <c r="B198" s="155" t="s">
        <v>242</v>
      </c>
      <c r="C198" s="155" t="s">
        <v>239</v>
      </c>
    </row>
    <row r="199" spans="2:3" x14ac:dyDescent="0.4">
      <c r="B199" s="155" t="s">
        <v>243</v>
      </c>
      <c r="C199" s="155" t="s">
        <v>239</v>
      </c>
    </row>
    <row r="200" spans="2:3" x14ac:dyDescent="0.4">
      <c r="B200" s="155" t="s">
        <v>244</v>
      </c>
      <c r="C200" s="155" t="s">
        <v>239</v>
      </c>
    </row>
    <row r="201" spans="2:3" x14ac:dyDescent="0.4">
      <c r="B201" s="157" t="s">
        <v>245</v>
      </c>
      <c r="C201" s="155" t="s">
        <v>239</v>
      </c>
    </row>
    <row r="202" spans="2:3" x14ac:dyDescent="0.4">
      <c r="B202" s="155" t="s">
        <v>246</v>
      </c>
      <c r="C202" s="155" t="s">
        <v>239</v>
      </c>
    </row>
    <row r="203" spans="2:3" x14ac:dyDescent="0.4">
      <c r="B203" s="155" t="s">
        <v>247</v>
      </c>
      <c r="C203" s="155" t="s">
        <v>239</v>
      </c>
    </row>
    <row r="204" spans="2:3" x14ac:dyDescent="0.4">
      <c r="B204" s="155" t="s">
        <v>248</v>
      </c>
      <c r="C204" s="155" t="s">
        <v>239</v>
      </c>
    </row>
    <row r="205" spans="2:3" x14ac:dyDescent="0.4">
      <c r="B205" s="155" t="s">
        <v>249</v>
      </c>
      <c r="C205" s="155" t="s">
        <v>239</v>
      </c>
    </row>
    <row r="206" spans="2:3" x14ac:dyDescent="0.4">
      <c r="B206" s="155" t="s">
        <v>250</v>
      </c>
      <c r="C206" s="155" t="s">
        <v>239</v>
      </c>
    </row>
    <row r="207" spans="2:3" x14ac:dyDescent="0.4">
      <c r="B207" s="155" t="s">
        <v>251</v>
      </c>
      <c r="C207" s="155" t="s">
        <v>239</v>
      </c>
    </row>
    <row r="208" spans="2:3" x14ac:dyDescent="0.4">
      <c r="B208" s="155" t="s">
        <v>252</v>
      </c>
      <c r="C208" s="155" t="s">
        <v>239</v>
      </c>
    </row>
    <row r="209" spans="2:3" x14ac:dyDescent="0.4">
      <c r="B209" s="155" t="s">
        <v>253</v>
      </c>
      <c r="C209" s="155" t="s">
        <v>239</v>
      </c>
    </row>
    <row r="210" spans="2:3" x14ac:dyDescent="0.4">
      <c r="B210" s="155" t="s">
        <v>254</v>
      </c>
      <c r="C210" s="155" t="s">
        <v>255</v>
      </c>
    </row>
    <row r="211" spans="2:3" x14ac:dyDescent="0.4">
      <c r="B211" s="155" t="s">
        <v>256</v>
      </c>
      <c r="C211" s="155" t="s">
        <v>255</v>
      </c>
    </row>
    <row r="212" spans="2:3" x14ac:dyDescent="0.4">
      <c r="B212" s="155" t="s">
        <v>257</v>
      </c>
      <c r="C212" s="155" t="s">
        <v>255</v>
      </c>
    </row>
    <row r="213" spans="2:3" x14ac:dyDescent="0.4">
      <c r="B213" s="155" t="s">
        <v>258</v>
      </c>
      <c r="C213" s="155" t="s">
        <v>255</v>
      </c>
    </row>
    <row r="214" spans="2:3" x14ac:dyDescent="0.4">
      <c r="B214" s="155" t="s">
        <v>259</v>
      </c>
      <c r="C214" s="155" t="s">
        <v>255</v>
      </c>
    </row>
    <row r="215" spans="2:3" x14ac:dyDescent="0.4">
      <c r="B215" s="155" t="s">
        <v>260</v>
      </c>
      <c r="C215" s="155" t="s">
        <v>255</v>
      </c>
    </row>
    <row r="216" spans="2:3" x14ac:dyDescent="0.4">
      <c r="B216" s="155" t="s">
        <v>261</v>
      </c>
      <c r="C216" s="155" t="s">
        <v>255</v>
      </c>
    </row>
    <row r="217" spans="2:3" x14ac:dyDescent="0.4">
      <c r="B217" s="155" t="s">
        <v>262</v>
      </c>
      <c r="C217" s="155" t="s">
        <v>255</v>
      </c>
    </row>
    <row r="218" spans="2:3" x14ac:dyDescent="0.4">
      <c r="B218" s="155" t="s">
        <v>263</v>
      </c>
      <c r="C218" s="155" t="s">
        <v>255</v>
      </c>
    </row>
    <row r="219" spans="2:3" x14ac:dyDescent="0.4">
      <c r="B219" s="155" t="s">
        <v>264</v>
      </c>
      <c r="C219" s="155" t="s">
        <v>255</v>
      </c>
    </row>
    <row r="220" spans="2:3" x14ac:dyDescent="0.4">
      <c r="B220" s="155" t="s">
        <v>265</v>
      </c>
      <c r="C220" s="155" t="s">
        <v>255</v>
      </c>
    </row>
    <row r="221" spans="2:3" x14ac:dyDescent="0.4">
      <c r="B221" s="155" t="s">
        <v>266</v>
      </c>
      <c r="C221" s="155" t="s">
        <v>255</v>
      </c>
    </row>
    <row r="222" spans="2:3" x14ac:dyDescent="0.4">
      <c r="B222" s="155" t="s">
        <v>267</v>
      </c>
      <c r="C222" s="155" t="s">
        <v>255</v>
      </c>
    </row>
    <row r="223" spans="2:3" x14ac:dyDescent="0.4">
      <c r="B223" s="155" t="s">
        <v>268</v>
      </c>
      <c r="C223" s="155" t="s">
        <v>255</v>
      </c>
    </row>
    <row r="224" spans="2:3" x14ac:dyDescent="0.4">
      <c r="B224" s="155" t="s">
        <v>269</v>
      </c>
      <c r="C224" s="155" t="s">
        <v>255</v>
      </c>
    </row>
    <row r="225" spans="2:3" x14ac:dyDescent="0.4">
      <c r="B225" s="155" t="s">
        <v>270</v>
      </c>
      <c r="C225" s="155" t="s">
        <v>255</v>
      </c>
    </row>
    <row r="226" spans="2:3" x14ac:dyDescent="0.4">
      <c r="B226" s="155" t="s">
        <v>271</v>
      </c>
      <c r="C226" s="155" t="s">
        <v>255</v>
      </c>
    </row>
    <row r="227" spans="2:3" x14ac:dyDescent="0.4">
      <c r="B227" s="155" t="s">
        <v>272</v>
      </c>
      <c r="C227" s="155" t="s">
        <v>255</v>
      </c>
    </row>
    <row r="228" spans="2:3" x14ac:dyDescent="0.4">
      <c r="B228" s="155" t="s">
        <v>273</v>
      </c>
      <c r="C228" s="155" t="s">
        <v>255</v>
      </c>
    </row>
    <row r="229" spans="2:3" x14ac:dyDescent="0.4">
      <c r="B229" s="155" t="s">
        <v>274</v>
      </c>
      <c r="C229" s="155" t="s">
        <v>255</v>
      </c>
    </row>
    <row r="230" spans="2:3" x14ac:dyDescent="0.4">
      <c r="B230" s="155" t="s">
        <v>275</v>
      </c>
      <c r="C230" s="155" t="s">
        <v>255</v>
      </c>
    </row>
    <row r="231" spans="2:3" x14ac:dyDescent="0.4">
      <c r="B231" s="155" t="s">
        <v>276</v>
      </c>
      <c r="C231" s="155" t="s">
        <v>255</v>
      </c>
    </row>
    <row r="232" spans="2:3" x14ac:dyDescent="0.4">
      <c r="B232" s="155" t="s">
        <v>277</v>
      </c>
      <c r="C232" s="155" t="s">
        <v>255</v>
      </c>
    </row>
    <row r="233" spans="2:3" x14ac:dyDescent="0.4">
      <c r="B233" s="155" t="s">
        <v>278</v>
      </c>
      <c r="C233" s="155" t="s">
        <v>255</v>
      </c>
    </row>
    <row r="234" spans="2:3" x14ac:dyDescent="0.4">
      <c r="B234" s="155" t="s">
        <v>279</v>
      </c>
      <c r="C234" s="155" t="s">
        <v>255</v>
      </c>
    </row>
    <row r="235" spans="2:3" x14ac:dyDescent="0.4">
      <c r="B235" s="155" t="s">
        <v>280</v>
      </c>
      <c r="C235" s="155" t="s">
        <v>255</v>
      </c>
    </row>
    <row r="236" spans="2:3" x14ac:dyDescent="0.4">
      <c r="B236" s="155" t="s">
        <v>281</v>
      </c>
      <c r="C236" s="155" t="s">
        <v>255</v>
      </c>
    </row>
    <row r="237" spans="2:3" x14ac:dyDescent="0.4">
      <c r="B237" s="155" t="s">
        <v>282</v>
      </c>
      <c r="C237" s="155" t="s">
        <v>283</v>
      </c>
    </row>
    <row r="238" spans="2:3" x14ac:dyDescent="0.4">
      <c r="B238" s="155" t="s">
        <v>284</v>
      </c>
      <c r="C238" s="155" t="s">
        <v>283</v>
      </c>
    </row>
    <row r="239" spans="2:3" x14ac:dyDescent="0.4">
      <c r="B239" s="155" t="s">
        <v>285</v>
      </c>
      <c r="C239" s="155" t="s">
        <v>283</v>
      </c>
    </row>
    <row r="240" spans="2:3" x14ac:dyDescent="0.4">
      <c r="B240" s="155" t="s">
        <v>286</v>
      </c>
      <c r="C240" s="155" t="s">
        <v>283</v>
      </c>
    </row>
    <row r="241" spans="2:3" x14ac:dyDescent="0.4">
      <c r="B241" s="155" t="s">
        <v>287</v>
      </c>
      <c r="C241" s="155" t="s">
        <v>283</v>
      </c>
    </row>
    <row r="242" spans="2:3" x14ac:dyDescent="0.4">
      <c r="B242" s="155" t="s">
        <v>288</v>
      </c>
      <c r="C242" s="155" t="s">
        <v>283</v>
      </c>
    </row>
    <row r="243" spans="2:3" x14ac:dyDescent="0.4">
      <c r="B243" s="155" t="s">
        <v>289</v>
      </c>
      <c r="C243" s="155" t="s">
        <v>283</v>
      </c>
    </row>
    <row r="244" spans="2:3" x14ac:dyDescent="0.4">
      <c r="B244" s="155" t="s">
        <v>290</v>
      </c>
      <c r="C244" s="155" t="s">
        <v>283</v>
      </c>
    </row>
    <row r="245" spans="2:3" x14ac:dyDescent="0.4">
      <c r="B245" s="155" t="s">
        <v>291</v>
      </c>
      <c r="C245" s="155" t="s">
        <v>283</v>
      </c>
    </row>
    <row r="246" spans="2:3" x14ac:dyDescent="0.4">
      <c r="B246" s="155" t="s">
        <v>292</v>
      </c>
      <c r="C246" s="155" t="s">
        <v>283</v>
      </c>
    </row>
    <row r="247" spans="2:3" x14ac:dyDescent="0.4">
      <c r="B247" s="155" t="s">
        <v>293</v>
      </c>
      <c r="C247" s="155" t="s">
        <v>283</v>
      </c>
    </row>
    <row r="248" spans="2:3" x14ac:dyDescent="0.4">
      <c r="B248" s="155" t="s">
        <v>294</v>
      </c>
      <c r="C248" s="155" t="s">
        <v>283</v>
      </c>
    </row>
    <row r="249" spans="2:3" x14ac:dyDescent="0.4">
      <c r="B249" s="155" t="s">
        <v>295</v>
      </c>
      <c r="C249" s="155" t="s">
        <v>283</v>
      </c>
    </row>
    <row r="250" spans="2:3" x14ac:dyDescent="0.4">
      <c r="B250" s="155" t="s">
        <v>296</v>
      </c>
      <c r="C250" s="155" t="s">
        <v>283</v>
      </c>
    </row>
    <row r="251" spans="2:3" x14ac:dyDescent="0.4">
      <c r="B251" s="155" t="s">
        <v>297</v>
      </c>
      <c r="C251" s="155" t="s">
        <v>283</v>
      </c>
    </row>
    <row r="252" spans="2:3" x14ac:dyDescent="0.4">
      <c r="B252" s="155" t="s">
        <v>298</v>
      </c>
      <c r="C252" s="155" t="s">
        <v>283</v>
      </c>
    </row>
    <row r="253" spans="2:3" x14ac:dyDescent="0.4">
      <c r="B253" s="155" t="s">
        <v>299</v>
      </c>
      <c r="C253" s="155" t="s">
        <v>283</v>
      </c>
    </row>
    <row r="254" spans="2:3" x14ac:dyDescent="0.4">
      <c r="B254" s="155" t="s">
        <v>300</v>
      </c>
      <c r="C254" s="155" t="s">
        <v>283</v>
      </c>
    </row>
    <row r="255" spans="2:3" x14ac:dyDescent="0.4">
      <c r="B255" s="155" t="s">
        <v>301</v>
      </c>
      <c r="C255" s="155" t="s">
        <v>283</v>
      </c>
    </row>
    <row r="256" spans="2:3" x14ac:dyDescent="0.4">
      <c r="B256" s="155" t="s">
        <v>302</v>
      </c>
      <c r="C256" s="155" t="s">
        <v>283</v>
      </c>
    </row>
    <row r="257" spans="2:3" x14ac:dyDescent="0.4">
      <c r="B257" s="155" t="s">
        <v>303</v>
      </c>
      <c r="C257" s="155" t="s">
        <v>304</v>
      </c>
    </row>
    <row r="258" spans="2:3" x14ac:dyDescent="0.4">
      <c r="B258" s="155" t="s">
        <v>305</v>
      </c>
      <c r="C258" s="155" t="s">
        <v>304</v>
      </c>
    </row>
    <row r="259" spans="2:3" x14ac:dyDescent="0.4">
      <c r="B259" s="155" t="s">
        <v>306</v>
      </c>
      <c r="C259" s="155" t="s">
        <v>304</v>
      </c>
    </row>
    <row r="260" spans="2:3" x14ac:dyDescent="0.4">
      <c r="B260" s="155" t="s">
        <v>307</v>
      </c>
      <c r="C260" s="155" t="s">
        <v>304</v>
      </c>
    </row>
    <row r="261" spans="2:3" x14ac:dyDescent="0.4">
      <c r="B261" s="155" t="s">
        <v>308</v>
      </c>
      <c r="C261" s="155" t="s">
        <v>304</v>
      </c>
    </row>
    <row r="262" spans="2:3" x14ac:dyDescent="0.4">
      <c r="B262" s="155" t="s">
        <v>309</v>
      </c>
      <c r="C262" s="155" t="s">
        <v>304</v>
      </c>
    </row>
    <row r="263" spans="2:3" x14ac:dyDescent="0.4">
      <c r="B263" s="155" t="s">
        <v>310</v>
      </c>
      <c r="C263" s="155" t="s">
        <v>304</v>
      </c>
    </row>
    <row r="264" spans="2:3" x14ac:dyDescent="0.4">
      <c r="B264" s="155" t="s">
        <v>311</v>
      </c>
      <c r="C264" s="155" t="s">
        <v>304</v>
      </c>
    </row>
    <row r="265" spans="2:3" x14ac:dyDescent="0.4">
      <c r="B265" s="155" t="s">
        <v>312</v>
      </c>
      <c r="C265" s="155" t="s">
        <v>304</v>
      </c>
    </row>
    <row r="266" spans="2:3" x14ac:dyDescent="0.4">
      <c r="B266" s="155" t="s">
        <v>313</v>
      </c>
      <c r="C266" s="155" t="s">
        <v>304</v>
      </c>
    </row>
    <row r="267" spans="2:3" x14ac:dyDescent="0.4">
      <c r="B267" s="155" t="s">
        <v>314</v>
      </c>
      <c r="C267" s="155" t="s">
        <v>304</v>
      </c>
    </row>
    <row r="268" spans="2:3" x14ac:dyDescent="0.4">
      <c r="B268" s="155" t="s">
        <v>315</v>
      </c>
      <c r="C268" s="155" t="s">
        <v>304</v>
      </c>
    </row>
    <row r="269" spans="2:3" x14ac:dyDescent="0.4">
      <c r="B269" s="155" t="s">
        <v>316</v>
      </c>
      <c r="C269" s="155" t="s">
        <v>304</v>
      </c>
    </row>
    <row r="270" spans="2:3" x14ac:dyDescent="0.4">
      <c r="B270" s="155" t="s">
        <v>317</v>
      </c>
      <c r="C270" s="155" t="s">
        <v>304</v>
      </c>
    </row>
    <row r="271" spans="2:3" x14ac:dyDescent="0.4">
      <c r="B271" s="155" t="s">
        <v>318</v>
      </c>
      <c r="C271" s="155" t="s">
        <v>319</v>
      </c>
    </row>
    <row r="272" spans="2:3" x14ac:dyDescent="0.4">
      <c r="B272" s="157" t="s">
        <v>320</v>
      </c>
      <c r="C272" s="155" t="s">
        <v>319</v>
      </c>
    </row>
    <row r="273" spans="2:3" x14ac:dyDescent="0.4">
      <c r="B273" s="155" t="s">
        <v>321</v>
      </c>
      <c r="C273" s="155" t="s">
        <v>319</v>
      </c>
    </row>
    <row r="274" spans="2:3" x14ac:dyDescent="0.4">
      <c r="B274" s="155" t="s">
        <v>322</v>
      </c>
      <c r="C274" s="155" t="s">
        <v>319</v>
      </c>
    </row>
    <row r="275" spans="2:3" x14ac:dyDescent="0.4">
      <c r="B275" s="155" t="s">
        <v>323</v>
      </c>
      <c r="C275" s="155" t="s">
        <v>319</v>
      </c>
    </row>
    <row r="276" spans="2:3" x14ac:dyDescent="0.4">
      <c r="B276" s="155" t="s">
        <v>324</v>
      </c>
      <c r="C276" s="155" t="s">
        <v>319</v>
      </c>
    </row>
    <row r="277" spans="2:3" x14ac:dyDescent="0.4">
      <c r="B277" s="157" t="s">
        <v>325</v>
      </c>
      <c r="C277" s="155" t="s">
        <v>319</v>
      </c>
    </row>
    <row r="278" spans="2:3" x14ac:dyDescent="0.4">
      <c r="B278" s="157" t="s">
        <v>326</v>
      </c>
      <c r="C278" s="155" t="s">
        <v>319</v>
      </c>
    </row>
    <row r="279" spans="2:3" x14ac:dyDescent="0.4">
      <c r="B279" s="155" t="s">
        <v>327</v>
      </c>
      <c r="C279" s="155" t="s">
        <v>319</v>
      </c>
    </row>
    <row r="280" spans="2:3" x14ac:dyDescent="0.4">
      <c r="B280" s="155" t="s">
        <v>328</v>
      </c>
      <c r="C280" s="155" t="s">
        <v>319</v>
      </c>
    </row>
    <row r="281" spans="2:3" x14ac:dyDescent="0.4">
      <c r="B281" s="155" t="s">
        <v>329</v>
      </c>
      <c r="C281" s="155" t="s">
        <v>319</v>
      </c>
    </row>
    <row r="282" spans="2:3" x14ac:dyDescent="0.4">
      <c r="B282" s="155" t="s">
        <v>330</v>
      </c>
      <c r="C282" s="155" t="s">
        <v>319</v>
      </c>
    </row>
    <row r="283" spans="2:3" x14ac:dyDescent="0.4">
      <c r="B283" s="155" t="s">
        <v>331</v>
      </c>
      <c r="C283" s="155" t="s">
        <v>319</v>
      </c>
    </row>
    <row r="284" spans="2:3" x14ac:dyDescent="0.4">
      <c r="B284" s="155" t="s">
        <v>332</v>
      </c>
      <c r="C284" s="155" t="s">
        <v>319</v>
      </c>
    </row>
    <row r="285" spans="2:3" x14ac:dyDescent="0.4">
      <c r="B285" s="155" t="s">
        <v>333</v>
      </c>
      <c r="C285" s="155" t="s">
        <v>319</v>
      </c>
    </row>
    <row r="286" spans="2:3" x14ac:dyDescent="0.4">
      <c r="B286" s="155" t="s">
        <v>334</v>
      </c>
      <c r="C286" s="155" t="s">
        <v>319</v>
      </c>
    </row>
    <row r="287" spans="2:3" x14ac:dyDescent="0.4">
      <c r="B287" s="155" t="s">
        <v>335</v>
      </c>
      <c r="C287" s="155" t="s">
        <v>319</v>
      </c>
    </row>
    <row r="288" spans="2:3" x14ac:dyDescent="0.4">
      <c r="B288" s="155" t="s">
        <v>336</v>
      </c>
      <c r="C288" s="155" t="s">
        <v>319</v>
      </c>
    </row>
    <row r="289" spans="2:3" x14ac:dyDescent="0.4">
      <c r="B289" s="155" t="s">
        <v>337</v>
      </c>
      <c r="C289" s="155" t="s">
        <v>319</v>
      </c>
    </row>
    <row r="290" spans="2:3" x14ac:dyDescent="0.4">
      <c r="B290" s="155" t="s">
        <v>338</v>
      </c>
      <c r="C290" s="155" t="s">
        <v>339</v>
      </c>
    </row>
    <row r="291" spans="2:3" x14ac:dyDescent="0.4">
      <c r="B291" s="155" t="s">
        <v>340</v>
      </c>
      <c r="C291" s="155" t="s">
        <v>339</v>
      </c>
    </row>
    <row r="292" spans="2:3" x14ac:dyDescent="0.4">
      <c r="B292" s="155" t="s">
        <v>341</v>
      </c>
      <c r="C292" s="155" t="s">
        <v>339</v>
      </c>
    </row>
    <row r="293" spans="2:3" x14ac:dyDescent="0.4">
      <c r="B293" s="155" t="s">
        <v>342</v>
      </c>
      <c r="C293" s="155" t="s">
        <v>339</v>
      </c>
    </row>
    <row r="294" spans="2:3" x14ac:dyDescent="0.4">
      <c r="B294" s="155" t="s">
        <v>343</v>
      </c>
      <c r="C294" s="155" t="s">
        <v>339</v>
      </c>
    </row>
    <row r="295" spans="2:3" x14ac:dyDescent="0.4">
      <c r="B295" s="155" t="s">
        <v>344</v>
      </c>
      <c r="C295" s="155" t="s">
        <v>339</v>
      </c>
    </row>
    <row r="296" spans="2:3" x14ac:dyDescent="0.4">
      <c r="B296" s="155" t="s">
        <v>345</v>
      </c>
      <c r="C296" s="155" t="s">
        <v>339</v>
      </c>
    </row>
    <row r="297" spans="2:3" x14ac:dyDescent="0.4">
      <c r="B297" s="155" t="s">
        <v>346</v>
      </c>
      <c r="C297" s="155" t="s">
        <v>339</v>
      </c>
    </row>
    <row r="298" spans="2:3" x14ac:dyDescent="0.4">
      <c r="B298" s="155" t="s">
        <v>347</v>
      </c>
      <c r="C298" s="155" t="s">
        <v>339</v>
      </c>
    </row>
    <row r="299" spans="2:3" x14ac:dyDescent="0.4">
      <c r="B299" s="155" t="s">
        <v>348</v>
      </c>
      <c r="C299" s="155" t="s">
        <v>339</v>
      </c>
    </row>
    <row r="300" spans="2:3" x14ac:dyDescent="0.4">
      <c r="B300" s="155" t="s">
        <v>349</v>
      </c>
      <c r="C300" s="155" t="s">
        <v>339</v>
      </c>
    </row>
    <row r="301" spans="2:3" x14ac:dyDescent="0.4">
      <c r="B301" s="155" t="s">
        <v>350</v>
      </c>
      <c r="C301" s="155" t="s">
        <v>339</v>
      </c>
    </row>
    <row r="302" spans="2:3" x14ac:dyDescent="0.4">
      <c r="B302" s="155" t="s">
        <v>351</v>
      </c>
      <c r="C302" s="155" t="s">
        <v>339</v>
      </c>
    </row>
    <row r="303" spans="2:3" x14ac:dyDescent="0.4">
      <c r="B303" s="155" t="s">
        <v>352</v>
      </c>
      <c r="C303" s="155" t="s">
        <v>339</v>
      </c>
    </row>
    <row r="304" spans="2:3" x14ac:dyDescent="0.4">
      <c r="B304" s="155" t="s">
        <v>353</v>
      </c>
      <c r="C304" s="155" t="s">
        <v>339</v>
      </c>
    </row>
    <row r="305" spans="2:3" x14ac:dyDescent="0.4">
      <c r="B305" s="155" t="s">
        <v>354</v>
      </c>
      <c r="C305" s="155" t="s">
        <v>339</v>
      </c>
    </row>
    <row r="306" spans="2:3" x14ac:dyDescent="0.4">
      <c r="B306" s="155" t="s">
        <v>355</v>
      </c>
      <c r="C306" s="155" t="s">
        <v>339</v>
      </c>
    </row>
    <row r="307" spans="2:3" x14ac:dyDescent="0.4">
      <c r="B307" s="155" t="s">
        <v>356</v>
      </c>
      <c r="C307" s="155" t="s">
        <v>339</v>
      </c>
    </row>
    <row r="308" spans="2:3" x14ac:dyDescent="0.4">
      <c r="B308" s="155" t="s">
        <v>357</v>
      </c>
      <c r="C308" s="155" t="s">
        <v>339</v>
      </c>
    </row>
    <row r="309" spans="2:3" x14ac:dyDescent="0.4">
      <c r="B309" s="155" t="s">
        <v>358</v>
      </c>
      <c r="C309" s="155" t="s">
        <v>339</v>
      </c>
    </row>
    <row r="310" spans="2:3" x14ac:dyDescent="0.4">
      <c r="B310" s="155" t="s">
        <v>359</v>
      </c>
      <c r="C310" s="155" t="s">
        <v>339</v>
      </c>
    </row>
    <row r="311" spans="2:3" x14ac:dyDescent="0.4">
      <c r="B311" s="155" t="s">
        <v>360</v>
      </c>
      <c r="C311" s="155" t="s">
        <v>339</v>
      </c>
    </row>
    <row r="312" spans="2:3" x14ac:dyDescent="0.4">
      <c r="B312" s="155" t="s">
        <v>361</v>
      </c>
      <c r="C312" s="155" t="s">
        <v>339</v>
      </c>
    </row>
    <row r="313" spans="2:3" x14ac:dyDescent="0.4">
      <c r="B313" s="155" t="s">
        <v>362</v>
      </c>
      <c r="C313" s="155" t="s">
        <v>339</v>
      </c>
    </row>
    <row r="314" spans="2:3" x14ac:dyDescent="0.4">
      <c r="B314" s="155" t="s">
        <v>363</v>
      </c>
      <c r="C314" s="155" t="s">
        <v>364</v>
      </c>
    </row>
    <row r="315" spans="2:3" x14ac:dyDescent="0.4">
      <c r="B315" s="155" t="s">
        <v>365</v>
      </c>
      <c r="C315" s="155" t="s">
        <v>364</v>
      </c>
    </row>
    <row r="316" spans="2:3" x14ac:dyDescent="0.4">
      <c r="B316" s="155" t="s">
        <v>366</v>
      </c>
      <c r="C316" s="155" t="s">
        <v>364</v>
      </c>
    </row>
    <row r="317" spans="2:3" x14ac:dyDescent="0.4">
      <c r="B317" s="155" t="s">
        <v>367</v>
      </c>
      <c r="C317" s="155" t="s">
        <v>364</v>
      </c>
    </row>
    <row r="318" spans="2:3" x14ac:dyDescent="0.4">
      <c r="B318" s="155" t="s">
        <v>368</v>
      </c>
      <c r="C318" s="155" t="s">
        <v>364</v>
      </c>
    </row>
    <row r="319" spans="2:3" x14ac:dyDescent="0.4">
      <c r="B319" s="155" t="s">
        <v>369</v>
      </c>
      <c r="C319" s="155" t="s">
        <v>364</v>
      </c>
    </row>
    <row r="320" spans="2:3" x14ac:dyDescent="0.4">
      <c r="B320" s="155" t="s">
        <v>370</v>
      </c>
      <c r="C320" s="155" t="s">
        <v>364</v>
      </c>
    </row>
    <row r="321" spans="2:3" x14ac:dyDescent="0.4">
      <c r="B321" s="155" t="s">
        <v>371</v>
      </c>
      <c r="C321" s="155" t="s">
        <v>364</v>
      </c>
    </row>
    <row r="322" spans="2:3" x14ac:dyDescent="0.4">
      <c r="B322" s="155" t="s">
        <v>372</v>
      </c>
      <c r="C322" s="155" t="s">
        <v>364</v>
      </c>
    </row>
    <row r="323" spans="2:3" x14ac:dyDescent="0.4">
      <c r="B323" s="155" t="s">
        <v>373</v>
      </c>
      <c r="C323" s="155" t="s">
        <v>364</v>
      </c>
    </row>
    <row r="324" spans="2:3" x14ac:dyDescent="0.4">
      <c r="B324" s="155" t="s">
        <v>374</v>
      </c>
      <c r="C324" s="155" t="s">
        <v>364</v>
      </c>
    </row>
    <row r="325" spans="2:3" x14ac:dyDescent="0.4">
      <c r="B325" s="155" t="s">
        <v>375</v>
      </c>
      <c r="C325" s="155" t="s">
        <v>364</v>
      </c>
    </row>
    <row r="326" spans="2:3" x14ac:dyDescent="0.4">
      <c r="B326" s="155" t="s">
        <v>376</v>
      </c>
      <c r="C326" s="155" t="s">
        <v>364</v>
      </c>
    </row>
    <row r="327" spans="2:3" x14ac:dyDescent="0.4">
      <c r="B327" s="155" t="s">
        <v>377</v>
      </c>
      <c r="C327" s="155" t="s">
        <v>364</v>
      </c>
    </row>
    <row r="328" spans="2:3" x14ac:dyDescent="0.4">
      <c r="B328" s="155" t="s">
        <v>378</v>
      </c>
      <c r="C328" s="155" t="s">
        <v>364</v>
      </c>
    </row>
    <row r="329" spans="2:3" x14ac:dyDescent="0.4">
      <c r="B329" s="155" t="s">
        <v>379</v>
      </c>
      <c r="C329" s="155" t="s">
        <v>364</v>
      </c>
    </row>
    <row r="330" spans="2:3" x14ac:dyDescent="0.4">
      <c r="B330" s="155" t="s">
        <v>380</v>
      </c>
      <c r="C330" s="155" t="s">
        <v>364</v>
      </c>
    </row>
    <row r="331" spans="2:3" x14ac:dyDescent="0.4">
      <c r="B331" s="155" t="s">
        <v>381</v>
      </c>
      <c r="C331" s="155" t="s">
        <v>364</v>
      </c>
    </row>
    <row r="332" spans="2:3" x14ac:dyDescent="0.4">
      <c r="B332" s="155" t="s">
        <v>382</v>
      </c>
      <c r="C332" s="155" t="s">
        <v>364</v>
      </c>
    </row>
    <row r="333" spans="2:3" x14ac:dyDescent="0.4">
      <c r="B333" s="155" t="s">
        <v>383</v>
      </c>
      <c r="C333" s="155" t="s">
        <v>364</v>
      </c>
    </row>
    <row r="334" spans="2:3" x14ac:dyDescent="0.4">
      <c r="B334" s="155" t="s">
        <v>384</v>
      </c>
      <c r="C334" s="155" t="s">
        <v>364</v>
      </c>
    </row>
    <row r="335" spans="2:3" x14ac:dyDescent="0.4">
      <c r="B335" s="155" t="s">
        <v>385</v>
      </c>
      <c r="C335" s="155" t="s">
        <v>364</v>
      </c>
    </row>
    <row r="336" spans="2:3" x14ac:dyDescent="0.4">
      <c r="B336" s="155" t="s">
        <v>386</v>
      </c>
      <c r="C336" s="155" t="s">
        <v>364</v>
      </c>
    </row>
    <row r="337" spans="2:3" x14ac:dyDescent="0.4">
      <c r="B337" s="155" t="s">
        <v>387</v>
      </c>
      <c r="C337" s="155" t="s">
        <v>364</v>
      </c>
    </row>
    <row r="338" spans="2:3" x14ac:dyDescent="0.4">
      <c r="B338" s="155" t="s">
        <v>388</v>
      </c>
      <c r="C338" s="155" t="s">
        <v>364</v>
      </c>
    </row>
    <row r="339" spans="2:3" x14ac:dyDescent="0.4">
      <c r="B339" s="155" t="s">
        <v>389</v>
      </c>
      <c r="C339" s="155" t="s">
        <v>364</v>
      </c>
    </row>
    <row r="340" spans="2:3" x14ac:dyDescent="0.4">
      <c r="B340" s="155" t="s">
        <v>390</v>
      </c>
      <c r="C340" s="155" t="s">
        <v>364</v>
      </c>
    </row>
    <row r="341" spans="2:3" x14ac:dyDescent="0.4">
      <c r="B341" s="155" t="s">
        <v>391</v>
      </c>
      <c r="C341" s="155" t="s">
        <v>364</v>
      </c>
    </row>
    <row r="342" spans="2:3" x14ac:dyDescent="0.4">
      <c r="B342" s="155" t="s">
        <v>392</v>
      </c>
      <c r="C342" s="155" t="s">
        <v>364</v>
      </c>
    </row>
    <row r="343" spans="2:3" x14ac:dyDescent="0.4">
      <c r="B343" s="155" t="s">
        <v>393</v>
      </c>
      <c r="C343" s="155" t="s">
        <v>364</v>
      </c>
    </row>
    <row r="344" spans="2:3" x14ac:dyDescent="0.4">
      <c r="B344" s="155" t="s">
        <v>394</v>
      </c>
      <c r="C344" s="155" t="s">
        <v>364</v>
      </c>
    </row>
    <row r="345" spans="2:3" x14ac:dyDescent="0.4">
      <c r="B345" s="155" t="s">
        <v>395</v>
      </c>
      <c r="C345" s="155" t="s">
        <v>364</v>
      </c>
    </row>
    <row r="346" spans="2:3" x14ac:dyDescent="0.4">
      <c r="B346" s="155" t="s">
        <v>396</v>
      </c>
      <c r="C346" s="155" t="s">
        <v>364</v>
      </c>
    </row>
    <row r="347" spans="2:3" x14ac:dyDescent="0.4">
      <c r="B347" s="155" t="s">
        <v>397</v>
      </c>
      <c r="C347" s="155" t="s">
        <v>364</v>
      </c>
    </row>
    <row r="348" spans="2:3" x14ac:dyDescent="0.4">
      <c r="B348" s="155" t="s">
        <v>398</v>
      </c>
      <c r="C348" s="155" t="s">
        <v>364</v>
      </c>
    </row>
    <row r="349" spans="2:3" x14ac:dyDescent="0.4">
      <c r="B349" s="155" t="s">
        <v>399</v>
      </c>
      <c r="C349" s="155" t="s">
        <v>400</v>
      </c>
    </row>
    <row r="350" spans="2:3" x14ac:dyDescent="0.4">
      <c r="B350" s="155" t="s">
        <v>401</v>
      </c>
      <c r="C350" s="155" t="s">
        <v>400</v>
      </c>
    </row>
    <row r="351" spans="2:3" x14ac:dyDescent="0.4">
      <c r="B351" s="155" t="s">
        <v>402</v>
      </c>
      <c r="C351" s="155" t="s">
        <v>400</v>
      </c>
    </row>
    <row r="352" spans="2:3" x14ac:dyDescent="0.4">
      <c r="B352" s="155" t="s">
        <v>403</v>
      </c>
      <c r="C352" s="155" t="s">
        <v>400</v>
      </c>
    </row>
    <row r="353" spans="2:3" x14ac:dyDescent="0.4">
      <c r="B353" s="155" t="s">
        <v>404</v>
      </c>
      <c r="C353" s="155" t="s">
        <v>400</v>
      </c>
    </row>
    <row r="354" spans="2:3" x14ac:dyDescent="0.4">
      <c r="B354" s="155" t="s">
        <v>405</v>
      </c>
      <c r="C354" s="155" t="s">
        <v>400</v>
      </c>
    </row>
    <row r="355" spans="2:3" x14ac:dyDescent="0.4">
      <c r="B355" s="155" t="s">
        <v>406</v>
      </c>
      <c r="C355" s="155" t="s">
        <v>400</v>
      </c>
    </row>
    <row r="356" spans="2:3" x14ac:dyDescent="0.4">
      <c r="B356" s="155" t="s">
        <v>407</v>
      </c>
      <c r="C356" s="155" t="s">
        <v>400</v>
      </c>
    </row>
    <row r="357" spans="2:3" x14ac:dyDescent="0.4">
      <c r="B357" s="155" t="s">
        <v>408</v>
      </c>
      <c r="C357" s="155" t="s">
        <v>400</v>
      </c>
    </row>
    <row r="358" spans="2:3" x14ac:dyDescent="0.4">
      <c r="B358" s="155" t="s">
        <v>409</v>
      </c>
      <c r="C358" s="155" t="s">
        <v>400</v>
      </c>
    </row>
    <row r="359" spans="2:3" x14ac:dyDescent="0.4">
      <c r="B359" s="155" t="s">
        <v>410</v>
      </c>
      <c r="C359" s="155" t="s">
        <v>400</v>
      </c>
    </row>
    <row r="360" spans="2:3" x14ac:dyDescent="0.4">
      <c r="B360" s="155" t="s">
        <v>411</v>
      </c>
      <c r="C360" s="155" t="s">
        <v>400</v>
      </c>
    </row>
    <row r="361" spans="2:3" x14ac:dyDescent="0.4">
      <c r="B361" s="155" t="s">
        <v>412</v>
      </c>
      <c r="C361" s="155" t="s">
        <v>400</v>
      </c>
    </row>
    <row r="362" spans="2:3" x14ac:dyDescent="0.4">
      <c r="B362" s="155" t="s">
        <v>413</v>
      </c>
      <c r="C362" s="155" t="s">
        <v>400</v>
      </c>
    </row>
    <row r="363" spans="2:3" x14ac:dyDescent="0.4">
      <c r="B363" s="155" t="s">
        <v>414</v>
      </c>
      <c r="C363" s="155" t="s">
        <v>400</v>
      </c>
    </row>
    <row r="364" spans="2:3" x14ac:dyDescent="0.4">
      <c r="B364" s="155" t="s">
        <v>415</v>
      </c>
      <c r="C364" s="155" t="s">
        <v>400</v>
      </c>
    </row>
    <row r="365" spans="2:3" x14ac:dyDescent="0.4">
      <c r="B365" s="155" t="s">
        <v>416</v>
      </c>
      <c r="C365" s="155" t="s">
        <v>400</v>
      </c>
    </row>
    <row r="366" spans="2:3" x14ac:dyDescent="0.4">
      <c r="B366" s="155" t="s">
        <v>417</v>
      </c>
      <c r="C366" s="155" t="s">
        <v>400</v>
      </c>
    </row>
    <row r="367" spans="2:3" x14ac:dyDescent="0.4">
      <c r="B367" s="157" t="s">
        <v>418</v>
      </c>
      <c r="C367" s="155" t="s">
        <v>400</v>
      </c>
    </row>
    <row r="368" spans="2:3" x14ac:dyDescent="0.4">
      <c r="B368" s="155" t="s">
        <v>419</v>
      </c>
      <c r="C368" s="155" t="s">
        <v>400</v>
      </c>
    </row>
    <row r="369" spans="2:3" x14ac:dyDescent="0.4">
      <c r="B369" s="155" t="s">
        <v>420</v>
      </c>
      <c r="C369" s="155" t="s">
        <v>400</v>
      </c>
    </row>
    <row r="370" spans="2:3" x14ac:dyDescent="0.4">
      <c r="B370" s="155" t="s">
        <v>421</v>
      </c>
      <c r="C370" s="155" t="s">
        <v>400</v>
      </c>
    </row>
    <row r="371" spans="2:3" x14ac:dyDescent="0.4">
      <c r="B371" s="155" t="s">
        <v>422</v>
      </c>
      <c r="C371" s="155" t="s">
        <v>400</v>
      </c>
    </row>
    <row r="372" spans="2:3" x14ac:dyDescent="0.4">
      <c r="B372" s="155" t="s">
        <v>423</v>
      </c>
      <c r="C372" s="155" t="s">
        <v>400</v>
      </c>
    </row>
    <row r="373" spans="2:3" x14ac:dyDescent="0.4">
      <c r="B373" s="155" t="s">
        <v>424</v>
      </c>
      <c r="C373" s="155" t="s">
        <v>400</v>
      </c>
    </row>
    <row r="374" spans="2:3" x14ac:dyDescent="0.4">
      <c r="B374" s="155" t="s">
        <v>425</v>
      </c>
      <c r="C374" s="155" t="s">
        <v>400</v>
      </c>
    </row>
    <row r="375" spans="2:3" x14ac:dyDescent="0.4">
      <c r="B375" s="155" t="s">
        <v>426</v>
      </c>
      <c r="C375" s="155" t="s">
        <v>400</v>
      </c>
    </row>
    <row r="376" spans="2:3" x14ac:dyDescent="0.4">
      <c r="B376" s="155" t="s">
        <v>427</v>
      </c>
      <c r="C376" s="155" t="s">
        <v>400</v>
      </c>
    </row>
    <row r="377" spans="2:3" x14ac:dyDescent="0.4">
      <c r="B377" s="155" t="s">
        <v>428</v>
      </c>
      <c r="C377" s="155" t="s">
        <v>400</v>
      </c>
    </row>
    <row r="378" spans="2:3" x14ac:dyDescent="0.4">
      <c r="B378" s="155" t="s">
        <v>429</v>
      </c>
      <c r="C378" s="155" t="s">
        <v>400</v>
      </c>
    </row>
    <row r="379" spans="2:3" x14ac:dyDescent="0.4">
      <c r="B379" s="155" t="s">
        <v>430</v>
      </c>
      <c r="C379" s="155" t="s">
        <v>400</v>
      </c>
    </row>
    <row r="380" spans="2:3" x14ac:dyDescent="0.4">
      <c r="B380" s="155" t="s">
        <v>431</v>
      </c>
      <c r="C380" s="155" t="s">
        <v>400</v>
      </c>
    </row>
    <row r="381" spans="2:3" x14ac:dyDescent="0.4">
      <c r="B381" s="155" t="s">
        <v>432</v>
      </c>
      <c r="C381" s="155" t="s">
        <v>400</v>
      </c>
    </row>
    <row r="382" spans="2:3" x14ac:dyDescent="0.4">
      <c r="B382" s="155" t="s">
        <v>433</v>
      </c>
      <c r="C382" s="155" t="s">
        <v>400</v>
      </c>
    </row>
    <row r="383" spans="2:3" x14ac:dyDescent="0.4">
      <c r="B383" s="155" t="s">
        <v>434</v>
      </c>
      <c r="C383" s="155" t="s">
        <v>435</v>
      </c>
    </row>
    <row r="384" spans="2:3" x14ac:dyDescent="0.4">
      <c r="B384" s="155" t="s">
        <v>436</v>
      </c>
      <c r="C384" s="155" t="s">
        <v>435</v>
      </c>
    </row>
    <row r="385" spans="2:3" x14ac:dyDescent="0.4">
      <c r="B385" s="155" t="s">
        <v>437</v>
      </c>
      <c r="C385" s="155" t="s">
        <v>435</v>
      </c>
    </row>
    <row r="386" spans="2:3" x14ac:dyDescent="0.4">
      <c r="B386" s="155" t="s">
        <v>438</v>
      </c>
      <c r="C386" s="155" t="s">
        <v>435</v>
      </c>
    </row>
    <row r="387" spans="2:3" x14ac:dyDescent="0.4">
      <c r="B387" s="155" t="s">
        <v>439</v>
      </c>
      <c r="C387" s="155" t="s">
        <v>435</v>
      </c>
    </row>
    <row r="388" spans="2:3" x14ac:dyDescent="0.4">
      <c r="B388" s="155" t="s">
        <v>440</v>
      </c>
      <c r="C388" s="155" t="s">
        <v>435</v>
      </c>
    </row>
    <row r="389" spans="2:3" x14ac:dyDescent="0.4">
      <c r="B389" s="155" t="s">
        <v>441</v>
      </c>
      <c r="C389" s="155" t="s">
        <v>435</v>
      </c>
    </row>
    <row r="390" spans="2:3" x14ac:dyDescent="0.4">
      <c r="B390" s="155" t="s">
        <v>442</v>
      </c>
      <c r="C390" s="155" t="s">
        <v>435</v>
      </c>
    </row>
    <row r="391" spans="2:3" x14ac:dyDescent="0.4">
      <c r="B391" s="155" t="s">
        <v>443</v>
      </c>
      <c r="C391" s="155" t="s">
        <v>435</v>
      </c>
    </row>
    <row r="392" spans="2:3" x14ac:dyDescent="0.4">
      <c r="B392" s="155" t="s">
        <v>444</v>
      </c>
      <c r="C392" s="155" t="s">
        <v>435</v>
      </c>
    </row>
    <row r="393" spans="2:3" x14ac:dyDescent="0.4">
      <c r="B393" s="155" t="s">
        <v>445</v>
      </c>
      <c r="C393" s="155" t="s">
        <v>435</v>
      </c>
    </row>
    <row r="394" spans="2:3" x14ac:dyDescent="0.4">
      <c r="B394" s="155" t="s">
        <v>446</v>
      </c>
      <c r="C394" s="155" t="s">
        <v>435</v>
      </c>
    </row>
    <row r="395" spans="2:3" x14ac:dyDescent="0.4">
      <c r="B395" s="155" t="s">
        <v>447</v>
      </c>
      <c r="C395" s="155" t="s">
        <v>435</v>
      </c>
    </row>
    <row r="396" spans="2:3" x14ac:dyDescent="0.4">
      <c r="B396" s="158">
        <v>394</v>
      </c>
      <c r="C396" s="158">
        <v>18</v>
      </c>
    </row>
  </sheetData>
  <autoFilter ref="B1:C395" xr:uid="{969FA789-17CC-4DE0-BE2E-5352583EDF1B}">
    <sortState xmlns:xlrd2="http://schemas.microsoft.com/office/spreadsheetml/2017/richdata2" ref="B2:C395">
      <sortCondition ref="C1:C395"/>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BA25"/>
  <sheetViews>
    <sheetView tabSelected="1" zoomScale="50" zoomScaleNormal="50" zoomScaleSheetLayoutView="25" workbookViewId="0">
      <selection activeCell="G8" sqref="G8"/>
    </sheetView>
  </sheetViews>
  <sheetFormatPr defaultRowHeight="14.6" x14ac:dyDescent="0.4"/>
  <cols>
    <col min="1" max="1" width="16.53515625" style="1" bestFit="1" customWidth="1"/>
    <col min="2" max="2" width="9.61328125" style="1" customWidth="1"/>
    <col min="3" max="3" width="9" style="1" customWidth="1"/>
    <col min="4" max="34" width="10.3046875" style="1" customWidth="1"/>
    <col min="35" max="35" width="10" style="1" customWidth="1"/>
    <col min="36" max="36" width="59" style="1" customWidth="1"/>
    <col min="37" max="37" width="9.23046875" style="12" hidden="1" customWidth="1"/>
    <col min="38" max="38" width="18" style="12" hidden="1" customWidth="1"/>
    <col min="39" max="39" width="9.4609375" style="12" customWidth="1"/>
    <col min="40" max="265" width="9.07421875" style="1"/>
    <col min="266" max="266" width="2.3828125" style="1" customWidth="1"/>
    <col min="267" max="267" width="8.84375" style="1" customWidth="1"/>
    <col min="268" max="268" width="9.61328125" style="1" customWidth="1"/>
    <col min="269" max="269" width="15" style="1" customWidth="1"/>
    <col min="270" max="270" width="17.61328125" style="1" customWidth="1"/>
    <col min="271" max="290" width="8.61328125" style="1" customWidth="1"/>
    <col min="291" max="291" width="10" style="1" customWidth="1"/>
    <col min="292" max="292" width="28.3828125" style="1" customWidth="1"/>
    <col min="293" max="293" width="6.15234375" style="1" customWidth="1"/>
    <col min="294" max="294" width="8.3828125" style="1" customWidth="1"/>
    <col min="295" max="295" width="10.3828125" style="1" customWidth="1"/>
    <col min="296" max="521" width="9.07421875" style="1"/>
    <col min="522" max="522" width="2.3828125" style="1" customWidth="1"/>
    <col min="523" max="523" width="8.84375" style="1" customWidth="1"/>
    <col min="524" max="524" width="9.61328125" style="1" customWidth="1"/>
    <col min="525" max="525" width="15" style="1" customWidth="1"/>
    <col min="526" max="526" width="17.61328125" style="1" customWidth="1"/>
    <col min="527" max="546" width="8.61328125" style="1" customWidth="1"/>
    <col min="547" max="547" width="10" style="1" customWidth="1"/>
    <col min="548" max="548" width="28.3828125" style="1" customWidth="1"/>
    <col min="549" max="549" width="6.15234375" style="1" customWidth="1"/>
    <col min="550" max="550" width="8.3828125" style="1" customWidth="1"/>
    <col min="551" max="551" width="10.3828125" style="1" customWidth="1"/>
    <col min="552" max="777" width="9.07421875" style="1"/>
    <col min="778" max="778" width="2.3828125" style="1" customWidth="1"/>
    <col min="779" max="779" width="8.84375" style="1" customWidth="1"/>
    <col min="780" max="780" width="9.61328125" style="1" customWidth="1"/>
    <col min="781" max="781" width="15" style="1" customWidth="1"/>
    <col min="782" max="782" width="17.61328125" style="1" customWidth="1"/>
    <col min="783" max="802" width="8.61328125" style="1" customWidth="1"/>
    <col min="803" max="803" width="10" style="1" customWidth="1"/>
    <col min="804" max="804" width="28.3828125" style="1" customWidth="1"/>
    <col min="805" max="805" width="6.15234375" style="1" customWidth="1"/>
    <col min="806" max="806" width="8.3828125" style="1" customWidth="1"/>
    <col min="807" max="807" width="10.3828125" style="1" customWidth="1"/>
    <col min="808" max="1033" width="9.07421875" style="1"/>
    <col min="1034" max="1034" width="2.3828125" style="1" customWidth="1"/>
    <col min="1035" max="1035" width="8.84375" style="1" customWidth="1"/>
    <col min="1036" max="1036" width="9.61328125" style="1" customWidth="1"/>
    <col min="1037" max="1037" width="15" style="1" customWidth="1"/>
    <col min="1038" max="1038" width="17.61328125" style="1" customWidth="1"/>
    <col min="1039" max="1058" width="8.61328125" style="1" customWidth="1"/>
    <col min="1059" max="1059" width="10" style="1" customWidth="1"/>
    <col min="1060" max="1060" width="28.3828125" style="1" customWidth="1"/>
    <col min="1061" max="1061" width="6.15234375" style="1" customWidth="1"/>
    <col min="1062" max="1062" width="8.3828125" style="1" customWidth="1"/>
    <col min="1063" max="1063" width="10.3828125" style="1" customWidth="1"/>
    <col min="1064" max="1289" width="9.07421875" style="1"/>
    <col min="1290" max="1290" width="2.3828125" style="1" customWidth="1"/>
    <col min="1291" max="1291" width="8.84375" style="1" customWidth="1"/>
    <col min="1292" max="1292" width="9.61328125" style="1" customWidth="1"/>
    <col min="1293" max="1293" width="15" style="1" customWidth="1"/>
    <col min="1294" max="1294" width="17.61328125" style="1" customWidth="1"/>
    <col min="1295" max="1314" width="8.61328125" style="1" customWidth="1"/>
    <col min="1315" max="1315" width="10" style="1" customWidth="1"/>
    <col min="1316" max="1316" width="28.3828125" style="1" customWidth="1"/>
    <col min="1317" max="1317" width="6.15234375" style="1" customWidth="1"/>
    <col min="1318" max="1318" width="8.3828125" style="1" customWidth="1"/>
    <col min="1319" max="1319" width="10.3828125" style="1" customWidth="1"/>
    <col min="1320" max="1545" width="9.07421875" style="1"/>
    <col min="1546" max="1546" width="2.3828125" style="1" customWidth="1"/>
    <col min="1547" max="1547" width="8.84375" style="1" customWidth="1"/>
    <col min="1548" max="1548" width="9.61328125" style="1" customWidth="1"/>
    <col min="1549" max="1549" width="15" style="1" customWidth="1"/>
    <col min="1550" max="1550" width="17.61328125" style="1" customWidth="1"/>
    <col min="1551" max="1570" width="8.61328125" style="1" customWidth="1"/>
    <col min="1571" max="1571" width="10" style="1" customWidth="1"/>
    <col min="1572" max="1572" width="28.3828125" style="1" customWidth="1"/>
    <col min="1573" max="1573" width="6.15234375" style="1" customWidth="1"/>
    <col min="1574" max="1574" width="8.3828125" style="1" customWidth="1"/>
    <col min="1575" max="1575" width="10.3828125" style="1" customWidth="1"/>
    <col min="1576" max="1801" width="9.07421875" style="1"/>
    <col min="1802" max="1802" width="2.3828125" style="1" customWidth="1"/>
    <col min="1803" max="1803" width="8.84375" style="1" customWidth="1"/>
    <col min="1804" max="1804" width="9.61328125" style="1" customWidth="1"/>
    <col min="1805" max="1805" width="15" style="1" customWidth="1"/>
    <col min="1806" max="1806" width="17.61328125" style="1" customWidth="1"/>
    <col min="1807" max="1826" width="8.61328125" style="1" customWidth="1"/>
    <col min="1827" max="1827" width="10" style="1" customWidth="1"/>
    <col min="1828" max="1828" width="28.3828125" style="1" customWidth="1"/>
    <col min="1829" max="1829" width="6.15234375" style="1" customWidth="1"/>
    <col min="1830" max="1830" width="8.3828125" style="1" customWidth="1"/>
    <col min="1831" max="1831" width="10.3828125" style="1" customWidth="1"/>
    <col min="1832" max="2057" width="9.07421875" style="1"/>
    <col min="2058" max="2058" width="2.3828125" style="1" customWidth="1"/>
    <col min="2059" max="2059" width="8.84375" style="1" customWidth="1"/>
    <col min="2060" max="2060" width="9.61328125" style="1" customWidth="1"/>
    <col min="2061" max="2061" width="15" style="1" customWidth="1"/>
    <col min="2062" max="2062" width="17.61328125" style="1" customWidth="1"/>
    <col min="2063" max="2082" width="8.61328125" style="1" customWidth="1"/>
    <col min="2083" max="2083" width="10" style="1" customWidth="1"/>
    <col min="2084" max="2084" width="28.3828125" style="1" customWidth="1"/>
    <col min="2085" max="2085" width="6.15234375" style="1" customWidth="1"/>
    <col min="2086" max="2086" width="8.3828125" style="1" customWidth="1"/>
    <col min="2087" max="2087" width="10.3828125" style="1" customWidth="1"/>
    <col min="2088" max="2313" width="9.07421875" style="1"/>
    <col min="2314" max="2314" width="2.3828125" style="1" customWidth="1"/>
    <col min="2315" max="2315" width="8.84375" style="1" customWidth="1"/>
    <col min="2316" max="2316" width="9.61328125" style="1" customWidth="1"/>
    <col min="2317" max="2317" width="15" style="1" customWidth="1"/>
    <col min="2318" max="2318" width="17.61328125" style="1" customWidth="1"/>
    <col min="2319" max="2338" width="8.61328125" style="1" customWidth="1"/>
    <col min="2339" max="2339" width="10" style="1" customWidth="1"/>
    <col min="2340" max="2340" width="28.3828125" style="1" customWidth="1"/>
    <col min="2341" max="2341" width="6.15234375" style="1" customWidth="1"/>
    <col min="2342" max="2342" width="8.3828125" style="1" customWidth="1"/>
    <col min="2343" max="2343" width="10.3828125" style="1" customWidth="1"/>
    <col min="2344" max="2569" width="9.07421875" style="1"/>
    <col min="2570" max="2570" width="2.3828125" style="1" customWidth="1"/>
    <col min="2571" max="2571" width="8.84375" style="1" customWidth="1"/>
    <col min="2572" max="2572" width="9.61328125" style="1" customWidth="1"/>
    <col min="2573" max="2573" width="15" style="1" customWidth="1"/>
    <col min="2574" max="2574" width="17.61328125" style="1" customWidth="1"/>
    <col min="2575" max="2594" width="8.61328125" style="1" customWidth="1"/>
    <col min="2595" max="2595" width="10" style="1" customWidth="1"/>
    <col min="2596" max="2596" width="28.3828125" style="1" customWidth="1"/>
    <col min="2597" max="2597" width="6.15234375" style="1" customWidth="1"/>
    <col min="2598" max="2598" width="8.3828125" style="1" customWidth="1"/>
    <col min="2599" max="2599" width="10.3828125" style="1" customWidth="1"/>
    <col min="2600" max="2825" width="9.07421875" style="1"/>
    <col min="2826" max="2826" width="2.3828125" style="1" customWidth="1"/>
    <col min="2827" max="2827" width="8.84375" style="1" customWidth="1"/>
    <col min="2828" max="2828" width="9.61328125" style="1" customWidth="1"/>
    <col min="2829" max="2829" width="15" style="1" customWidth="1"/>
    <col min="2830" max="2830" width="17.61328125" style="1" customWidth="1"/>
    <col min="2831" max="2850" width="8.61328125" style="1" customWidth="1"/>
    <col min="2851" max="2851" width="10" style="1" customWidth="1"/>
    <col min="2852" max="2852" width="28.3828125" style="1" customWidth="1"/>
    <col min="2853" max="2853" width="6.15234375" style="1" customWidth="1"/>
    <col min="2854" max="2854" width="8.3828125" style="1" customWidth="1"/>
    <col min="2855" max="2855" width="10.3828125" style="1" customWidth="1"/>
    <col min="2856" max="3081" width="9.07421875" style="1"/>
    <col min="3082" max="3082" width="2.3828125" style="1" customWidth="1"/>
    <col min="3083" max="3083" width="8.84375" style="1" customWidth="1"/>
    <col min="3084" max="3084" width="9.61328125" style="1" customWidth="1"/>
    <col min="3085" max="3085" width="15" style="1" customWidth="1"/>
    <col min="3086" max="3086" width="17.61328125" style="1" customWidth="1"/>
    <col min="3087" max="3106" width="8.61328125" style="1" customWidth="1"/>
    <col min="3107" max="3107" width="10" style="1" customWidth="1"/>
    <col min="3108" max="3108" width="28.3828125" style="1" customWidth="1"/>
    <col min="3109" max="3109" width="6.15234375" style="1" customWidth="1"/>
    <col min="3110" max="3110" width="8.3828125" style="1" customWidth="1"/>
    <col min="3111" max="3111" width="10.3828125" style="1" customWidth="1"/>
    <col min="3112" max="3337" width="9.07421875" style="1"/>
    <col min="3338" max="3338" width="2.3828125" style="1" customWidth="1"/>
    <col min="3339" max="3339" width="8.84375" style="1" customWidth="1"/>
    <col min="3340" max="3340" width="9.61328125" style="1" customWidth="1"/>
    <col min="3341" max="3341" width="15" style="1" customWidth="1"/>
    <col min="3342" max="3342" width="17.61328125" style="1" customWidth="1"/>
    <col min="3343" max="3362" width="8.61328125" style="1" customWidth="1"/>
    <col min="3363" max="3363" width="10" style="1" customWidth="1"/>
    <col min="3364" max="3364" width="28.3828125" style="1" customWidth="1"/>
    <col min="3365" max="3365" width="6.15234375" style="1" customWidth="1"/>
    <col min="3366" max="3366" width="8.3828125" style="1" customWidth="1"/>
    <col min="3367" max="3367" width="10.3828125" style="1" customWidth="1"/>
    <col min="3368" max="3593" width="9.07421875" style="1"/>
    <col min="3594" max="3594" width="2.3828125" style="1" customWidth="1"/>
    <col min="3595" max="3595" width="8.84375" style="1" customWidth="1"/>
    <col min="3596" max="3596" width="9.61328125" style="1" customWidth="1"/>
    <col min="3597" max="3597" width="15" style="1" customWidth="1"/>
    <col min="3598" max="3598" width="17.61328125" style="1" customWidth="1"/>
    <col min="3599" max="3618" width="8.61328125" style="1" customWidth="1"/>
    <col min="3619" max="3619" width="10" style="1" customWidth="1"/>
    <col min="3620" max="3620" width="28.3828125" style="1" customWidth="1"/>
    <col min="3621" max="3621" width="6.15234375" style="1" customWidth="1"/>
    <col min="3622" max="3622" width="8.3828125" style="1" customWidth="1"/>
    <col min="3623" max="3623" width="10.3828125" style="1" customWidth="1"/>
    <col min="3624" max="3849" width="9.07421875" style="1"/>
    <col min="3850" max="3850" width="2.3828125" style="1" customWidth="1"/>
    <col min="3851" max="3851" width="8.84375" style="1" customWidth="1"/>
    <col min="3852" max="3852" width="9.61328125" style="1" customWidth="1"/>
    <col min="3853" max="3853" width="15" style="1" customWidth="1"/>
    <col min="3854" max="3854" width="17.61328125" style="1" customWidth="1"/>
    <col min="3855" max="3874" width="8.61328125" style="1" customWidth="1"/>
    <col min="3875" max="3875" width="10" style="1" customWidth="1"/>
    <col min="3876" max="3876" width="28.3828125" style="1" customWidth="1"/>
    <col min="3877" max="3877" width="6.15234375" style="1" customWidth="1"/>
    <col min="3878" max="3878" width="8.3828125" style="1" customWidth="1"/>
    <col min="3879" max="3879" width="10.3828125" style="1" customWidth="1"/>
    <col min="3880" max="4105" width="9.07421875" style="1"/>
    <col min="4106" max="4106" width="2.3828125" style="1" customWidth="1"/>
    <col min="4107" max="4107" width="8.84375" style="1" customWidth="1"/>
    <col min="4108" max="4108" width="9.61328125" style="1" customWidth="1"/>
    <col min="4109" max="4109" width="15" style="1" customWidth="1"/>
    <col min="4110" max="4110" width="17.61328125" style="1" customWidth="1"/>
    <col min="4111" max="4130" width="8.61328125" style="1" customWidth="1"/>
    <col min="4131" max="4131" width="10" style="1" customWidth="1"/>
    <col min="4132" max="4132" width="28.3828125" style="1" customWidth="1"/>
    <col min="4133" max="4133" width="6.15234375" style="1" customWidth="1"/>
    <col min="4134" max="4134" width="8.3828125" style="1" customWidth="1"/>
    <col min="4135" max="4135" width="10.3828125" style="1" customWidth="1"/>
    <col min="4136" max="4361" width="9.07421875" style="1"/>
    <col min="4362" max="4362" width="2.3828125" style="1" customWidth="1"/>
    <col min="4363" max="4363" width="8.84375" style="1" customWidth="1"/>
    <col min="4364" max="4364" width="9.61328125" style="1" customWidth="1"/>
    <col min="4365" max="4365" width="15" style="1" customWidth="1"/>
    <col min="4366" max="4366" width="17.61328125" style="1" customWidth="1"/>
    <col min="4367" max="4386" width="8.61328125" style="1" customWidth="1"/>
    <col min="4387" max="4387" width="10" style="1" customWidth="1"/>
    <col min="4388" max="4388" width="28.3828125" style="1" customWidth="1"/>
    <col min="4389" max="4389" width="6.15234375" style="1" customWidth="1"/>
    <col min="4390" max="4390" width="8.3828125" style="1" customWidth="1"/>
    <col min="4391" max="4391" width="10.3828125" style="1" customWidth="1"/>
    <col min="4392" max="4617" width="9.07421875" style="1"/>
    <col min="4618" max="4618" width="2.3828125" style="1" customWidth="1"/>
    <col min="4619" max="4619" width="8.84375" style="1" customWidth="1"/>
    <col min="4620" max="4620" width="9.61328125" style="1" customWidth="1"/>
    <col min="4621" max="4621" width="15" style="1" customWidth="1"/>
    <col min="4622" max="4622" width="17.61328125" style="1" customWidth="1"/>
    <col min="4623" max="4642" width="8.61328125" style="1" customWidth="1"/>
    <col min="4643" max="4643" width="10" style="1" customWidth="1"/>
    <col min="4644" max="4644" width="28.3828125" style="1" customWidth="1"/>
    <col min="4645" max="4645" width="6.15234375" style="1" customWidth="1"/>
    <col min="4646" max="4646" width="8.3828125" style="1" customWidth="1"/>
    <col min="4647" max="4647" width="10.3828125" style="1" customWidth="1"/>
    <col min="4648" max="4873" width="9.07421875" style="1"/>
    <col min="4874" max="4874" width="2.3828125" style="1" customWidth="1"/>
    <col min="4875" max="4875" width="8.84375" style="1" customWidth="1"/>
    <col min="4876" max="4876" width="9.61328125" style="1" customWidth="1"/>
    <col min="4877" max="4877" width="15" style="1" customWidth="1"/>
    <col min="4878" max="4878" width="17.61328125" style="1" customWidth="1"/>
    <col min="4879" max="4898" width="8.61328125" style="1" customWidth="1"/>
    <col min="4899" max="4899" width="10" style="1" customWidth="1"/>
    <col min="4900" max="4900" width="28.3828125" style="1" customWidth="1"/>
    <col min="4901" max="4901" width="6.15234375" style="1" customWidth="1"/>
    <col min="4902" max="4902" width="8.3828125" style="1" customWidth="1"/>
    <col min="4903" max="4903" width="10.3828125" style="1" customWidth="1"/>
    <col min="4904" max="5129" width="9.07421875" style="1"/>
    <col min="5130" max="5130" width="2.3828125" style="1" customWidth="1"/>
    <col min="5131" max="5131" width="8.84375" style="1" customWidth="1"/>
    <col min="5132" max="5132" width="9.61328125" style="1" customWidth="1"/>
    <col min="5133" max="5133" width="15" style="1" customWidth="1"/>
    <col min="5134" max="5134" width="17.61328125" style="1" customWidth="1"/>
    <col min="5135" max="5154" width="8.61328125" style="1" customWidth="1"/>
    <col min="5155" max="5155" width="10" style="1" customWidth="1"/>
    <col min="5156" max="5156" width="28.3828125" style="1" customWidth="1"/>
    <col min="5157" max="5157" width="6.15234375" style="1" customWidth="1"/>
    <col min="5158" max="5158" width="8.3828125" style="1" customWidth="1"/>
    <col min="5159" max="5159" width="10.3828125" style="1" customWidth="1"/>
    <col min="5160" max="5385" width="9.07421875" style="1"/>
    <col min="5386" max="5386" width="2.3828125" style="1" customWidth="1"/>
    <col min="5387" max="5387" width="8.84375" style="1" customWidth="1"/>
    <col min="5388" max="5388" width="9.61328125" style="1" customWidth="1"/>
    <col min="5389" max="5389" width="15" style="1" customWidth="1"/>
    <col min="5390" max="5390" width="17.61328125" style="1" customWidth="1"/>
    <col min="5391" max="5410" width="8.61328125" style="1" customWidth="1"/>
    <col min="5411" max="5411" width="10" style="1" customWidth="1"/>
    <col min="5412" max="5412" width="28.3828125" style="1" customWidth="1"/>
    <col min="5413" max="5413" width="6.15234375" style="1" customWidth="1"/>
    <col min="5414" max="5414" width="8.3828125" style="1" customWidth="1"/>
    <col min="5415" max="5415" width="10.3828125" style="1" customWidth="1"/>
    <col min="5416" max="5641" width="9.07421875" style="1"/>
    <col min="5642" max="5642" width="2.3828125" style="1" customWidth="1"/>
    <col min="5643" max="5643" width="8.84375" style="1" customWidth="1"/>
    <col min="5644" max="5644" width="9.61328125" style="1" customWidth="1"/>
    <col min="5645" max="5645" width="15" style="1" customWidth="1"/>
    <col min="5646" max="5646" width="17.61328125" style="1" customWidth="1"/>
    <col min="5647" max="5666" width="8.61328125" style="1" customWidth="1"/>
    <col min="5667" max="5667" width="10" style="1" customWidth="1"/>
    <col min="5668" max="5668" width="28.3828125" style="1" customWidth="1"/>
    <col min="5669" max="5669" width="6.15234375" style="1" customWidth="1"/>
    <col min="5670" max="5670" width="8.3828125" style="1" customWidth="1"/>
    <col min="5671" max="5671" width="10.3828125" style="1" customWidth="1"/>
    <col min="5672" max="5897" width="9.07421875" style="1"/>
    <col min="5898" max="5898" width="2.3828125" style="1" customWidth="1"/>
    <col min="5899" max="5899" width="8.84375" style="1" customWidth="1"/>
    <col min="5900" max="5900" width="9.61328125" style="1" customWidth="1"/>
    <col min="5901" max="5901" width="15" style="1" customWidth="1"/>
    <col min="5902" max="5902" width="17.61328125" style="1" customWidth="1"/>
    <col min="5903" max="5922" width="8.61328125" style="1" customWidth="1"/>
    <col min="5923" max="5923" width="10" style="1" customWidth="1"/>
    <col min="5924" max="5924" width="28.3828125" style="1" customWidth="1"/>
    <col min="5925" max="5925" width="6.15234375" style="1" customWidth="1"/>
    <col min="5926" max="5926" width="8.3828125" style="1" customWidth="1"/>
    <col min="5927" max="5927" width="10.3828125" style="1" customWidth="1"/>
    <col min="5928" max="6153" width="9.07421875" style="1"/>
    <col min="6154" max="6154" width="2.3828125" style="1" customWidth="1"/>
    <col min="6155" max="6155" width="8.84375" style="1" customWidth="1"/>
    <col min="6156" max="6156" width="9.61328125" style="1" customWidth="1"/>
    <col min="6157" max="6157" width="15" style="1" customWidth="1"/>
    <col min="6158" max="6158" width="17.61328125" style="1" customWidth="1"/>
    <col min="6159" max="6178" width="8.61328125" style="1" customWidth="1"/>
    <col min="6179" max="6179" width="10" style="1" customWidth="1"/>
    <col min="6180" max="6180" width="28.3828125" style="1" customWidth="1"/>
    <col min="6181" max="6181" width="6.15234375" style="1" customWidth="1"/>
    <col min="6182" max="6182" width="8.3828125" style="1" customWidth="1"/>
    <col min="6183" max="6183" width="10.3828125" style="1" customWidth="1"/>
    <col min="6184" max="6409" width="9.07421875" style="1"/>
    <col min="6410" max="6410" width="2.3828125" style="1" customWidth="1"/>
    <col min="6411" max="6411" width="8.84375" style="1" customWidth="1"/>
    <col min="6412" max="6412" width="9.61328125" style="1" customWidth="1"/>
    <col min="6413" max="6413" width="15" style="1" customWidth="1"/>
    <col min="6414" max="6414" width="17.61328125" style="1" customWidth="1"/>
    <col min="6415" max="6434" width="8.61328125" style="1" customWidth="1"/>
    <col min="6435" max="6435" width="10" style="1" customWidth="1"/>
    <col min="6436" max="6436" width="28.3828125" style="1" customWidth="1"/>
    <col min="6437" max="6437" width="6.15234375" style="1" customWidth="1"/>
    <col min="6438" max="6438" width="8.3828125" style="1" customWidth="1"/>
    <col min="6439" max="6439" width="10.3828125" style="1" customWidth="1"/>
    <col min="6440" max="6665" width="9.07421875" style="1"/>
    <col min="6666" max="6666" width="2.3828125" style="1" customWidth="1"/>
    <col min="6667" max="6667" width="8.84375" style="1" customWidth="1"/>
    <col min="6668" max="6668" width="9.61328125" style="1" customWidth="1"/>
    <col min="6669" max="6669" width="15" style="1" customWidth="1"/>
    <col min="6670" max="6670" width="17.61328125" style="1" customWidth="1"/>
    <col min="6671" max="6690" width="8.61328125" style="1" customWidth="1"/>
    <col min="6691" max="6691" width="10" style="1" customWidth="1"/>
    <col min="6692" max="6692" width="28.3828125" style="1" customWidth="1"/>
    <col min="6693" max="6693" width="6.15234375" style="1" customWidth="1"/>
    <col min="6694" max="6694" width="8.3828125" style="1" customWidth="1"/>
    <col min="6695" max="6695" width="10.3828125" style="1" customWidth="1"/>
    <col min="6696" max="6921" width="9.07421875" style="1"/>
    <col min="6922" max="6922" width="2.3828125" style="1" customWidth="1"/>
    <col min="6923" max="6923" width="8.84375" style="1" customWidth="1"/>
    <col min="6924" max="6924" width="9.61328125" style="1" customWidth="1"/>
    <col min="6925" max="6925" width="15" style="1" customWidth="1"/>
    <col min="6926" max="6926" width="17.61328125" style="1" customWidth="1"/>
    <col min="6927" max="6946" width="8.61328125" style="1" customWidth="1"/>
    <col min="6947" max="6947" width="10" style="1" customWidth="1"/>
    <col min="6948" max="6948" width="28.3828125" style="1" customWidth="1"/>
    <col min="6949" max="6949" width="6.15234375" style="1" customWidth="1"/>
    <col min="6950" max="6950" width="8.3828125" style="1" customWidth="1"/>
    <col min="6951" max="6951" width="10.3828125" style="1" customWidth="1"/>
    <col min="6952" max="7177" width="9.07421875" style="1"/>
    <col min="7178" max="7178" width="2.3828125" style="1" customWidth="1"/>
    <col min="7179" max="7179" width="8.84375" style="1" customWidth="1"/>
    <col min="7180" max="7180" width="9.61328125" style="1" customWidth="1"/>
    <col min="7181" max="7181" width="15" style="1" customWidth="1"/>
    <col min="7182" max="7182" width="17.61328125" style="1" customWidth="1"/>
    <col min="7183" max="7202" width="8.61328125" style="1" customWidth="1"/>
    <col min="7203" max="7203" width="10" style="1" customWidth="1"/>
    <col min="7204" max="7204" width="28.3828125" style="1" customWidth="1"/>
    <col min="7205" max="7205" width="6.15234375" style="1" customWidth="1"/>
    <col min="7206" max="7206" width="8.3828125" style="1" customWidth="1"/>
    <col min="7207" max="7207" width="10.3828125" style="1" customWidth="1"/>
    <col min="7208" max="7433" width="9.07421875" style="1"/>
    <col min="7434" max="7434" width="2.3828125" style="1" customWidth="1"/>
    <col min="7435" max="7435" width="8.84375" style="1" customWidth="1"/>
    <col min="7436" max="7436" width="9.61328125" style="1" customWidth="1"/>
    <col min="7437" max="7437" width="15" style="1" customWidth="1"/>
    <col min="7438" max="7438" width="17.61328125" style="1" customWidth="1"/>
    <col min="7439" max="7458" width="8.61328125" style="1" customWidth="1"/>
    <col min="7459" max="7459" width="10" style="1" customWidth="1"/>
    <col min="7460" max="7460" width="28.3828125" style="1" customWidth="1"/>
    <col min="7461" max="7461" width="6.15234375" style="1" customWidth="1"/>
    <col min="7462" max="7462" width="8.3828125" style="1" customWidth="1"/>
    <col min="7463" max="7463" width="10.3828125" style="1" customWidth="1"/>
    <col min="7464" max="7689" width="9.07421875" style="1"/>
    <col min="7690" max="7690" width="2.3828125" style="1" customWidth="1"/>
    <col min="7691" max="7691" width="8.84375" style="1" customWidth="1"/>
    <col min="7692" max="7692" width="9.61328125" style="1" customWidth="1"/>
    <col min="7693" max="7693" width="15" style="1" customWidth="1"/>
    <col min="7694" max="7694" width="17.61328125" style="1" customWidth="1"/>
    <col min="7695" max="7714" width="8.61328125" style="1" customWidth="1"/>
    <col min="7715" max="7715" width="10" style="1" customWidth="1"/>
    <col min="7716" max="7716" width="28.3828125" style="1" customWidth="1"/>
    <col min="7717" max="7717" width="6.15234375" style="1" customWidth="1"/>
    <col min="7718" max="7718" width="8.3828125" style="1" customWidth="1"/>
    <col min="7719" max="7719" width="10.3828125" style="1" customWidth="1"/>
    <col min="7720" max="7945" width="9.07421875" style="1"/>
    <col min="7946" max="7946" width="2.3828125" style="1" customWidth="1"/>
    <col min="7947" max="7947" width="8.84375" style="1" customWidth="1"/>
    <col min="7948" max="7948" width="9.61328125" style="1" customWidth="1"/>
    <col min="7949" max="7949" width="15" style="1" customWidth="1"/>
    <col min="7950" max="7950" width="17.61328125" style="1" customWidth="1"/>
    <col min="7951" max="7970" width="8.61328125" style="1" customWidth="1"/>
    <col min="7971" max="7971" width="10" style="1" customWidth="1"/>
    <col min="7972" max="7972" width="28.3828125" style="1" customWidth="1"/>
    <col min="7973" max="7973" width="6.15234375" style="1" customWidth="1"/>
    <col min="7974" max="7974" width="8.3828125" style="1" customWidth="1"/>
    <col min="7975" max="7975" width="10.3828125" style="1" customWidth="1"/>
    <col min="7976" max="8201" width="9.07421875" style="1"/>
    <col min="8202" max="8202" width="2.3828125" style="1" customWidth="1"/>
    <col min="8203" max="8203" width="8.84375" style="1" customWidth="1"/>
    <col min="8204" max="8204" width="9.61328125" style="1" customWidth="1"/>
    <col min="8205" max="8205" width="15" style="1" customWidth="1"/>
    <col min="8206" max="8206" width="17.61328125" style="1" customWidth="1"/>
    <col min="8207" max="8226" width="8.61328125" style="1" customWidth="1"/>
    <col min="8227" max="8227" width="10" style="1" customWidth="1"/>
    <col min="8228" max="8228" width="28.3828125" style="1" customWidth="1"/>
    <col min="8229" max="8229" width="6.15234375" style="1" customWidth="1"/>
    <col min="8230" max="8230" width="8.3828125" style="1" customWidth="1"/>
    <col min="8231" max="8231" width="10.3828125" style="1" customWidth="1"/>
    <col min="8232" max="8457" width="9.07421875" style="1"/>
    <col min="8458" max="8458" width="2.3828125" style="1" customWidth="1"/>
    <col min="8459" max="8459" width="8.84375" style="1" customWidth="1"/>
    <col min="8460" max="8460" width="9.61328125" style="1" customWidth="1"/>
    <col min="8461" max="8461" width="15" style="1" customWidth="1"/>
    <col min="8462" max="8462" width="17.61328125" style="1" customWidth="1"/>
    <col min="8463" max="8482" width="8.61328125" style="1" customWidth="1"/>
    <col min="8483" max="8483" width="10" style="1" customWidth="1"/>
    <col min="8484" max="8484" width="28.3828125" style="1" customWidth="1"/>
    <col min="8485" max="8485" width="6.15234375" style="1" customWidth="1"/>
    <col min="8486" max="8486" width="8.3828125" style="1" customWidth="1"/>
    <col min="8487" max="8487" width="10.3828125" style="1" customWidth="1"/>
    <col min="8488" max="8713" width="9.07421875" style="1"/>
    <col min="8714" max="8714" width="2.3828125" style="1" customWidth="1"/>
    <col min="8715" max="8715" width="8.84375" style="1" customWidth="1"/>
    <col min="8716" max="8716" width="9.61328125" style="1" customWidth="1"/>
    <col min="8717" max="8717" width="15" style="1" customWidth="1"/>
    <col min="8718" max="8718" width="17.61328125" style="1" customWidth="1"/>
    <col min="8719" max="8738" width="8.61328125" style="1" customWidth="1"/>
    <col min="8739" max="8739" width="10" style="1" customWidth="1"/>
    <col min="8740" max="8740" width="28.3828125" style="1" customWidth="1"/>
    <col min="8741" max="8741" width="6.15234375" style="1" customWidth="1"/>
    <col min="8742" max="8742" width="8.3828125" style="1" customWidth="1"/>
    <col min="8743" max="8743" width="10.3828125" style="1" customWidth="1"/>
    <col min="8744" max="8969" width="9.07421875" style="1"/>
    <col min="8970" max="8970" width="2.3828125" style="1" customWidth="1"/>
    <col min="8971" max="8971" width="8.84375" style="1" customWidth="1"/>
    <col min="8972" max="8972" width="9.61328125" style="1" customWidth="1"/>
    <col min="8973" max="8973" width="15" style="1" customWidth="1"/>
    <col min="8974" max="8974" width="17.61328125" style="1" customWidth="1"/>
    <col min="8975" max="8994" width="8.61328125" style="1" customWidth="1"/>
    <col min="8995" max="8995" width="10" style="1" customWidth="1"/>
    <col min="8996" max="8996" width="28.3828125" style="1" customWidth="1"/>
    <col min="8997" max="8997" width="6.15234375" style="1" customWidth="1"/>
    <col min="8998" max="8998" width="8.3828125" style="1" customWidth="1"/>
    <col min="8999" max="8999" width="10.3828125" style="1" customWidth="1"/>
    <col min="9000" max="9225" width="9.07421875" style="1"/>
    <col min="9226" max="9226" width="2.3828125" style="1" customWidth="1"/>
    <col min="9227" max="9227" width="8.84375" style="1" customWidth="1"/>
    <col min="9228" max="9228" width="9.61328125" style="1" customWidth="1"/>
    <col min="9229" max="9229" width="15" style="1" customWidth="1"/>
    <col min="9230" max="9230" width="17.61328125" style="1" customWidth="1"/>
    <col min="9231" max="9250" width="8.61328125" style="1" customWidth="1"/>
    <col min="9251" max="9251" width="10" style="1" customWidth="1"/>
    <col min="9252" max="9252" width="28.3828125" style="1" customWidth="1"/>
    <col min="9253" max="9253" width="6.15234375" style="1" customWidth="1"/>
    <col min="9254" max="9254" width="8.3828125" style="1" customWidth="1"/>
    <col min="9255" max="9255" width="10.3828125" style="1" customWidth="1"/>
    <col min="9256" max="9481" width="9.07421875" style="1"/>
    <col min="9482" max="9482" width="2.3828125" style="1" customWidth="1"/>
    <col min="9483" max="9483" width="8.84375" style="1" customWidth="1"/>
    <col min="9484" max="9484" width="9.61328125" style="1" customWidth="1"/>
    <col min="9485" max="9485" width="15" style="1" customWidth="1"/>
    <col min="9486" max="9486" width="17.61328125" style="1" customWidth="1"/>
    <col min="9487" max="9506" width="8.61328125" style="1" customWidth="1"/>
    <col min="9507" max="9507" width="10" style="1" customWidth="1"/>
    <col min="9508" max="9508" width="28.3828125" style="1" customWidth="1"/>
    <col min="9509" max="9509" width="6.15234375" style="1" customWidth="1"/>
    <col min="9510" max="9510" width="8.3828125" style="1" customWidth="1"/>
    <col min="9511" max="9511" width="10.3828125" style="1" customWidth="1"/>
    <col min="9512" max="9737" width="9.07421875" style="1"/>
    <col min="9738" max="9738" width="2.3828125" style="1" customWidth="1"/>
    <col min="9739" max="9739" width="8.84375" style="1" customWidth="1"/>
    <col min="9740" max="9740" width="9.61328125" style="1" customWidth="1"/>
    <col min="9741" max="9741" width="15" style="1" customWidth="1"/>
    <col min="9742" max="9742" width="17.61328125" style="1" customWidth="1"/>
    <col min="9743" max="9762" width="8.61328125" style="1" customWidth="1"/>
    <col min="9763" max="9763" width="10" style="1" customWidth="1"/>
    <col min="9764" max="9764" width="28.3828125" style="1" customWidth="1"/>
    <col min="9765" max="9765" width="6.15234375" style="1" customWidth="1"/>
    <col min="9766" max="9766" width="8.3828125" style="1" customWidth="1"/>
    <col min="9767" max="9767" width="10.3828125" style="1" customWidth="1"/>
    <col min="9768" max="9993" width="9.07421875" style="1"/>
    <col min="9994" max="9994" width="2.3828125" style="1" customWidth="1"/>
    <col min="9995" max="9995" width="8.84375" style="1" customWidth="1"/>
    <col min="9996" max="9996" width="9.61328125" style="1" customWidth="1"/>
    <col min="9997" max="9997" width="15" style="1" customWidth="1"/>
    <col min="9998" max="9998" width="17.61328125" style="1" customWidth="1"/>
    <col min="9999" max="10018" width="8.61328125" style="1" customWidth="1"/>
    <col min="10019" max="10019" width="10" style="1" customWidth="1"/>
    <col min="10020" max="10020" width="28.3828125" style="1" customWidth="1"/>
    <col min="10021" max="10021" width="6.15234375" style="1" customWidth="1"/>
    <col min="10022" max="10022" width="8.3828125" style="1" customWidth="1"/>
    <col min="10023" max="10023" width="10.3828125" style="1" customWidth="1"/>
    <col min="10024" max="10249" width="9.07421875" style="1"/>
    <col min="10250" max="10250" width="2.3828125" style="1" customWidth="1"/>
    <col min="10251" max="10251" width="8.84375" style="1" customWidth="1"/>
    <col min="10252" max="10252" width="9.61328125" style="1" customWidth="1"/>
    <col min="10253" max="10253" width="15" style="1" customWidth="1"/>
    <col min="10254" max="10254" width="17.61328125" style="1" customWidth="1"/>
    <col min="10255" max="10274" width="8.61328125" style="1" customWidth="1"/>
    <col min="10275" max="10275" width="10" style="1" customWidth="1"/>
    <col min="10276" max="10276" width="28.3828125" style="1" customWidth="1"/>
    <col min="10277" max="10277" width="6.15234375" style="1" customWidth="1"/>
    <col min="10278" max="10278" width="8.3828125" style="1" customWidth="1"/>
    <col min="10279" max="10279" width="10.3828125" style="1" customWidth="1"/>
    <col min="10280" max="10505" width="9.07421875" style="1"/>
    <col min="10506" max="10506" width="2.3828125" style="1" customWidth="1"/>
    <col min="10507" max="10507" width="8.84375" style="1" customWidth="1"/>
    <col min="10508" max="10508" width="9.61328125" style="1" customWidth="1"/>
    <col min="10509" max="10509" width="15" style="1" customWidth="1"/>
    <col min="10510" max="10510" width="17.61328125" style="1" customWidth="1"/>
    <col min="10511" max="10530" width="8.61328125" style="1" customWidth="1"/>
    <col min="10531" max="10531" width="10" style="1" customWidth="1"/>
    <col min="10532" max="10532" width="28.3828125" style="1" customWidth="1"/>
    <col min="10533" max="10533" width="6.15234375" style="1" customWidth="1"/>
    <col min="10534" max="10534" width="8.3828125" style="1" customWidth="1"/>
    <col min="10535" max="10535" width="10.3828125" style="1" customWidth="1"/>
    <col min="10536" max="10761" width="9.07421875" style="1"/>
    <col min="10762" max="10762" width="2.3828125" style="1" customWidth="1"/>
    <col min="10763" max="10763" width="8.84375" style="1" customWidth="1"/>
    <col min="10764" max="10764" width="9.61328125" style="1" customWidth="1"/>
    <col min="10765" max="10765" width="15" style="1" customWidth="1"/>
    <col min="10766" max="10766" width="17.61328125" style="1" customWidth="1"/>
    <col min="10767" max="10786" width="8.61328125" style="1" customWidth="1"/>
    <col min="10787" max="10787" width="10" style="1" customWidth="1"/>
    <col min="10788" max="10788" width="28.3828125" style="1" customWidth="1"/>
    <col min="10789" max="10789" width="6.15234375" style="1" customWidth="1"/>
    <col min="10790" max="10790" width="8.3828125" style="1" customWidth="1"/>
    <col min="10791" max="10791" width="10.3828125" style="1" customWidth="1"/>
    <col min="10792" max="11017" width="9.07421875" style="1"/>
    <col min="11018" max="11018" width="2.3828125" style="1" customWidth="1"/>
    <col min="11019" max="11019" width="8.84375" style="1" customWidth="1"/>
    <col min="11020" max="11020" width="9.61328125" style="1" customWidth="1"/>
    <col min="11021" max="11021" width="15" style="1" customWidth="1"/>
    <col min="11022" max="11022" width="17.61328125" style="1" customWidth="1"/>
    <col min="11023" max="11042" width="8.61328125" style="1" customWidth="1"/>
    <col min="11043" max="11043" width="10" style="1" customWidth="1"/>
    <col min="11044" max="11044" width="28.3828125" style="1" customWidth="1"/>
    <col min="11045" max="11045" width="6.15234375" style="1" customWidth="1"/>
    <col min="11046" max="11046" width="8.3828125" style="1" customWidth="1"/>
    <col min="11047" max="11047" width="10.3828125" style="1" customWidth="1"/>
    <col min="11048" max="11273" width="9.07421875" style="1"/>
    <col min="11274" max="11274" width="2.3828125" style="1" customWidth="1"/>
    <col min="11275" max="11275" width="8.84375" style="1" customWidth="1"/>
    <col min="11276" max="11276" width="9.61328125" style="1" customWidth="1"/>
    <col min="11277" max="11277" width="15" style="1" customWidth="1"/>
    <col min="11278" max="11278" width="17.61328125" style="1" customWidth="1"/>
    <col min="11279" max="11298" width="8.61328125" style="1" customWidth="1"/>
    <col min="11299" max="11299" width="10" style="1" customWidth="1"/>
    <col min="11300" max="11300" width="28.3828125" style="1" customWidth="1"/>
    <col min="11301" max="11301" width="6.15234375" style="1" customWidth="1"/>
    <col min="11302" max="11302" width="8.3828125" style="1" customWidth="1"/>
    <col min="11303" max="11303" width="10.3828125" style="1" customWidth="1"/>
    <col min="11304" max="11529" width="9.07421875" style="1"/>
    <col min="11530" max="11530" width="2.3828125" style="1" customWidth="1"/>
    <col min="11531" max="11531" width="8.84375" style="1" customWidth="1"/>
    <col min="11532" max="11532" width="9.61328125" style="1" customWidth="1"/>
    <col min="11533" max="11533" width="15" style="1" customWidth="1"/>
    <col min="11534" max="11534" width="17.61328125" style="1" customWidth="1"/>
    <col min="11535" max="11554" width="8.61328125" style="1" customWidth="1"/>
    <col min="11555" max="11555" width="10" style="1" customWidth="1"/>
    <col min="11556" max="11556" width="28.3828125" style="1" customWidth="1"/>
    <col min="11557" max="11557" width="6.15234375" style="1" customWidth="1"/>
    <col min="11558" max="11558" width="8.3828125" style="1" customWidth="1"/>
    <col min="11559" max="11559" width="10.3828125" style="1" customWidth="1"/>
    <col min="11560" max="11785" width="9.07421875" style="1"/>
    <col min="11786" max="11786" width="2.3828125" style="1" customWidth="1"/>
    <col min="11787" max="11787" width="8.84375" style="1" customWidth="1"/>
    <col min="11788" max="11788" width="9.61328125" style="1" customWidth="1"/>
    <col min="11789" max="11789" width="15" style="1" customWidth="1"/>
    <col min="11790" max="11790" width="17.61328125" style="1" customWidth="1"/>
    <col min="11791" max="11810" width="8.61328125" style="1" customWidth="1"/>
    <col min="11811" max="11811" width="10" style="1" customWidth="1"/>
    <col min="11812" max="11812" width="28.3828125" style="1" customWidth="1"/>
    <col min="11813" max="11813" width="6.15234375" style="1" customWidth="1"/>
    <col min="11814" max="11814" width="8.3828125" style="1" customWidth="1"/>
    <col min="11815" max="11815" width="10.3828125" style="1" customWidth="1"/>
    <col min="11816" max="12041" width="9.07421875" style="1"/>
    <col min="12042" max="12042" width="2.3828125" style="1" customWidth="1"/>
    <col min="12043" max="12043" width="8.84375" style="1" customWidth="1"/>
    <col min="12044" max="12044" width="9.61328125" style="1" customWidth="1"/>
    <col min="12045" max="12045" width="15" style="1" customWidth="1"/>
    <col min="12046" max="12046" width="17.61328125" style="1" customWidth="1"/>
    <col min="12047" max="12066" width="8.61328125" style="1" customWidth="1"/>
    <col min="12067" max="12067" width="10" style="1" customWidth="1"/>
    <col min="12068" max="12068" width="28.3828125" style="1" customWidth="1"/>
    <col min="12069" max="12069" width="6.15234375" style="1" customWidth="1"/>
    <col min="12070" max="12070" width="8.3828125" style="1" customWidth="1"/>
    <col min="12071" max="12071" width="10.3828125" style="1" customWidth="1"/>
    <col min="12072" max="12297" width="9.07421875" style="1"/>
    <col min="12298" max="12298" width="2.3828125" style="1" customWidth="1"/>
    <col min="12299" max="12299" width="8.84375" style="1" customWidth="1"/>
    <col min="12300" max="12300" width="9.61328125" style="1" customWidth="1"/>
    <col min="12301" max="12301" width="15" style="1" customWidth="1"/>
    <col min="12302" max="12302" width="17.61328125" style="1" customWidth="1"/>
    <col min="12303" max="12322" width="8.61328125" style="1" customWidth="1"/>
    <col min="12323" max="12323" width="10" style="1" customWidth="1"/>
    <col min="12324" max="12324" width="28.3828125" style="1" customWidth="1"/>
    <col min="12325" max="12325" width="6.15234375" style="1" customWidth="1"/>
    <col min="12326" max="12326" width="8.3828125" style="1" customWidth="1"/>
    <col min="12327" max="12327" width="10.3828125" style="1" customWidth="1"/>
    <col min="12328" max="12553" width="9.07421875" style="1"/>
    <col min="12554" max="12554" width="2.3828125" style="1" customWidth="1"/>
    <col min="12555" max="12555" width="8.84375" style="1" customWidth="1"/>
    <col min="12556" max="12556" width="9.61328125" style="1" customWidth="1"/>
    <col min="12557" max="12557" width="15" style="1" customWidth="1"/>
    <col min="12558" max="12558" width="17.61328125" style="1" customWidth="1"/>
    <col min="12559" max="12578" width="8.61328125" style="1" customWidth="1"/>
    <col min="12579" max="12579" width="10" style="1" customWidth="1"/>
    <col min="12580" max="12580" width="28.3828125" style="1" customWidth="1"/>
    <col min="12581" max="12581" width="6.15234375" style="1" customWidth="1"/>
    <col min="12582" max="12582" width="8.3828125" style="1" customWidth="1"/>
    <col min="12583" max="12583" width="10.3828125" style="1" customWidth="1"/>
    <col min="12584" max="12809" width="9.07421875" style="1"/>
    <col min="12810" max="12810" width="2.3828125" style="1" customWidth="1"/>
    <col min="12811" max="12811" width="8.84375" style="1" customWidth="1"/>
    <col min="12812" max="12812" width="9.61328125" style="1" customWidth="1"/>
    <col min="12813" max="12813" width="15" style="1" customWidth="1"/>
    <col min="12814" max="12814" width="17.61328125" style="1" customWidth="1"/>
    <col min="12815" max="12834" width="8.61328125" style="1" customWidth="1"/>
    <col min="12835" max="12835" width="10" style="1" customWidth="1"/>
    <col min="12836" max="12836" width="28.3828125" style="1" customWidth="1"/>
    <col min="12837" max="12837" width="6.15234375" style="1" customWidth="1"/>
    <col min="12838" max="12838" width="8.3828125" style="1" customWidth="1"/>
    <col min="12839" max="12839" width="10.3828125" style="1" customWidth="1"/>
    <col min="12840" max="13065" width="9.07421875" style="1"/>
    <col min="13066" max="13066" width="2.3828125" style="1" customWidth="1"/>
    <col min="13067" max="13067" width="8.84375" style="1" customWidth="1"/>
    <col min="13068" max="13068" width="9.61328125" style="1" customWidth="1"/>
    <col min="13069" max="13069" width="15" style="1" customWidth="1"/>
    <col min="13070" max="13070" width="17.61328125" style="1" customWidth="1"/>
    <col min="13071" max="13090" width="8.61328125" style="1" customWidth="1"/>
    <col min="13091" max="13091" width="10" style="1" customWidth="1"/>
    <col min="13092" max="13092" width="28.3828125" style="1" customWidth="1"/>
    <col min="13093" max="13093" width="6.15234375" style="1" customWidth="1"/>
    <col min="13094" max="13094" width="8.3828125" style="1" customWidth="1"/>
    <col min="13095" max="13095" width="10.3828125" style="1" customWidth="1"/>
    <col min="13096" max="13321" width="9.07421875" style="1"/>
    <col min="13322" max="13322" width="2.3828125" style="1" customWidth="1"/>
    <col min="13323" max="13323" width="8.84375" style="1" customWidth="1"/>
    <col min="13324" max="13324" width="9.61328125" style="1" customWidth="1"/>
    <col min="13325" max="13325" width="15" style="1" customWidth="1"/>
    <col min="13326" max="13326" width="17.61328125" style="1" customWidth="1"/>
    <col min="13327" max="13346" width="8.61328125" style="1" customWidth="1"/>
    <col min="13347" max="13347" width="10" style="1" customWidth="1"/>
    <col min="13348" max="13348" width="28.3828125" style="1" customWidth="1"/>
    <col min="13349" max="13349" width="6.15234375" style="1" customWidth="1"/>
    <col min="13350" max="13350" width="8.3828125" style="1" customWidth="1"/>
    <col min="13351" max="13351" width="10.3828125" style="1" customWidth="1"/>
    <col min="13352" max="13577" width="9.07421875" style="1"/>
    <col min="13578" max="13578" width="2.3828125" style="1" customWidth="1"/>
    <col min="13579" max="13579" width="8.84375" style="1" customWidth="1"/>
    <col min="13580" max="13580" width="9.61328125" style="1" customWidth="1"/>
    <col min="13581" max="13581" width="15" style="1" customWidth="1"/>
    <col min="13582" max="13582" width="17.61328125" style="1" customWidth="1"/>
    <col min="13583" max="13602" width="8.61328125" style="1" customWidth="1"/>
    <col min="13603" max="13603" width="10" style="1" customWidth="1"/>
    <col min="13604" max="13604" width="28.3828125" style="1" customWidth="1"/>
    <col min="13605" max="13605" width="6.15234375" style="1" customWidth="1"/>
    <col min="13606" max="13606" width="8.3828125" style="1" customWidth="1"/>
    <col min="13607" max="13607" width="10.3828125" style="1" customWidth="1"/>
    <col min="13608" max="13833" width="9.07421875" style="1"/>
    <col min="13834" max="13834" width="2.3828125" style="1" customWidth="1"/>
    <col min="13835" max="13835" width="8.84375" style="1" customWidth="1"/>
    <col min="13836" max="13836" width="9.61328125" style="1" customWidth="1"/>
    <col min="13837" max="13837" width="15" style="1" customWidth="1"/>
    <col min="13838" max="13838" width="17.61328125" style="1" customWidth="1"/>
    <col min="13839" max="13858" width="8.61328125" style="1" customWidth="1"/>
    <col min="13859" max="13859" width="10" style="1" customWidth="1"/>
    <col min="13860" max="13860" width="28.3828125" style="1" customWidth="1"/>
    <col min="13861" max="13861" width="6.15234375" style="1" customWidth="1"/>
    <col min="13862" max="13862" width="8.3828125" style="1" customWidth="1"/>
    <col min="13863" max="13863" width="10.3828125" style="1" customWidth="1"/>
    <col min="13864" max="14089" width="9.07421875" style="1"/>
    <col min="14090" max="14090" width="2.3828125" style="1" customWidth="1"/>
    <col min="14091" max="14091" width="8.84375" style="1" customWidth="1"/>
    <col min="14092" max="14092" width="9.61328125" style="1" customWidth="1"/>
    <col min="14093" max="14093" width="15" style="1" customWidth="1"/>
    <col min="14094" max="14094" width="17.61328125" style="1" customWidth="1"/>
    <col min="14095" max="14114" width="8.61328125" style="1" customWidth="1"/>
    <col min="14115" max="14115" width="10" style="1" customWidth="1"/>
    <col min="14116" max="14116" width="28.3828125" style="1" customWidth="1"/>
    <col min="14117" max="14117" width="6.15234375" style="1" customWidth="1"/>
    <col min="14118" max="14118" width="8.3828125" style="1" customWidth="1"/>
    <col min="14119" max="14119" width="10.3828125" style="1" customWidth="1"/>
    <col min="14120" max="14345" width="9.07421875" style="1"/>
    <col min="14346" max="14346" width="2.3828125" style="1" customWidth="1"/>
    <col min="14347" max="14347" width="8.84375" style="1" customWidth="1"/>
    <col min="14348" max="14348" width="9.61328125" style="1" customWidth="1"/>
    <col min="14349" max="14349" width="15" style="1" customWidth="1"/>
    <col min="14350" max="14350" width="17.61328125" style="1" customWidth="1"/>
    <col min="14351" max="14370" width="8.61328125" style="1" customWidth="1"/>
    <col min="14371" max="14371" width="10" style="1" customWidth="1"/>
    <col min="14372" max="14372" width="28.3828125" style="1" customWidth="1"/>
    <col min="14373" max="14373" width="6.15234375" style="1" customWidth="1"/>
    <col min="14374" max="14374" width="8.3828125" style="1" customWidth="1"/>
    <col min="14375" max="14375" width="10.3828125" style="1" customWidth="1"/>
    <col min="14376" max="14601" width="9.07421875" style="1"/>
    <col min="14602" max="14602" width="2.3828125" style="1" customWidth="1"/>
    <col min="14603" max="14603" width="8.84375" style="1" customWidth="1"/>
    <col min="14604" max="14604" width="9.61328125" style="1" customWidth="1"/>
    <col min="14605" max="14605" width="15" style="1" customWidth="1"/>
    <col min="14606" max="14606" width="17.61328125" style="1" customWidth="1"/>
    <col min="14607" max="14626" width="8.61328125" style="1" customWidth="1"/>
    <col min="14627" max="14627" width="10" style="1" customWidth="1"/>
    <col min="14628" max="14628" width="28.3828125" style="1" customWidth="1"/>
    <col min="14629" max="14629" width="6.15234375" style="1" customWidth="1"/>
    <col min="14630" max="14630" width="8.3828125" style="1" customWidth="1"/>
    <col min="14631" max="14631" width="10.3828125" style="1" customWidth="1"/>
    <col min="14632" max="14857" width="9.07421875" style="1"/>
    <col min="14858" max="14858" width="2.3828125" style="1" customWidth="1"/>
    <col min="14859" max="14859" width="8.84375" style="1" customWidth="1"/>
    <col min="14860" max="14860" width="9.61328125" style="1" customWidth="1"/>
    <col min="14861" max="14861" width="15" style="1" customWidth="1"/>
    <col min="14862" max="14862" width="17.61328125" style="1" customWidth="1"/>
    <col min="14863" max="14882" width="8.61328125" style="1" customWidth="1"/>
    <col min="14883" max="14883" width="10" style="1" customWidth="1"/>
    <col min="14884" max="14884" width="28.3828125" style="1" customWidth="1"/>
    <col min="14885" max="14885" width="6.15234375" style="1" customWidth="1"/>
    <col min="14886" max="14886" width="8.3828125" style="1" customWidth="1"/>
    <col min="14887" max="14887" width="10.3828125" style="1" customWidth="1"/>
    <col min="14888" max="15113" width="9.07421875" style="1"/>
    <col min="15114" max="15114" width="2.3828125" style="1" customWidth="1"/>
    <col min="15115" max="15115" width="8.84375" style="1" customWidth="1"/>
    <col min="15116" max="15116" width="9.61328125" style="1" customWidth="1"/>
    <col min="15117" max="15117" width="15" style="1" customWidth="1"/>
    <col min="15118" max="15118" width="17.61328125" style="1" customWidth="1"/>
    <col min="15119" max="15138" width="8.61328125" style="1" customWidth="1"/>
    <col min="15139" max="15139" width="10" style="1" customWidth="1"/>
    <col min="15140" max="15140" width="28.3828125" style="1" customWidth="1"/>
    <col min="15141" max="15141" width="6.15234375" style="1" customWidth="1"/>
    <col min="15142" max="15142" width="8.3828125" style="1" customWidth="1"/>
    <col min="15143" max="15143" width="10.3828125" style="1" customWidth="1"/>
    <col min="15144" max="15369" width="9.07421875" style="1"/>
    <col min="15370" max="15370" width="2.3828125" style="1" customWidth="1"/>
    <col min="15371" max="15371" width="8.84375" style="1" customWidth="1"/>
    <col min="15372" max="15372" width="9.61328125" style="1" customWidth="1"/>
    <col min="15373" max="15373" width="15" style="1" customWidth="1"/>
    <col min="15374" max="15374" width="17.61328125" style="1" customWidth="1"/>
    <col min="15375" max="15394" width="8.61328125" style="1" customWidth="1"/>
    <col min="15395" max="15395" width="10" style="1" customWidth="1"/>
    <col min="15396" max="15396" width="28.3828125" style="1" customWidth="1"/>
    <col min="15397" max="15397" width="6.15234375" style="1" customWidth="1"/>
    <col min="15398" max="15398" width="8.3828125" style="1" customWidth="1"/>
    <col min="15399" max="15399" width="10.3828125" style="1" customWidth="1"/>
    <col min="15400" max="15625" width="9.07421875" style="1"/>
    <col min="15626" max="15626" width="2.3828125" style="1" customWidth="1"/>
    <col min="15627" max="15627" width="8.84375" style="1" customWidth="1"/>
    <col min="15628" max="15628" width="9.61328125" style="1" customWidth="1"/>
    <col min="15629" max="15629" width="15" style="1" customWidth="1"/>
    <col min="15630" max="15630" width="17.61328125" style="1" customWidth="1"/>
    <col min="15631" max="15650" width="8.61328125" style="1" customWidth="1"/>
    <col min="15651" max="15651" width="10" style="1" customWidth="1"/>
    <col min="15652" max="15652" width="28.3828125" style="1" customWidth="1"/>
    <col min="15653" max="15653" width="6.15234375" style="1" customWidth="1"/>
    <col min="15654" max="15654" width="8.3828125" style="1" customWidth="1"/>
    <col min="15655" max="15655" width="10.3828125" style="1" customWidth="1"/>
    <col min="15656" max="15881" width="9.07421875" style="1"/>
    <col min="15882" max="15882" width="2.3828125" style="1" customWidth="1"/>
    <col min="15883" max="15883" width="8.84375" style="1" customWidth="1"/>
    <col min="15884" max="15884" width="9.61328125" style="1" customWidth="1"/>
    <col min="15885" max="15885" width="15" style="1" customWidth="1"/>
    <col min="15886" max="15886" width="17.61328125" style="1" customWidth="1"/>
    <col min="15887" max="15906" width="8.61328125" style="1" customWidth="1"/>
    <col min="15907" max="15907" width="10" style="1" customWidth="1"/>
    <col min="15908" max="15908" width="28.3828125" style="1" customWidth="1"/>
    <col min="15909" max="15909" width="6.15234375" style="1" customWidth="1"/>
    <col min="15910" max="15910" width="8.3828125" style="1" customWidth="1"/>
    <col min="15911" max="15911" width="10.3828125" style="1" customWidth="1"/>
    <col min="15912" max="16137" width="9.07421875" style="1"/>
    <col min="16138" max="16138" width="2.3828125" style="1" customWidth="1"/>
    <col min="16139" max="16139" width="8.84375" style="1" customWidth="1"/>
    <col min="16140" max="16140" width="9.61328125" style="1" customWidth="1"/>
    <col min="16141" max="16141" width="15" style="1" customWidth="1"/>
    <col min="16142" max="16142" width="17.61328125" style="1" customWidth="1"/>
    <col min="16143" max="16162" width="8.61328125" style="1" customWidth="1"/>
    <col min="16163" max="16163" width="10" style="1" customWidth="1"/>
    <col min="16164" max="16164" width="28.3828125" style="1" customWidth="1"/>
    <col min="16165" max="16165" width="6.15234375" style="1" customWidth="1"/>
    <col min="16166" max="16166" width="8.3828125" style="1" customWidth="1"/>
    <col min="16167" max="16167" width="10.3828125" style="1" customWidth="1"/>
    <col min="16168" max="16230" width="9.07421875" style="1"/>
    <col min="16231" max="16384" width="9.07421875" style="1" customWidth="1"/>
  </cols>
  <sheetData>
    <row r="1" spans="1:53" ht="96" customHeight="1" x14ac:dyDescent="0.4">
      <c r="A1" s="101" t="s">
        <v>11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3"/>
      <c r="AK1" s="109" t="s">
        <v>0</v>
      </c>
      <c r="AL1" s="109" t="s">
        <v>1</v>
      </c>
      <c r="AM1" s="100" t="s">
        <v>2</v>
      </c>
    </row>
    <row r="2" spans="1:53" ht="96" customHeight="1" x14ac:dyDescent="0.4">
      <c r="A2" s="110" t="s">
        <v>34</v>
      </c>
      <c r="B2" s="110"/>
      <c r="C2" s="110"/>
      <c r="D2" s="110"/>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111" t="s">
        <v>4</v>
      </c>
      <c r="AJ2" s="112"/>
      <c r="AK2" s="109"/>
      <c r="AL2" s="109"/>
      <c r="AM2" s="100"/>
    </row>
    <row r="3" spans="1:53" ht="203.15" customHeight="1" x14ac:dyDescent="0.4">
      <c r="A3" s="107" t="s">
        <v>8</v>
      </c>
      <c r="B3" s="107"/>
      <c r="C3" s="107"/>
      <c r="D3" s="107"/>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113"/>
      <c r="AJ3" s="114"/>
      <c r="AK3" s="109"/>
      <c r="AL3" s="109"/>
      <c r="AM3" s="100"/>
    </row>
    <row r="4" spans="1:53" ht="24.75" customHeight="1" x14ac:dyDescent="0.5">
      <c r="A4" s="17" t="s">
        <v>3</v>
      </c>
      <c r="B4" s="106" t="s">
        <v>5</v>
      </c>
      <c r="C4" s="106"/>
      <c r="D4" s="106"/>
      <c r="E4" s="94">
        <v>1</v>
      </c>
      <c r="F4" s="94">
        <v>2</v>
      </c>
      <c r="G4" s="94">
        <v>3</v>
      </c>
      <c r="H4" s="94">
        <v>4</v>
      </c>
      <c r="I4" s="94">
        <v>5</v>
      </c>
      <c r="J4" s="94">
        <v>6</v>
      </c>
      <c r="K4" s="94">
        <v>7</v>
      </c>
      <c r="L4" s="94">
        <v>8</v>
      </c>
      <c r="M4" s="94">
        <v>9</v>
      </c>
      <c r="N4" s="94">
        <v>10</v>
      </c>
      <c r="O4" s="94">
        <v>11</v>
      </c>
      <c r="P4" s="94">
        <v>12</v>
      </c>
      <c r="Q4" s="94">
        <v>13</v>
      </c>
      <c r="R4" s="94">
        <v>14</v>
      </c>
      <c r="S4" s="94">
        <v>15</v>
      </c>
      <c r="T4" s="94">
        <v>16</v>
      </c>
      <c r="U4" s="94">
        <v>17</v>
      </c>
      <c r="V4" s="94">
        <v>18</v>
      </c>
      <c r="W4" s="94">
        <v>19</v>
      </c>
      <c r="X4" s="94">
        <v>20</v>
      </c>
      <c r="Y4" s="94">
        <v>21</v>
      </c>
      <c r="Z4" s="94">
        <v>22</v>
      </c>
      <c r="AA4" s="94">
        <v>23</v>
      </c>
      <c r="AB4" s="94">
        <v>24</v>
      </c>
      <c r="AC4" s="94">
        <v>25</v>
      </c>
      <c r="AD4" s="94">
        <v>26</v>
      </c>
      <c r="AE4" s="94">
        <v>27</v>
      </c>
      <c r="AF4" s="94">
        <v>28</v>
      </c>
      <c r="AG4" s="94">
        <v>29</v>
      </c>
      <c r="AH4" s="94">
        <v>30</v>
      </c>
      <c r="AI4" s="115"/>
      <c r="AJ4" s="116"/>
      <c r="AK4" s="108" t="s">
        <v>9</v>
      </c>
      <c r="AL4" s="108"/>
      <c r="AM4" s="23">
        <v>30</v>
      </c>
    </row>
    <row r="5" spans="1:53" ht="51" customHeight="1" x14ac:dyDescent="0.4">
      <c r="A5" s="18">
        <v>45658</v>
      </c>
      <c r="B5" s="98" t="s">
        <v>31</v>
      </c>
      <c r="C5" s="99"/>
      <c r="D5" s="99"/>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04"/>
      <c r="AJ5" s="105"/>
      <c r="AK5" s="2">
        <f>COUNTIF(E5:AH5,"&gt;1")</f>
        <v>0</v>
      </c>
      <c r="AL5" s="3">
        <f>SUM(E5:AH5)/$AM$4</f>
        <v>0</v>
      </c>
      <c r="AM5" s="24">
        <f>AK5/$AM$4</f>
        <v>0</v>
      </c>
    </row>
    <row r="6" spans="1:53" ht="51" customHeight="1" x14ac:dyDescent="0.4">
      <c r="A6" s="18">
        <v>46023</v>
      </c>
      <c r="B6" s="98" t="s">
        <v>31</v>
      </c>
      <c r="C6" s="99"/>
      <c r="D6" s="9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96"/>
      <c r="AJ6" s="97"/>
      <c r="AK6" s="2" t="e">
        <f>COUNTIF(#REF!,"&gt;1")</f>
        <v>#REF!</v>
      </c>
      <c r="AL6" s="3" t="e">
        <f>SUM(#REF!)/$AM$4</f>
        <v>#REF!</v>
      </c>
      <c r="AM6" s="24" t="e">
        <f t="shared" ref="AM6:AM12" si="0">AK6/$AM$4</f>
        <v>#REF!</v>
      </c>
    </row>
    <row r="7" spans="1:53" ht="51" customHeight="1" x14ac:dyDescent="0.4">
      <c r="A7" s="18">
        <v>46388</v>
      </c>
      <c r="B7" s="98" t="s">
        <v>31</v>
      </c>
      <c r="C7" s="99"/>
      <c r="D7" s="99"/>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96"/>
      <c r="AJ7" s="97"/>
      <c r="AK7" s="2" t="e">
        <f>COUNTIF(#REF!,"&gt;1")</f>
        <v>#REF!</v>
      </c>
      <c r="AL7" s="3" t="e">
        <f>SUM(#REF!)/$AM$4</f>
        <v>#REF!</v>
      </c>
      <c r="AM7" s="24" t="e">
        <f t="shared" si="0"/>
        <v>#REF!</v>
      </c>
    </row>
    <row r="8" spans="1:53" ht="51" customHeight="1" x14ac:dyDescent="0.4">
      <c r="A8" s="20"/>
      <c r="B8" s="143"/>
      <c r="C8" s="143"/>
      <c r="D8" s="143"/>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96"/>
      <c r="AJ8" s="97"/>
      <c r="AK8" s="2" t="e">
        <f>COUNTIF(#REF!,"&gt;1")</f>
        <v>#REF!</v>
      </c>
      <c r="AL8" s="3" t="e">
        <f>SUM(#REF!)/$AM$4</f>
        <v>#REF!</v>
      </c>
      <c r="AM8" s="24" t="e">
        <f t="shared" si="0"/>
        <v>#REF!</v>
      </c>
    </row>
    <row r="9" spans="1:53" ht="51" customHeight="1" x14ac:dyDescent="0.4">
      <c r="A9" s="20"/>
      <c r="B9" s="143"/>
      <c r="C9" s="143"/>
      <c r="D9" s="143"/>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96"/>
      <c r="AJ9" s="97"/>
      <c r="AK9" s="2" t="e">
        <f>COUNTIF(#REF!,"&gt;1")</f>
        <v>#REF!</v>
      </c>
      <c r="AL9" s="3" t="e">
        <f>SUM(#REF!)/$AM$4</f>
        <v>#REF!</v>
      </c>
      <c r="AM9" s="24" t="e">
        <f t="shared" si="0"/>
        <v>#REF!</v>
      </c>
    </row>
    <row r="10" spans="1:53" ht="51" customHeight="1" x14ac:dyDescent="0.4">
      <c r="A10" s="20"/>
      <c r="B10" s="143"/>
      <c r="C10" s="143"/>
      <c r="D10" s="143"/>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96"/>
      <c r="AJ10" s="97"/>
      <c r="AK10" s="2" t="e">
        <f>COUNTIF(#REF!,"&gt;1")</f>
        <v>#REF!</v>
      </c>
      <c r="AL10" s="3" t="e">
        <f>SUM(#REF!)/$AM$4</f>
        <v>#REF!</v>
      </c>
      <c r="AM10" s="24" t="e">
        <f t="shared" si="0"/>
        <v>#REF!</v>
      </c>
    </row>
    <row r="11" spans="1:53" ht="51" customHeight="1" x14ac:dyDescent="0.4">
      <c r="A11" s="20"/>
      <c r="B11" s="143"/>
      <c r="C11" s="143"/>
      <c r="D11" s="143"/>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96"/>
      <c r="AJ11" s="97"/>
      <c r="AK11" s="2" t="e">
        <f>COUNTIF(#REF!,"&gt;1")</f>
        <v>#REF!</v>
      </c>
      <c r="AL11" s="3" t="e">
        <f>SUM(#REF!)/$AM$4</f>
        <v>#REF!</v>
      </c>
      <c r="AM11" s="24" t="e">
        <f t="shared" si="0"/>
        <v>#REF!</v>
      </c>
    </row>
    <row r="12" spans="1:53" ht="51" customHeight="1" thickBot="1" x14ac:dyDescent="0.45">
      <c r="A12" s="25"/>
      <c r="B12" s="144"/>
      <c r="C12" s="144"/>
      <c r="D12" s="144"/>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96"/>
      <c r="AJ12" s="97"/>
      <c r="AK12" s="2" t="e">
        <f>COUNTIF(#REF!,"&gt;1")</f>
        <v>#REF!</v>
      </c>
      <c r="AL12" s="3" t="e">
        <f>SUM(#REF!)/$AM$4</f>
        <v>#REF!</v>
      </c>
      <c r="AM12" s="24" t="e">
        <f t="shared" si="0"/>
        <v>#REF!</v>
      </c>
    </row>
    <row r="13" spans="1:53" ht="45" customHeight="1" x14ac:dyDescent="0.4">
      <c r="A13" s="27"/>
      <c r="B13" s="28" t="s">
        <v>6</v>
      </c>
      <c r="C13" s="140" t="s">
        <v>7</v>
      </c>
      <c r="D13" s="141"/>
      <c r="E13" s="141"/>
      <c r="F13" s="141"/>
      <c r="G13" s="141"/>
      <c r="H13" s="141"/>
      <c r="I13" s="141"/>
      <c r="J13" s="141"/>
      <c r="K13" s="141"/>
      <c r="L13" s="142"/>
      <c r="M13" s="135">
        <f>COUNTIF(E5:AH12,"0")</f>
        <v>0</v>
      </c>
      <c r="N13" s="136"/>
      <c r="O13" s="136"/>
      <c r="P13" s="136"/>
      <c r="Q13" s="136"/>
      <c r="R13" s="136"/>
      <c r="S13" s="136"/>
      <c r="T13" s="136"/>
      <c r="U13" s="136"/>
      <c r="V13" s="136"/>
      <c r="W13" s="136"/>
      <c r="X13" s="136"/>
      <c r="Y13" s="136"/>
      <c r="Z13" s="136"/>
      <c r="AA13" s="136"/>
      <c r="AB13" s="136"/>
      <c r="AC13" s="136"/>
      <c r="AD13" s="136"/>
      <c r="AE13" s="136"/>
      <c r="AF13" s="136"/>
      <c r="AG13" s="136"/>
      <c r="AH13" s="136"/>
      <c r="AI13" s="137" t="s">
        <v>10</v>
      </c>
      <c r="AJ13" s="138"/>
      <c r="AK13" s="138"/>
      <c r="AL13" s="138"/>
      <c r="AM13" s="139"/>
    </row>
    <row r="14" spans="1:53" ht="45" customHeight="1" x14ac:dyDescent="0.4">
      <c r="A14" s="29">
        <v>0</v>
      </c>
      <c r="B14" s="4">
        <v>0</v>
      </c>
      <c r="C14" s="126" t="s">
        <v>12</v>
      </c>
      <c r="D14" s="127"/>
      <c r="E14" s="127"/>
      <c r="F14" s="127"/>
      <c r="G14" s="127"/>
      <c r="H14" s="127"/>
      <c r="I14" s="127"/>
      <c r="J14" s="127"/>
      <c r="K14" s="127"/>
      <c r="L14" s="128"/>
      <c r="M14" s="135">
        <f>COUNTIF(E5:AH12,"0")</f>
        <v>0</v>
      </c>
      <c r="N14" s="136"/>
      <c r="O14" s="136"/>
      <c r="P14" s="136"/>
      <c r="Q14" s="136"/>
      <c r="R14" s="136"/>
      <c r="S14" s="136"/>
      <c r="T14" s="136"/>
      <c r="U14" s="136"/>
      <c r="V14" s="136"/>
      <c r="W14" s="136"/>
      <c r="X14" s="136"/>
      <c r="Y14" s="136"/>
      <c r="Z14" s="136"/>
      <c r="AA14" s="136"/>
      <c r="AB14" s="136"/>
      <c r="AC14" s="136"/>
      <c r="AD14" s="136"/>
      <c r="AE14" s="136"/>
      <c r="AF14" s="136"/>
      <c r="AG14" s="136"/>
      <c r="AH14" s="136"/>
      <c r="AI14" s="117"/>
      <c r="AJ14" s="118"/>
      <c r="AK14" s="118"/>
      <c r="AL14" s="118"/>
      <c r="AM14" s="119"/>
    </row>
    <row r="15" spans="1:53" s="7" customFormat="1" ht="42.75" customHeight="1" x14ac:dyDescent="0.35">
      <c r="A15" s="29">
        <v>1</v>
      </c>
      <c r="B15" s="5">
        <v>1</v>
      </c>
      <c r="C15" s="129" t="s">
        <v>13</v>
      </c>
      <c r="D15" s="130"/>
      <c r="E15" s="130"/>
      <c r="F15" s="130"/>
      <c r="G15" s="130"/>
      <c r="H15" s="130"/>
      <c r="I15" s="130"/>
      <c r="J15" s="130"/>
      <c r="K15" s="130"/>
      <c r="L15" s="131"/>
      <c r="M15" s="135">
        <f>COUNTIF(E5:AH12,"1")</f>
        <v>0</v>
      </c>
      <c r="N15" s="136"/>
      <c r="O15" s="136"/>
      <c r="P15" s="136"/>
      <c r="Q15" s="136"/>
      <c r="R15" s="136"/>
      <c r="S15" s="136"/>
      <c r="T15" s="136"/>
      <c r="U15" s="136"/>
      <c r="V15" s="136"/>
      <c r="W15" s="136"/>
      <c r="X15" s="136"/>
      <c r="Y15" s="136"/>
      <c r="Z15" s="136"/>
      <c r="AA15" s="136"/>
      <c r="AB15" s="136"/>
      <c r="AC15" s="136"/>
      <c r="AD15" s="136"/>
      <c r="AE15" s="136"/>
      <c r="AF15" s="136"/>
      <c r="AG15" s="136"/>
      <c r="AH15" s="136"/>
      <c r="AI15" s="120"/>
      <c r="AJ15" s="121"/>
      <c r="AK15" s="121"/>
      <c r="AL15" s="121"/>
      <c r="AM15" s="122"/>
      <c r="AN15" s="6"/>
      <c r="AO15" s="6"/>
      <c r="AP15" s="6"/>
      <c r="AQ15" s="6"/>
      <c r="AR15" s="6"/>
      <c r="AS15" s="6"/>
      <c r="AT15" s="6"/>
      <c r="AU15" s="6"/>
      <c r="AV15" s="6"/>
      <c r="AW15" s="6"/>
      <c r="AX15" s="6"/>
      <c r="AY15" s="6"/>
      <c r="AZ15" s="6"/>
      <c r="BA15" s="6"/>
    </row>
    <row r="16" spans="1:53" s="9" customFormat="1" ht="42.75" customHeight="1" x14ac:dyDescent="0.35">
      <c r="A16" s="29">
        <v>2</v>
      </c>
      <c r="B16" s="8">
        <v>2</v>
      </c>
      <c r="C16" s="129" t="s">
        <v>14</v>
      </c>
      <c r="D16" s="130"/>
      <c r="E16" s="130"/>
      <c r="F16" s="130"/>
      <c r="G16" s="130"/>
      <c r="H16" s="130"/>
      <c r="I16" s="130"/>
      <c r="J16" s="130"/>
      <c r="K16" s="130"/>
      <c r="L16" s="131"/>
      <c r="M16" s="135">
        <f>COUNTIF(E5:AH12,"2")</f>
        <v>0</v>
      </c>
      <c r="N16" s="136"/>
      <c r="O16" s="136"/>
      <c r="P16" s="136"/>
      <c r="Q16" s="136"/>
      <c r="R16" s="136"/>
      <c r="S16" s="136"/>
      <c r="T16" s="136"/>
      <c r="U16" s="136"/>
      <c r="V16" s="136"/>
      <c r="W16" s="136"/>
      <c r="X16" s="136"/>
      <c r="Y16" s="136"/>
      <c r="Z16" s="136"/>
      <c r="AA16" s="136"/>
      <c r="AB16" s="136"/>
      <c r="AC16" s="136"/>
      <c r="AD16" s="136"/>
      <c r="AE16" s="136"/>
      <c r="AF16" s="136"/>
      <c r="AG16" s="136"/>
      <c r="AH16" s="136"/>
      <c r="AI16" s="120"/>
      <c r="AJ16" s="121"/>
      <c r="AK16" s="121"/>
      <c r="AL16" s="121"/>
      <c r="AM16" s="122"/>
      <c r="AN16" s="6"/>
      <c r="AO16" s="6"/>
      <c r="AP16" s="6"/>
      <c r="AQ16" s="6"/>
      <c r="AR16" s="6"/>
      <c r="AS16" s="6"/>
      <c r="AT16" s="6"/>
      <c r="AU16" s="6"/>
      <c r="AV16" s="6"/>
      <c r="AW16" s="6"/>
      <c r="AX16" s="6"/>
      <c r="AY16" s="6"/>
      <c r="AZ16" s="6"/>
      <c r="BA16" s="6"/>
    </row>
    <row r="17" spans="1:53" s="9" customFormat="1" ht="45.75" customHeight="1" x14ac:dyDescent="0.35">
      <c r="A17" s="29">
        <v>3</v>
      </c>
      <c r="B17" s="10">
        <v>3</v>
      </c>
      <c r="C17" s="129" t="s">
        <v>15</v>
      </c>
      <c r="D17" s="130"/>
      <c r="E17" s="130"/>
      <c r="F17" s="130"/>
      <c r="G17" s="130"/>
      <c r="H17" s="130"/>
      <c r="I17" s="130"/>
      <c r="J17" s="130"/>
      <c r="K17" s="130"/>
      <c r="L17" s="131"/>
      <c r="M17" s="135">
        <f>COUNTIF(E5:AH12,"3")</f>
        <v>0</v>
      </c>
      <c r="N17" s="136"/>
      <c r="O17" s="136"/>
      <c r="P17" s="136"/>
      <c r="Q17" s="136"/>
      <c r="R17" s="136"/>
      <c r="S17" s="136"/>
      <c r="T17" s="136"/>
      <c r="U17" s="136"/>
      <c r="V17" s="136"/>
      <c r="W17" s="136"/>
      <c r="X17" s="136"/>
      <c r="Y17" s="136"/>
      <c r="Z17" s="136"/>
      <c r="AA17" s="136"/>
      <c r="AB17" s="136"/>
      <c r="AC17" s="136"/>
      <c r="AD17" s="136"/>
      <c r="AE17" s="136"/>
      <c r="AF17" s="136"/>
      <c r="AG17" s="136"/>
      <c r="AH17" s="136"/>
      <c r="AI17" s="120"/>
      <c r="AJ17" s="121"/>
      <c r="AK17" s="121"/>
      <c r="AL17" s="121"/>
      <c r="AM17" s="122"/>
      <c r="AN17" s="6"/>
      <c r="AO17" s="6"/>
      <c r="AP17" s="6"/>
      <c r="AQ17" s="6"/>
      <c r="AR17" s="6"/>
      <c r="AS17" s="6"/>
      <c r="AT17" s="6"/>
      <c r="AU17" s="6"/>
      <c r="AV17" s="6"/>
      <c r="AW17" s="6"/>
      <c r="AX17" s="6"/>
      <c r="AY17" s="6"/>
      <c r="AZ17" s="6"/>
      <c r="BA17" s="6"/>
    </row>
    <row r="18" spans="1:53" s="9" customFormat="1" ht="43.5" customHeight="1" thickBot="1" x14ac:dyDescent="0.4">
      <c r="A18" s="30">
        <v>4</v>
      </c>
      <c r="B18" s="31">
        <v>4</v>
      </c>
      <c r="C18" s="132" t="s">
        <v>16</v>
      </c>
      <c r="D18" s="133"/>
      <c r="E18" s="133"/>
      <c r="F18" s="133"/>
      <c r="G18" s="133"/>
      <c r="H18" s="133"/>
      <c r="I18" s="133"/>
      <c r="J18" s="133"/>
      <c r="K18" s="133"/>
      <c r="L18" s="134"/>
      <c r="M18" s="135">
        <f>COUNTIF(E5:AH12,"4")</f>
        <v>0</v>
      </c>
      <c r="N18" s="136"/>
      <c r="O18" s="136"/>
      <c r="P18" s="136"/>
      <c r="Q18" s="136"/>
      <c r="R18" s="136"/>
      <c r="S18" s="136"/>
      <c r="T18" s="136"/>
      <c r="U18" s="136"/>
      <c r="V18" s="136"/>
      <c r="W18" s="136"/>
      <c r="X18" s="136"/>
      <c r="Y18" s="136"/>
      <c r="Z18" s="136"/>
      <c r="AA18" s="136"/>
      <c r="AB18" s="136"/>
      <c r="AC18" s="136"/>
      <c r="AD18" s="136"/>
      <c r="AE18" s="136"/>
      <c r="AF18" s="136"/>
      <c r="AG18" s="136"/>
      <c r="AH18" s="136"/>
      <c r="AI18" s="123"/>
      <c r="AJ18" s="124"/>
      <c r="AK18" s="124"/>
      <c r="AL18" s="124"/>
      <c r="AM18" s="125"/>
      <c r="AN18" s="6"/>
      <c r="AO18" s="6"/>
      <c r="AP18" s="6"/>
      <c r="AQ18" s="6"/>
      <c r="AR18" s="6"/>
      <c r="AS18" s="6"/>
      <c r="AT18" s="6"/>
      <c r="AU18" s="6"/>
      <c r="AV18" s="6"/>
      <c r="AW18" s="6"/>
      <c r="AX18" s="6"/>
      <c r="AY18" s="6"/>
      <c r="AZ18" s="6"/>
      <c r="BA18" s="6"/>
    </row>
    <row r="19" spans="1:53" x14ac:dyDescent="0.4">
      <c r="AI19" s="11"/>
      <c r="AJ19" s="11"/>
    </row>
    <row r="21" spans="1:53" ht="23.15" x14ac:dyDescent="0.6">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4"/>
      <c r="AJ21" s="14"/>
    </row>
    <row r="22" spans="1:53" ht="23.15" x14ac:dyDescent="0.6">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row>
    <row r="23" spans="1:53" ht="23.15" x14ac:dyDescent="0.6">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53" ht="23.15" x14ac:dyDescent="0.6">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row>
    <row r="25" spans="1:53" ht="23.15" x14ac:dyDescent="0.6">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sheetData>
  <mergeCells count="39">
    <mergeCell ref="AI13:AM13"/>
    <mergeCell ref="C13:L13"/>
    <mergeCell ref="M13:AH13"/>
    <mergeCell ref="B8:D8"/>
    <mergeCell ref="AI8:AJ8"/>
    <mergeCell ref="B11:D11"/>
    <mergeCell ref="AI12:AJ12"/>
    <mergeCell ref="AI11:AJ11"/>
    <mergeCell ref="AI10:AJ10"/>
    <mergeCell ref="AI9:AJ9"/>
    <mergeCell ref="B12:D12"/>
    <mergeCell ref="B9:D9"/>
    <mergeCell ref="B10:D10"/>
    <mergeCell ref="AI14:AM18"/>
    <mergeCell ref="C14:L14"/>
    <mergeCell ref="C15:L15"/>
    <mergeCell ref="C16:L16"/>
    <mergeCell ref="C17:L17"/>
    <mergeCell ref="C18:L18"/>
    <mergeCell ref="M14:AH14"/>
    <mergeCell ref="M15:AH15"/>
    <mergeCell ref="M16:AH16"/>
    <mergeCell ref="M17:AH17"/>
    <mergeCell ref="M18:AH18"/>
    <mergeCell ref="AI6:AJ6"/>
    <mergeCell ref="B7:D7"/>
    <mergeCell ref="AI7:AJ7"/>
    <mergeCell ref="B6:D6"/>
    <mergeCell ref="AM1:AM3"/>
    <mergeCell ref="A1:AJ1"/>
    <mergeCell ref="B5:D5"/>
    <mergeCell ref="AI5:AJ5"/>
    <mergeCell ref="B4:D4"/>
    <mergeCell ref="A3:D3"/>
    <mergeCell ref="AK4:AL4"/>
    <mergeCell ref="AK1:AK3"/>
    <mergeCell ref="AL1:AL3"/>
    <mergeCell ref="A2:D2"/>
    <mergeCell ref="AI2:AJ4"/>
  </mergeCells>
  <phoneticPr fontId="26" type="noConversion"/>
  <conditionalFormatting sqref="A13:A14">
    <cfRule type="iconSet" priority="68">
      <iconSet iconSet="5Quarters">
        <cfvo type="percent" val="0"/>
        <cfvo type="num" val="1"/>
        <cfvo type="num" val="2"/>
        <cfvo type="num" val="3"/>
        <cfvo type="num" val="4"/>
      </iconSet>
    </cfRule>
    <cfRule type="iconSet" priority="69">
      <iconSet iconSet="5Quarters">
        <cfvo type="percent" val="0"/>
        <cfvo type="percent" val="20"/>
        <cfvo type="percent" val="40"/>
        <cfvo type="percent" val="60"/>
        <cfvo type="percent" val="80"/>
      </iconSet>
    </cfRule>
    <cfRule type="cellIs" dxfId="32" priority="70" stopIfTrue="1" operator="equal">
      <formula>1</formula>
    </cfRule>
    <cfRule type="cellIs" dxfId="31" priority="71" stopIfTrue="1" operator="equal">
      <formula>4</formula>
    </cfRule>
    <cfRule type="cellIs" dxfId="30" priority="72" stopIfTrue="1" operator="equal">
      <formula>3</formula>
    </cfRule>
    <cfRule type="cellIs" dxfId="29" priority="73" stopIfTrue="1" operator="equal">
      <formula>2</formula>
    </cfRule>
  </conditionalFormatting>
  <conditionalFormatting sqref="A15">
    <cfRule type="iconSet" priority="62">
      <iconSet iconSet="5Quarters">
        <cfvo type="percent" val="0"/>
        <cfvo type="num" val="1"/>
        <cfvo type="num" val="2"/>
        <cfvo type="num" val="3"/>
        <cfvo type="num" val="4"/>
      </iconSet>
    </cfRule>
    <cfRule type="iconSet" priority="63">
      <iconSet iconSet="5Quarters">
        <cfvo type="percent" val="0"/>
        <cfvo type="percent" val="20"/>
        <cfvo type="percent" val="40"/>
        <cfvo type="percent" val="60"/>
        <cfvo type="percent" val="80"/>
      </iconSet>
    </cfRule>
    <cfRule type="cellIs" dxfId="28" priority="64" stopIfTrue="1" operator="equal">
      <formula>1</formula>
    </cfRule>
    <cfRule type="cellIs" dxfId="27" priority="65" stopIfTrue="1" operator="equal">
      <formula>4</formula>
    </cfRule>
    <cfRule type="cellIs" dxfId="26" priority="66" stopIfTrue="1" operator="equal">
      <formula>3</formula>
    </cfRule>
    <cfRule type="cellIs" dxfId="25" priority="67" stopIfTrue="1" operator="equal">
      <formula>2</formula>
    </cfRule>
  </conditionalFormatting>
  <conditionalFormatting sqref="A16">
    <cfRule type="cellIs" dxfId="24" priority="61" stopIfTrue="1" operator="equal">
      <formula>2</formula>
    </cfRule>
    <cfRule type="iconSet" priority="56">
      <iconSet iconSet="5Quarters">
        <cfvo type="percent" val="0"/>
        <cfvo type="num" val="1"/>
        <cfvo type="num" val="2"/>
        <cfvo type="num" val="3"/>
        <cfvo type="num" val="4"/>
      </iconSet>
    </cfRule>
    <cfRule type="iconSet" priority="57">
      <iconSet iconSet="5Quarters">
        <cfvo type="percent" val="0"/>
        <cfvo type="percent" val="20"/>
        <cfvo type="percent" val="40"/>
        <cfvo type="percent" val="60"/>
        <cfvo type="percent" val="80"/>
      </iconSet>
    </cfRule>
    <cfRule type="cellIs" dxfId="23" priority="58" stopIfTrue="1" operator="equal">
      <formula>1</formula>
    </cfRule>
    <cfRule type="cellIs" dxfId="22" priority="59" stopIfTrue="1" operator="equal">
      <formula>4</formula>
    </cfRule>
    <cfRule type="cellIs" dxfId="21" priority="60" stopIfTrue="1" operator="equal">
      <formula>3</formula>
    </cfRule>
  </conditionalFormatting>
  <conditionalFormatting sqref="A17">
    <cfRule type="iconSet" priority="50">
      <iconSet iconSet="5Quarters">
        <cfvo type="percent" val="0"/>
        <cfvo type="num" val="1"/>
        <cfvo type="num" val="2"/>
        <cfvo type="num" val="3"/>
        <cfvo type="num" val="4"/>
      </iconSet>
    </cfRule>
    <cfRule type="iconSet" priority="51">
      <iconSet iconSet="5Quarters">
        <cfvo type="percent" val="0"/>
        <cfvo type="percent" val="20"/>
        <cfvo type="percent" val="40"/>
        <cfvo type="percent" val="60"/>
        <cfvo type="percent" val="80"/>
      </iconSet>
    </cfRule>
    <cfRule type="cellIs" dxfId="20" priority="52" stopIfTrue="1" operator="equal">
      <formula>1</formula>
    </cfRule>
    <cfRule type="cellIs" dxfId="19" priority="53" stopIfTrue="1" operator="equal">
      <formula>4</formula>
    </cfRule>
    <cfRule type="cellIs" dxfId="18" priority="54" stopIfTrue="1" operator="equal">
      <formula>3</formula>
    </cfRule>
    <cfRule type="cellIs" dxfId="17" priority="55" stopIfTrue="1" operator="equal">
      <formula>2</formula>
    </cfRule>
  </conditionalFormatting>
  <conditionalFormatting sqref="A18">
    <cfRule type="iconSet" priority="44">
      <iconSet iconSet="5Quarters">
        <cfvo type="percent" val="0"/>
        <cfvo type="num" val="1"/>
        <cfvo type="num" val="2"/>
        <cfvo type="num" val="3"/>
        <cfvo type="num" val="4"/>
      </iconSet>
    </cfRule>
    <cfRule type="iconSet" priority="45">
      <iconSet iconSet="5Quarters">
        <cfvo type="percent" val="0"/>
        <cfvo type="percent" val="20"/>
        <cfvo type="percent" val="40"/>
        <cfvo type="percent" val="60"/>
        <cfvo type="percent" val="80"/>
      </iconSet>
    </cfRule>
    <cfRule type="cellIs" dxfId="16" priority="46" stopIfTrue="1" operator="equal">
      <formula>1</formula>
    </cfRule>
    <cfRule type="cellIs" dxfId="15" priority="47" stopIfTrue="1" operator="equal">
      <formula>4</formula>
    </cfRule>
    <cfRule type="cellIs" dxfId="14" priority="48" stopIfTrue="1" operator="equal">
      <formula>3</formula>
    </cfRule>
    <cfRule type="cellIs" dxfId="13" priority="49" stopIfTrue="1" operator="equal">
      <formula>2</formula>
    </cfRule>
  </conditionalFormatting>
  <conditionalFormatting sqref="E6:H6">
    <cfRule type="iconSet" priority="7">
      <iconSet iconSet="3Arrows" showValue="0">
        <cfvo type="percent" val="0"/>
        <cfvo type="num" val="2"/>
        <cfvo type="num" val="$E$5" gte="0"/>
      </iconSet>
    </cfRule>
  </conditionalFormatting>
  <conditionalFormatting sqref="E5:AH5">
    <cfRule type="iconSet" priority="472">
      <iconSet iconSet="5Quarters" showValue="0">
        <cfvo type="percent" val="0"/>
        <cfvo type="num" val="1"/>
        <cfvo type="num" val="2"/>
        <cfvo type="num" val="3"/>
        <cfvo type="num" val="4"/>
      </iconSet>
    </cfRule>
    <cfRule type="iconSet" priority="473">
      <iconSet iconSet="5Quarters">
        <cfvo type="percent" val="0"/>
        <cfvo type="percent" val="20"/>
        <cfvo type="percent" val="40"/>
        <cfvo type="percent" val="60"/>
        <cfvo type="percent" val="80"/>
      </iconSet>
    </cfRule>
    <cfRule type="cellIs" dxfId="12" priority="474" stopIfTrue="1" operator="equal">
      <formula>1</formula>
    </cfRule>
    <cfRule type="cellIs" dxfId="11" priority="475" stopIfTrue="1" operator="equal">
      <formula>4</formula>
    </cfRule>
    <cfRule type="cellIs" dxfId="10" priority="476" stopIfTrue="1" operator="equal">
      <formula>3</formula>
    </cfRule>
    <cfRule type="cellIs" dxfId="9" priority="477" stopIfTrue="1" operator="equal">
      <formula>2</formula>
    </cfRule>
  </conditionalFormatting>
  <dataValidations count="1">
    <dataValidation type="list" allowBlank="1" showInputMessage="1" showErrorMessage="1" sqref="E2:AH2" xr:uid="{103CFE9A-F8CF-4B2B-BABC-74235E597838}">
      <formula1>"Soft Skill,Hard Skill"</formula1>
    </dataValidation>
  </dataValidations>
  <printOptions horizontalCentered="1" verticalCentered="1"/>
  <pageMargins left="0" right="0" top="0.23622047244094491" bottom="0.27559055118110237" header="0.23622047244094491" footer="0.15748031496062992"/>
  <pageSetup paperSize="8" scale="56" fitToWidth="0" orientation="landscape" r:id="rId1"/>
  <headerFooter>
    <oddFooter>&amp;L&amp;9L17-21.09.2018 / Rev:0&amp;C&amp;P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2FC7-840E-49D9-B8AE-FF5BE364830C}">
  <sheetPr>
    <tabColor theme="7" tint="0.59999389629810485"/>
  </sheetPr>
  <dimension ref="A1:BQ38"/>
  <sheetViews>
    <sheetView showGridLines="0" showRuler="0" zoomScale="70" zoomScaleNormal="70" zoomScalePageLayoutView="70" workbookViewId="0">
      <selection activeCell="D12" sqref="D12"/>
    </sheetView>
  </sheetViews>
  <sheetFormatPr defaultColWidth="8.84375" defaultRowHeight="30" customHeight="1" x14ac:dyDescent="0.4"/>
  <cols>
    <col min="1" max="1" width="4.69140625" style="32" customWidth="1"/>
    <col min="2" max="2" width="30.69140625" customWidth="1"/>
    <col min="3" max="3" width="12.53515625" customWidth="1"/>
    <col min="4" max="4" width="13.3046875" bestFit="1" customWidth="1"/>
    <col min="5" max="5" width="20.53515625" customWidth="1"/>
    <col min="6" max="6" width="15.69140625" customWidth="1"/>
    <col min="7" max="7" width="10.3828125" style="33" customWidth="1"/>
    <col min="8" max="8" width="10.3828125" customWidth="1"/>
    <col min="9" max="9" width="2.69140625" customWidth="1"/>
    <col min="10" max="65" width="3.53515625" customWidth="1"/>
    <col min="66" max="66" width="2.69140625" customWidth="1"/>
  </cols>
  <sheetData>
    <row r="1" spans="1:69" ht="25.2" customHeight="1" x14ac:dyDescent="0.4"/>
    <row r="2" spans="1:69" ht="49.95" customHeight="1" x14ac:dyDescent="0.4">
      <c r="A2" s="34"/>
      <c r="B2" s="147" t="s">
        <v>33</v>
      </c>
      <c r="C2" s="147"/>
      <c r="D2" s="147"/>
      <c r="E2" s="147"/>
      <c r="F2" s="147"/>
      <c r="G2" s="147"/>
      <c r="H2" s="147"/>
      <c r="I2" s="147"/>
      <c r="J2" s="148"/>
      <c r="K2" s="148"/>
      <c r="L2" s="148"/>
      <c r="M2" s="148"/>
      <c r="N2" s="148"/>
      <c r="O2" s="148"/>
      <c r="P2" s="149"/>
      <c r="Q2" s="149"/>
      <c r="R2" s="149"/>
      <c r="S2" s="149"/>
      <c r="T2" s="149"/>
      <c r="U2" s="149"/>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row>
    <row r="3" spans="1:69" ht="19.95" customHeight="1" x14ac:dyDescent="0.4">
      <c r="A3" s="34"/>
      <c r="B3" s="36"/>
      <c r="C3" s="36"/>
      <c r="D3" s="37"/>
      <c r="E3" s="38"/>
      <c r="F3" s="38"/>
      <c r="G3" s="39"/>
      <c r="H3" s="38"/>
      <c r="I3" s="38"/>
      <c r="J3" s="40"/>
      <c r="K3" s="41"/>
      <c r="L3" s="41"/>
      <c r="M3" s="41"/>
    </row>
    <row r="4" spans="1:69" ht="30" customHeight="1" x14ac:dyDescent="0.4">
      <c r="A4" s="34"/>
      <c r="B4" s="42"/>
      <c r="C4" s="42"/>
      <c r="D4" s="43"/>
      <c r="E4" s="44"/>
      <c r="F4" s="45"/>
      <c r="G4" s="46"/>
      <c r="H4" s="47" t="s">
        <v>17</v>
      </c>
      <c r="I4" s="45"/>
      <c r="J4" s="150" t="s">
        <v>29</v>
      </c>
      <c r="K4" s="150"/>
      <c r="L4" s="150"/>
      <c r="M4" s="150"/>
      <c r="O4" s="151" t="s">
        <v>28</v>
      </c>
      <c r="P4" s="151"/>
      <c r="Q4" s="151"/>
      <c r="R4" s="151"/>
      <c r="T4" s="152" t="s">
        <v>26</v>
      </c>
      <c r="U4" s="152"/>
      <c r="V4" s="152"/>
      <c r="W4" s="152"/>
      <c r="Y4" s="145" t="s">
        <v>27</v>
      </c>
      <c r="Z4" s="145"/>
      <c r="AA4" s="145"/>
      <c r="AB4" s="145"/>
      <c r="AD4" s="146" t="s">
        <v>30</v>
      </c>
      <c r="AE4" s="146"/>
      <c r="AF4" s="146"/>
      <c r="AG4" s="146"/>
    </row>
    <row r="5" spans="1:69" ht="30" customHeight="1" x14ac:dyDescent="0.4">
      <c r="A5" s="34"/>
      <c r="B5" s="48"/>
      <c r="C5" s="48"/>
      <c r="D5" s="44"/>
      <c r="E5" s="44"/>
      <c r="F5" s="45"/>
      <c r="G5" s="46"/>
      <c r="H5" s="45"/>
      <c r="I5" s="45"/>
    </row>
    <row r="6" spans="1:69" ht="30" customHeight="1" x14ac:dyDescent="0.55000000000000004">
      <c r="A6" s="34"/>
      <c r="B6" s="49" t="s">
        <v>22</v>
      </c>
      <c r="C6" s="49"/>
      <c r="D6" s="50">
        <v>45658</v>
      </c>
      <c r="E6" s="50"/>
      <c r="F6" s="45"/>
      <c r="G6" s="46"/>
      <c r="H6" s="45"/>
      <c r="I6" s="45"/>
      <c r="J6" s="51" t="str">
        <f ca="1">TEXT(J7,"aaaa")</f>
        <v>Ocak</v>
      </c>
      <c r="K6" s="51"/>
      <c r="L6" s="51"/>
      <c r="M6" s="51"/>
      <c r="N6" s="51"/>
      <c r="O6" s="51"/>
      <c r="P6" s="51"/>
      <c r="Q6" s="51" t="str">
        <f ca="1">IF(TEXT(Q7,"aaaa")=J6,"",TEXT(Q7,"aaaa"))</f>
        <v/>
      </c>
      <c r="R6" s="51"/>
      <c r="S6" s="51"/>
      <c r="T6" s="51"/>
      <c r="U6" s="51"/>
      <c r="V6" s="51"/>
      <c r="W6" s="51"/>
      <c r="X6" s="51" t="str">
        <f ca="1">IF(OR(TEXT(X7,"aaaa")=Q6,TEXT(X7,"aaaa")=J6),"",TEXT(X7,"aaaa"))</f>
        <v/>
      </c>
      <c r="Y6" s="51"/>
      <c r="Z6" s="51"/>
      <c r="AA6" s="51"/>
      <c r="AB6" s="51"/>
      <c r="AC6" s="51"/>
      <c r="AD6" s="51"/>
      <c r="AE6" s="51" t="str">
        <f ca="1">IF(OR(TEXT(AE7,"aaaa")=X6,TEXT(AE7,"aaaa")=Q6,TEXT(AE7,"aaaa")=J6),"",TEXT(AE7,"aaaa"))</f>
        <v>Şubat</v>
      </c>
      <c r="AF6" s="51"/>
      <c r="AG6" s="51"/>
      <c r="AH6" s="51"/>
      <c r="AI6" s="51"/>
      <c r="AJ6" s="51"/>
      <c r="AK6" s="51"/>
      <c r="AL6" s="51" t="str">
        <f ca="1">IF(OR(TEXT(AL7,"aaaa")=AE6,TEXT(AL7,"aaaa")=X6,TEXT(AL7,"aaaa")=Q6,TEXT(AL7,"aaaa")=J6),"",TEXT(AL7,"aaaa"))</f>
        <v/>
      </c>
      <c r="AM6" s="51"/>
      <c r="AN6" s="51"/>
      <c r="AO6" s="51"/>
      <c r="AP6" s="51"/>
      <c r="AQ6" s="51"/>
      <c r="AR6" s="51"/>
      <c r="AS6" s="51" t="str">
        <f ca="1">IF(OR(TEXT(AS7,"aaaa")=AL6,TEXT(AS7,"aaaa")=AE6,TEXT(AS7,"aaaa")=X6,TEXT(AS7,"aaaa")=Q6),"",TEXT(AS7,"aaaa"))</f>
        <v/>
      </c>
      <c r="AT6" s="51"/>
      <c r="AU6" s="51"/>
      <c r="AV6" s="51"/>
      <c r="AW6" s="51"/>
      <c r="AX6" s="51"/>
      <c r="AY6" s="52"/>
      <c r="AZ6" s="52" t="str">
        <f ca="1">IF(OR(TEXT(AZ7,"aaaa")=AS6,TEXT(AZ7,"aaaa")=AL6,TEXT(AZ7,"aaaa")=AE6,TEXT(AZ7,"aaaa")=X6),"",TEXT(AZ7,"aaaa"))</f>
        <v/>
      </c>
      <c r="BA6" s="52"/>
      <c r="BB6" s="52"/>
      <c r="BC6" s="53"/>
      <c r="BD6" s="54"/>
      <c r="BE6" s="54"/>
      <c r="BF6" s="54"/>
      <c r="BG6" s="54" t="str">
        <f ca="1">IF(OR(TEXT(BG7,"aaaa")=AZ6,TEXT(BG7,"aaaa")=AS6,TEXT(BG7,"aaaa")=AL6,TEXT(BG7,"aaaa")=AE6),"",TEXT(BG7,"aaaa"))</f>
        <v>Mart</v>
      </c>
      <c r="BH6" s="54"/>
      <c r="BI6" s="54"/>
      <c r="BJ6" s="54"/>
      <c r="BK6" s="54"/>
      <c r="BL6" s="54"/>
      <c r="BM6" s="54"/>
    </row>
    <row r="7" spans="1:69" ht="30" customHeight="1" x14ac:dyDescent="0.4">
      <c r="A7" s="34"/>
      <c r="B7" s="49" t="s">
        <v>18</v>
      </c>
      <c r="C7" s="49"/>
      <c r="D7" s="55">
        <v>13</v>
      </c>
      <c r="E7" s="44"/>
      <c r="F7" s="45"/>
      <c r="G7" s="45"/>
      <c r="H7" s="45"/>
      <c r="I7" s="56"/>
      <c r="J7" s="57">
        <f ca="1">IFERROR(Project_Start+Scrolling_Increment,TODAY())</f>
        <v>45671</v>
      </c>
      <c r="K7" s="58">
        <f ca="1">J7+1</f>
        <v>45672</v>
      </c>
      <c r="L7" s="58">
        <f t="shared" ref="L7:AY7" ca="1" si="0">K7+1</f>
        <v>45673</v>
      </c>
      <c r="M7" s="58">
        <f t="shared" ca="1" si="0"/>
        <v>45674</v>
      </c>
      <c r="N7" s="58">
        <f t="shared" ca="1" si="0"/>
        <v>45675</v>
      </c>
      <c r="O7" s="58">
        <f t="shared" ca="1" si="0"/>
        <v>45676</v>
      </c>
      <c r="P7" s="59">
        <f t="shared" ca="1" si="0"/>
        <v>45677</v>
      </c>
      <c r="Q7" s="58">
        <f ca="1">P7+1</f>
        <v>45678</v>
      </c>
      <c r="R7" s="58">
        <f ca="1">Q7+1</f>
        <v>45679</v>
      </c>
      <c r="S7" s="58">
        <f t="shared" ca="1" si="0"/>
        <v>45680</v>
      </c>
      <c r="T7" s="58">
        <f t="shared" ca="1" si="0"/>
        <v>45681</v>
      </c>
      <c r="U7" s="58">
        <f t="shared" ca="1" si="0"/>
        <v>45682</v>
      </c>
      <c r="V7" s="58">
        <f t="shared" ca="1" si="0"/>
        <v>45683</v>
      </c>
      <c r="W7" s="59">
        <f t="shared" ca="1" si="0"/>
        <v>45684</v>
      </c>
      <c r="X7" s="58">
        <f ca="1">W7+1</f>
        <v>45685</v>
      </c>
      <c r="Y7" s="58">
        <f ca="1">X7+1</f>
        <v>45686</v>
      </c>
      <c r="Z7" s="58">
        <f t="shared" ca="1" si="0"/>
        <v>45687</v>
      </c>
      <c r="AA7" s="58">
        <f t="shared" ca="1" si="0"/>
        <v>45688</v>
      </c>
      <c r="AB7" s="58">
        <f t="shared" ca="1" si="0"/>
        <v>45689</v>
      </c>
      <c r="AC7" s="58">
        <f t="shared" ca="1" si="0"/>
        <v>45690</v>
      </c>
      <c r="AD7" s="59">
        <f t="shared" ca="1" si="0"/>
        <v>45691</v>
      </c>
      <c r="AE7" s="58">
        <f ca="1">AD7+1</f>
        <v>45692</v>
      </c>
      <c r="AF7" s="58">
        <f ca="1">AE7+1</f>
        <v>45693</v>
      </c>
      <c r="AG7" s="58">
        <f t="shared" ca="1" si="0"/>
        <v>45694</v>
      </c>
      <c r="AH7" s="58">
        <f t="shared" ca="1" si="0"/>
        <v>45695</v>
      </c>
      <c r="AI7" s="58">
        <f t="shared" ca="1" si="0"/>
        <v>45696</v>
      </c>
      <c r="AJ7" s="58">
        <f t="shared" ca="1" si="0"/>
        <v>45697</v>
      </c>
      <c r="AK7" s="59">
        <f t="shared" ca="1" si="0"/>
        <v>45698</v>
      </c>
      <c r="AL7" s="58">
        <f ca="1">AK7+1</f>
        <v>45699</v>
      </c>
      <c r="AM7" s="58">
        <f ca="1">AL7+1</f>
        <v>45700</v>
      </c>
      <c r="AN7" s="58">
        <f t="shared" ca="1" si="0"/>
        <v>45701</v>
      </c>
      <c r="AO7" s="58">
        <f t="shared" ca="1" si="0"/>
        <v>45702</v>
      </c>
      <c r="AP7" s="58">
        <f t="shared" ca="1" si="0"/>
        <v>45703</v>
      </c>
      <c r="AQ7" s="58">
        <f t="shared" ca="1" si="0"/>
        <v>45704</v>
      </c>
      <c r="AR7" s="59">
        <f t="shared" ca="1" si="0"/>
        <v>45705</v>
      </c>
      <c r="AS7" s="58">
        <f ca="1">AR7+1</f>
        <v>45706</v>
      </c>
      <c r="AT7" s="58">
        <f ca="1">AS7+1</f>
        <v>45707</v>
      </c>
      <c r="AU7" s="58">
        <f t="shared" ca="1" si="0"/>
        <v>45708</v>
      </c>
      <c r="AV7" s="58">
        <f t="shared" ca="1" si="0"/>
        <v>45709</v>
      </c>
      <c r="AW7" s="58">
        <f t="shared" ca="1" si="0"/>
        <v>45710</v>
      </c>
      <c r="AX7" s="58">
        <f t="shared" ca="1" si="0"/>
        <v>45711</v>
      </c>
      <c r="AY7" s="59">
        <f t="shared" ca="1" si="0"/>
        <v>45712</v>
      </c>
      <c r="AZ7" s="58">
        <f ca="1">AY7+1</f>
        <v>45713</v>
      </c>
      <c r="BA7" s="58">
        <f ca="1">AZ7+1</f>
        <v>45714</v>
      </c>
      <c r="BB7" s="58">
        <f t="shared" ref="BB7:BF7" ca="1" si="1">BA7+1</f>
        <v>45715</v>
      </c>
      <c r="BC7" s="58">
        <f t="shared" ca="1" si="1"/>
        <v>45716</v>
      </c>
      <c r="BD7" s="58">
        <f t="shared" ca="1" si="1"/>
        <v>45717</v>
      </c>
      <c r="BE7" s="58">
        <f t="shared" ca="1" si="1"/>
        <v>45718</v>
      </c>
      <c r="BF7" s="59">
        <f t="shared" ca="1" si="1"/>
        <v>45719</v>
      </c>
      <c r="BG7" s="58">
        <f ca="1">BF7+1</f>
        <v>45720</v>
      </c>
      <c r="BH7" s="58">
        <f ca="1">BG7+1</f>
        <v>45721</v>
      </c>
      <c r="BI7" s="58">
        <f t="shared" ref="BI7:BM7" ca="1" si="2">BH7+1</f>
        <v>45722</v>
      </c>
      <c r="BJ7" s="58">
        <f t="shared" ca="1" si="2"/>
        <v>45723</v>
      </c>
      <c r="BK7" s="58">
        <f t="shared" ca="1" si="2"/>
        <v>45724</v>
      </c>
      <c r="BL7" s="58">
        <f t="shared" ca="1" si="2"/>
        <v>45725</v>
      </c>
      <c r="BM7" s="59">
        <f t="shared" ca="1" si="2"/>
        <v>45726</v>
      </c>
    </row>
    <row r="8" spans="1:69" ht="19.95" customHeight="1" x14ac:dyDescent="0.4">
      <c r="A8" s="34"/>
      <c r="B8" s="44"/>
      <c r="C8" s="44"/>
      <c r="D8" s="44"/>
      <c r="E8" s="44"/>
      <c r="F8" s="45"/>
      <c r="G8" s="45"/>
      <c r="H8" s="45"/>
      <c r="I8" s="56"/>
      <c r="J8" s="60"/>
      <c r="K8" s="61"/>
      <c r="L8" s="61"/>
      <c r="M8" s="61"/>
      <c r="N8" s="61"/>
      <c r="O8" s="61"/>
      <c r="P8" s="61"/>
      <c r="Q8" s="62"/>
      <c r="R8" s="61"/>
      <c r="S8" s="61"/>
      <c r="T8" s="61"/>
      <c r="U8" s="61"/>
      <c r="V8" s="61"/>
      <c r="W8" s="63"/>
      <c r="X8" s="61"/>
      <c r="Y8" s="61"/>
      <c r="Z8" s="61"/>
      <c r="AA8" s="61"/>
      <c r="AB8" s="61"/>
      <c r="AC8" s="61"/>
      <c r="AD8" s="63"/>
      <c r="AE8" s="61"/>
      <c r="AF8" s="61"/>
      <c r="AG8" s="61"/>
      <c r="AH8" s="61"/>
      <c r="AI8" s="61"/>
      <c r="AJ8" s="61"/>
      <c r="AK8" s="63"/>
      <c r="AL8" s="61"/>
      <c r="AM8" s="61"/>
      <c r="AN8" s="61"/>
      <c r="AO8" s="61"/>
      <c r="AP8" s="61"/>
      <c r="AQ8" s="61"/>
      <c r="AR8" s="63"/>
      <c r="AS8" s="61"/>
      <c r="AT8" s="61"/>
      <c r="AU8" s="61"/>
      <c r="AV8" s="61"/>
      <c r="AW8" s="61"/>
      <c r="AX8" s="61"/>
      <c r="AY8" s="63"/>
      <c r="AZ8" s="61"/>
      <c r="BA8" s="61"/>
      <c r="BB8" s="61"/>
      <c r="BC8" s="61"/>
      <c r="BD8" s="61"/>
      <c r="BE8" s="61"/>
      <c r="BF8" s="63"/>
      <c r="BG8" s="61"/>
      <c r="BH8" s="61"/>
      <c r="BI8" s="61"/>
      <c r="BJ8" s="61"/>
      <c r="BK8" s="61"/>
      <c r="BL8" s="61"/>
      <c r="BM8" s="64"/>
    </row>
    <row r="9" spans="1:69" ht="40.200000000000003" customHeight="1" x14ac:dyDescent="0.4">
      <c r="A9" s="34"/>
      <c r="B9" s="65" t="s">
        <v>23</v>
      </c>
      <c r="C9" s="65" t="s">
        <v>32</v>
      </c>
      <c r="D9" s="66" t="s">
        <v>25</v>
      </c>
      <c r="E9" s="66" t="s">
        <v>24</v>
      </c>
      <c r="F9" s="66" t="s">
        <v>19</v>
      </c>
      <c r="G9" s="66" t="s">
        <v>20</v>
      </c>
      <c r="H9" s="66" t="s">
        <v>21</v>
      </c>
      <c r="I9" s="67"/>
      <c r="J9" s="68" t="str">
        <f ca="1">LEFT(TEXT(J7,"ggg"),1)</f>
        <v>S</v>
      </c>
      <c r="K9" s="68" t="str">
        <f t="shared" ref="K9:BM9" ca="1" si="3">LEFT(TEXT(K7,"ggg"),1)</f>
        <v>Ç</v>
      </c>
      <c r="L9" s="68" t="str">
        <f t="shared" ca="1" si="3"/>
        <v>P</v>
      </c>
      <c r="M9" s="68" t="str">
        <f t="shared" ca="1" si="3"/>
        <v>C</v>
      </c>
      <c r="N9" s="68" t="str">
        <f t="shared" ca="1" si="3"/>
        <v>C</v>
      </c>
      <c r="O9" s="68" t="str">
        <f t="shared" ca="1" si="3"/>
        <v>P</v>
      </c>
      <c r="P9" s="68" t="str">
        <f t="shared" ca="1" si="3"/>
        <v>P</v>
      </c>
      <c r="Q9" s="68" t="str">
        <f t="shared" ca="1" si="3"/>
        <v>S</v>
      </c>
      <c r="R9" s="68" t="str">
        <f t="shared" ca="1" si="3"/>
        <v>Ç</v>
      </c>
      <c r="S9" s="68" t="str">
        <f t="shared" ca="1" si="3"/>
        <v>P</v>
      </c>
      <c r="T9" s="68" t="str">
        <f t="shared" ca="1" si="3"/>
        <v>C</v>
      </c>
      <c r="U9" s="68" t="str">
        <f t="shared" ca="1" si="3"/>
        <v>C</v>
      </c>
      <c r="V9" s="68" t="str">
        <f t="shared" ca="1" si="3"/>
        <v>P</v>
      </c>
      <c r="W9" s="68" t="str">
        <f t="shared" ca="1" si="3"/>
        <v>P</v>
      </c>
      <c r="X9" s="68" t="str">
        <f t="shared" ca="1" si="3"/>
        <v>S</v>
      </c>
      <c r="Y9" s="68" t="str">
        <f t="shared" ca="1" si="3"/>
        <v>Ç</v>
      </c>
      <c r="Z9" s="68" t="str">
        <f t="shared" ca="1" si="3"/>
        <v>P</v>
      </c>
      <c r="AA9" s="68" t="str">
        <f t="shared" ca="1" si="3"/>
        <v>C</v>
      </c>
      <c r="AB9" s="68" t="str">
        <f t="shared" ca="1" si="3"/>
        <v>C</v>
      </c>
      <c r="AC9" s="68" t="str">
        <f t="shared" ca="1" si="3"/>
        <v>P</v>
      </c>
      <c r="AD9" s="68" t="str">
        <f t="shared" ca="1" si="3"/>
        <v>P</v>
      </c>
      <c r="AE9" s="68" t="str">
        <f t="shared" ca="1" si="3"/>
        <v>S</v>
      </c>
      <c r="AF9" s="68" t="str">
        <f t="shared" ca="1" si="3"/>
        <v>Ç</v>
      </c>
      <c r="AG9" s="68" t="str">
        <f t="shared" ca="1" si="3"/>
        <v>P</v>
      </c>
      <c r="AH9" s="68" t="str">
        <f t="shared" ca="1" si="3"/>
        <v>C</v>
      </c>
      <c r="AI9" s="68" t="str">
        <f t="shared" ca="1" si="3"/>
        <v>C</v>
      </c>
      <c r="AJ9" s="68" t="str">
        <f t="shared" ca="1" si="3"/>
        <v>P</v>
      </c>
      <c r="AK9" s="68" t="str">
        <f t="shared" ca="1" si="3"/>
        <v>P</v>
      </c>
      <c r="AL9" s="68" t="str">
        <f t="shared" ca="1" si="3"/>
        <v>S</v>
      </c>
      <c r="AM9" s="68" t="str">
        <f t="shared" ca="1" si="3"/>
        <v>Ç</v>
      </c>
      <c r="AN9" s="68" t="str">
        <f t="shared" ca="1" si="3"/>
        <v>P</v>
      </c>
      <c r="AO9" s="68" t="str">
        <f t="shared" ca="1" si="3"/>
        <v>C</v>
      </c>
      <c r="AP9" s="68" t="str">
        <f t="shared" ca="1" si="3"/>
        <v>C</v>
      </c>
      <c r="AQ9" s="68" t="str">
        <f t="shared" ca="1" si="3"/>
        <v>P</v>
      </c>
      <c r="AR9" s="68" t="str">
        <f t="shared" ca="1" si="3"/>
        <v>P</v>
      </c>
      <c r="AS9" s="68" t="str">
        <f t="shared" ca="1" si="3"/>
        <v>S</v>
      </c>
      <c r="AT9" s="68" t="str">
        <f t="shared" ca="1" si="3"/>
        <v>Ç</v>
      </c>
      <c r="AU9" s="68" t="str">
        <f t="shared" ca="1" si="3"/>
        <v>P</v>
      </c>
      <c r="AV9" s="68" t="str">
        <f t="shared" ca="1" si="3"/>
        <v>C</v>
      </c>
      <c r="AW9" s="68" t="str">
        <f t="shared" ca="1" si="3"/>
        <v>C</v>
      </c>
      <c r="AX9" s="68" t="str">
        <f t="shared" ca="1" si="3"/>
        <v>P</v>
      </c>
      <c r="AY9" s="68" t="str">
        <f t="shared" ca="1" si="3"/>
        <v>P</v>
      </c>
      <c r="AZ9" s="68" t="str">
        <f t="shared" ca="1" si="3"/>
        <v>S</v>
      </c>
      <c r="BA9" s="68" t="str">
        <f t="shared" ca="1" si="3"/>
        <v>Ç</v>
      </c>
      <c r="BB9" s="68" t="str">
        <f t="shared" ca="1" si="3"/>
        <v>P</v>
      </c>
      <c r="BC9" s="68" t="str">
        <f t="shared" ca="1" si="3"/>
        <v>C</v>
      </c>
      <c r="BD9" s="68" t="str">
        <f t="shared" ca="1" si="3"/>
        <v>C</v>
      </c>
      <c r="BE9" s="68" t="str">
        <f t="shared" ca="1" si="3"/>
        <v>P</v>
      </c>
      <c r="BF9" s="68" t="str">
        <f t="shared" ca="1" si="3"/>
        <v>P</v>
      </c>
      <c r="BG9" s="68" t="str">
        <f t="shared" ca="1" si="3"/>
        <v>S</v>
      </c>
      <c r="BH9" s="68" t="str">
        <f t="shared" ca="1" si="3"/>
        <v>Ç</v>
      </c>
      <c r="BI9" s="68" t="str">
        <f t="shared" ca="1" si="3"/>
        <v>P</v>
      </c>
      <c r="BJ9" s="68" t="str">
        <f t="shared" ca="1" si="3"/>
        <v>C</v>
      </c>
      <c r="BK9" s="68" t="str">
        <f t="shared" ca="1" si="3"/>
        <v>C</v>
      </c>
      <c r="BL9" s="68" t="str">
        <f t="shared" ca="1" si="3"/>
        <v>P</v>
      </c>
      <c r="BM9" s="68" t="str">
        <f t="shared" ca="1" si="3"/>
        <v>P</v>
      </c>
    </row>
    <row r="10" spans="1:69" ht="30" hidden="1" customHeight="1" x14ac:dyDescent="0.4">
      <c r="B10" s="69"/>
      <c r="C10" s="69"/>
      <c r="D10" s="70"/>
      <c r="E10" s="71"/>
      <c r="F10" s="70"/>
      <c r="G10" s="72"/>
      <c r="H10" s="73"/>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row>
    <row r="11" spans="1:69" s="41" customFormat="1" ht="40.200000000000003" customHeight="1" x14ac:dyDescent="0.4">
      <c r="A11" s="34"/>
      <c r="B11" s="87"/>
      <c r="C11" s="87"/>
      <c r="D11" s="76"/>
      <c r="E11" s="76"/>
      <c r="F11" s="77"/>
      <c r="G11" s="78"/>
      <c r="H11" s="79"/>
      <c r="I11" s="76"/>
      <c r="J11" s="80" t="str">
        <f ca="1">IF(AND($D11="Hedef",J$7&gt;=$G11,J$7&lt;=$G11+$H11-1),2,IF(AND($D11="Kilometre Taşı",J$7&gt;=$G11,J$7&lt;=$G11+$H11-1),1,""))</f>
        <v/>
      </c>
      <c r="K11" s="80" t="str">
        <f t="shared" ref="K11:Y26" ca="1" si="4">IF(AND($D11="Hedef",K$7&gt;=$G11,K$7&lt;=$G11+$H11-1),2,IF(AND($D11="Kilometre Taşı",K$7&gt;=$G11,K$7&lt;=$G11+$H11-1),1,""))</f>
        <v/>
      </c>
      <c r="L11" s="80" t="str">
        <f t="shared" ca="1" si="4"/>
        <v/>
      </c>
      <c r="M11" s="80" t="str">
        <f t="shared" ca="1" si="4"/>
        <v/>
      </c>
      <c r="N11" s="80" t="str">
        <f t="shared" ca="1" si="4"/>
        <v/>
      </c>
      <c r="O11" s="80" t="str">
        <f t="shared" ca="1" si="4"/>
        <v/>
      </c>
      <c r="P11" s="80" t="str">
        <f t="shared" ca="1" si="4"/>
        <v/>
      </c>
      <c r="Q11" s="80" t="str">
        <f t="shared" ca="1" si="4"/>
        <v/>
      </c>
      <c r="R11" s="80" t="str">
        <f t="shared" ca="1" si="4"/>
        <v/>
      </c>
      <c r="S11" s="80" t="str">
        <f t="shared" ca="1" si="4"/>
        <v/>
      </c>
      <c r="T11" s="80" t="str">
        <f t="shared" ca="1" si="4"/>
        <v/>
      </c>
      <c r="U11" s="80" t="str">
        <f t="shared" ca="1" si="4"/>
        <v/>
      </c>
      <c r="V11" s="80" t="str">
        <f t="shared" ca="1" si="4"/>
        <v/>
      </c>
      <c r="W11" s="80" t="str">
        <f t="shared" ca="1" si="4"/>
        <v/>
      </c>
      <c r="X11" s="80" t="str">
        <f t="shared" ca="1" si="4"/>
        <v/>
      </c>
      <c r="Y11" s="80" t="str">
        <f t="shared" ca="1" si="4"/>
        <v/>
      </c>
      <c r="Z11" s="80" t="str">
        <f t="shared" ref="Z11:AO26" ca="1" si="5">IF(AND($D11="Hedef",Z$7&gt;=$G11,Z$7&lt;=$G11+$H11-1),2,IF(AND($D11="Kilometre Taşı",Z$7&gt;=$G11,Z$7&lt;=$G11+$H11-1),1,""))</f>
        <v/>
      </c>
      <c r="AA11" s="80" t="str">
        <f t="shared" ca="1" si="5"/>
        <v/>
      </c>
      <c r="AB11" s="80" t="str">
        <f t="shared" ca="1" si="5"/>
        <v/>
      </c>
      <c r="AC11" s="80" t="str">
        <f t="shared" ca="1" si="5"/>
        <v/>
      </c>
      <c r="AD11" s="80" t="str">
        <f t="shared" ca="1" si="5"/>
        <v/>
      </c>
      <c r="AE11" s="80" t="str">
        <f t="shared" ca="1" si="5"/>
        <v/>
      </c>
      <c r="AF11" s="80" t="str">
        <f t="shared" ca="1" si="5"/>
        <v/>
      </c>
      <c r="AG11" s="80" t="str">
        <f t="shared" ca="1" si="5"/>
        <v/>
      </c>
      <c r="AH11" s="80" t="str">
        <f t="shared" ca="1" si="5"/>
        <v/>
      </c>
      <c r="AI11" s="80" t="str">
        <f t="shared" ca="1" si="5"/>
        <v/>
      </c>
      <c r="AJ11" s="80" t="str">
        <f t="shared" ca="1" si="5"/>
        <v/>
      </c>
      <c r="AK11" s="80" t="str">
        <f t="shared" ca="1" si="5"/>
        <v/>
      </c>
      <c r="AL11" s="80" t="str">
        <f t="shared" ca="1" si="5"/>
        <v/>
      </c>
      <c r="AM11" s="80" t="str">
        <f t="shared" ca="1" si="5"/>
        <v/>
      </c>
      <c r="AN11" s="80" t="str">
        <f t="shared" ca="1" si="5"/>
        <v/>
      </c>
      <c r="AO11" s="80" t="str">
        <f t="shared" ca="1" si="5"/>
        <v/>
      </c>
      <c r="AP11" s="80" t="str">
        <f t="shared" ref="AP11:BE26" ca="1" si="6">IF(AND($D11="Hedef",AP$7&gt;=$G11,AP$7&lt;=$G11+$H11-1),2,IF(AND($D11="Kilometre Taşı",AP$7&gt;=$G11,AP$7&lt;=$G11+$H11-1),1,""))</f>
        <v/>
      </c>
      <c r="AQ11" s="80" t="str">
        <f t="shared" ca="1" si="6"/>
        <v/>
      </c>
      <c r="AR11" s="80" t="str">
        <f t="shared" ca="1" si="6"/>
        <v/>
      </c>
      <c r="AS11" s="80" t="str">
        <f t="shared" ca="1" si="6"/>
        <v/>
      </c>
      <c r="AT11" s="80" t="str">
        <f t="shared" ca="1" si="6"/>
        <v/>
      </c>
      <c r="AU11" s="80" t="str">
        <f t="shared" ca="1" si="6"/>
        <v/>
      </c>
      <c r="AV11" s="80" t="str">
        <f t="shared" ca="1" si="6"/>
        <v/>
      </c>
      <c r="AW11" s="80" t="str">
        <f t="shared" ca="1" si="6"/>
        <v/>
      </c>
      <c r="AX11" s="80" t="str">
        <f t="shared" ca="1" si="6"/>
        <v/>
      </c>
      <c r="AY11" s="80" t="str">
        <f t="shared" ca="1" si="6"/>
        <v/>
      </c>
      <c r="AZ11" s="80" t="str">
        <f t="shared" ca="1" si="6"/>
        <v/>
      </c>
      <c r="BA11" s="80" t="str">
        <f t="shared" ca="1" si="6"/>
        <v/>
      </c>
      <c r="BB11" s="80" t="str">
        <f t="shared" ca="1" si="6"/>
        <v/>
      </c>
      <c r="BC11" s="80" t="str">
        <f t="shared" ca="1" si="6"/>
        <v/>
      </c>
      <c r="BD11" s="80" t="str">
        <f t="shared" ca="1" si="6"/>
        <v/>
      </c>
      <c r="BE11" s="80" t="str">
        <f t="shared" ca="1" si="6"/>
        <v/>
      </c>
      <c r="BF11" s="80" t="str">
        <f t="shared" ref="BF11:BM26" ca="1" si="7">IF(AND($D11="Hedef",BF$7&gt;=$G11,BF$7&lt;=$G11+$H11-1),2,IF(AND($D11="Kilometre Taşı",BF$7&gt;=$G11,BF$7&lt;=$G11+$H11-1),1,""))</f>
        <v/>
      </c>
      <c r="BG11" s="80" t="str">
        <f t="shared" ca="1" si="7"/>
        <v/>
      </c>
      <c r="BH11" s="80" t="str">
        <f t="shared" ca="1" si="7"/>
        <v/>
      </c>
      <c r="BI11" s="80" t="str">
        <f t="shared" ca="1" si="7"/>
        <v/>
      </c>
      <c r="BJ11" s="80" t="str">
        <f t="shared" ca="1" si="7"/>
        <v/>
      </c>
      <c r="BK11" s="80" t="str">
        <f t="shared" ca="1" si="7"/>
        <v/>
      </c>
      <c r="BL11" s="80" t="str">
        <f t="shared" ca="1" si="7"/>
        <v/>
      </c>
      <c r="BM11" s="80" t="str">
        <f t="shared" ca="1" si="7"/>
        <v/>
      </c>
      <c r="BQ11" s="81"/>
    </row>
    <row r="12" spans="1:69" s="41" customFormat="1" ht="40.200000000000003" customHeight="1" x14ac:dyDescent="0.4">
      <c r="A12" s="34"/>
      <c r="B12" s="87"/>
      <c r="C12" s="87"/>
      <c r="D12" s="76"/>
      <c r="E12" s="76"/>
      <c r="F12" s="77"/>
      <c r="G12" s="78"/>
      <c r="H12" s="79"/>
      <c r="I12" s="76"/>
      <c r="J12" s="80" t="str">
        <f ca="1">IF(AND($D12="Hedef",J$7&gt;=$G12,J$7&lt;=$G12+$H12-1),2,IF(AND($D12="Kilometre Taşı",J$7&gt;=$G12,J$7&lt;=$G12+$H12-1),1,""))</f>
        <v/>
      </c>
      <c r="K12" s="80" t="str">
        <f t="shared" ca="1" si="4"/>
        <v/>
      </c>
      <c r="L12" s="80" t="str">
        <f t="shared" ca="1" si="4"/>
        <v/>
      </c>
      <c r="M12" s="80" t="str">
        <f t="shared" ca="1" si="4"/>
        <v/>
      </c>
      <c r="N12" s="80" t="str">
        <f t="shared" ca="1" si="4"/>
        <v/>
      </c>
      <c r="O12" s="80" t="str">
        <f t="shared" ca="1" si="4"/>
        <v/>
      </c>
      <c r="P12" s="80" t="str">
        <f t="shared" ca="1" si="4"/>
        <v/>
      </c>
      <c r="Q12" s="80" t="str">
        <f t="shared" ca="1" si="4"/>
        <v/>
      </c>
      <c r="R12" s="80" t="str">
        <f t="shared" ca="1" si="4"/>
        <v/>
      </c>
      <c r="S12" s="80" t="str">
        <f t="shared" ca="1" si="4"/>
        <v/>
      </c>
      <c r="T12" s="80" t="str">
        <f t="shared" ca="1" si="4"/>
        <v/>
      </c>
      <c r="U12" s="80" t="str">
        <f t="shared" ca="1" si="4"/>
        <v/>
      </c>
      <c r="V12" s="80" t="str">
        <f t="shared" ca="1" si="4"/>
        <v/>
      </c>
      <c r="W12" s="80" t="str">
        <f t="shared" ca="1" si="4"/>
        <v/>
      </c>
      <c r="X12" s="80" t="str">
        <f t="shared" ca="1" si="4"/>
        <v/>
      </c>
      <c r="Y12" s="80" t="str">
        <f t="shared" ca="1" si="4"/>
        <v/>
      </c>
      <c r="Z12" s="80" t="str">
        <f t="shared" ca="1" si="5"/>
        <v/>
      </c>
      <c r="AA12" s="80" t="str">
        <f t="shared" ca="1" si="5"/>
        <v/>
      </c>
      <c r="AB12" s="80" t="str">
        <f t="shared" ca="1" si="5"/>
        <v/>
      </c>
      <c r="AC12" s="80" t="str">
        <f t="shared" ca="1" si="5"/>
        <v/>
      </c>
      <c r="AD12" s="80" t="str">
        <f t="shared" ca="1" si="5"/>
        <v/>
      </c>
      <c r="AE12" s="80" t="str">
        <f t="shared" ca="1" si="5"/>
        <v/>
      </c>
      <c r="AF12" s="80" t="str">
        <f t="shared" ca="1" si="5"/>
        <v/>
      </c>
      <c r="AG12" s="80" t="str">
        <f t="shared" ca="1" si="5"/>
        <v/>
      </c>
      <c r="AH12" s="80" t="str">
        <f t="shared" ca="1" si="5"/>
        <v/>
      </c>
      <c r="AI12" s="80" t="str">
        <f t="shared" ca="1" si="5"/>
        <v/>
      </c>
      <c r="AJ12" s="80" t="str">
        <f t="shared" ca="1" si="5"/>
        <v/>
      </c>
      <c r="AK12" s="80" t="str">
        <f t="shared" ca="1" si="5"/>
        <v/>
      </c>
      <c r="AL12" s="80" t="str">
        <f t="shared" ca="1" si="5"/>
        <v/>
      </c>
      <c r="AM12" s="80" t="str">
        <f t="shared" ca="1" si="5"/>
        <v/>
      </c>
      <c r="AN12" s="80" t="str">
        <f t="shared" ca="1" si="5"/>
        <v/>
      </c>
      <c r="AO12" s="80" t="str">
        <f t="shared" ca="1" si="5"/>
        <v/>
      </c>
      <c r="AP12" s="80" t="str">
        <f t="shared" ca="1" si="6"/>
        <v/>
      </c>
      <c r="AQ12" s="80" t="str">
        <f t="shared" ca="1" si="6"/>
        <v/>
      </c>
      <c r="AR12" s="80" t="str">
        <f t="shared" ca="1" si="6"/>
        <v/>
      </c>
      <c r="AS12" s="80" t="str">
        <f t="shared" ca="1" si="6"/>
        <v/>
      </c>
      <c r="AT12" s="80" t="str">
        <f t="shared" ca="1" si="6"/>
        <v/>
      </c>
      <c r="AU12" s="80" t="str">
        <f t="shared" ca="1" si="6"/>
        <v/>
      </c>
      <c r="AV12" s="80" t="str">
        <f t="shared" ca="1" si="6"/>
        <v/>
      </c>
      <c r="AW12" s="80" t="str">
        <f t="shared" ca="1" si="6"/>
        <v/>
      </c>
      <c r="AX12" s="80" t="str">
        <f t="shared" ca="1" si="6"/>
        <v/>
      </c>
      <c r="AY12" s="80" t="str">
        <f t="shared" ca="1" si="6"/>
        <v/>
      </c>
      <c r="AZ12" s="80" t="str">
        <f t="shared" ca="1" si="6"/>
        <v/>
      </c>
      <c r="BA12" s="80" t="str">
        <f t="shared" ca="1" si="6"/>
        <v/>
      </c>
      <c r="BB12" s="80" t="str">
        <f t="shared" ca="1" si="6"/>
        <v/>
      </c>
      <c r="BC12" s="80" t="str">
        <f t="shared" ca="1" si="6"/>
        <v/>
      </c>
      <c r="BD12" s="80" t="str">
        <f t="shared" ca="1" si="6"/>
        <v/>
      </c>
      <c r="BE12" s="80" t="str">
        <f t="shared" ca="1" si="6"/>
        <v/>
      </c>
      <c r="BF12" s="80" t="str">
        <f t="shared" ca="1" si="7"/>
        <v/>
      </c>
      <c r="BG12" s="80" t="str">
        <f t="shared" ca="1" si="7"/>
        <v/>
      </c>
      <c r="BH12" s="80" t="str">
        <f t="shared" ca="1" si="7"/>
        <v/>
      </c>
      <c r="BI12" s="80" t="str">
        <f t="shared" ca="1" si="7"/>
        <v/>
      </c>
      <c r="BJ12" s="80" t="str">
        <f t="shared" ca="1" si="7"/>
        <v/>
      </c>
      <c r="BK12" s="80" t="str">
        <f t="shared" ca="1" si="7"/>
        <v/>
      </c>
      <c r="BL12" s="80" t="str">
        <f t="shared" ca="1" si="7"/>
        <v/>
      </c>
      <c r="BM12" s="80" t="str">
        <f t="shared" ca="1" si="7"/>
        <v/>
      </c>
    </row>
    <row r="13" spans="1:69" s="41" customFormat="1" ht="40.200000000000003" customHeight="1" x14ac:dyDescent="0.4">
      <c r="A13" s="34"/>
      <c r="B13" s="87"/>
      <c r="C13" s="87"/>
      <c r="D13" s="76"/>
      <c r="E13" s="76"/>
      <c r="F13" s="77"/>
      <c r="G13" s="78"/>
      <c r="H13" s="79"/>
      <c r="I13" s="76"/>
      <c r="J13" s="80" t="str">
        <f t="shared" ref="J13:Y28" ca="1" si="8">IF(AND($D13="Hedef",J$7&gt;=$G13,J$7&lt;=$G13+$H13-1),2,IF(AND($D13="Kilometre Taşı",J$7&gt;=$G13,J$7&lt;=$G13+$H13-1),1,""))</f>
        <v/>
      </c>
      <c r="K13" s="80" t="str">
        <f t="shared" ca="1" si="4"/>
        <v/>
      </c>
      <c r="L13" s="80" t="str">
        <f t="shared" ca="1" si="4"/>
        <v/>
      </c>
      <c r="M13" s="80" t="str">
        <f t="shared" ca="1" si="4"/>
        <v/>
      </c>
      <c r="N13" s="80" t="str">
        <f t="shared" ca="1" si="4"/>
        <v/>
      </c>
      <c r="O13" s="80" t="str">
        <f t="shared" ca="1" si="4"/>
        <v/>
      </c>
      <c r="P13" s="80" t="str">
        <f t="shared" ca="1" si="4"/>
        <v/>
      </c>
      <c r="Q13" s="80" t="str">
        <f t="shared" ca="1" si="4"/>
        <v/>
      </c>
      <c r="R13" s="80" t="str">
        <f t="shared" ca="1" si="4"/>
        <v/>
      </c>
      <c r="S13" s="80" t="str">
        <f t="shared" ca="1" si="4"/>
        <v/>
      </c>
      <c r="T13" s="80" t="str">
        <f t="shared" ca="1" si="4"/>
        <v/>
      </c>
      <c r="U13" s="80" t="str">
        <f t="shared" ca="1" si="4"/>
        <v/>
      </c>
      <c r="V13" s="80" t="str">
        <f t="shared" ca="1" si="4"/>
        <v/>
      </c>
      <c r="W13" s="80" t="str">
        <f t="shared" ca="1" si="4"/>
        <v/>
      </c>
      <c r="X13" s="80" t="str">
        <f t="shared" ca="1" si="4"/>
        <v/>
      </c>
      <c r="Y13" s="80" t="str">
        <f t="shared" ca="1" si="4"/>
        <v/>
      </c>
      <c r="Z13" s="80" t="str">
        <f t="shared" ca="1" si="5"/>
        <v/>
      </c>
      <c r="AA13" s="80" t="str">
        <f t="shared" ca="1" si="5"/>
        <v/>
      </c>
      <c r="AB13" s="80" t="str">
        <f t="shared" ca="1" si="5"/>
        <v/>
      </c>
      <c r="AC13" s="80" t="str">
        <f t="shared" ca="1" si="5"/>
        <v/>
      </c>
      <c r="AD13" s="80" t="str">
        <f t="shared" ca="1" si="5"/>
        <v/>
      </c>
      <c r="AE13" s="80" t="str">
        <f t="shared" ca="1" si="5"/>
        <v/>
      </c>
      <c r="AF13" s="80" t="str">
        <f t="shared" ca="1" si="5"/>
        <v/>
      </c>
      <c r="AG13" s="80" t="str">
        <f t="shared" ca="1" si="5"/>
        <v/>
      </c>
      <c r="AH13" s="80" t="str">
        <f t="shared" ca="1" si="5"/>
        <v/>
      </c>
      <c r="AI13" s="80" t="str">
        <f t="shared" ca="1" si="5"/>
        <v/>
      </c>
      <c r="AJ13" s="80" t="str">
        <f t="shared" ca="1" si="5"/>
        <v/>
      </c>
      <c r="AK13" s="80" t="str">
        <f t="shared" ca="1" si="5"/>
        <v/>
      </c>
      <c r="AL13" s="80" t="str">
        <f t="shared" ca="1" si="5"/>
        <v/>
      </c>
      <c r="AM13" s="80" t="str">
        <f t="shared" ca="1" si="5"/>
        <v/>
      </c>
      <c r="AN13" s="80" t="str">
        <f t="shared" ca="1" si="5"/>
        <v/>
      </c>
      <c r="AO13" s="80" t="str">
        <f t="shared" ca="1" si="5"/>
        <v/>
      </c>
      <c r="AP13" s="80" t="str">
        <f t="shared" ca="1" si="6"/>
        <v/>
      </c>
      <c r="AQ13" s="80" t="str">
        <f t="shared" ca="1" si="6"/>
        <v/>
      </c>
      <c r="AR13" s="80" t="str">
        <f t="shared" ca="1" si="6"/>
        <v/>
      </c>
      <c r="AS13" s="80" t="str">
        <f t="shared" ca="1" si="6"/>
        <v/>
      </c>
      <c r="AT13" s="80" t="str">
        <f t="shared" ca="1" si="6"/>
        <v/>
      </c>
      <c r="AU13" s="80" t="str">
        <f t="shared" ca="1" si="6"/>
        <v/>
      </c>
      <c r="AV13" s="80" t="str">
        <f t="shared" ca="1" si="6"/>
        <v/>
      </c>
      <c r="AW13" s="80" t="str">
        <f t="shared" ca="1" si="6"/>
        <v/>
      </c>
      <c r="AX13" s="80" t="str">
        <f t="shared" ca="1" si="6"/>
        <v/>
      </c>
      <c r="AY13" s="80" t="str">
        <f t="shared" ca="1" si="6"/>
        <v/>
      </c>
      <c r="AZ13" s="80" t="str">
        <f t="shared" ca="1" si="6"/>
        <v/>
      </c>
      <c r="BA13" s="80" t="str">
        <f t="shared" ca="1" si="6"/>
        <v/>
      </c>
      <c r="BB13" s="80" t="str">
        <f t="shared" ca="1" si="6"/>
        <v/>
      </c>
      <c r="BC13" s="80" t="str">
        <f t="shared" ca="1" si="6"/>
        <v/>
      </c>
      <c r="BD13" s="80" t="str">
        <f t="shared" ca="1" si="6"/>
        <v/>
      </c>
      <c r="BE13" s="80" t="str">
        <f t="shared" ca="1" si="6"/>
        <v/>
      </c>
      <c r="BF13" s="80" t="str">
        <f t="shared" ca="1" si="7"/>
        <v/>
      </c>
      <c r="BG13" s="80" t="str">
        <f t="shared" ca="1" si="7"/>
        <v/>
      </c>
      <c r="BH13" s="80" t="str">
        <f t="shared" ca="1" si="7"/>
        <v/>
      </c>
      <c r="BI13" s="80" t="str">
        <f t="shared" ca="1" si="7"/>
        <v/>
      </c>
      <c r="BJ13" s="80" t="str">
        <f t="shared" ca="1" si="7"/>
        <v/>
      </c>
      <c r="BK13" s="80" t="str">
        <f t="shared" ca="1" si="7"/>
        <v/>
      </c>
      <c r="BL13" s="80" t="str">
        <f t="shared" ca="1" si="7"/>
        <v/>
      </c>
      <c r="BM13" s="80" t="str">
        <f t="shared" ca="1" si="7"/>
        <v/>
      </c>
    </row>
    <row r="14" spans="1:69" s="41" customFormat="1" ht="40.200000000000003" customHeight="1" x14ac:dyDescent="0.4">
      <c r="A14" s="32"/>
      <c r="B14" s="89"/>
      <c r="C14" s="89"/>
      <c r="D14" s="76"/>
      <c r="E14" s="76"/>
      <c r="F14" s="77"/>
      <c r="G14" s="78"/>
      <c r="H14" s="79"/>
      <c r="I14" s="76"/>
      <c r="J14" s="80" t="str">
        <f t="shared" ca="1" si="8"/>
        <v/>
      </c>
      <c r="K14" s="80" t="str">
        <f t="shared" ca="1" si="4"/>
        <v/>
      </c>
      <c r="L14" s="80" t="str">
        <f t="shared" ca="1" si="4"/>
        <v/>
      </c>
      <c r="M14" s="80" t="str">
        <f t="shared" ca="1" si="4"/>
        <v/>
      </c>
      <c r="N14" s="80" t="str">
        <f t="shared" ca="1" si="4"/>
        <v/>
      </c>
      <c r="O14" s="80" t="str">
        <f t="shared" ca="1" si="4"/>
        <v/>
      </c>
      <c r="P14" s="80" t="str">
        <f t="shared" ca="1" si="4"/>
        <v/>
      </c>
      <c r="Q14" s="80" t="str">
        <f t="shared" ca="1" si="4"/>
        <v/>
      </c>
      <c r="R14" s="80" t="str">
        <f t="shared" ca="1" si="4"/>
        <v/>
      </c>
      <c r="S14" s="80" t="str">
        <f t="shared" ca="1" si="4"/>
        <v/>
      </c>
      <c r="T14" s="80" t="str">
        <f t="shared" ca="1" si="4"/>
        <v/>
      </c>
      <c r="U14" s="80" t="str">
        <f t="shared" ca="1" si="4"/>
        <v/>
      </c>
      <c r="V14" s="80" t="str">
        <f t="shared" ca="1" si="4"/>
        <v/>
      </c>
      <c r="W14" s="80" t="str">
        <f t="shared" ca="1" si="4"/>
        <v/>
      </c>
      <c r="X14" s="80" t="str">
        <f t="shared" ca="1" si="4"/>
        <v/>
      </c>
      <c r="Y14" s="80" t="str">
        <f t="shared" ca="1" si="4"/>
        <v/>
      </c>
      <c r="Z14" s="80" t="str">
        <f t="shared" ca="1" si="5"/>
        <v/>
      </c>
      <c r="AA14" s="80" t="str">
        <f t="shared" ca="1" si="5"/>
        <v/>
      </c>
      <c r="AB14" s="80" t="str">
        <f t="shared" ca="1" si="5"/>
        <v/>
      </c>
      <c r="AC14" s="80" t="str">
        <f t="shared" ca="1" si="5"/>
        <v/>
      </c>
      <c r="AD14" s="80" t="str">
        <f t="shared" ca="1" si="5"/>
        <v/>
      </c>
      <c r="AE14" s="80" t="str">
        <f t="shared" ca="1" si="5"/>
        <v/>
      </c>
      <c r="AF14" s="80" t="str">
        <f t="shared" ca="1" si="5"/>
        <v/>
      </c>
      <c r="AG14" s="80" t="str">
        <f t="shared" ca="1" si="5"/>
        <v/>
      </c>
      <c r="AH14" s="80" t="str">
        <f t="shared" ca="1" si="5"/>
        <v/>
      </c>
      <c r="AI14" s="80" t="str">
        <f t="shared" ca="1" si="5"/>
        <v/>
      </c>
      <c r="AJ14" s="80" t="str">
        <f t="shared" ca="1" si="5"/>
        <v/>
      </c>
      <c r="AK14" s="80" t="str">
        <f t="shared" ca="1" si="5"/>
        <v/>
      </c>
      <c r="AL14" s="80" t="str">
        <f t="shared" ca="1" si="5"/>
        <v/>
      </c>
      <c r="AM14" s="80" t="str">
        <f t="shared" ca="1" si="5"/>
        <v/>
      </c>
      <c r="AN14" s="80" t="str">
        <f t="shared" ca="1" si="5"/>
        <v/>
      </c>
      <c r="AO14" s="80" t="str">
        <f t="shared" ca="1" si="5"/>
        <v/>
      </c>
      <c r="AP14" s="80" t="str">
        <f t="shared" ca="1" si="6"/>
        <v/>
      </c>
      <c r="AQ14" s="80" t="str">
        <f t="shared" ca="1" si="6"/>
        <v/>
      </c>
      <c r="AR14" s="80" t="str">
        <f t="shared" ca="1" si="6"/>
        <v/>
      </c>
      <c r="AS14" s="80" t="str">
        <f t="shared" ca="1" si="6"/>
        <v/>
      </c>
      <c r="AT14" s="80" t="str">
        <f t="shared" ca="1" si="6"/>
        <v/>
      </c>
      <c r="AU14" s="80" t="str">
        <f t="shared" ca="1" si="6"/>
        <v/>
      </c>
      <c r="AV14" s="80" t="str">
        <f t="shared" ca="1" si="6"/>
        <v/>
      </c>
      <c r="AW14" s="80" t="str">
        <f t="shared" ca="1" si="6"/>
        <v/>
      </c>
      <c r="AX14" s="80" t="str">
        <f t="shared" ca="1" si="6"/>
        <v/>
      </c>
      <c r="AY14" s="80" t="str">
        <f t="shared" ca="1" si="6"/>
        <v/>
      </c>
      <c r="AZ14" s="80" t="str">
        <f t="shared" ca="1" si="6"/>
        <v/>
      </c>
      <c r="BA14" s="80" t="str">
        <f t="shared" ca="1" si="6"/>
        <v/>
      </c>
      <c r="BB14" s="80" t="str">
        <f t="shared" ca="1" si="6"/>
        <v/>
      </c>
      <c r="BC14" s="80" t="str">
        <f t="shared" ca="1" si="6"/>
        <v/>
      </c>
      <c r="BD14" s="80" t="str">
        <f t="shared" ca="1" si="6"/>
        <v/>
      </c>
      <c r="BE14" s="80" t="str">
        <f t="shared" ca="1" si="6"/>
        <v/>
      </c>
      <c r="BF14" s="80" t="str">
        <f t="shared" ca="1" si="7"/>
        <v/>
      </c>
      <c r="BG14" s="80" t="str">
        <f t="shared" ca="1" si="7"/>
        <v/>
      </c>
      <c r="BH14" s="80" t="str">
        <f t="shared" ca="1" si="7"/>
        <v/>
      </c>
      <c r="BI14" s="80" t="str">
        <f t="shared" ca="1" si="7"/>
        <v/>
      </c>
      <c r="BJ14" s="80" t="str">
        <f t="shared" ca="1" si="7"/>
        <v/>
      </c>
      <c r="BK14" s="80" t="str">
        <f t="shared" ca="1" si="7"/>
        <v/>
      </c>
      <c r="BL14" s="80" t="str">
        <f t="shared" ca="1" si="7"/>
        <v/>
      </c>
      <c r="BM14" s="80" t="str">
        <f t="shared" ca="1" si="7"/>
        <v/>
      </c>
    </row>
    <row r="15" spans="1:69" s="41" customFormat="1" ht="40.200000000000003" customHeight="1" x14ac:dyDescent="0.4">
      <c r="A15" s="32"/>
      <c r="B15" s="89"/>
      <c r="C15" s="89"/>
      <c r="D15" s="76"/>
      <c r="E15" s="76"/>
      <c r="F15" s="77"/>
      <c r="G15" s="78"/>
      <c r="H15" s="79"/>
      <c r="I15" s="76"/>
      <c r="J15" s="80" t="str">
        <f t="shared" ca="1" si="8"/>
        <v/>
      </c>
      <c r="K15" s="80" t="str">
        <f t="shared" ca="1" si="4"/>
        <v/>
      </c>
      <c r="L15" s="80" t="str">
        <f t="shared" ca="1" si="4"/>
        <v/>
      </c>
      <c r="M15" s="80" t="str">
        <f t="shared" ca="1" si="4"/>
        <v/>
      </c>
      <c r="N15" s="80" t="str">
        <f t="shared" ca="1" si="4"/>
        <v/>
      </c>
      <c r="O15" s="80" t="str">
        <f t="shared" ca="1" si="4"/>
        <v/>
      </c>
      <c r="P15" s="80" t="str">
        <f t="shared" ca="1" si="4"/>
        <v/>
      </c>
      <c r="Q15" s="80" t="str">
        <f t="shared" ca="1" si="4"/>
        <v/>
      </c>
      <c r="R15" s="80" t="str">
        <f t="shared" ca="1" si="4"/>
        <v/>
      </c>
      <c r="S15" s="80" t="str">
        <f t="shared" ca="1" si="4"/>
        <v/>
      </c>
      <c r="T15" s="80" t="str">
        <f t="shared" ca="1" si="4"/>
        <v/>
      </c>
      <c r="U15" s="80" t="str">
        <f t="shared" ca="1" si="4"/>
        <v/>
      </c>
      <c r="V15" s="80" t="str">
        <f t="shared" ca="1" si="4"/>
        <v/>
      </c>
      <c r="W15" s="80" t="str">
        <f t="shared" ca="1" si="4"/>
        <v/>
      </c>
      <c r="X15" s="80" t="str">
        <f t="shared" ca="1" si="4"/>
        <v/>
      </c>
      <c r="Y15" s="80" t="str">
        <f t="shared" ca="1" si="4"/>
        <v/>
      </c>
      <c r="Z15" s="80" t="str">
        <f t="shared" ca="1" si="5"/>
        <v/>
      </c>
      <c r="AA15" s="80" t="str">
        <f t="shared" ca="1" si="5"/>
        <v/>
      </c>
      <c r="AB15" s="80" t="str">
        <f t="shared" ca="1" si="5"/>
        <v/>
      </c>
      <c r="AC15" s="80" t="str">
        <f t="shared" ca="1" si="5"/>
        <v/>
      </c>
      <c r="AD15" s="80" t="str">
        <f t="shared" ca="1" si="5"/>
        <v/>
      </c>
      <c r="AE15" s="80" t="str">
        <f t="shared" ca="1" si="5"/>
        <v/>
      </c>
      <c r="AF15" s="80" t="str">
        <f t="shared" ca="1" si="5"/>
        <v/>
      </c>
      <c r="AG15" s="80" t="str">
        <f t="shared" ca="1" si="5"/>
        <v/>
      </c>
      <c r="AH15" s="80" t="str">
        <f t="shared" ca="1" si="5"/>
        <v/>
      </c>
      <c r="AI15" s="80" t="str">
        <f t="shared" ca="1" si="5"/>
        <v/>
      </c>
      <c r="AJ15" s="80" t="str">
        <f t="shared" ca="1" si="5"/>
        <v/>
      </c>
      <c r="AK15" s="80" t="str">
        <f t="shared" ca="1" si="5"/>
        <v/>
      </c>
      <c r="AL15" s="80" t="str">
        <f t="shared" ca="1" si="5"/>
        <v/>
      </c>
      <c r="AM15" s="80" t="str">
        <f t="shared" ca="1" si="5"/>
        <v/>
      </c>
      <c r="AN15" s="80" t="str">
        <f t="shared" ca="1" si="5"/>
        <v/>
      </c>
      <c r="AO15" s="80" t="str">
        <f t="shared" ca="1" si="5"/>
        <v/>
      </c>
      <c r="AP15" s="80" t="str">
        <f t="shared" ca="1" si="6"/>
        <v/>
      </c>
      <c r="AQ15" s="80" t="str">
        <f t="shared" ca="1" si="6"/>
        <v/>
      </c>
      <c r="AR15" s="80" t="str">
        <f t="shared" ca="1" si="6"/>
        <v/>
      </c>
      <c r="AS15" s="80" t="str">
        <f t="shared" ca="1" si="6"/>
        <v/>
      </c>
      <c r="AT15" s="80" t="str">
        <f t="shared" ca="1" si="6"/>
        <v/>
      </c>
      <c r="AU15" s="80" t="str">
        <f t="shared" ca="1" si="6"/>
        <v/>
      </c>
      <c r="AV15" s="80" t="str">
        <f t="shared" ca="1" si="6"/>
        <v/>
      </c>
      <c r="AW15" s="80" t="str">
        <f t="shared" ca="1" si="6"/>
        <v/>
      </c>
      <c r="AX15" s="80" t="str">
        <f t="shared" ca="1" si="6"/>
        <v/>
      </c>
      <c r="AY15" s="80" t="str">
        <f t="shared" ca="1" si="6"/>
        <v/>
      </c>
      <c r="AZ15" s="80" t="str">
        <f t="shared" ca="1" si="6"/>
        <v/>
      </c>
      <c r="BA15" s="80" t="str">
        <f t="shared" ca="1" si="6"/>
        <v/>
      </c>
      <c r="BB15" s="80" t="str">
        <f t="shared" ca="1" si="6"/>
        <v/>
      </c>
      <c r="BC15" s="80" t="str">
        <f t="shared" ca="1" si="6"/>
        <v/>
      </c>
      <c r="BD15" s="80" t="str">
        <f t="shared" ca="1" si="6"/>
        <v/>
      </c>
      <c r="BE15" s="80" t="str">
        <f t="shared" ca="1" si="6"/>
        <v/>
      </c>
      <c r="BF15" s="80" t="str">
        <f t="shared" ca="1" si="7"/>
        <v/>
      </c>
      <c r="BG15" s="80" t="str">
        <f t="shared" ca="1" si="7"/>
        <v/>
      </c>
      <c r="BH15" s="80" t="str">
        <f t="shared" ca="1" si="7"/>
        <v/>
      </c>
      <c r="BI15" s="80" t="str">
        <f t="shared" ca="1" si="7"/>
        <v/>
      </c>
      <c r="BJ15" s="80" t="str">
        <f t="shared" ca="1" si="7"/>
        <v/>
      </c>
      <c r="BK15" s="80" t="str">
        <f t="shared" ca="1" si="7"/>
        <v/>
      </c>
      <c r="BL15" s="80" t="str">
        <f t="shared" ca="1" si="7"/>
        <v/>
      </c>
      <c r="BM15" s="80" t="str">
        <f t="shared" ca="1" si="7"/>
        <v/>
      </c>
    </row>
    <row r="16" spans="1:69" s="41" customFormat="1" ht="40.200000000000003" customHeight="1" x14ac:dyDescent="0.4">
      <c r="A16" s="32"/>
      <c r="B16" s="89"/>
      <c r="C16" s="89"/>
      <c r="D16" s="76"/>
      <c r="E16" s="76"/>
      <c r="F16" s="77"/>
      <c r="G16" s="78"/>
      <c r="H16" s="79"/>
      <c r="I16" s="76"/>
      <c r="J16" s="80" t="str">
        <f t="shared" ca="1" si="8"/>
        <v/>
      </c>
      <c r="K16" s="80" t="str">
        <f t="shared" ca="1" si="4"/>
        <v/>
      </c>
      <c r="L16" s="80" t="str">
        <f t="shared" ca="1" si="4"/>
        <v/>
      </c>
      <c r="M16" s="80" t="str">
        <f t="shared" ca="1" si="4"/>
        <v/>
      </c>
      <c r="N16" s="80" t="str">
        <f t="shared" ca="1" si="4"/>
        <v/>
      </c>
      <c r="O16" s="80" t="str">
        <f t="shared" ca="1" si="4"/>
        <v/>
      </c>
      <c r="P16" s="80" t="str">
        <f t="shared" ca="1" si="4"/>
        <v/>
      </c>
      <c r="Q16" s="80" t="str">
        <f t="shared" ca="1" si="4"/>
        <v/>
      </c>
      <c r="R16" s="80" t="str">
        <f t="shared" ca="1" si="4"/>
        <v/>
      </c>
      <c r="S16" s="80" t="str">
        <f t="shared" ca="1" si="4"/>
        <v/>
      </c>
      <c r="T16" s="80" t="str">
        <f t="shared" ca="1" si="4"/>
        <v/>
      </c>
      <c r="U16" s="80" t="str">
        <f t="shared" ca="1" si="4"/>
        <v/>
      </c>
      <c r="V16" s="80" t="str">
        <f t="shared" ca="1" si="4"/>
        <v/>
      </c>
      <c r="W16" s="80" t="str">
        <f t="shared" ca="1" si="4"/>
        <v/>
      </c>
      <c r="X16" s="80" t="str">
        <f t="shared" ca="1" si="4"/>
        <v/>
      </c>
      <c r="Y16" s="80" t="str">
        <f t="shared" ca="1" si="4"/>
        <v/>
      </c>
      <c r="Z16" s="80" t="str">
        <f t="shared" ca="1" si="5"/>
        <v/>
      </c>
      <c r="AA16" s="80" t="str">
        <f t="shared" ca="1" si="5"/>
        <v/>
      </c>
      <c r="AB16" s="80" t="str">
        <f t="shared" ca="1" si="5"/>
        <v/>
      </c>
      <c r="AC16" s="80" t="str">
        <f t="shared" ca="1" si="5"/>
        <v/>
      </c>
      <c r="AD16" s="80" t="str">
        <f t="shared" ca="1" si="5"/>
        <v/>
      </c>
      <c r="AE16" s="80" t="str">
        <f t="shared" ca="1" si="5"/>
        <v/>
      </c>
      <c r="AF16" s="80" t="str">
        <f t="shared" ca="1" si="5"/>
        <v/>
      </c>
      <c r="AG16" s="80" t="str">
        <f t="shared" ca="1" si="5"/>
        <v/>
      </c>
      <c r="AH16" s="80" t="str">
        <f t="shared" ca="1" si="5"/>
        <v/>
      </c>
      <c r="AI16" s="80" t="str">
        <f t="shared" ca="1" si="5"/>
        <v/>
      </c>
      <c r="AJ16" s="80" t="str">
        <f t="shared" ca="1" si="5"/>
        <v/>
      </c>
      <c r="AK16" s="80" t="str">
        <f t="shared" ca="1" si="5"/>
        <v/>
      </c>
      <c r="AL16" s="80" t="str">
        <f t="shared" ca="1" si="5"/>
        <v/>
      </c>
      <c r="AM16" s="80" t="str">
        <f t="shared" ca="1" si="5"/>
        <v/>
      </c>
      <c r="AN16" s="80" t="str">
        <f t="shared" ca="1" si="5"/>
        <v/>
      </c>
      <c r="AO16" s="80" t="str">
        <f t="shared" ca="1" si="5"/>
        <v/>
      </c>
      <c r="AP16" s="80" t="str">
        <f t="shared" ca="1" si="6"/>
        <v/>
      </c>
      <c r="AQ16" s="80" t="str">
        <f t="shared" ca="1" si="6"/>
        <v/>
      </c>
      <c r="AR16" s="80" t="str">
        <f t="shared" ca="1" si="6"/>
        <v/>
      </c>
      <c r="AS16" s="80" t="str">
        <f t="shared" ca="1" si="6"/>
        <v/>
      </c>
      <c r="AT16" s="80" t="str">
        <f t="shared" ca="1" si="6"/>
        <v/>
      </c>
      <c r="AU16" s="80" t="str">
        <f t="shared" ca="1" si="6"/>
        <v/>
      </c>
      <c r="AV16" s="80" t="str">
        <f t="shared" ca="1" si="6"/>
        <v/>
      </c>
      <c r="AW16" s="80" t="str">
        <f t="shared" ca="1" si="6"/>
        <v/>
      </c>
      <c r="AX16" s="80" t="str">
        <f t="shared" ca="1" si="6"/>
        <v/>
      </c>
      <c r="AY16" s="80" t="str">
        <f t="shared" ca="1" si="6"/>
        <v/>
      </c>
      <c r="AZ16" s="80" t="str">
        <f t="shared" ca="1" si="6"/>
        <v/>
      </c>
      <c r="BA16" s="80" t="str">
        <f t="shared" ca="1" si="6"/>
        <v/>
      </c>
      <c r="BB16" s="80" t="str">
        <f t="shared" ca="1" si="6"/>
        <v/>
      </c>
      <c r="BC16" s="80" t="str">
        <f t="shared" ca="1" si="6"/>
        <v/>
      </c>
      <c r="BD16" s="80" t="str">
        <f t="shared" ca="1" si="6"/>
        <v/>
      </c>
      <c r="BE16" s="80" t="str">
        <f t="shared" ca="1" si="6"/>
        <v/>
      </c>
      <c r="BF16" s="80" t="str">
        <f t="shared" ca="1" si="7"/>
        <v/>
      </c>
      <c r="BG16" s="80" t="str">
        <f t="shared" ca="1" si="7"/>
        <v/>
      </c>
      <c r="BH16" s="80" t="str">
        <f t="shared" ca="1" si="7"/>
        <v/>
      </c>
      <c r="BI16" s="80" t="str">
        <f t="shared" ca="1" si="7"/>
        <v/>
      </c>
      <c r="BJ16" s="80" t="str">
        <f t="shared" ca="1" si="7"/>
        <v/>
      </c>
      <c r="BK16" s="80" t="str">
        <f t="shared" ca="1" si="7"/>
        <v/>
      </c>
      <c r="BL16" s="80" t="str">
        <f t="shared" ca="1" si="7"/>
        <v/>
      </c>
      <c r="BM16" s="80" t="str">
        <f t="shared" ca="1" si="7"/>
        <v/>
      </c>
    </row>
    <row r="17" spans="1:65" s="41" customFormat="1" ht="40.200000000000003" customHeight="1" x14ac:dyDescent="0.4">
      <c r="A17" s="34"/>
      <c r="B17" s="89"/>
      <c r="C17" s="89"/>
      <c r="D17" s="76"/>
      <c r="E17" s="76"/>
      <c r="F17" s="77"/>
      <c r="G17" s="78"/>
      <c r="H17" s="79"/>
      <c r="I17" s="76"/>
      <c r="J17" s="80" t="str">
        <f t="shared" ca="1" si="8"/>
        <v/>
      </c>
      <c r="K17" s="80" t="str">
        <f t="shared" ca="1" si="4"/>
        <v/>
      </c>
      <c r="L17" s="80" t="str">
        <f t="shared" ca="1" si="4"/>
        <v/>
      </c>
      <c r="M17" s="80" t="str">
        <f t="shared" ca="1" si="4"/>
        <v/>
      </c>
      <c r="N17" s="80" t="str">
        <f t="shared" ca="1" si="4"/>
        <v/>
      </c>
      <c r="O17" s="80" t="str">
        <f t="shared" ca="1" si="4"/>
        <v/>
      </c>
      <c r="P17" s="80" t="str">
        <f t="shared" ca="1" si="4"/>
        <v/>
      </c>
      <c r="Q17" s="80" t="str">
        <f t="shared" ca="1" si="4"/>
        <v/>
      </c>
      <c r="R17" s="80" t="str">
        <f t="shared" ca="1" si="4"/>
        <v/>
      </c>
      <c r="S17" s="80" t="str">
        <f t="shared" ca="1" si="4"/>
        <v/>
      </c>
      <c r="T17" s="80" t="str">
        <f t="shared" ca="1" si="4"/>
        <v/>
      </c>
      <c r="U17" s="80" t="str">
        <f t="shared" ca="1" si="4"/>
        <v/>
      </c>
      <c r="V17" s="80" t="str">
        <f t="shared" ca="1" si="4"/>
        <v/>
      </c>
      <c r="W17" s="80" t="str">
        <f t="shared" ca="1" si="4"/>
        <v/>
      </c>
      <c r="X17" s="80" t="str">
        <f t="shared" ca="1" si="4"/>
        <v/>
      </c>
      <c r="Y17" s="80" t="str">
        <f t="shared" ca="1" si="4"/>
        <v/>
      </c>
      <c r="Z17" s="80" t="str">
        <f t="shared" ca="1" si="5"/>
        <v/>
      </c>
      <c r="AA17" s="80" t="str">
        <f t="shared" ca="1" si="5"/>
        <v/>
      </c>
      <c r="AB17" s="80" t="str">
        <f t="shared" ca="1" si="5"/>
        <v/>
      </c>
      <c r="AC17" s="80" t="str">
        <f t="shared" ca="1" si="5"/>
        <v/>
      </c>
      <c r="AD17" s="80" t="str">
        <f t="shared" ca="1" si="5"/>
        <v/>
      </c>
      <c r="AE17" s="80" t="str">
        <f t="shared" ca="1" si="5"/>
        <v/>
      </c>
      <c r="AF17" s="80" t="str">
        <f t="shared" ca="1" si="5"/>
        <v/>
      </c>
      <c r="AG17" s="80" t="str">
        <f t="shared" ca="1" si="5"/>
        <v/>
      </c>
      <c r="AH17" s="80" t="str">
        <f t="shared" ca="1" si="5"/>
        <v/>
      </c>
      <c r="AI17" s="80" t="str">
        <f t="shared" ca="1" si="5"/>
        <v/>
      </c>
      <c r="AJ17" s="80" t="str">
        <f t="shared" ca="1" si="5"/>
        <v/>
      </c>
      <c r="AK17" s="80" t="str">
        <f t="shared" ca="1" si="5"/>
        <v/>
      </c>
      <c r="AL17" s="80" t="str">
        <f t="shared" ca="1" si="5"/>
        <v/>
      </c>
      <c r="AM17" s="80" t="str">
        <f t="shared" ca="1" si="5"/>
        <v/>
      </c>
      <c r="AN17" s="80" t="str">
        <f t="shared" ca="1" si="5"/>
        <v/>
      </c>
      <c r="AO17" s="80" t="str">
        <f t="shared" ca="1" si="5"/>
        <v/>
      </c>
      <c r="AP17" s="80" t="str">
        <f t="shared" ca="1" si="6"/>
        <v/>
      </c>
      <c r="AQ17" s="80" t="str">
        <f t="shared" ca="1" si="6"/>
        <v/>
      </c>
      <c r="AR17" s="80" t="str">
        <f t="shared" ca="1" si="6"/>
        <v/>
      </c>
      <c r="AS17" s="80" t="str">
        <f t="shared" ca="1" si="6"/>
        <v/>
      </c>
      <c r="AT17" s="80" t="str">
        <f t="shared" ca="1" si="6"/>
        <v/>
      </c>
      <c r="AU17" s="80" t="str">
        <f t="shared" ca="1" si="6"/>
        <v/>
      </c>
      <c r="AV17" s="80" t="str">
        <f t="shared" ca="1" si="6"/>
        <v/>
      </c>
      <c r="AW17" s="80" t="str">
        <f t="shared" ca="1" si="6"/>
        <v/>
      </c>
      <c r="AX17" s="80" t="str">
        <f t="shared" ca="1" si="6"/>
        <v/>
      </c>
      <c r="AY17" s="80" t="str">
        <f t="shared" ca="1" si="6"/>
        <v/>
      </c>
      <c r="AZ17" s="80" t="str">
        <f t="shared" ca="1" si="6"/>
        <v/>
      </c>
      <c r="BA17" s="80" t="str">
        <f t="shared" ca="1" si="6"/>
        <v/>
      </c>
      <c r="BB17" s="80" t="str">
        <f t="shared" ca="1" si="6"/>
        <v/>
      </c>
      <c r="BC17" s="80" t="str">
        <f t="shared" ca="1" si="6"/>
        <v/>
      </c>
      <c r="BD17" s="80" t="str">
        <f t="shared" ca="1" si="6"/>
        <v/>
      </c>
      <c r="BE17" s="80" t="str">
        <f t="shared" ca="1" si="6"/>
        <v/>
      </c>
      <c r="BF17" s="80" t="str">
        <f t="shared" ca="1" si="7"/>
        <v/>
      </c>
      <c r="BG17" s="80" t="str">
        <f t="shared" ca="1" si="7"/>
        <v/>
      </c>
      <c r="BH17" s="80" t="str">
        <f t="shared" ca="1" si="7"/>
        <v/>
      </c>
      <c r="BI17" s="80" t="str">
        <f t="shared" ca="1" si="7"/>
        <v/>
      </c>
      <c r="BJ17" s="80" t="str">
        <f t="shared" ca="1" si="7"/>
        <v/>
      </c>
      <c r="BK17" s="80" t="str">
        <f t="shared" ca="1" si="7"/>
        <v/>
      </c>
      <c r="BL17" s="80" t="str">
        <f t="shared" ca="1" si="7"/>
        <v/>
      </c>
      <c r="BM17" s="80" t="str">
        <f t="shared" ca="1" si="7"/>
        <v/>
      </c>
    </row>
    <row r="18" spans="1:65" s="41" customFormat="1" ht="40.200000000000003" customHeight="1" x14ac:dyDescent="0.4">
      <c r="A18" s="34"/>
      <c r="B18" s="89"/>
      <c r="C18" s="89"/>
      <c r="D18" s="76"/>
      <c r="E18" s="76"/>
      <c r="F18" s="77"/>
      <c r="G18" s="78"/>
      <c r="H18" s="79"/>
      <c r="I18" s="76"/>
      <c r="J18" s="80" t="str">
        <f t="shared" ca="1" si="8"/>
        <v/>
      </c>
      <c r="K18" s="80" t="str">
        <f t="shared" ca="1" si="4"/>
        <v/>
      </c>
      <c r="L18" s="80" t="str">
        <f t="shared" ca="1" si="4"/>
        <v/>
      </c>
      <c r="M18" s="80" t="str">
        <f t="shared" ca="1" si="4"/>
        <v/>
      </c>
      <c r="N18" s="80" t="str">
        <f t="shared" ca="1" si="4"/>
        <v/>
      </c>
      <c r="O18" s="80" t="str">
        <f t="shared" ca="1" si="4"/>
        <v/>
      </c>
      <c r="P18" s="80" t="str">
        <f t="shared" ca="1" si="4"/>
        <v/>
      </c>
      <c r="Q18" s="80" t="str">
        <f t="shared" ca="1" si="4"/>
        <v/>
      </c>
      <c r="R18" s="80" t="str">
        <f t="shared" ca="1" si="4"/>
        <v/>
      </c>
      <c r="S18" s="80" t="str">
        <f t="shared" ca="1" si="4"/>
        <v/>
      </c>
      <c r="T18" s="80" t="str">
        <f t="shared" ca="1" si="4"/>
        <v/>
      </c>
      <c r="U18" s="80" t="str">
        <f t="shared" ca="1" si="4"/>
        <v/>
      </c>
      <c r="V18" s="80" t="str">
        <f t="shared" ca="1" si="4"/>
        <v/>
      </c>
      <c r="W18" s="80" t="str">
        <f t="shared" ca="1" si="4"/>
        <v/>
      </c>
      <c r="X18" s="80" t="str">
        <f t="shared" ca="1" si="4"/>
        <v/>
      </c>
      <c r="Y18" s="80" t="str">
        <f t="shared" ca="1" si="4"/>
        <v/>
      </c>
      <c r="Z18" s="80" t="str">
        <f t="shared" ca="1" si="5"/>
        <v/>
      </c>
      <c r="AA18" s="80" t="str">
        <f t="shared" ca="1" si="5"/>
        <v/>
      </c>
      <c r="AB18" s="80" t="str">
        <f t="shared" ca="1" si="5"/>
        <v/>
      </c>
      <c r="AC18" s="80" t="str">
        <f t="shared" ca="1" si="5"/>
        <v/>
      </c>
      <c r="AD18" s="80" t="str">
        <f t="shared" ca="1" si="5"/>
        <v/>
      </c>
      <c r="AE18" s="80" t="str">
        <f t="shared" ca="1" si="5"/>
        <v/>
      </c>
      <c r="AF18" s="80" t="str">
        <f t="shared" ca="1" si="5"/>
        <v/>
      </c>
      <c r="AG18" s="80" t="str">
        <f t="shared" ca="1" si="5"/>
        <v/>
      </c>
      <c r="AH18" s="80" t="str">
        <f t="shared" ca="1" si="5"/>
        <v/>
      </c>
      <c r="AI18" s="80" t="str">
        <f t="shared" ca="1" si="5"/>
        <v/>
      </c>
      <c r="AJ18" s="80" t="str">
        <f t="shared" ca="1" si="5"/>
        <v/>
      </c>
      <c r="AK18" s="80" t="str">
        <f t="shared" ca="1" si="5"/>
        <v/>
      </c>
      <c r="AL18" s="80" t="str">
        <f t="shared" ca="1" si="5"/>
        <v/>
      </c>
      <c r="AM18" s="80" t="str">
        <f t="shared" ca="1" si="5"/>
        <v/>
      </c>
      <c r="AN18" s="80" t="str">
        <f t="shared" ca="1" si="5"/>
        <v/>
      </c>
      <c r="AO18" s="80" t="str">
        <f t="shared" ca="1" si="5"/>
        <v/>
      </c>
      <c r="AP18" s="80" t="str">
        <f t="shared" ca="1" si="6"/>
        <v/>
      </c>
      <c r="AQ18" s="80" t="str">
        <f t="shared" ca="1" si="6"/>
        <v/>
      </c>
      <c r="AR18" s="80" t="str">
        <f t="shared" ca="1" si="6"/>
        <v/>
      </c>
      <c r="AS18" s="80" t="str">
        <f t="shared" ca="1" si="6"/>
        <v/>
      </c>
      <c r="AT18" s="80" t="str">
        <f t="shared" ca="1" si="6"/>
        <v/>
      </c>
      <c r="AU18" s="80" t="str">
        <f t="shared" ca="1" si="6"/>
        <v/>
      </c>
      <c r="AV18" s="80" t="str">
        <f t="shared" ca="1" si="6"/>
        <v/>
      </c>
      <c r="AW18" s="80" t="str">
        <f t="shared" ca="1" si="6"/>
        <v/>
      </c>
      <c r="AX18" s="80" t="str">
        <f t="shared" ca="1" si="6"/>
        <v/>
      </c>
      <c r="AY18" s="80" t="str">
        <f t="shared" ca="1" si="6"/>
        <v/>
      </c>
      <c r="AZ18" s="80" t="str">
        <f t="shared" ca="1" si="6"/>
        <v/>
      </c>
      <c r="BA18" s="80" t="str">
        <f t="shared" ca="1" si="6"/>
        <v/>
      </c>
      <c r="BB18" s="80" t="str">
        <f t="shared" ca="1" si="6"/>
        <v/>
      </c>
      <c r="BC18" s="80" t="str">
        <f t="shared" ca="1" si="6"/>
        <v/>
      </c>
      <c r="BD18" s="80" t="str">
        <f t="shared" ca="1" si="6"/>
        <v/>
      </c>
      <c r="BE18" s="80" t="str">
        <f t="shared" ca="1" si="6"/>
        <v/>
      </c>
      <c r="BF18" s="80" t="str">
        <f t="shared" ca="1" si="7"/>
        <v/>
      </c>
      <c r="BG18" s="80" t="str">
        <f t="shared" ca="1" si="7"/>
        <v/>
      </c>
      <c r="BH18" s="80" t="str">
        <f t="shared" ca="1" si="7"/>
        <v/>
      </c>
      <c r="BI18" s="80" t="str">
        <f t="shared" ca="1" si="7"/>
        <v/>
      </c>
      <c r="BJ18" s="80" t="str">
        <f t="shared" ca="1" si="7"/>
        <v/>
      </c>
      <c r="BK18" s="80" t="str">
        <f t="shared" ca="1" si="7"/>
        <v/>
      </c>
      <c r="BL18" s="80" t="str">
        <f t="shared" ca="1" si="7"/>
        <v/>
      </c>
      <c r="BM18" s="80" t="str">
        <f t="shared" ca="1" si="7"/>
        <v/>
      </c>
    </row>
    <row r="19" spans="1:65" s="41" customFormat="1" ht="40.200000000000003" customHeight="1" x14ac:dyDescent="0.4">
      <c r="A19" s="32"/>
      <c r="B19" s="89"/>
      <c r="C19" s="89"/>
      <c r="D19" s="76"/>
      <c r="E19" s="76"/>
      <c r="F19" s="77"/>
      <c r="G19" s="78"/>
      <c r="H19" s="79"/>
      <c r="I19" s="76"/>
      <c r="J19" s="80" t="str">
        <f t="shared" ca="1" si="8"/>
        <v/>
      </c>
      <c r="K19" s="80" t="str">
        <f t="shared" ca="1" si="4"/>
        <v/>
      </c>
      <c r="L19" s="80" t="str">
        <f t="shared" ca="1" si="4"/>
        <v/>
      </c>
      <c r="M19" s="80" t="str">
        <f t="shared" ca="1" si="4"/>
        <v/>
      </c>
      <c r="N19" s="80" t="str">
        <f t="shared" ca="1" si="4"/>
        <v/>
      </c>
      <c r="O19" s="80" t="str">
        <f t="shared" ca="1" si="4"/>
        <v/>
      </c>
      <c r="P19" s="80" t="str">
        <f t="shared" ca="1" si="4"/>
        <v/>
      </c>
      <c r="Q19" s="80" t="str">
        <f t="shared" ca="1" si="4"/>
        <v/>
      </c>
      <c r="R19" s="80" t="str">
        <f t="shared" ca="1" si="4"/>
        <v/>
      </c>
      <c r="S19" s="80" t="str">
        <f t="shared" ca="1" si="4"/>
        <v/>
      </c>
      <c r="T19" s="80" t="str">
        <f t="shared" ca="1" si="4"/>
        <v/>
      </c>
      <c r="U19" s="80" t="str">
        <f t="shared" ca="1" si="4"/>
        <v/>
      </c>
      <c r="V19" s="80" t="str">
        <f t="shared" ca="1" si="4"/>
        <v/>
      </c>
      <c r="W19" s="80" t="str">
        <f t="shared" ca="1" si="4"/>
        <v/>
      </c>
      <c r="X19" s="80" t="str">
        <f t="shared" ca="1" si="4"/>
        <v/>
      </c>
      <c r="Y19" s="80" t="str">
        <f t="shared" ca="1" si="4"/>
        <v/>
      </c>
      <c r="Z19" s="80" t="str">
        <f t="shared" ca="1" si="5"/>
        <v/>
      </c>
      <c r="AA19" s="80" t="str">
        <f t="shared" ca="1" si="5"/>
        <v/>
      </c>
      <c r="AB19" s="80" t="str">
        <f t="shared" ca="1" si="5"/>
        <v/>
      </c>
      <c r="AC19" s="80" t="str">
        <f t="shared" ca="1" si="5"/>
        <v/>
      </c>
      <c r="AD19" s="80" t="str">
        <f t="shared" ca="1" si="5"/>
        <v/>
      </c>
      <c r="AE19" s="80" t="str">
        <f t="shared" ca="1" si="5"/>
        <v/>
      </c>
      <c r="AF19" s="80" t="str">
        <f t="shared" ca="1" si="5"/>
        <v/>
      </c>
      <c r="AG19" s="80" t="str">
        <f t="shared" ca="1" si="5"/>
        <v/>
      </c>
      <c r="AH19" s="80" t="str">
        <f t="shared" ca="1" si="5"/>
        <v/>
      </c>
      <c r="AI19" s="80" t="str">
        <f t="shared" ca="1" si="5"/>
        <v/>
      </c>
      <c r="AJ19" s="80" t="str">
        <f t="shared" ca="1" si="5"/>
        <v/>
      </c>
      <c r="AK19" s="80" t="str">
        <f t="shared" ca="1" si="5"/>
        <v/>
      </c>
      <c r="AL19" s="80" t="str">
        <f t="shared" ca="1" si="5"/>
        <v/>
      </c>
      <c r="AM19" s="80" t="str">
        <f t="shared" ca="1" si="5"/>
        <v/>
      </c>
      <c r="AN19" s="80" t="str">
        <f t="shared" ca="1" si="5"/>
        <v/>
      </c>
      <c r="AO19" s="80" t="str">
        <f t="shared" ca="1" si="5"/>
        <v/>
      </c>
      <c r="AP19" s="80" t="str">
        <f t="shared" ca="1" si="6"/>
        <v/>
      </c>
      <c r="AQ19" s="80" t="str">
        <f t="shared" ca="1" si="6"/>
        <v/>
      </c>
      <c r="AR19" s="80" t="str">
        <f t="shared" ca="1" si="6"/>
        <v/>
      </c>
      <c r="AS19" s="80" t="str">
        <f t="shared" ca="1" si="6"/>
        <v/>
      </c>
      <c r="AT19" s="80" t="str">
        <f t="shared" ca="1" si="6"/>
        <v/>
      </c>
      <c r="AU19" s="80" t="str">
        <f t="shared" ca="1" si="6"/>
        <v/>
      </c>
      <c r="AV19" s="80" t="str">
        <f t="shared" ca="1" si="6"/>
        <v/>
      </c>
      <c r="AW19" s="80" t="str">
        <f t="shared" ca="1" si="6"/>
        <v/>
      </c>
      <c r="AX19" s="80" t="str">
        <f t="shared" ca="1" si="6"/>
        <v/>
      </c>
      <c r="AY19" s="80" t="str">
        <f t="shared" ca="1" si="6"/>
        <v/>
      </c>
      <c r="AZ19" s="80" t="str">
        <f t="shared" ca="1" si="6"/>
        <v/>
      </c>
      <c r="BA19" s="80" t="str">
        <f t="shared" ca="1" si="6"/>
        <v/>
      </c>
      <c r="BB19" s="80" t="str">
        <f t="shared" ca="1" si="6"/>
        <v/>
      </c>
      <c r="BC19" s="80" t="str">
        <f t="shared" ca="1" si="6"/>
        <v/>
      </c>
      <c r="BD19" s="80" t="str">
        <f t="shared" ca="1" si="6"/>
        <v/>
      </c>
      <c r="BE19" s="80" t="str">
        <f t="shared" ca="1" si="6"/>
        <v/>
      </c>
      <c r="BF19" s="80" t="str">
        <f t="shared" ca="1" si="7"/>
        <v/>
      </c>
      <c r="BG19" s="80" t="str">
        <f t="shared" ca="1" si="7"/>
        <v/>
      </c>
      <c r="BH19" s="80" t="str">
        <f t="shared" ca="1" si="7"/>
        <v/>
      </c>
      <c r="BI19" s="80" t="str">
        <f t="shared" ca="1" si="7"/>
        <v/>
      </c>
      <c r="BJ19" s="80" t="str">
        <f t="shared" ca="1" si="7"/>
        <v/>
      </c>
      <c r="BK19" s="80" t="str">
        <f t="shared" ca="1" si="7"/>
        <v/>
      </c>
      <c r="BL19" s="80" t="str">
        <f t="shared" ca="1" si="7"/>
        <v/>
      </c>
      <c r="BM19" s="80" t="str">
        <f t="shared" ca="1" si="7"/>
        <v/>
      </c>
    </row>
    <row r="20" spans="1:65" s="41" customFormat="1" ht="40.200000000000003" customHeight="1" x14ac:dyDescent="0.4">
      <c r="A20" s="32"/>
      <c r="B20" s="82"/>
      <c r="C20" s="82"/>
      <c r="D20" s="76"/>
      <c r="E20" s="76"/>
      <c r="F20" s="77"/>
      <c r="G20" s="78"/>
      <c r="H20" s="79"/>
      <c r="I20" s="76"/>
      <c r="J20" s="80" t="str">
        <f t="shared" ca="1" si="8"/>
        <v/>
      </c>
      <c r="K20" s="80" t="str">
        <f t="shared" ca="1" si="4"/>
        <v/>
      </c>
      <c r="L20" s="80" t="str">
        <f t="shared" ca="1" si="4"/>
        <v/>
      </c>
      <c r="M20" s="80" t="str">
        <f t="shared" ca="1" si="4"/>
        <v/>
      </c>
      <c r="N20" s="80" t="str">
        <f t="shared" ca="1" si="4"/>
        <v/>
      </c>
      <c r="O20" s="80" t="str">
        <f t="shared" ca="1" si="4"/>
        <v/>
      </c>
      <c r="P20" s="80" t="str">
        <f t="shared" ca="1" si="4"/>
        <v/>
      </c>
      <c r="Q20" s="80" t="str">
        <f t="shared" ca="1" si="4"/>
        <v/>
      </c>
      <c r="R20" s="80" t="str">
        <f t="shared" ca="1" si="4"/>
        <v/>
      </c>
      <c r="S20" s="80" t="str">
        <f t="shared" ca="1" si="4"/>
        <v/>
      </c>
      <c r="T20" s="80" t="str">
        <f t="shared" ca="1" si="4"/>
        <v/>
      </c>
      <c r="U20" s="80" t="str">
        <f t="shared" ca="1" si="4"/>
        <v/>
      </c>
      <c r="V20" s="80" t="str">
        <f t="shared" ca="1" si="4"/>
        <v/>
      </c>
      <c r="W20" s="80" t="str">
        <f t="shared" ca="1" si="4"/>
        <v/>
      </c>
      <c r="X20" s="80" t="str">
        <f t="shared" ca="1" si="4"/>
        <v/>
      </c>
      <c r="Y20" s="80" t="str">
        <f t="shared" ca="1" si="4"/>
        <v/>
      </c>
      <c r="Z20" s="80" t="str">
        <f t="shared" ca="1" si="5"/>
        <v/>
      </c>
      <c r="AA20" s="80" t="str">
        <f t="shared" ca="1" si="5"/>
        <v/>
      </c>
      <c r="AB20" s="80" t="str">
        <f t="shared" ca="1" si="5"/>
        <v/>
      </c>
      <c r="AC20" s="80" t="str">
        <f t="shared" ca="1" si="5"/>
        <v/>
      </c>
      <c r="AD20" s="80" t="str">
        <f t="shared" ca="1" si="5"/>
        <v/>
      </c>
      <c r="AE20" s="80" t="str">
        <f t="shared" ca="1" si="5"/>
        <v/>
      </c>
      <c r="AF20" s="80" t="str">
        <f t="shared" ca="1" si="5"/>
        <v/>
      </c>
      <c r="AG20" s="80" t="str">
        <f t="shared" ca="1" si="5"/>
        <v/>
      </c>
      <c r="AH20" s="80" t="str">
        <f t="shared" ca="1" si="5"/>
        <v/>
      </c>
      <c r="AI20" s="80" t="str">
        <f t="shared" ca="1" si="5"/>
        <v/>
      </c>
      <c r="AJ20" s="80" t="str">
        <f t="shared" ca="1" si="5"/>
        <v/>
      </c>
      <c r="AK20" s="80" t="str">
        <f t="shared" ca="1" si="5"/>
        <v/>
      </c>
      <c r="AL20" s="80" t="str">
        <f t="shared" ca="1" si="5"/>
        <v/>
      </c>
      <c r="AM20" s="80" t="str">
        <f t="shared" ca="1" si="5"/>
        <v/>
      </c>
      <c r="AN20" s="80" t="str">
        <f t="shared" ca="1" si="5"/>
        <v/>
      </c>
      <c r="AO20" s="80" t="str">
        <f t="shared" ca="1" si="5"/>
        <v/>
      </c>
      <c r="AP20" s="80" t="str">
        <f t="shared" ca="1" si="6"/>
        <v/>
      </c>
      <c r="AQ20" s="80" t="str">
        <f t="shared" ca="1" si="6"/>
        <v/>
      </c>
      <c r="AR20" s="80" t="str">
        <f t="shared" ca="1" si="6"/>
        <v/>
      </c>
      <c r="AS20" s="80" t="str">
        <f t="shared" ca="1" si="6"/>
        <v/>
      </c>
      <c r="AT20" s="80" t="str">
        <f t="shared" ca="1" si="6"/>
        <v/>
      </c>
      <c r="AU20" s="80" t="str">
        <f t="shared" ca="1" si="6"/>
        <v/>
      </c>
      <c r="AV20" s="80" t="str">
        <f t="shared" ca="1" si="6"/>
        <v/>
      </c>
      <c r="AW20" s="80" t="str">
        <f t="shared" ca="1" si="6"/>
        <v/>
      </c>
      <c r="AX20" s="80" t="str">
        <f t="shared" ca="1" si="6"/>
        <v/>
      </c>
      <c r="AY20" s="80" t="str">
        <f t="shared" ca="1" si="6"/>
        <v/>
      </c>
      <c r="AZ20" s="80" t="str">
        <f t="shared" ca="1" si="6"/>
        <v/>
      </c>
      <c r="BA20" s="80" t="str">
        <f t="shared" ca="1" si="6"/>
        <v/>
      </c>
      <c r="BB20" s="80" t="str">
        <f t="shared" ca="1" si="6"/>
        <v/>
      </c>
      <c r="BC20" s="80" t="str">
        <f t="shared" ca="1" si="6"/>
        <v/>
      </c>
      <c r="BD20" s="80" t="str">
        <f t="shared" ca="1" si="6"/>
        <v/>
      </c>
      <c r="BE20" s="80" t="str">
        <f t="shared" ca="1" si="6"/>
        <v/>
      </c>
      <c r="BF20" s="80" t="str">
        <f t="shared" ca="1" si="7"/>
        <v/>
      </c>
      <c r="BG20" s="80" t="str">
        <f t="shared" ca="1" si="7"/>
        <v/>
      </c>
      <c r="BH20" s="80" t="str">
        <f t="shared" ca="1" si="7"/>
        <v/>
      </c>
      <c r="BI20" s="80" t="str">
        <f t="shared" ca="1" si="7"/>
        <v/>
      </c>
      <c r="BJ20" s="80" t="str">
        <f t="shared" ca="1" si="7"/>
        <v/>
      </c>
      <c r="BK20" s="80" t="str">
        <f t="shared" ca="1" si="7"/>
        <v/>
      </c>
      <c r="BL20" s="80" t="str">
        <f t="shared" ca="1" si="7"/>
        <v/>
      </c>
      <c r="BM20" s="80" t="str">
        <f t="shared" ca="1" si="7"/>
        <v/>
      </c>
    </row>
    <row r="21" spans="1:65" s="41" customFormat="1" ht="40.200000000000003" customHeight="1" x14ac:dyDescent="0.4">
      <c r="A21" s="32"/>
      <c r="B21" s="82"/>
      <c r="C21" s="82"/>
      <c r="D21" s="76"/>
      <c r="E21" s="76"/>
      <c r="F21" s="77"/>
      <c r="G21" s="78"/>
      <c r="H21" s="79"/>
      <c r="I21" s="76"/>
      <c r="J21" s="80" t="str">
        <f t="shared" ca="1" si="8"/>
        <v/>
      </c>
      <c r="K21" s="80" t="str">
        <f t="shared" ca="1" si="4"/>
        <v/>
      </c>
      <c r="L21" s="80" t="str">
        <f t="shared" ca="1" si="4"/>
        <v/>
      </c>
      <c r="M21" s="80" t="str">
        <f t="shared" ca="1" si="4"/>
        <v/>
      </c>
      <c r="N21" s="80" t="str">
        <f t="shared" ca="1" si="4"/>
        <v/>
      </c>
      <c r="O21" s="80" t="str">
        <f t="shared" ca="1" si="4"/>
        <v/>
      </c>
      <c r="P21" s="80" t="str">
        <f t="shared" ca="1" si="4"/>
        <v/>
      </c>
      <c r="Q21" s="80" t="str">
        <f t="shared" ca="1" si="4"/>
        <v/>
      </c>
      <c r="R21" s="80" t="str">
        <f t="shared" ca="1" si="4"/>
        <v/>
      </c>
      <c r="S21" s="80" t="str">
        <f t="shared" ca="1" si="4"/>
        <v/>
      </c>
      <c r="T21" s="80" t="str">
        <f t="shared" ca="1" si="4"/>
        <v/>
      </c>
      <c r="U21" s="80" t="str">
        <f t="shared" ca="1" si="4"/>
        <v/>
      </c>
      <c r="V21" s="80" t="str">
        <f t="shared" ca="1" si="4"/>
        <v/>
      </c>
      <c r="W21" s="80" t="str">
        <f t="shared" ca="1" si="4"/>
        <v/>
      </c>
      <c r="X21" s="80" t="str">
        <f t="shared" ca="1" si="4"/>
        <v/>
      </c>
      <c r="Y21" s="80" t="str">
        <f t="shared" ca="1" si="4"/>
        <v/>
      </c>
      <c r="Z21" s="80" t="str">
        <f t="shared" ca="1" si="5"/>
        <v/>
      </c>
      <c r="AA21" s="80" t="str">
        <f t="shared" ca="1" si="5"/>
        <v/>
      </c>
      <c r="AB21" s="80" t="str">
        <f t="shared" ca="1" si="5"/>
        <v/>
      </c>
      <c r="AC21" s="80" t="str">
        <f t="shared" ca="1" si="5"/>
        <v/>
      </c>
      <c r="AD21" s="80" t="str">
        <f t="shared" ca="1" si="5"/>
        <v/>
      </c>
      <c r="AE21" s="80" t="str">
        <f t="shared" ca="1" si="5"/>
        <v/>
      </c>
      <c r="AF21" s="80" t="str">
        <f t="shared" ca="1" si="5"/>
        <v/>
      </c>
      <c r="AG21" s="80" t="str">
        <f t="shared" ca="1" si="5"/>
        <v/>
      </c>
      <c r="AH21" s="80" t="str">
        <f t="shared" ca="1" si="5"/>
        <v/>
      </c>
      <c r="AI21" s="80" t="str">
        <f t="shared" ca="1" si="5"/>
        <v/>
      </c>
      <c r="AJ21" s="80" t="str">
        <f t="shared" ca="1" si="5"/>
        <v/>
      </c>
      <c r="AK21" s="80" t="str">
        <f t="shared" ca="1" si="5"/>
        <v/>
      </c>
      <c r="AL21" s="80" t="str">
        <f t="shared" ca="1" si="5"/>
        <v/>
      </c>
      <c r="AM21" s="80" t="str">
        <f t="shared" ca="1" si="5"/>
        <v/>
      </c>
      <c r="AN21" s="80" t="str">
        <f t="shared" ca="1" si="5"/>
        <v/>
      </c>
      <c r="AO21" s="80" t="str">
        <f t="shared" ca="1" si="5"/>
        <v/>
      </c>
      <c r="AP21" s="80" t="str">
        <f t="shared" ca="1" si="6"/>
        <v/>
      </c>
      <c r="AQ21" s="80" t="str">
        <f t="shared" ca="1" si="6"/>
        <v/>
      </c>
      <c r="AR21" s="80" t="str">
        <f t="shared" ca="1" si="6"/>
        <v/>
      </c>
      <c r="AS21" s="80" t="str">
        <f t="shared" ca="1" si="6"/>
        <v/>
      </c>
      <c r="AT21" s="80" t="str">
        <f t="shared" ca="1" si="6"/>
        <v/>
      </c>
      <c r="AU21" s="80" t="str">
        <f t="shared" ca="1" si="6"/>
        <v/>
      </c>
      <c r="AV21" s="80" t="str">
        <f t="shared" ca="1" si="6"/>
        <v/>
      </c>
      <c r="AW21" s="80" t="str">
        <f t="shared" ca="1" si="6"/>
        <v/>
      </c>
      <c r="AX21" s="80" t="str">
        <f t="shared" ca="1" si="6"/>
        <v/>
      </c>
      <c r="AY21" s="80" t="str">
        <f t="shared" ca="1" si="6"/>
        <v/>
      </c>
      <c r="AZ21" s="80" t="str">
        <f t="shared" ca="1" si="6"/>
        <v/>
      </c>
      <c r="BA21" s="80" t="str">
        <f t="shared" ca="1" si="6"/>
        <v/>
      </c>
      <c r="BB21" s="80" t="str">
        <f t="shared" ca="1" si="6"/>
        <v/>
      </c>
      <c r="BC21" s="80" t="str">
        <f t="shared" ca="1" si="6"/>
        <v/>
      </c>
      <c r="BD21" s="80" t="str">
        <f t="shared" ca="1" si="6"/>
        <v/>
      </c>
      <c r="BE21" s="80" t="str">
        <f t="shared" ca="1" si="6"/>
        <v/>
      </c>
      <c r="BF21" s="80" t="str">
        <f t="shared" ca="1" si="7"/>
        <v/>
      </c>
      <c r="BG21" s="80" t="str">
        <f t="shared" ca="1" si="7"/>
        <v/>
      </c>
      <c r="BH21" s="80" t="str">
        <f t="shared" ca="1" si="7"/>
        <v/>
      </c>
      <c r="BI21" s="80" t="str">
        <f t="shared" ca="1" si="7"/>
        <v/>
      </c>
      <c r="BJ21" s="80" t="str">
        <f t="shared" ca="1" si="7"/>
        <v/>
      </c>
      <c r="BK21" s="80" t="str">
        <f t="shared" ca="1" si="7"/>
        <v/>
      </c>
      <c r="BL21" s="80" t="str">
        <f t="shared" ca="1" si="7"/>
        <v/>
      </c>
      <c r="BM21" s="80" t="str">
        <f t="shared" ca="1" si="7"/>
        <v/>
      </c>
    </row>
    <row r="22" spans="1:65" s="41" customFormat="1" ht="40.200000000000003" customHeight="1" x14ac:dyDescent="0.4">
      <c r="A22" s="32"/>
      <c r="B22" s="82"/>
      <c r="C22" s="82"/>
      <c r="D22" s="76"/>
      <c r="E22" s="76"/>
      <c r="F22" s="77"/>
      <c r="G22" s="78"/>
      <c r="H22" s="79"/>
      <c r="I22" s="76"/>
      <c r="J22" s="80" t="str">
        <f t="shared" ca="1" si="8"/>
        <v/>
      </c>
      <c r="K22" s="80" t="str">
        <f t="shared" ca="1" si="4"/>
        <v/>
      </c>
      <c r="L22" s="80" t="str">
        <f t="shared" ca="1" si="4"/>
        <v/>
      </c>
      <c r="M22" s="80" t="str">
        <f t="shared" ca="1" si="4"/>
        <v/>
      </c>
      <c r="N22" s="80" t="str">
        <f t="shared" ca="1" si="4"/>
        <v/>
      </c>
      <c r="O22" s="80" t="str">
        <f t="shared" ca="1" si="4"/>
        <v/>
      </c>
      <c r="P22" s="80" t="str">
        <f t="shared" ca="1" si="4"/>
        <v/>
      </c>
      <c r="Q22" s="80" t="str">
        <f t="shared" ca="1" si="4"/>
        <v/>
      </c>
      <c r="R22" s="80" t="str">
        <f t="shared" ca="1" si="4"/>
        <v/>
      </c>
      <c r="S22" s="80" t="str">
        <f t="shared" ca="1" si="4"/>
        <v/>
      </c>
      <c r="T22" s="80" t="str">
        <f t="shared" ca="1" si="4"/>
        <v/>
      </c>
      <c r="U22" s="80" t="str">
        <f t="shared" ca="1" si="4"/>
        <v/>
      </c>
      <c r="V22" s="80" t="str">
        <f t="shared" ca="1" si="4"/>
        <v/>
      </c>
      <c r="W22" s="80" t="str">
        <f t="shared" ca="1" si="4"/>
        <v/>
      </c>
      <c r="X22" s="80" t="str">
        <f t="shared" ca="1" si="4"/>
        <v/>
      </c>
      <c r="Y22" s="80" t="str">
        <f t="shared" ca="1" si="4"/>
        <v/>
      </c>
      <c r="Z22" s="80" t="str">
        <f t="shared" ca="1" si="5"/>
        <v/>
      </c>
      <c r="AA22" s="80" t="str">
        <f t="shared" ca="1" si="5"/>
        <v/>
      </c>
      <c r="AB22" s="80" t="str">
        <f t="shared" ca="1" si="5"/>
        <v/>
      </c>
      <c r="AC22" s="80" t="str">
        <f t="shared" ca="1" si="5"/>
        <v/>
      </c>
      <c r="AD22" s="80" t="str">
        <f t="shared" ca="1" si="5"/>
        <v/>
      </c>
      <c r="AE22" s="80" t="str">
        <f t="shared" ca="1" si="5"/>
        <v/>
      </c>
      <c r="AF22" s="80" t="str">
        <f t="shared" ca="1" si="5"/>
        <v/>
      </c>
      <c r="AG22" s="80" t="str">
        <f t="shared" ca="1" si="5"/>
        <v/>
      </c>
      <c r="AH22" s="80" t="str">
        <f t="shared" ca="1" si="5"/>
        <v/>
      </c>
      <c r="AI22" s="80" t="str">
        <f t="shared" ca="1" si="5"/>
        <v/>
      </c>
      <c r="AJ22" s="80" t="str">
        <f t="shared" ca="1" si="5"/>
        <v/>
      </c>
      <c r="AK22" s="80" t="str">
        <f t="shared" ca="1" si="5"/>
        <v/>
      </c>
      <c r="AL22" s="80" t="str">
        <f t="shared" ca="1" si="5"/>
        <v/>
      </c>
      <c r="AM22" s="80" t="str">
        <f t="shared" ca="1" si="5"/>
        <v/>
      </c>
      <c r="AN22" s="80" t="str">
        <f t="shared" ca="1" si="5"/>
        <v/>
      </c>
      <c r="AO22" s="80" t="str">
        <f t="shared" ca="1" si="5"/>
        <v/>
      </c>
      <c r="AP22" s="80" t="str">
        <f t="shared" ca="1" si="6"/>
        <v/>
      </c>
      <c r="AQ22" s="80" t="str">
        <f t="shared" ca="1" si="6"/>
        <v/>
      </c>
      <c r="AR22" s="80" t="str">
        <f t="shared" ca="1" si="6"/>
        <v/>
      </c>
      <c r="AS22" s="80" t="str">
        <f t="shared" ca="1" si="6"/>
        <v/>
      </c>
      <c r="AT22" s="80" t="str">
        <f t="shared" ca="1" si="6"/>
        <v/>
      </c>
      <c r="AU22" s="80" t="str">
        <f t="shared" ca="1" si="6"/>
        <v/>
      </c>
      <c r="AV22" s="80" t="str">
        <f t="shared" ca="1" si="6"/>
        <v/>
      </c>
      <c r="AW22" s="80" t="str">
        <f t="shared" ca="1" si="6"/>
        <v/>
      </c>
      <c r="AX22" s="80" t="str">
        <f t="shared" ca="1" si="6"/>
        <v/>
      </c>
      <c r="AY22" s="80" t="str">
        <f t="shared" ca="1" si="6"/>
        <v/>
      </c>
      <c r="AZ22" s="80" t="str">
        <f t="shared" ca="1" si="6"/>
        <v/>
      </c>
      <c r="BA22" s="80" t="str">
        <f t="shared" ca="1" si="6"/>
        <v/>
      </c>
      <c r="BB22" s="80" t="str">
        <f t="shared" ca="1" si="6"/>
        <v/>
      </c>
      <c r="BC22" s="80" t="str">
        <f t="shared" ca="1" si="6"/>
        <v/>
      </c>
      <c r="BD22" s="80" t="str">
        <f t="shared" ca="1" si="6"/>
        <v/>
      </c>
      <c r="BE22" s="80" t="str">
        <f t="shared" ca="1" si="6"/>
        <v/>
      </c>
      <c r="BF22" s="80" t="str">
        <f t="shared" ca="1" si="7"/>
        <v/>
      </c>
      <c r="BG22" s="80" t="str">
        <f t="shared" ca="1" si="7"/>
        <v/>
      </c>
      <c r="BH22" s="80" t="str">
        <f t="shared" ca="1" si="7"/>
        <v/>
      </c>
      <c r="BI22" s="80" t="str">
        <f t="shared" ca="1" si="7"/>
        <v/>
      </c>
      <c r="BJ22" s="80" t="str">
        <f t="shared" ca="1" si="7"/>
        <v/>
      </c>
      <c r="BK22" s="80" t="str">
        <f t="shared" ca="1" si="7"/>
        <v/>
      </c>
      <c r="BL22" s="80" t="str">
        <f t="shared" ca="1" si="7"/>
        <v/>
      </c>
      <c r="BM22" s="80" t="str">
        <f t="shared" ca="1" si="7"/>
        <v/>
      </c>
    </row>
    <row r="23" spans="1:65" s="41" customFormat="1" ht="40.200000000000003" customHeight="1" x14ac:dyDescent="0.4">
      <c r="A23" s="32"/>
      <c r="B23" s="75"/>
      <c r="C23" s="75"/>
      <c r="D23" s="76"/>
      <c r="E23" s="76"/>
      <c r="F23" s="77"/>
      <c r="G23" s="78"/>
      <c r="H23" s="79"/>
      <c r="I23" s="76"/>
      <c r="J23" s="80" t="str">
        <f t="shared" ca="1" si="8"/>
        <v/>
      </c>
      <c r="K23" s="80" t="str">
        <f t="shared" ca="1" si="4"/>
        <v/>
      </c>
      <c r="L23" s="80" t="str">
        <f t="shared" ca="1" si="4"/>
        <v/>
      </c>
      <c r="M23" s="80" t="str">
        <f t="shared" ca="1" si="4"/>
        <v/>
      </c>
      <c r="N23" s="80" t="str">
        <f t="shared" ca="1" si="4"/>
        <v/>
      </c>
      <c r="O23" s="80" t="str">
        <f t="shared" ca="1" si="4"/>
        <v/>
      </c>
      <c r="P23" s="80" t="str">
        <f t="shared" ca="1" si="4"/>
        <v/>
      </c>
      <c r="Q23" s="80" t="str">
        <f t="shared" ca="1" si="4"/>
        <v/>
      </c>
      <c r="R23" s="80" t="str">
        <f t="shared" ca="1" si="4"/>
        <v/>
      </c>
      <c r="S23" s="80" t="str">
        <f t="shared" ca="1" si="4"/>
        <v/>
      </c>
      <c r="T23" s="80" t="str">
        <f t="shared" ca="1" si="4"/>
        <v/>
      </c>
      <c r="U23" s="80" t="str">
        <f t="shared" ca="1" si="4"/>
        <v/>
      </c>
      <c r="V23" s="80" t="str">
        <f t="shared" ca="1" si="4"/>
        <v/>
      </c>
      <c r="W23" s="80" t="str">
        <f t="shared" ca="1" si="4"/>
        <v/>
      </c>
      <c r="X23" s="80" t="str">
        <f t="shared" ca="1" si="4"/>
        <v/>
      </c>
      <c r="Y23" s="80" t="str">
        <f t="shared" ca="1" si="4"/>
        <v/>
      </c>
      <c r="Z23" s="80" t="str">
        <f t="shared" ca="1" si="5"/>
        <v/>
      </c>
      <c r="AA23" s="80" t="str">
        <f t="shared" ca="1" si="5"/>
        <v/>
      </c>
      <c r="AB23" s="80" t="str">
        <f t="shared" ca="1" si="5"/>
        <v/>
      </c>
      <c r="AC23" s="80" t="str">
        <f t="shared" ca="1" si="5"/>
        <v/>
      </c>
      <c r="AD23" s="80" t="str">
        <f t="shared" ca="1" si="5"/>
        <v/>
      </c>
      <c r="AE23" s="80" t="str">
        <f t="shared" ca="1" si="5"/>
        <v/>
      </c>
      <c r="AF23" s="80" t="str">
        <f t="shared" ca="1" si="5"/>
        <v/>
      </c>
      <c r="AG23" s="80" t="str">
        <f t="shared" ca="1" si="5"/>
        <v/>
      </c>
      <c r="AH23" s="80" t="str">
        <f t="shared" ca="1" si="5"/>
        <v/>
      </c>
      <c r="AI23" s="80" t="str">
        <f t="shared" ca="1" si="5"/>
        <v/>
      </c>
      <c r="AJ23" s="80" t="str">
        <f t="shared" ca="1" si="5"/>
        <v/>
      </c>
      <c r="AK23" s="80" t="str">
        <f t="shared" ca="1" si="5"/>
        <v/>
      </c>
      <c r="AL23" s="80" t="str">
        <f t="shared" ca="1" si="5"/>
        <v/>
      </c>
      <c r="AM23" s="80" t="str">
        <f t="shared" ca="1" si="5"/>
        <v/>
      </c>
      <c r="AN23" s="80" t="str">
        <f t="shared" ca="1" si="5"/>
        <v/>
      </c>
      <c r="AO23" s="80" t="str">
        <f t="shared" ca="1" si="5"/>
        <v/>
      </c>
      <c r="AP23" s="80" t="str">
        <f t="shared" ca="1" si="6"/>
        <v/>
      </c>
      <c r="AQ23" s="80" t="str">
        <f t="shared" ca="1" si="6"/>
        <v/>
      </c>
      <c r="AR23" s="80" t="str">
        <f t="shared" ca="1" si="6"/>
        <v/>
      </c>
      <c r="AS23" s="80" t="str">
        <f t="shared" ca="1" si="6"/>
        <v/>
      </c>
      <c r="AT23" s="80" t="str">
        <f t="shared" ca="1" si="6"/>
        <v/>
      </c>
      <c r="AU23" s="80" t="str">
        <f t="shared" ca="1" si="6"/>
        <v/>
      </c>
      <c r="AV23" s="80" t="str">
        <f t="shared" ca="1" si="6"/>
        <v/>
      </c>
      <c r="AW23" s="80" t="str">
        <f t="shared" ca="1" si="6"/>
        <v/>
      </c>
      <c r="AX23" s="80" t="str">
        <f t="shared" ca="1" si="6"/>
        <v/>
      </c>
      <c r="AY23" s="80" t="str">
        <f t="shared" ca="1" si="6"/>
        <v/>
      </c>
      <c r="AZ23" s="80" t="str">
        <f t="shared" ca="1" si="6"/>
        <v/>
      </c>
      <c r="BA23" s="80" t="str">
        <f t="shared" ca="1" si="6"/>
        <v/>
      </c>
      <c r="BB23" s="80" t="str">
        <f t="shared" ca="1" si="6"/>
        <v/>
      </c>
      <c r="BC23" s="80" t="str">
        <f t="shared" ca="1" si="6"/>
        <v/>
      </c>
      <c r="BD23" s="80" t="str">
        <f t="shared" ca="1" si="6"/>
        <v/>
      </c>
      <c r="BE23" s="80" t="str">
        <f t="shared" ca="1" si="6"/>
        <v/>
      </c>
      <c r="BF23" s="80" t="str">
        <f t="shared" ca="1" si="7"/>
        <v/>
      </c>
      <c r="BG23" s="80" t="str">
        <f t="shared" ca="1" si="7"/>
        <v/>
      </c>
      <c r="BH23" s="80" t="str">
        <f t="shared" ca="1" si="7"/>
        <v/>
      </c>
      <c r="BI23" s="80" t="str">
        <f t="shared" ca="1" si="7"/>
        <v/>
      </c>
      <c r="BJ23" s="80" t="str">
        <f t="shared" ca="1" si="7"/>
        <v/>
      </c>
      <c r="BK23" s="80" t="str">
        <f t="shared" ca="1" si="7"/>
        <v/>
      </c>
      <c r="BL23" s="80" t="str">
        <f t="shared" ca="1" si="7"/>
        <v/>
      </c>
      <c r="BM23" s="80" t="str">
        <f t="shared" ca="1" si="7"/>
        <v/>
      </c>
    </row>
    <row r="24" spans="1:65" s="41" customFormat="1" ht="40.200000000000003" customHeight="1" x14ac:dyDescent="0.4">
      <c r="A24" s="32"/>
      <c r="B24" s="82"/>
      <c r="C24" s="82"/>
      <c r="D24" s="76"/>
      <c r="E24" s="76"/>
      <c r="F24" s="77"/>
      <c r="G24" s="78"/>
      <c r="H24" s="79"/>
      <c r="I24" s="76"/>
      <c r="J24" s="80" t="str">
        <f t="shared" ca="1" si="8"/>
        <v/>
      </c>
      <c r="K24" s="80" t="str">
        <f t="shared" ca="1" si="4"/>
        <v/>
      </c>
      <c r="L24" s="80" t="str">
        <f t="shared" ca="1" si="4"/>
        <v/>
      </c>
      <c r="M24" s="80" t="str">
        <f t="shared" ca="1" si="4"/>
        <v/>
      </c>
      <c r="N24" s="80" t="str">
        <f t="shared" ca="1" si="4"/>
        <v/>
      </c>
      <c r="O24" s="80" t="str">
        <f t="shared" ca="1" si="4"/>
        <v/>
      </c>
      <c r="P24" s="80" t="str">
        <f t="shared" ca="1" si="4"/>
        <v/>
      </c>
      <c r="Q24" s="80" t="str">
        <f t="shared" ca="1" si="4"/>
        <v/>
      </c>
      <c r="R24" s="80" t="str">
        <f t="shared" ca="1" si="4"/>
        <v/>
      </c>
      <c r="S24" s="80" t="str">
        <f t="shared" ca="1" si="4"/>
        <v/>
      </c>
      <c r="T24" s="80" t="str">
        <f t="shared" ca="1" si="4"/>
        <v/>
      </c>
      <c r="U24" s="80" t="str">
        <f t="shared" ca="1" si="4"/>
        <v/>
      </c>
      <c r="V24" s="80" t="str">
        <f t="shared" ca="1" si="4"/>
        <v/>
      </c>
      <c r="W24" s="80" t="str">
        <f t="shared" ca="1" si="4"/>
        <v/>
      </c>
      <c r="X24" s="80" t="str">
        <f t="shared" ca="1" si="4"/>
        <v/>
      </c>
      <c r="Y24" s="80" t="str">
        <f t="shared" ca="1" si="4"/>
        <v/>
      </c>
      <c r="Z24" s="80" t="str">
        <f t="shared" ca="1" si="5"/>
        <v/>
      </c>
      <c r="AA24" s="80" t="str">
        <f t="shared" ca="1" si="5"/>
        <v/>
      </c>
      <c r="AB24" s="80" t="str">
        <f t="shared" ca="1" si="5"/>
        <v/>
      </c>
      <c r="AC24" s="80" t="str">
        <f t="shared" ca="1" si="5"/>
        <v/>
      </c>
      <c r="AD24" s="80" t="str">
        <f t="shared" ca="1" si="5"/>
        <v/>
      </c>
      <c r="AE24" s="80" t="str">
        <f t="shared" ca="1" si="5"/>
        <v/>
      </c>
      <c r="AF24" s="80" t="str">
        <f t="shared" ca="1" si="5"/>
        <v/>
      </c>
      <c r="AG24" s="80" t="str">
        <f t="shared" ca="1" si="5"/>
        <v/>
      </c>
      <c r="AH24" s="80" t="str">
        <f t="shared" ca="1" si="5"/>
        <v/>
      </c>
      <c r="AI24" s="80" t="str">
        <f t="shared" ca="1" si="5"/>
        <v/>
      </c>
      <c r="AJ24" s="80" t="str">
        <f t="shared" ca="1" si="5"/>
        <v/>
      </c>
      <c r="AK24" s="80" t="str">
        <f t="shared" ca="1" si="5"/>
        <v/>
      </c>
      <c r="AL24" s="80" t="str">
        <f t="shared" ca="1" si="5"/>
        <v/>
      </c>
      <c r="AM24" s="80" t="str">
        <f t="shared" ca="1" si="5"/>
        <v/>
      </c>
      <c r="AN24" s="80" t="str">
        <f t="shared" ca="1" si="5"/>
        <v/>
      </c>
      <c r="AO24" s="80" t="str">
        <f t="shared" ca="1" si="5"/>
        <v/>
      </c>
      <c r="AP24" s="80" t="str">
        <f t="shared" ca="1" si="6"/>
        <v/>
      </c>
      <c r="AQ24" s="80" t="str">
        <f t="shared" ca="1" si="6"/>
        <v/>
      </c>
      <c r="AR24" s="80" t="str">
        <f t="shared" ca="1" si="6"/>
        <v/>
      </c>
      <c r="AS24" s="80" t="str">
        <f t="shared" ca="1" si="6"/>
        <v/>
      </c>
      <c r="AT24" s="80" t="str">
        <f t="shared" ca="1" si="6"/>
        <v/>
      </c>
      <c r="AU24" s="80" t="str">
        <f t="shared" ca="1" si="6"/>
        <v/>
      </c>
      <c r="AV24" s="80" t="str">
        <f t="shared" ca="1" si="6"/>
        <v/>
      </c>
      <c r="AW24" s="80" t="str">
        <f t="shared" ca="1" si="6"/>
        <v/>
      </c>
      <c r="AX24" s="80" t="str">
        <f t="shared" ca="1" si="6"/>
        <v/>
      </c>
      <c r="AY24" s="80" t="str">
        <f t="shared" ca="1" si="6"/>
        <v/>
      </c>
      <c r="AZ24" s="80" t="str">
        <f t="shared" ca="1" si="6"/>
        <v/>
      </c>
      <c r="BA24" s="80" t="str">
        <f t="shared" ca="1" si="6"/>
        <v/>
      </c>
      <c r="BB24" s="80" t="str">
        <f t="shared" ca="1" si="6"/>
        <v/>
      </c>
      <c r="BC24" s="80" t="str">
        <f t="shared" ca="1" si="6"/>
        <v/>
      </c>
      <c r="BD24" s="80" t="str">
        <f t="shared" ca="1" si="6"/>
        <v/>
      </c>
      <c r="BE24" s="80" t="str">
        <f t="shared" ca="1" si="6"/>
        <v/>
      </c>
      <c r="BF24" s="80" t="str">
        <f t="shared" ca="1" si="7"/>
        <v/>
      </c>
      <c r="BG24" s="80" t="str">
        <f t="shared" ca="1" si="7"/>
        <v/>
      </c>
      <c r="BH24" s="80" t="str">
        <f t="shared" ca="1" si="7"/>
        <v/>
      </c>
      <c r="BI24" s="80" t="str">
        <f t="shared" ca="1" si="7"/>
        <v/>
      </c>
      <c r="BJ24" s="80" t="str">
        <f t="shared" ca="1" si="7"/>
        <v/>
      </c>
      <c r="BK24" s="80" t="str">
        <f t="shared" ca="1" si="7"/>
        <v/>
      </c>
      <c r="BL24" s="80" t="str">
        <f t="shared" ca="1" si="7"/>
        <v/>
      </c>
      <c r="BM24" s="80" t="str">
        <f t="shared" ca="1" si="7"/>
        <v/>
      </c>
    </row>
    <row r="25" spans="1:65" s="41" customFormat="1" ht="40.200000000000003" customHeight="1" x14ac:dyDescent="0.4">
      <c r="A25" s="32"/>
      <c r="B25" s="82"/>
      <c r="C25" s="82"/>
      <c r="D25" s="76"/>
      <c r="E25" s="76"/>
      <c r="F25" s="77"/>
      <c r="G25" s="78"/>
      <c r="H25" s="79"/>
      <c r="I25" s="76"/>
      <c r="J25" s="80" t="str">
        <f t="shared" ca="1" si="8"/>
        <v/>
      </c>
      <c r="K25" s="80" t="str">
        <f t="shared" ca="1" si="4"/>
        <v/>
      </c>
      <c r="L25" s="80" t="str">
        <f t="shared" ca="1" si="4"/>
        <v/>
      </c>
      <c r="M25" s="80" t="str">
        <f t="shared" ca="1" si="4"/>
        <v/>
      </c>
      <c r="N25" s="80" t="str">
        <f t="shared" ca="1" si="4"/>
        <v/>
      </c>
      <c r="O25" s="80" t="str">
        <f t="shared" ca="1" si="4"/>
        <v/>
      </c>
      <c r="P25" s="80" t="str">
        <f t="shared" ca="1" si="4"/>
        <v/>
      </c>
      <c r="Q25" s="80" t="str">
        <f t="shared" ca="1" si="4"/>
        <v/>
      </c>
      <c r="R25" s="80" t="str">
        <f t="shared" ca="1" si="4"/>
        <v/>
      </c>
      <c r="S25" s="80" t="str">
        <f t="shared" ca="1" si="4"/>
        <v/>
      </c>
      <c r="T25" s="80" t="str">
        <f t="shared" ca="1" si="4"/>
        <v/>
      </c>
      <c r="U25" s="80" t="str">
        <f t="shared" ca="1" si="4"/>
        <v/>
      </c>
      <c r="V25" s="80" t="str">
        <f t="shared" ca="1" si="4"/>
        <v/>
      </c>
      <c r="W25" s="80" t="str">
        <f t="shared" ca="1" si="4"/>
        <v/>
      </c>
      <c r="X25" s="80" t="str">
        <f t="shared" ca="1" si="4"/>
        <v/>
      </c>
      <c r="Y25" s="80" t="str">
        <f t="shared" ca="1" si="4"/>
        <v/>
      </c>
      <c r="Z25" s="80" t="str">
        <f t="shared" ca="1" si="5"/>
        <v/>
      </c>
      <c r="AA25" s="80" t="str">
        <f t="shared" ca="1" si="5"/>
        <v/>
      </c>
      <c r="AB25" s="80" t="str">
        <f t="shared" ca="1" si="5"/>
        <v/>
      </c>
      <c r="AC25" s="80" t="str">
        <f t="shared" ca="1" si="5"/>
        <v/>
      </c>
      <c r="AD25" s="80" t="str">
        <f t="shared" ca="1" si="5"/>
        <v/>
      </c>
      <c r="AE25" s="80" t="str">
        <f t="shared" ca="1" si="5"/>
        <v/>
      </c>
      <c r="AF25" s="80" t="str">
        <f t="shared" ca="1" si="5"/>
        <v/>
      </c>
      <c r="AG25" s="80" t="str">
        <f t="shared" ca="1" si="5"/>
        <v/>
      </c>
      <c r="AH25" s="80" t="str">
        <f t="shared" ca="1" si="5"/>
        <v/>
      </c>
      <c r="AI25" s="80" t="str">
        <f t="shared" ca="1" si="5"/>
        <v/>
      </c>
      <c r="AJ25" s="80" t="str">
        <f t="shared" ca="1" si="5"/>
        <v/>
      </c>
      <c r="AK25" s="80" t="str">
        <f t="shared" ca="1" si="5"/>
        <v/>
      </c>
      <c r="AL25" s="80" t="str">
        <f t="shared" ca="1" si="5"/>
        <v/>
      </c>
      <c r="AM25" s="80" t="str">
        <f t="shared" ca="1" si="5"/>
        <v/>
      </c>
      <c r="AN25" s="80" t="str">
        <f t="shared" ca="1" si="5"/>
        <v/>
      </c>
      <c r="AO25" s="80" t="str">
        <f t="shared" ca="1" si="5"/>
        <v/>
      </c>
      <c r="AP25" s="80" t="str">
        <f t="shared" ca="1" si="6"/>
        <v/>
      </c>
      <c r="AQ25" s="80" t="str">
        <f t="shared" ca="1" si="6"/>
        <v/>
      </c>
      <c r="AR25" s="80" t="str">
        <f t="shared" ca="1" si="6"/>
        <v/>
      </c>
      <c r="AS25" s="80" t="str">
        <f t="shared" ca="1" si="6"/>
        <v/>
      </c>
      <c r="AT25" s="80" t="str">
        <f t="shared" ca="1" si="6"/>
        <v/>
      </c>
      <c r="AU25" s="80" t="str">
        <f t="shared" ca="1" si="6"/>
        <v/>
      </c>
      <c r="AV25" s="80" t="str">
        <f t="shared" ca="1" si="6"/>
        <v/>
      </c>
      <c r="AW25" s="80" t="str">
        <f t="shared" ca="1" si="6"/>
        <v/>
      </c>
      <c r="AX25" s="80" t="str">
        <f t="shared" ca="1" si="6"/>
        <v/>
      </c>
      <c r="AY25" s="80" t="str">
        <f t="shared" ca="1" si="6"/>
        <v/>
      </c>
      <c r="AZ25" s="80" t="str">
        <f t="shared" ca="1" si="6"/>
        <v/>
      </c>
      <c r="BA25" s="80" t="str">
        <f t="shared" ca="1" si="6"/>
        <v/>
      </c>
      <c r="BB25" s="80" t="str">
        <f t="shared" ca="1" si="6"/>
        <v/>
      </c>
      <c r="BC25" s="80" t="str">
        <f t="shared" ca="1" si="6"/>
        <v/>
      </c>
      <c r="BD25" s="80" t="str">
        <f t="shared" ca="1" si="6"/>
        <v/>
      </c>
      <c r="BE25" s="80" t="str">
        <f t="shared" ca="1" si="6"/>
        <v/>
      </c>
      <c r="BF25" s="80" t="str">
        <f t="shared" ca="1" si="7"/>
        <v/>
      </c>
      <c r="BG25" s="80" t="str">
        <f t="shared" ca="1" si="7"/>
        <v/>
      </c>
      <c r="BH25" s="80" t="str">
        <f t="shared" ca="1" si="7"/>
        <v/>
      </c>
      <c r="BI25" s="80" t="str">
        <f t="shared" ca="1" si="7"/>
        <v/>
      </c>
      <c r="BJ25" s="80" t="str">
        <f t="shared" ca="1" si="7"/>
        <v/>
      </c>
      <c r="BK25" s="80" t="str">
        <f t="shared" ca="1" si="7"/>
        <v/>
      </c>
      <c r="BL25" s="80" t="str">
        <f t="shared" ca="1" si="7"/>
        <v/>
      </c>
      <c r="BM25" s="80" t="str">
        <f t="shared" ca="1" si="7"/>
        <v/>
      </c>
    </row>
    <row r="26" spans="1:65" s="41" customFormat="1" ht="40.200000000000003" customHeight="1" x14ac:dyDescent="0.4">
      <c r="A26" s="32"/>
      <c r="B26" s="82"/>
      <c r="C26" s="82"/>
      <c r="D26" s="76"/>
      <c r="E26" s="76"/>
      <c r="F26" s="77"/>
      <c r="G26" s="78"/>
      <c r="H26" s="79"/>
      <c r="I26" s="76"/>
      <c r="J26" s="80" t="str">
        <f t="shared" ca="1" si="8"/>
        <v/>
      </c>
      <c r="K26" s="80" t="str">
        <f t="shared" ca="1" si="4"/>
        <v/>
      </c>
      <c r="L26" s="80" t="str">
        <f t="shared" ca="1" si="4"/>
        <v/>
      </c>
      <c r="M26" s="80" t="str">
        <f t="shared" ca="1" si="4"/>
        <v/>
      </c>
      <c r="N26" s="80" t="str">
        <f t="shared" ca="1" si="4"/>
        <v/>
      </c>
      <c r="O26" s="80" t="str">
        <f t="shared" ca="1" si="4"/>
        <v/>
      </c>
      <c r="P26" s="80" t="str">
        <f t="shared" ca="1" si="4"/>
        <v/>
      </c>
      <c r="Q26" s="80" t="str">
        <f t="shared" ca="1" si="4"/>
        <v/>
      </c>
      <c r="R26" s="80" t="str">
        <f t="shared" ca="1" si="4"/>
        <v/>
      </c>
      <c r="S26" s="80" t="str">
        <f t="shared" ca="1" si="4"/>
        <v/>
      </c>
      <c r="T26" s="80" t="str">
        <f t="shared" ca="1" si="4"/>
        <v/>
      </c>
      <c r="U26" s="80" t="str">
        <f t="shared" ca="1" si="4"/>
        <v/>
      </c>
      <c r="V26" s="80" t="str">
        <f t="shared" ca="1" si="4"/>
        <v/>
      </c>
      <c r="W26" s="80" t="str">
        <f t="shared" ca="1" si="4"/>
        <v/>
      </c>
      <c r="X26" s="80" t="str">
        <f t="shared" ca="1" si="4"/>
        <v/>
      </c>
      <c r="Y26" s="80" t="str">
        <f t="shared" ca="1" si="4"/>
        <v/>
      </c>
      <c r="Z26" s="80" t="str">
        <f t="shared" ca="1" si="5"/>
        <v/>
      </c>
      <c r="AA26" s="80" t="str">
        <f t="shared" ca="1" si="5"/>
        <v/>
      </c>
      <c r="AB26" s="80" t="str">
        <f t="shared" ca="1" si="5"/>
        <v/>
      </c>
      <c r="AC26" s="80" t="str">
        <f t="shared" ca="1" si="5"/>
        <v/>
      </c>
      <c r="AD26" s="80" t="str">
        <f t="shared" ca="1" si="5"/>
        <v/>
      </c>
      <c r="AE26" s="80" t="str">
        <f t="shared" ca="1" si="5"/>
        <v/>
      </c>
      <c r="AF26" s="80" t="str">
        <f t="shared" ca="1" si="5"/>
        <v/>
      </c>
      <c r="AG26" s="80" t="str">
        <f t="shared" ca="1" si="5"/>
        <v/>
      </c>
      <c r="AH26" s="80" t="str">
        <f t="shared" ca="1" si="5"/>
        <v/>
      </c>
      <c r="AI26" s="80" t="str">
        <f t="shared" ca="1" si="5"/>
        <v/>
      </c>
      <c r="AJ26" s="80" t="str">
        <f t="shared" ca="1" si="5"/>
        <v/>
      </c>
      <c r="AK26" s="80" t="str">
        <f t="shared" ca="1" si="5"/>
        <v/>
      </c>
      <c r="AL26" s="80" t="str">
        <f t="shared" ca="1" si="5"/>
        <v/>
      </c>
      <c r="AM26" s="80" t="str">
        <f t="shared" ca="1" si="5"/>
        <v/>
      </c>
      <c r="AN26" s="80" t="str">
        <f t="shared" ca="1" si="5"/>
        <v/>
      </c>
      <c r="AO26" s="80" t="str">
        <f t="shared" ref="AO26:BD35" ca="1" si="9">IF(AND($D26="Hedef",AO$7&gt;=$G26,AO$7&lt;=$G26+$H26-1),2,IF(AND($D26="Kilometre Taşı",AO$7&gt;=$G26,AO$7&lt;=$G26+$H26-1),1,""))</f>
        <v/>
      </c>
      <c r="AP26" s="80" t="str">
        <f t="shared" ca="1" si="6"/>
        <v/>
      </c>
      <c r="AQ26" s="80" t="str">
        <f t="shared" ca="1" si="6"/>
        <v/>
      </c>
      <c r="AR26" s="80" t="str">
        <f t="shared" ca="1" si="6"/>
        <v/>
      </c>
      <c r="AS26" s="80" t="str">
        <f t="shared" ca="1" si="6"/>
        <v/>
      </c>
      <c r="AT26" s="80" t="str">
        <f t="shared" ca="1" si="6"/>
        <v/>
      </c>
      <c r="AU26" s="80" t="str">
        <f t="shared" ca="1" si="6"/>
        <v/>
      </c>
      <c r="AV26" s="80" t="str">
        <f t="shared" ca="1" si="6"/>
        <v/>
      </c>
      <c r="AW26" s="80" t="str">
        <f t="shared" ca="1" si="6"/>
        <v/>
      </c>
      <c r="AX26" s="80" t="str">
        <f t="shared" ca="1" si="6"/>
        <v/>
      </c>
      <c r="AY26" s="80" t="str">
        <f t="shared" ca="1" si="6"/>
        <v/>
      </c>
      <c r="AZ26" s="80" t="str">
        <f t="shared" ca="1" si="6"/>
        <v/>
      </c>
      <c r="BA26" s="80" t="str">
        <f t="shared" ca="1" si="6"/>
        <v/>
      </c>
      <c r="BB26" s="80" t="str">
        <f t="shared" ca="1" si="6"/>
        <v/>
      </c>
      <c r="BC26" s="80" t="str">
        <f t="shared" ca="1" si="6"/>
        <v/>
      </c>
      <c r="BD26" s="80" t="str">
        <f t="shared" ca="1" si="6"/>
        <v/>
      </c>
      <c r="BE26" s="80" t="str">
        <f t="shared" ref="BE26:BM35" ca="1" si="10">IF(AND($D26="Hedef",BE$7&gt;=$G26,BE$7&lt;=$G26+$H26-1),2,IF(AND($D26="Kilometre Taşı",BE$7&gt;=$G26,BE$7&lt;=$G26+$H26-1),1,""))</f>
        <v/>
      </c>
      <c r="BF26" s="80" t="str">
        <f t="shared" ca="1" si="7"/>
        <v/>
      </c>
      <c r="BG26" s="80" t="str">
        <f t="shared" ca="1" si="7"/>
        <v/>
      </c>
      <c r="BH26" s="80" t="str">
        <f t="shared" ca="1" si="7"/>
        <v/>
      </c>
      <c r="BI26" s="80" t="str">
        <f t="shared" ca="1" si="7"/>
        <v/>
      </c>
      <c r="BJ26" s="80" t="str">
        <f t="shared" ca="1" si="7"/>
        <v/>
      </c>
      <c r="BK26" s="80" t="str">
        <f t="shared" ca="1" si="7"/>
        <v/>
      </c>
      <c r="BL26" s="80" t="str">
        <f t="shared" ca="1" si="7"/>
        <v/>
      </c>
      <c r="BM26" s="80" t="str">
        <f t="shared" ca="1" si="7"/>
        <v/>
      </c>
    </row>
    <row r="27" spans="1:65" s="41" customFormat="1" ht="40.200000000000003" customHeight="1" x14ac:dyDescent="0.4">
      <c r="A27" s="32"/>
      <c r="B27" s="82"/>
      <c r="C27" s="82"/>
      <c r="D27" s="76"/>
      <c r="E27" s="76"/>
      <c r="F27" s="77"/>
      <c r="G27" s="78"/>
      <c r="H27" s="79"/>
      <c r="I27" s="76"/>
      <c r="J27" s="80" t="str">
        <f t="shared" ca="1" si="8"/>
        <v/>
      </c>
      <c r="K27" s="80" t="str">
        <f t="shared" ca="1" si="8"/>
        <v/>
      </c>
      <c r="L27" s="80" t="str">
        <f t="shared" ca="1" si="8"/>
        <v/>
      </c>
      <c r="M27" s="80" t="str">
        <f t="shared" ca="1" si="8"/>
        <v/>
      </c>
      <c r="N27" s="80" t="str">
        <f t="shared" ca="1" si="8"/>
        <v/>
      </c>
      <c r="O27" s="80" t="str">
        <f t="shared" ca="1" si="8"/>
        <v/>
      </c>
      <c r="P27" s="80" t="str">
        <f t="shared" ca="1" si="8"/>
        <v/>
      </c>
      <c r="Q27" s="80" t="str">
        <f t="shared" ca="1" si="8"/>
        <v/>
      </c>
      <c r="R27" s="80" t="str">
        <f t="shared" ca="1" si="8"/>
        <v/>
      </c>
      <c r="S27" s="80" t="str">
        <f t="shared" ca="1" si="8"/>
        <v/>
      </c>
      <c r="T27" s="80" t="str">
        <f t="shared" ca="1" si="8"/>
        <v/>
      </c>
      <c r="U27" s="80" t="str">
        <f t="shared" ca="1" si="8"/>
        <v/>
      </c>
      <c r="V27" s="80" t="str">
        <f t="shared" ca="1" si="8"/>
        <v/>
      </c>
      <c r="W27" s="80" t="str">
        <f t="shared" ca="1" si="8"/>
        <v/>
      </c>
      <c r="X27" s="80" t="str">
        <f t="shared" ca="1" si="8"/>
        <v/>
      </c>
      <c r="Y27" s="80" t="str">
        <f t="shared" ca="1" si="8"/>
        <v/>
      </c>
      <c r="Z27" s="80" t="str">
        <f t="shared" ref="Z27:AN35" ca="1" si="11">IF(AND($D27="Hedef",Z$7&gt;=$G27,Z$7&lt;=$G27+$H27-1),2,IF(AND($D27="Kilometre Taşı",Z$7&gt;=$G27,Z$7&lt;=$G27+$H27-1),1,""))</f>
        <v/>
      </c>
      <c r="AA27" s="80" t="str">
        <f t="shared" ca="1" si="11"/>
        <v/>
      </c>
      <c r="AB27" s="80" t="str">
        <f t="shared" ca="1" si="11"/>
        <v/>
      </c>
      <c r="AC27" s="80" t="str">
        <f t="shared" ca="1" si="11"/>
        <v/>
      </c>
      <c r="AD27" s="80" t="str">
        <f t="shared" ca="1" si="11"/>
        <v/>
      </c>
      <c r="AE27" s="80" t="str">
        <f t="shared" ca="1" si="11"/>
        <v/>
      </c>
      <c r="AF27" s="80" t="str">
        <f t="shared" ca="1" si="11"/>
        <v/>
      </c>
      <c r="AG27" s="80" t="str">
        <f t="shared" ca="1" si="11"/>
        <v/>
      </c>
      <c r="AH27" s="80" t="str">
        <f t="shared" ca="1" si="11"/>
        <v/>
      </c>
      <c r="AI27" s="80" t="str">
        <f t="shared" ca="1" si="11"/>
        <v/>
      </c>
      <c r="AJ27" s="80" t="str">
        <f t="shared" ca="1" si="11"/>
        <v/>
      </c>
      <c r="AK27" s="80" t="str">
        <f t="shared" ca="1" si="11"/>
        <v/>
      </c>
      <c r="AL27" s="80" t="str">
        <f t="shared" ca="1" si="11"/>
        <v/>
      </c>
      <c r="AM27" s="80" t="str">
        <f t="shared" ca="1" si="11"/>
        <v/>
      </c>
      <c r="AN27" s="80" t="str">
        <f t="shared" ca="1" si="11"/>
        <v/>
      </c>
      <c r="AO27" s="80" t="str">
        <f t="shared" ca="1" si="9"/>
        <v/>
      </c>
      <c r="AP27" s="80" t="str">
        <f t="shared" ca="1" si="9"/>
        <v/>
      </c>
      <c r="AQ27" s="80" t="str">
        <f t="shared" ca="1" si="9"/>
        <v/>
      </c>
      <c r="AR27" s="80" t="str">
        <f t="shared" ca="1" si="9"/>
        <v/>
      </c>
      <c r="AS27" s="80" t="str">
        <f t="shared" ca="1" si="9"/>
        <v/>
      </c>
      <c r="AT27" s="80" t="str">
        <f t="shared" ca="1" si="9"/>
        <v/>
      </c>
      <c r="AU27" s="80" t="str">
        <f t="shared" ca="1" si="9"/>
        <v/>
      </c>
      <c r="AV27" s="80" t="str">
        <f t="shared" ca="1" si="9"/>
        <v/>
      </c>
      <c r="AW27" s="80" t="str">
        <f t="shared" ca="1" si="9"/>
        <v/>
      </c>
      <c r="AX27" s="80" t="str">
        <f t="shared" ca="1" si="9"/>
        <v/>
      </c>
      <c r="AY27" s="80" t="str">
        <f t="shared" ca="1" si="9"/>
        <v/>
      </c>
      <c r="AZ27" s="80" t="str">
        <f t="shared" ca="1" si="9"/>
        <v/>
      </c>
      <c r="BA27" s="80" t="str">
        <f t="shared" ca="1" si="9"/>
        <v/>
      </c>
      <c r="BB27" s="80" t="str">
        <f t="shared" ca="1" si="9"/>
        <v/>
      </c>
      <c r="BC27" s="80" t="str">
        <f t="shared" ca="1" si="9"/>
        <v/>
      </c>
      <c r="BD27" s="80" t="str">
        <f t="shared" ca="1" si="9"/>
        <v/>
      </c>
      <c r="BE27" s="80" t="str">
        <f t="shared" ca="1" si="10"/>
        <v/>
      </c>
      <c r="BF27" s="80" t="str">
        <f t="shared" ca="1" si="10"/>
        <v/>
      </c>
      <c r="BG27" s="80" t="str">
        <f t="shared" ca="1" si="10"/>
        <v/>
      </c>
      <c r="BH27" s="80" t="str">
        <f t="shared" ca="1" si="10"/>
        <v/>
      </c>
      <c r="BI27" s="80" t="str">
        <f t="shared" ca="1" si="10"/>
        <v/>
      </c>
      <c r="BJ27" s="80" t="str">
        <f t="shared" ca="1" si="10"/>
        <v/>
      </c>
      <c r="BK27" s="80" t="str">
        <f t="shared" ca="1" si="10"/>
        <v/>
      </c>
      <c r="BL27" s="80" t="str">
        <f t="shared" ca="1" si="10"/>
        <v/>
      </c>
      <c r="BM27" s="80" t="str">
        <f t="shared" ca="1" si="10"/>
        <v/>
      </c>
    </row>
    <row r="28" spans="1:65" s="41" customFormat="1" ht="40.200000000000003" customHeight="1" x14ac:dyDescent="0.4">
      <c r="A28" s="32"/>
      <c r="B28" s="82"/>
      <c r="C28" s="82"/>
      <c r="D28" s="76"/>
      <c r="E28" s="76"/>
      <c r="F28" s="77"/>
      <c r="G28" s="78"/>
      <c r="H28" s="79"/>
      <c r="I28" s="76"/>
      <c r="J28" s="80" t="str">
        <f t="shared" ca="1" si="8"/>
        <v/>
      </c>
      <c r="K28" s="80" t="str">
        <f t="shared" ca="1" si="8"/>
        <v/>
      </c>
      <c r="L28" s="80" t="str">
        <f t="shared" ca="1" si="8"/>
        <v/>
      </c>
      <c r="M28" s="80" t="str">
        <f t="shared" ca="1" si="8"/>
        <v/>
      </c>
      <c r="N28" s="80" t="str">
        <f t="shared" ca="1" si="8"/>
        <v/>
      </c>
      <c r="O28" s="80" t="str">
        <f t="shared" ca="1" si="8"/>
        <v/>
      </c>
      <c r="P28" s="80" t="str">
        <f t="shared" ca="1" si="8"/>
        <v/>
      </c>
      <c r="Q28" s="80" t="str">
        <f t="shared" ca="1" si="8"/>
        <v/>
      </c>
      <c r="R28" s="80" t="str">
        <f t="shared" ca="1" si="8"/>
        <v/>
      </c>
      <c r="S28" s="80" t="str">
        <f t="shared" ca="1" si="8"/>
        <v/>
      </c>
      <c r="T28" s="80" t="str">
        <f t="shared" ca="1" si="8"/>
        <v/>
      </c>
      <c r="U28" s="80" t="str">
        <f t="shared" ca="1" si="8"/>
        <v/>
      </c>
      <c r="V28" s="80" t="str">
        <f t="shared" ca="1" si="8"/>
        <v/>
      </c>
      <c r="W28" s="80" t="str">
        <f t="shared" ca="1" si="8"/>
        <v/>
      </c>
      <c r="X28" s="80" t="str">
        <f t="shared" ca="1" si="8"/>
        <v/>
      </c>
      <c r="Y28" s="80" t="str">
        <f t="shared" ca="1" si="8"/>
        <v/>
      </c>
      <c r="Z28" s="80" t="str">
        <f t="shared" ca="1" si="11"/>
        <v/>
      </c>
      <c r="AA28" s="80" t="str">
        <f t="shared" ca="1" si="11"/>
        <v/>
      </c>
      <c r="AB28" s="80" t="str">
        <f t="shared" ca="1" si="11"/>
        <v/>
      </c>
      <c r="AC28" s="80" t="str">
        <f t="shared" ca="1" si="11"/>
        <v/>
      </c>
      <c r="AD28" s="80" t="str">
        <f t="shared" ca="1" si="11"/>
        <v/>
      </c>
      <c r="AE28" s="80" t="str">
        <f t="shared" ca="1" si="11"/>
        <v/>
      </c>
      <c r="AF28" s="80" t="str">
        <f t="shared" ca="1" si="11"/>
        <v/>
      </c>
      <c r="AG28" s="80" t="str">
        <f t="shared" ca="1" si="11"/>
        <v/>
      </c>
      <c r="AH28" s="80" t="str">
        <f t="shared" ca="1" si="11"/>
        <v/>
      </c>
      <c r="AI28" s="80" t="str">
        <f t="shared" ca="1" si="11"/>
        <v/>
      </c>
      <c r="AJ28" s="80" t="str">
        <f t="shared" ca="1" si="11"/>
        <v/>
      </c>
      <c r="AK28" s="80" t="str">
        <f t="shared" ca="1" si="11"/>
        <v/>
      </c>
      <c r="AL28" s="80" t="str">
        <f t="shared" ca="1" si="11"/>
        <v/>
      </c>
      <c r="AM28" s="80" t="str">
        <f t="shared" ca="1" si="11"/>
        <v/>
      </c>
      <c r="AN28" s="80" t="str">
        <f t="shared" ca="1" si="11"/>
        <v/>
      </c>
      <c r="AO28" s="80" t="str">
        <f t="shared" ca="1" si="9"/>
        <v/>
      </c>
      <c r="AP28" s="80" t="str">
        <f t="shared" ca="1" si="9"/>
        <v/>
      </c>
      <c r="AQ28" s="80" t="str">
        <f t="shared" ca="1" si="9"/>
        <v/>
      </c>
      <c r="AR28" s="80" t="str">
        <f t="shared" ca="1" si="9"/>
        <v/>
      </c>
      <c r="AS28" s="80" t="str">
        <f t="shared" ca="1" si="9"/>
        <v/>
      </c>
      <c r="AT28" s="80" t="str">
        <f t="shared" ca="1" si="9"/>
        <v/>
      </c>
      <c r="AU28" s="80" t="str">
        <f t="shared" ca="1" si="9"/>
        <v/>
      </c>
      <c r="AV28" s="80" t="str">
        <f t="shared" ca="1" si="9"/>
        <v/>
      </c>
      <c r="AW28" s="80" t="str">
        <f t="shared" ca="1" si="9"/>
        <v/>
      </c>
      <c r="AX28" s="80" t="str">
        <f t="shared" ca="1" si="9"/>
        <v/>
      </c>
      <c r="AY28" s="80" t="str">
        <f t="shared" ca="1" si="9"/>
        <v/>
      </c>
      <c r="AZ28" s="80" t="str">
        <f t="shared" ca="1" si="9"/>
        <v/>
      </c>
      <c r="BA28" s="80" t="str">
        <f t="shared" ca="1" si="9"/>
        <v/>
      </c>
      <c r="BB28" s="80" t="str">
        <f t="shared" ca="1" si="9"/>
        <v/>
      </c>
      <c r="BC28" s="80" t="str">
        <f t="shared" ca="1" si="9"/>
        <v/>
      </c>
      <c r="BD28" s="80" t="str">
        <f t="shared" ca="1" si="9"/>
        <v/>
      </c>
      <c r="BE28" s="80" t="str">
        <f t="shared" ca="1" si="10"/>
        <v/>
      </c>
      <c r="BF28" s="80" t="str">
        <f t="shared" ca="1" si="10"/>
        <v/>
      </c>
      <c r="BG28" s="80" t="str">
        <f t="shared" ca="1" si="10"/>
        <v/>
      </c>
      <c r="BH28" s="80" t="str">
        <f t="shared" ca="1" si="10"/>
        <v/>
      </c>
      <c r="BI28" s="80" t="str">
        <f t="shared" ca="1" si="10"/>
        <v/>
      </c>
      <c r="BJ28" s="80" t="str">
        <f t="shared" ca="1" si="10"/>
        <v/>
      </c>
      <c r="BK28" s="80" t="str">
        <f t="shared" ca="1" si="10"/>
        <v/>
      </c>
      <c r="BL28" s="80" t="str">
        <f t="shared" ca="1" si="10"/>
        <v/>
      </c>
      <c r="BM28" s="80" t="str">
        <f t="shared" ca="1" si="10"/>
        <v/>
      </c>
    </row>
    <row r="29" spans="1:65" s="41" customFormat="1" ht="40.200000000000003" customHeight="1" x14ac:dyDescent="0.4">
      <c r="A29" s="32"/>
      <c r="B29" s="75"/>
      <c r="C29" s="75"/>
      <c r="D29" s="76"/>
      <c r="E29" s="76"/>
      <c r="F29" s="77"/>
      <c r="G29" s="78"/>
      <c r="H29" s="79"/>
      <c r="I29" s="76"/>
      <c r="J29" s="80" t="str">
        <f t="shared" ref="J29:Y35" ca="1" si="12">IF(AND($D29="Hedef",J$7&gt;=$G29,J$7&lt;=$G29+$H29-1),2,IF(AND($D29="Kilometre Taşı",J$7&gt;=$G29,J$7&lt;=$G29+$H29-1),1,""))</f>
        <v/>
      </c>
      <c r="K29" s="80" t="str">
        <f t="shared" ca="1" si="12"/>
        <v/>
      </c>
      <c r="L29" s="80" t="str">
        <f t="shared" ca="1" si="12"/>
        <v/>
      </c>
      <c r="M29" s="80" t="str">
        <f t="shared" ca="1" si="12"/>
        <v/>
      </c>
      <c r="N29" s="80" t="str">
        <f t="shared" ca="1" si="12"/>
        <v/>
      </c>
      <c r="O29" s="80" t="str">
        <f t="shared" ca="1" si="12"/>
        <v/>
      </c>
      <c r="P29" s="80" t="str">
        <f t="shared" ca="1" si="12"/>
        <v/>
      </c>
      <c r="Q29" s="80" t="str">
        <f t="shared" ca="1" si="12"/>
        <v/>
      </c>
      <c r="R29" s="80" t="str">
        <f t="shared" ca="1" si="12"/>
        <v/>
      </c>
      <c r="S29" s="80" t="str">
        <f t="shared" ca="1" si="12"/>
        <v/>
      </c>
      <c r="T29" s="80" t="str">
        <f t="shared" ca="1" si="12"/>
        <v/>
      </c>
      <c r="U29" s="80" t="str">
        <f t="shared" ca="1" si="12"/>
        <v/>
      </c>
      <c r="V29" s="80" t="str">
        <f t="shared" ca="1" si="12"/>
        <v/>
      </c>
      <c r="W29" s="80" t="str">
        <f t="shared" ca="1" si="12"/>
        <v/>
      </c>
      <c r="X29" s="80" t="str">
        <f t="shared" ca="1" si="12"/>
        <v/>
      </c>
      <c r="Y29" s="80" t="str">
        <f t="shared" ca="1" si="12"/>
        <v/>
      </c>
      <c r="Z29" s="80" t="str">
        <f t="shared" ca="1" si="11"/>
        <v/>
      </c>
      <c r="AA29" s="80" t="str">
        <f t="shared" ca="1" si="11"/>
        <v/>
      </c>
      <c r="AB29" s="80" t="str">
        <f t="shared" ca="1" si="11"/>
        <v/>
      </c>
      <c r="AC29" s="80" t="str">
        <f t="shared" ca="1" si="11"/>
        <v/>
      </c>
      <c r="AD29" s="80" t="str">
        <f t="shared" ca="1" si="11"/>
        <v/>
      </c>
      <c r="AE29" s="80" t="str">
        <f t="shared" ca="1" si="11"/>
        <v/>
      </c>
      <c r="AF29" s="80" t="str">
        <f t="shared" ca="1" si="11"/>
        <v/>
      </c>
      <c r="AG29" s="80" t="str">
        <f t="shared" ca="1" si="11"/>
        <v/>
      </c>
      <c r="AH29" s="80" t="str">
        <f t="shared" ca="1" si="11"/>
        <v/>
      </c>
      <c r="AI29" s="80" t="str">
        <f t="shared" ca="1" si="11"/>
        <v/>
      </c>
      <c r="AJ29" s="80" t="str">
        <f t="shared" ca="1" si="11"/>
        <v/>
      </c>
      <c r="AK29" s="80" t="str">
        <f t="shared" ca="1" si="11"/>
        <v/>
      </c>
      <c r="AL29" s="80" t="str">
        <f t="shared" ca="1" si="11"/>
        <v/>
      </c>
      <c r="AM29" s="80" t="str">
        <f t="shared" ca="1" si="11"/>
        <v/>
      </c>
      <c r="AN29" s="80" t="str">
        <f t="shared" ca="1" si="11"/>
        <v/>
      </c>
      <c r="AO29" s="80" t="str">
        <f t="shared" ca="1" si="9"/>
        <v/>
      </c>
      <c r="AP29" s="80" t="str">
        <f t="shared" ca="1" si="9"/>
        <v/>
      </c>
      <c r="AQ29" s="80" t="str">
        <f t="shared" ca="1" si="9"/>
        <v/>
      </c>
      <c r="AR29" s="80" t="str">
        <f t="shared" ca="1" si="9"/>
        <v/>
      </c>
      <c r="AS29" s="80" t="str">
        <f t="shared" ca="1" si="9"/>
        <v/>
      </c>
      <c r="AT29" s="80" t="str">
        <f t="shared" ca="1" si="9"/>
        <v/>
      </c>
      <c r="AU29" s="80" t="str">
        <f t="shared" ca="1" si="9"/>
        <v/>
      </c>
      <c r="AV29" s="80" t="str">
        <f t="shared" ca="1" si="9"/>
        <v/>
      </c>
      <c r="AW29" s="80" t="str">
        <f t="shared" ca="1" si="9"/>
        <v/>
      </c>
      <c r="AX29" s="80" t="str">
        <f t="shared" ca="1" si="9"/>
        <v/>
      </c>
      <c r="AY29" s="80" t="str">
        <f t="shared" ca="1" si="9"/>
        <v/>
      </c>
      <c r="AZ29" s="80" t="str">
        <f t="shared" ca="1" si="9"/>
        <v/>
      </c>
      <c r="BA29" s="80" t="str">
        <f t="shared" ca="1" si="9"/>
        <v/>
      </c>
      <c r="BB29" s="80" t="str">
        <f t="shared" ca="1" si="9"/>
        <v/>
      </c>
      <c r="BC29" s="80" t="str">
        <f t="shared" ca="1" si="9"/>
        <v/>
      </c>
      <c r="BD29" s="80" t="str">
        <f t="shared" ca="1" si="9"/>
        <v/>
      </c>
      <c r="BE29" s="80" t="str">
        <f t="shared" ca="1" si="10"/>
        <v/>
      </c>
      <c r="BF29" s="80" t="str">
        <f t="shared" ca="1" si="10"/>
        <v/>
      </c>
      <c r="BG29" s="80" t="str">
        <f t="shared" ca="1" si="10"/>
        <v/>
      </c>
      <c r="BH29" s="80" t="str">
        <f t="shared" ca="1" si="10"/>
        <v/>
      </c>
      <c r="BI29" s="80" t="str">
        <f t="shared" ca="1" si="10"/>
        <v/>
      </c>
      <c r="BJ29" s="80" t="str">
        <f t="shared" ca="1" si="10"/>
        <v/>
      </c>
      <c r="BK29" s="80" t="str">
        <f t="shared" ca="1" si="10"/>
        <v/>
      </c>
      <c r="BL29" s="80" t="str">
        <f t="shared" ca="1" si="10"/>
        <v/>
      </c>
      <c r="BM29" s="80" t="str">
        <f t="shared" ca="1" si="10"/>
        <v/>
      </c>
    </row>
    <row r="30" spans="1:65" s="41" customFormat="1" ht="40.200000000000003" customHeight="1" x14ac:dyDescent="0.4">
      <c r="A30" s="32"/>
      <c r="B30" s="82"/>
      <c r="C30" s="82"/>
      <c r="D30" s="76"/>
      <c r="E30" s="76"/>
      <c r="F30" s="77"/>
      <c r="G30" s="78"/>
      <c r="H30" s="79"/>
      <c r="I30" s="76"/>
      <c r="J30" s="80" t="str">
        <f t="shared" ca="1" si="12"/>
        <v/>
      </c>
      <c r="K30" s="80" t="str">
        <f t="shared" ca="1" si="12"/>
        <v/>
      </c>
      <c r="L30" s="80" t="str">
        <f t="shared" ca="1" si="12"/>
        <v/>
      </c>
      <c r="M30" s="80" t="str">
        <f t="shared" ca="1" si="12"/>
        <v/>
      </c>
      <c r="N30" s="80" t="str">
        <f t="shared" ca="1" si="12"/>
        <v/>
      </c>
      <c r="O30" s="80" t="str">
        <f t="shared" ca="1" si="12"/>
        <v/>
      </c>
      <c r="P30" s="80" t="str">
        <f t="shared" ca="1" si="12"/>
        <v/>
      </c>
      <c r="Q30" s="80" t="str">
        <f t="shared" ca="1" si="12"/>
        <v/>
      </c>
      <c r="R30" s="80" t="str">
        <f t="shared" ca="1" si="12"/>
        <v/>
      </c>
      <c r="S30" s="80" t="str">
        <f t="shared" ca="1" si="12"/>
        <v/>
      </c>
      <c r="T30" s="80" t="str">
        <f t="shared" ca="1" si="12"/>
        <v/>
      </c>
      <c r="U30" s="80" t="str">
        <f t="shared" ca="1" si="12"/>
        <v/>
      </c>
      <c r="V30" s="80" t="str">
        <f t="shared" ca="1" si="12"/>
        <v/>
      </c>
      <c r="W30" s="80" t="str">
        <f t="shared" ca="1" si="12"/>
        <v/>
      </c>
      <c r="X30" s="80" t="str">
        <f t="shared" ca="1" si="12"/>
        <v/>
      </c>
      <c r="Y30" s="80" t="str">
        <f t="shared" ca="1" si="12"/>
        <v/>
      </c>
      <c r="Z30" s="80" t="str">
        <f t="shared" ca="1" si="11"/>
        <v/>
      </c>
      <c r="AA30" s="80" t="str">
        <f t="shared" ca="1" si="11"/>
        <v/>
      </c>
      <c r="AB30" s="80" t="str">
        <f t="shared" ca="1" si="11"/>
        <v/>
      </c>
      <c r="AC30" s="80" t="str">
        <f t="shared" ca="1" si="11"/>
        <v/>
      </c>
      <c r="AD30" s="80" t="str">
        <f t="shared" ca="1" si="11"/>
        <v/>
      </c>
      <c r="AE30" s="80" t="str">
        <f t="shared" ca="1" si="11"/>
        <v/>
      </c>
      <c r="AF30" s="80" t="str">
        <f t="shared" ca="1" si="11"/>
        <v/>
      </c>
      <c r="AG30" s="80" t="str">
        <f t="shared" ca="1" si="11"/>
        <v/>
      </c>
      <c r="AH30" s="80" t="str">
        <f t="shared" ca="1" si="11"/>
        <v/>
      </c>
      <c r="AI30" s="80" t="str">
        <f t="shared" ca="1" si="11"/>
        <v/>
      </c>
      <c r="AJ30" s="80" t="str">
        <f t="shared" ca="1" si="11"/>
        <v/>
      </c>
      <c r="AK30" s="80" t="str">
        <f t="shared" ca="1" si="11"/>
        <v/>
      </c>
      <c r="AL30" s="80" t="str">
        <f t="shared" ca="1" si="11"/>
        <v/>
      </c>
      <c r="AM30" s="80" t="str">
        <f t="shared" ca="1" si="11"/>
        <v/>
      </c>
      <c r="AN30" s="80" t="str">
        <f t="shared" ca="1" si="11"/>
        <v/>
      </c>
      <c r="AO30" s="80" t="str">
        <f t="shared" ca="1" si="9"/>
        <v/>
      </c>
      <c r="AP30" s="80" t="str">
        <f t="shared" ca="1" si="9"/>
        <v/>
      </c>
      <c r="AQ30" s="80" t="str">
        <f t="shared" ca="1" si="9"/>
        <v/>
      </c>
      <c r="AR30" s="80" t="str">
        <f t="shared" ca="1" si="9"/>
        <v/>
      </c>
      <c r="AS30" s="80" t="str">
        <f t="shared" ca="1" si="9"/>
        <v/>
      </c>
      <c r="AT30" s="80" t="str">
        <f t="shared" ca="1" si="9"/>
        <v/>
      </c>
      <c r="AU30" s="80" t="str">
        <f t="shared" ca="1" si="9"/>
        <v/>
      </c>
      <c r="AV30" s="80" t="str">
        <f t="shared" ca="1" si="9"/>
        <v/>
      </c>
      <c r="AW30" s="80" t="str">
        <f t="shared" ca="1" si="9"/>
        <v/>
      </c>
      <c r="AX30" s="80" t="str">
        <f t="shared" ca="1" si="9"/>
        <v/>
      </c>
      <c r="AY30" s="80" t="str">
        <f t="shared" ca="1" si="9"/>
        <v/>
      </c>
      <c r="AZ30" s="80" t="str">
        <f t="shared" ca="1" si="9"/>
        <v/>
      </c>
      <c r="BA30" s="80" t="str">
        <f t="shared" ca="1" si="9"/>
        <v/>
      </c>
      <c r="BB30" s="80" t="str">
        <f t="shared" ca="1" si="9"/>
        <v/>
      </c>
      <c r="BC30" s="80" t="str">
        <f t="shared" ca="1" si="9"/>
        <v/>
      </c>
      <c r="BD30" s="80" t="str">
        <f t="shared" ca="1" si="9"/>
        <v/>
      </c>
      <c r="BE30" s="80" t="str">
        <f t="shared" ca="1" si="10"/>
        <v/>
      </c>
      <c r="BF30" s="80" t="str">
        <f t="shared" ca="1" si="10"/>
        <v/>
      </c>
      <c r="BG30" s="80" t="str">
        <f t="shared" ca="1" si="10"/>
        <v/>
      </c>
      <c r="BH30" s="80" t="str">
        <f t="shared" ca="1" si="10"/>
        <v/>
      </c>
      <c r="BI30" s="80" t="str">
        <f t="shared" ca="1" si="10"/>
        <v/>
      </c>
      <c r="BJ30" s="80" t="str">
        <f t="shared" ca="1" si="10"/>
        <v/>
      </c>
      <c r="BK30" s="80" t="str">
        <f t="shared" ca="1" si="10"/>
        <v/>
      </c>
      <c r="BL30" s="80" t="str">
        <f t="shared" ca="1" si="10"/>
        <v/>
      </c>
      <c r="BM30" s="80" t="str">
        <f t="shared" ca="1" si="10"/>
        <v/>
      </c>
    </row>
    <row r="31" spans="1:65" s="41" customFormat="1" ht="40.200000000000003" customHeight="1" x14ac:dyDescent="0.4">
      <c r="A31" s="32"/>
      <c r="B31" s="82"/>
      <c r="C31" s="82"/>
      <c r="D31" s="76"/>
      <c r="E31" s="76"/>
      <c r="F31" s="77"/>
      <c r="G31" s="78"/>
      <c r="H31" s="79"/>
      <c r="I31" s="76"/>
      <c r="J31" s="80" t="str">
        <f t="shared" ca="1" si="12"/>
        <v/>
      </c>
      <c r="K31" s="80" t="str">
        <f t="shared" ca="1" si="12"/>
        <v/>
      </c>
      <c r="L31" s="80" t="str">
        <f t="shared" ca="1" si="12"/>
        <v/>
      </c>
      <c r="M31" s="80" t="str">
        <f t="shared" ca="1" si="12"/>
        <v/>
      </c>
      <c r="N31" s="80" t="str">
        <f t="shared" ca="1" si="12"/>
        <v/>
      </c>
      <c r="O31" s="80" t="str">
        <f t="shared" ca="1" si="12"/>
        <v/>
      </c>
      <c r="P31" s="80" t="str">
        <f t="shared" ca="1" si="12"/>
        <v/>
      </c>
      <c r="Q31" s="80" t="str">
        <f t="shared" ca="1" si="12"/>
        <v/>
      </c>
      <c r="R31" s="80" t="str">
        <f t="shared" ca="1" si="12"/>
        <v/>
      </c>
      <c r="S31" s="80" t="str">
        <f t="shared" ca="1" si="12"/>
        <v/>
      </c>
      <c r="T31" s="80" t="str">
        <f t="shared" ca="1" si="12"/>
        <v/>
      </c>
      <c r="U31" s="80" t="str">
        <f t="shared" ca="1" si="12"/>
        <v/>
      </c>
      <c r="V31" s="80" t="str">
        <f t="shared" ca="1" si="12"/>
        <v/>
      </c>
      <c r="W31" s="80" t="str">
        <f t="shared" ca="1" si="12"/>
        <v/>
      </c>
      <c r="X31" s="80" t="str">
        <f t="shared" ca="1" si="12"/>
        <v/>
      </c>
      <c r="Y31" s="80" t="str">
        <f t="shared" ca="1" si="12"/>
        <v/>
      </c>
      <c r="Z31" s="80" t="str">
        <f t="shared" ca="1" si="11"/>
        <v/>
      </c>
      <c r="AA31" s="80" t="str">
        <f t="shared" ca="1" si="11"/>
        <v/>
      </c>
      <c r="AB31" s="80" t="str">
        <f t="shared" ca="1" si="11"/>
        <v/>
      </c>
      <c r="AC31" s="80" t="str">
        <f t="shared" ca="1" si="11"/>
        <v/>
      </c>
      <c r="AD31" s="80" t="str">
        <f t="shared" ca="1" si="11"/>
        <v/>
      </c>
      <c r="AE31" s="80" t="str">
        <f t="shared" ca="1" si="11"/>
        <v/>
      </c>
      <c r="AF31" s="80" t="str">
        <f t="shared" ca="1" si="11"/>
        <v/>
      </c>
      <c r="AG31" s="80" t="str">
        <f t="shared" ca="1" si="11"/>
        <v/>
      </c>
      <c r="AH31" s="80" t="str">
        <f t="shared" ca="1" si="11"/>
        <v/>
      </c>
      <c r="AI31" s="80" t="str">
        <f t="shared" ca="1" si="11"/>
        <v/>
      </c>
      <c r="AJ31" s="80" t="str">
        <f t="shared" ca="1" si="11"/>
        <v/>
      </c>
      <c r="AK31" s="80" t="str">
        <f t="shared" ca="1" si="11"/>
        <v/>
      </c>
      <c r="AL31" s="80" t="str">
        <f t="shared" ca="1" si="11"/>
        <v/>
      </c>
      <c r="AM31" s="80" t="str">
        <f t="shared" ca="1" si="11"/>
        <v/>
      </c>
      <c r="AN31" s="80" t="str">
        <f t="shared" ca="1" si="11"/>
        <v/>
      </c>
      <c r="AO31" s="80" t="str">
        <f t="shared" ca="1" si="9"/>
        <v/>
      </c>
      <c r="AP31" s="80" t="str">
        <f t="shared" ca="1" si="9"/>
        <v/>
      </c>
      <c r="AQ31" s="80" t="str">
        <f t="shared" ca="1" si="9"/>
        <v/>
      </c>
      <c r="AR31" s="80" t="str">
        <f t="shared" ca="1" si="9"/>
        <v/>
      </c>
      <c r="AS31" s="80" t="str">
        <f t="shared" ca="1" si="9"/>
        <v/>
      </c>
      <c r="AT31" s="80" t="str">
        <f t="shared" ca="1" si="9"/>
        <v/>
      </c>
      <c r="AU31" s="80" t="str">
        <f t="shared" ca="1" si="9"/>
        <v/>
      </c>
      <c r="AV31" s="80" t="str">
        <f t="shared" ca="1" si="9"/>
        <v/>
      </c>
      <c r="AW31" s="80" t="str">
        <f t="shared" ca="1" si="9"/>
        <v/>
      </c>
      <c r="AX31" s="80" t="str">
        <f t="shared" ca="1" si="9"/>
        <v/>
      </c>
      <c r="AY31" s="80" t="str">
        <f t="shared" ca="1" si="9"/>
        <v/>
      </c>
      <c r="AZ31" s="80" t="str">
        <f t="shared" ca="1" si="9"/>
        <v/>
      </c>
      <c r="BA31" s="80" t="str">
        <f t="shared" ca="1" si="9"/>
        <v/>
      </c>
      <c r="BB31" s="80" t="str">
        <f t="shared" ca="1" si="9"/>
        <v/>
      </c>
      <c r="BC31" s="80" t="str">
        <f t="shared" ca="1" si="9"/>
        <v/>
      </c>
      <c r="BD31" s="80" t="str">
        <f t="shared" ca="1" si="9"/>
        <v/>
      </c>
      <c r="BE31" s="80" t="str">
        <f t="shared" ca="1" si="10"/>
        <v/>
      </c>
      <c r="BF31" s="80" t="str">
        <f t="shared" ca="1" si="10"/>
        <v/>
      </c>
      <c r="BG31" s="80" t="str">
        <f t="shared" ca="1" si="10"/>
        <v/>
      </c>
      <c r="BH31" s="80" t="str">
        <f t="shared" ca="1" si="10"/>
        <v/>
      </c>
      <c r="BI31" s="80" t="str">
        <f t="shared" ca="1" si="10"/>
        <v/>
      </c>
      <c r="BJ31" s="80" t="str">
        <f t="shared" ca="1" si="10"/>
        <v/>
      </c>
      <c r="BK31" s="80" t="str">
        <f t="shared" ca="1" si="10"/>
        <v/>
      </c>
      <c r="BL31" s="80" t="str">
        <f t="shared" ca="1" si="10"/>
        <v/>
      </c>
      <c r="BM31" s="80" t="str">
        <f t="shared" ca="1" si="10"/>
        <v/>
      </c>
    </row>
    <row r="32" spans="1:65" s="41" customFormat="1" ht="40.200000000000003" customHeight="1" x14ac:dyDescent="0.4">
      <c r="A32" s="32"/>
      <c r="B32" s="82"/>
      <c r="C32" s="82"/>
      <c r="D32" s="76"/>
      <c r="E32" s="76"/>
      <c r="F32" s="77"/>
      <c r="G32" s="78"/>
      <c r="H32" s="79"/>
      <c r="I32" s="76"/>
      <c r="J32" s="80" t="str">
        <f t="shared" ca="1" si="12"/>
        <v/>
      </c>
      <c r="K32" s="80" t="str">
        <f t="shared" ca="1" si="12"/>
        <v/>
      </c>
      <c r="L32" s="80" t="str">
        <f t="shared" ca="1" si="12"/>
        <v/>
      </c>
      <c r="M32" s="80" t="str">
        <f t="shared" ca="1" si="12"/>
        <v/>
      </c>
      <c r="N32" s="80" t="str">
        <f t="shared" ca="1" si="12"/>
        <v/>
      </c>
      <c r="O32" s="80" t="str">
        <f t="shared" ca="1" si="12"/>
        <v/>
      </c>
      <c r="P32" s="80" t="str">
        <f t="shared" ca="1" si="12"/>
        <v/>
      </c>
      <c r="Q32" s="80" t="str">
        <f t="shared" ca="1" si="12"/>
        <v/>
      </c>
      <c r="R32" s="80" t="str">
        <f t="shared" ca="1" si="12"/>
        <v/>
      </c>
      <c r="S32" s="80" t="str">
        <f t="shared" ca="1" si="12"/>
        <v/>
      </c>
      <c r="T32" s="80" t="str">
        <f t="shared" ca="1" si="12"/>
        <v/>
      </c>
      <c r="U32" s="80" t="str">
        <f t="shared" ca="1" si="12"/>
        <v/>
      </c>
      <c r="V32" s="80" t="str">
        <f t="shared" ca="1" si="12"/>
        <v/>
      </c>
      <c r="W32" s="80" t="str">
        <f t="shared" ca="1" si="12"/>
        <v/>
      </c>
      <c r="X32" s="80" t="str">
        <f t="shared" ca="1" si="12"/>
        <v/>
      </c>
      <c r="Y32" s="80" t="str">
        <f t="shared" ca="1" si="12"/>
        <v/>
      </c>
      <c r="Z32" s="80" t="str">
        <f t="shared" ca="1" si="11"/>
        <v/>
      </c>
      <c r="AA32" s="80" t="str">
        <f t="shared" ca="1" si="11"/>
        <v/>
      </c>
      <c r="AB32" s="80" t="str">
        <f t="shared" ca="1" si="11"/>
        <v/>
      </c>
      <c r="AC32" s="80" t="str">
        <f t="shared" ca="1" si="11"/>
        <v/>
      </c>
      <c r="AD32" s="80" t="str">
        <f t="shared" ca="1" si="11"/>
        <v/>
      </c>
      <c r="AE32" s="80" t="str">
        <f t="shared" ca="1" si="11"/>
        <v/>
      </c>
      <c r="AF32" s="80" t="str">
        <f t="shared" ca="1" si="11"/>
        <v/>
      </c>
      <c r="AG32" s="80" t="str">
        <f t="shared" ca="1" si="11"/>
        <v/>
      </c>
      <c r="AH32" s="80" t="str">
        <f t="shared" ca="1" si="11"/>
        <v/>
      </c>
      <c r="AI32" s="80" t="str">
        <f t="shared" ca="1" si="11"/>
        <v/>
      </c>
      <c r="AJ32" s="80" t="str">
        <f t="shared" ca="1" si="11"/>
        <v/>
      </c>
      <c r="AK32" s="80" t="str">
        <f t="shared" ca="1" si="11"/>
        <v/>
      </c>
      <c r="AL32" s="80" t="str">
        <f t="shared" ca="1" si="11"/>
        <v/>
      </c>
      <c r="AM32" s="80" t="str">
        <f t="shared" ca="1" si="11"/>
        <v/>
      </c>
      <c r="AN32" s="80" t="str">
        <f t="shared" ca="1" si="11"/>
        <v/>
      </c>
      <c r="AO32" s="80" t="str">
        <f t="shared" ca="1" si="9"/>
        <v/>
      </c>
      <c r="AP32" s="80" t="str">
        <f t="shared" ca="1" si="9"/>
        <v/>
      </c>
      <c r="AQ32" s="80" t="str">
        <f t="shared" ca="1" si="9"/>
        <v/>
      </c>
      <c r="AR32" s="80" t="str">
        <f t="shared" ca="1" si="9"/>
        <v/>
      </c>
      <c r="AS32" s="80" t="str">
        <f t="shared" ca="1" si="9"/>
        <v/>
      </c>
      <c r="AT32" s="80" t="str">
        <f t="shared" ca="1" si="9"/>
        <v/>
      </c>
      <c r="AU32" s="80" t="str">
        <f t="shared" ca="1" si="9"/>
        <v/>
      </c>
      <c r="AV32" s="80" t="str">
        <f t="shared" ca="1" si="9"/>
        <v/>
      </c>
      <c r="AW32" s="80" t="str">
        <f t="shared" ca="1" si="9"/>
        <v/>
      </c>
      <c r="AX32" s="80" t="str">
        <f t="shared" ca="1" si="9"/>
        <v/>
      </c>
      <c r="AY32" s="80" t="str">
        <f t="shared" ca="1" si="9"/>
        <v/>
      </c>
      <c r="AZ32" s="80" t="str">
        <f t="shared" ca="1" si="9"/>
        <v/>
      </c>
      <c r="BA32" s="80" t="str">
        <f t="shared" ca="1" si="9"/>
        <v/>
      </c>
      <c r="BB32" s="80" t="str">
        <f t="shared" ca="1" si="9"/>
        <v/>
      </c>
      <c r="BC32" s="80" t="str">
        <f t="shared" ca="1" si="9"/>
        <v/>
      </c>
      <c r="BD32" s="80" t="str">
        <f t="shared" ca="1" si="9"/>
        <v/>
      </c>
      <c r="BE32" s="80" t="str">
        <f t="shared" ca="1" si="10"/>
        <v/>
      </c>
      <c r="BF32" s="80" t="str">
        <f t="shared" ca="1" si="10"/>
        <v/>
      </c>
      <c r="BG32" s="80" t="str">
        <f t="shared" ca="1" si="10"/>
        <v/>
      </c>
      <c r="BH32" s="80" t="str">
        <f t="shared" ca="1" si="10"/>
        <v/>
      </c>
      <c r="BI32" s="80" t="str">
        <f t="shared" ca="1" si="10"/>
        <v/>
      </c>
      <c r="BJ32" s="80" t="str">
        <f t="shared" ca="1" si="10"/>
        <v/>
      </c>
      <c r="BK32" s="80" t="str">
        <f t="shared" ca="1" si="10"/>
        <v/>
      </c>
      <c r="BL32" s="80" t="str">
        <f t="shared" ca="1" si="10"/>
        <v/>
      </c>
      <c r="BM32" s="80" t="str">
        <f t="shared" ca="1" si="10"/>
        <v/>
      </c>
    </row>
    <row r="33" spans="1:66" s="41" customFormat="1" ht="40.200000000000003" customHeight="1" x14ac:dyDescent="0.4">
      <c r="A33" s="32"/>
      <c r="B33" s="82"/>
      <c r="C33" s="82"/>
      <c r="D33" s="76"/>
      <c r="E33" s="76"/>
      <c r="F33" s="77"/>
      <c r="G33" s="78"/>
      <c r="H33" s="79"/>
      <c r="I33" s="76"/>
      <c r="J33" s="80" t="str">
        <f t="shared" ca="1" si="12"/>
        <v/>
      </c>
      <c r="K33" s="80" t="str">
        <f t="shared" ca="1" si="12"/>
        <v/>
      </c>
      <c r="L33" s="80" t="str">
        <f t="shared" ca="1" si="12"/>
        <v/>
      </c>
      <c r="M33" s="80" t="str">
        <f t="shared" ca="1" si="12"/>
        <v/>
      </c>
      <c r="N33" s="80" t="str">
        <f t="shared" ca="1" si="12"/>
        <v/>
      </c>
      <c r="O33" s="80" t="str">
        <f t="shared" ca="1" si="12"/>
        <v/>
      </c>
      <c r="P33" s="80" t="str">
        <f t="shared" ca="1" si="12"/>
        <v/>
      </c>
      <c r="Q33" s="80" t="str">
        <f t="shared" ca="1" si="12"/>
        <v/>
      </c>
      <c r="R33" s="80" t="str">
        <f t="shared" ca="1" si="12"/>
        <v/>
      </c>
      <c r="S33" s="80" t="str">
        <f t="shared" ca="1" si="12"/>
        <v/>
      </c>
      <c r="T33" s="80" t="str">
        <f t="shared" ca="1" si="12"/>
        <v/>
      </c>
      <c r="U33" s="80" t="str">
        <f t="shared" ca="1" si="12"/>
        <v/>
      </c>
      <c r="V33" s="80" t="str">
        <f t="shared" ca="1" si="12"/>
        <v/>
      </c>
      <c r="W33" s="80" t="str">
        <f t="shared" ca="1" si="12"/>
        <v/>
      </c>
      <c r="X33" s="80" t="str">
        <f t="shared" ca="1" si="12"/>
        <v/>
      </c>
      <c r="Y33" s="80" t="str">
        <f t="shared" ca="1" si="12"/>
        <v/>
      </c>
      <c r="Z33" s="80" t="str">
        <f t="shared" ca="1" si="11"/>
        <v/>
      </c>
      <c r="AA33" s="80" t="str">
        <f t="shared" ca="1" si="11"/>
        <v/>
      </c>
      <c r="AB33" s="80" t="str">
        <f t="shared" ca="1" si="11"/>
        <v/>
      </c>
      <c r="AC33" s="80" t="str">
        <f t="shared" ca="1" si="11"/>
        <v/>
      </c>
      <c r="AD33" s="80" t="str">
        <f t="shared" ca="1" si="11"/>
        <v/>
      </c>
      <c r="AE33" s="80" t="str">
        <f t="shared" ca="1" si="11"/>
        <v/>
      </c>
      <c r="AF33" s="80" t="str">
        <f t="shared" ca="1" si="11"/>
        <v/>
      </c>
      <c r="AG33" s="80" t="str">
        <f t="shared" ca="1" si="11"/>
        <v/>
      </c>
      <c r="AH33" s="80" t="str">
        <f t="shared" ca="1" si="11"/>
        <v/>
      </c>
      <c r="AI33" s="80" t="str">
        <f t="shared" ca="1" si="11"/>
        <v/>
      </c>
      <c r="AJ33" s="80" t="str">
        <f t="shared" ca="1" si="11"/>
        <v/>
      </c>
      <c r="AK33" s="80" t="str">
        <f t="shared" ca="1" si="11"/>
        <v/>
      </c>
      <c r="AL33" s="80" t="str">
        <f t="shared" ca="1" si="11"/>
        <v/>
      </c>
      <c r="AM33" s="80" t="str">
        <f t="shared" ca="1" si="11"/>
        <v/>
      </c>
      <c r="AN33" s="80" t="str">
        <f t="shared" ca="1" si="11"/>
        <v/>
      </c>
      <c r="AO33" s="80" t="str">
        <f t="shared" ca="1" si="9"/>
        <v/>
      </c>
      <c r="AP33" s="80" t="str">
        <f t="shared" ca="1" si="9"/>
        <v/>
      </c>
      <c r="AQ33" s="80" t="str">
        <f t="shared" ca="1" si="9"/>
        <v/>
      </c>
      <c r="AR33" s="80" t="str">
        <f t="shared" ca="1" si="9"/>
        <v/>
      </c>
      <c r="AS33" s="80" t="str">
        <f t="shared" ca="1" si="9"/>
        <v/>
      </c>
      <c r="AT33" s="80" t="str">
        <f t="shared" ca="1" si="9"/>
        <v/>
      </c>
      <c r="AU33" s="80" t="str">
        <f t="shared" ca="1" si="9"/>
        <v/>
      </c>
      <c r="AV33" s="80" t="str">
        <f t="shared" ca="1" si="9"/>
        <v/>
      </c>
      <c r="AW33" s="80" t="str">
        <f t="shared" ca="1" si="9"/>
        <v/>
      </c>
      <c r="AX33" s="80" t="str">
        <f t="shared" ca="1" si="9"/>
        <v/>
      </c>
      <c r="AY33" s="80" t="str">
        <f t="shared" ca="1" si="9"/>
        <v/>
      </c>
      <c r="AZ33" s="80" t="str">
        <f t="shared" ca="1" si="9"/>
        <v/>
      </c>
      <c r="BA33" s="80" t="str">
        <f t="shared" ca="1" si="9"/>
        <v/>
      </c>
      <c r="BB33" s="80" t="str">
        <f t="shared" ca="1" si="9"/>
        <v/>
      </c>
      <c r="BC33" s="80" t="str">
        <f t="shared" ca="1" si="9"/>
        <v/>
      </c>
      <c r="BD33" s="80" t="str">
        <f t="shared" ca="1" si="9"/>
        <v/>
      </c>
      <c r="BE33" s="80" t="str">
        <f t="shared" ca="1" si="10"/>
        <v/>
      </c>
      <c r="BF33" s="80" t="str">
        <f t="shared" ca="1" si="10"/>
        <v/>
      </c>
      <c r="BG33" s="80" t="str">
        <f t="shared" ca="1" si="10"/>
        <v/>
      </c>
      <c r="BH33" s="80" t="str">
        <f t="shared" ca="1" si="10"/>
        <v/>
      </c>
      <c r="BI33" s="80" t="str">
        <f t="shared" ca="1" si="10"/>
        <v/>
      </c>
      <c r="BJ33" s="80" t="str">
        <f t="shared" ca="1" si="10"/>
        <v/>
      </c>
      <c r="BK33" s="80" t="str">
        <f t="shared" ca="1" si="10"/>
        <v/>
      </c>
      <c r="BL33" s="80" t="str">
        <f t="shared" ca="1" si="10"/>
        <v/>
      </c>
      <c r="BM33" s="80" t="str">
        <f t="shared" ca="1" si="10"/>
        <v/>
      </c>
    </row>
    <row r="34" spans="1:66" s="41" customFormat="1" ht="40.200000000000003" customHeight="1" x14ac:dyDescent="0.4">
      <c r="A34" s="32"/>
      <c r="B34" s="82"/>
      <c r="C34" s="82"/>
      <c r="D34" s="76"/>
      <c r="E34" s="76"/>
      <c r="F34" s="77"/>
      <c r="G34" s="78"/>
      <c r="H34" s="79"/>
      <c r="I34" s="76"/>
      <c r="J34" s="80" t="str">
        <f t="shared" ca="1" si="12"/>
        <v/>
      </c>
      <c r="K34" s="80" t="str">
        <f t="shared" ca="1" si="12"/>
        <v/>
      </c>
      <c r="L34" s="80" t="str">
        <f t="shared" ca="1" si="12"/>
        <v/>
      </c>
      <c r="M34" s="80" t="str">
        <f t="shared" ca="1" si="12"/>
        <v/>
      </c>
      <c r="N34" s="80" t="str">
        <f t="shared" ca="1" si="12"/>
        <v/>
      </c>
      <c r="O34" s="80" t="str">
        <f t="shared" ca="1" si="12"/>
        <v/>
      </c>
      <c r="P34" s="80" t="str">
        <f t="shared" ca="1" si="12"/>
        <v/>
      </c>
      <c r="Q34" s="80" t="str">
        <f t="shared" ca="1" si="12"/>
        <v/>
      </c>
      <c r="R34" s="80" t="str">
        <f t="shared" ca="1" si="12"/>
        <v/>
      </c>
      <c r="S34" s="80" t="str">
        <f t="shared" ca="1" si="12"/>
        <v/>
      </c>
      <c r="T34" s="80" t="str">
        <f t="shared" ca="1" si="12"/>
        <v/>
      </c>
      <c r="U34" s="80" t="str">
        <f t="shared" ca="1" si="12"/>
        <v/>
      </c>
      <c r="V34" s="80" t="str">
        <f t="shared" ca="1" si="12"/>
        <v/>
      </c>
      <c r="W34" s="80" t="str">
        <f t="shared" ca="1" si="12"/>
        <v/>
      </c>
      <c r="X34" s="80" t="str">
        <f t="shared" ca="1" si="12"/>
        <v/>
      </c>
      <c r="Y34" s="80" t="str">
        <f t="shared" ca="1" si="12"/>
        <v/>
      </c>
      <c r="Z34" s="80" t="str">
        <f t="shared" ca="1" si="11"/>
        <v/>
      </c>
      <c r="AA34" s="80" t="str">
        <f t="shared" ca="1" si="11"/>
        <v/>
      </c>
      <c r="AB34" s="80" t="str">
        <f t="shared" ca="1" si="11"/>
        <v/>
      </c>
      <c r="AC34" s="80" t="str">
        <f t="shared" ca="1" si="11"/>
        <v/>
      </c>
      <c r="AD34" s="80" t="str">
        <f t="shared" ca="1" si="11"/>
        <v/>
      </c>
      <c r="AE34" s="80" t="str">
        <f t="shared" ca="1" si="11"/>
        <v/>
      </c>
      <c r="AF34" s="80" t="str">
        <f t="shared" ca="1" si="11"/>
        <v/>
      </c>
      <c r="AG34" s="80" t="str">
        <f t="shared" ca="1" si="11"/>
        <v/>
      </c>
      <c r="AH34" s="80" t="str">
        <f t="shared" ca="1" si="11"/>
        <v/>
      </c>
      <c r="AI34" s="80" t="str">
        <f t="shared" ca="1" si="11"/>
        <v/>
      </c>
      <c r="AJ34" s="80" t="str">
        <f t="shared" ca="1" si="11"/>
        <v/>
      </c>
      <c r="AK34" s="80" t="str">
        <f t="shared" ca="1" si="11"/>
        <v/>
      </c>
      <c r="AL34" s="80" t="str">
        <f t="shared" ca="1" si="11"/>
        <v/>
      </c>
      <c r="AM34" s="80" t="str">
        <f t="shared" ca="1" si="11"/>
        <v/>
      </c>
      <c r="AN34" s="80" t="str">
        <f t="shared" ca="1" si="11"/>
        <v/>
      </c>
      <c r="AO34" s="80" t="str">
        <f t="shared" ca="1" si="9"/>
        <v/>
      </c>
      <c r="AP34" s="80" t="str">
        <f t="shared" ca="1" si="9"/>
        <v/>
      </c>
      <c r="AQ34" s="80" t="str">
        <f t="shared" ca="1" si="9"/>
        <v/>
      </c>
      <c r="AR34" s="80" t="str">
        <f t="shared" ca="1" si="9"/>
        <v/>
      </c>
      <c r="AS34" s="80" t="str">
        <f t="shared" ca="1" si="9"/>
        <v/>
      </c>
      <c r="AT34" s="80" t="str">
        <f t="shared" ca="1" si="9"/>
        <v/>
      </c>
      <c r="AU34" s="80" t="str">
        <f t="shared" ca="1" si="9"/>
        <v/>
      </c>
      <c r="AV34" s="80" t="str">
        <f t="shared" ca="1" si="9"/>
        <v/>
      </c>
      <c r="AW34" s="80" t="str">
        <f t="shared" ca="1" si="9"/>
        <v/>
      </c>
      <c r="AX34" s="80" t="str">
        <f t="shared" ca="1" si="9"/>
        <v/>
      </c>
      <c r="AY34" s="80" t="str">
        <f t="shared" ca="1" si="9"/>
        <v/>
      </c>
      <c r="AZ34" s="80" t="str">
        <f t="shared" ca="1" si="9"/>
        <v/>
      </c>
      <c r="BA34" s="80" t="str">
        <f t="shared" ca="1" si="9"/>
        <v/>
      </c>
      <c r="BB34" s="80" t="str">
        <f t="shared" ca="1" si="9"/>
        <v/>
      </c>
      <c r="BC34" s="80" t="str">
        <f t="shared" ca="1" si="9"/>
        <v/>
      </c>
      <c r="BD34" s="80" t="str">
        <f t="shared" ca="1" si="9"/>
        <v/>
      </c>
      <c r="BE34" s="80" t="str">
        <f t="shared" ca="1" si="10"/>
        <v/>
      </c>
      <c r="BF34" s="80" t="str">
        <f t="shared" ca="1" si="10"/>
        <v/>
      </c>
      <c r="BG34" s="80" t="str">
        <f t="shared" ca="1" si="10"/>
        <v/>
      </c>
      <c r="BH34" s="80" t="str">
        <f t="shared" ca="1" si="10"/>
        <v/>
      </c>
      <c r="BI34" s="80" t="str">
        <f t="shared" ca="1" si="10"/>
        <v/>
      </c>
      <c r="BJ34" s="80" t="str">
        <f t="shared" ca="1" si="10"/>
        <v/>
      </c>
      <c r="BK34" s="80" t="str">
        <f t="shared" ca="1" si="10"/>
        <v/>
      </c>
      <c r="BL34" s="80" t="str">
        <f t="shared" ca="1" si="10"/>
        <v/>
      </c>
      <c r="BM34" s="80" t="str">
        <f t="shared" ca="1" si="10"/>
        <v/>
      </c>
    </row>
    <row r="35" spans="1:66" s="41" customFormat="1" ht="40.200000000000003" customHeight="1" x14ac:dyDescent="0.4">
      <c r="A35" s="32"/>
      <c r="B35" s="82"/>
      <c r="C35" s="82"/>
      <c r="D35" s="76"/>
      <c r="E35" s="76"/>
      <c r="F35" s="77"/>
      <c r="G35" s="78"/>
      <c r="H35" s="79"/>
      <c r="I35" s="76"/>
      <c r="J35" s="80" t="str">
        <f t="shared" ca="1" si="12"/>
        <v/>
      </c>
      <c r="K35" s="80" t="str">
        <f t="shared" ca="1" si="12"/>
        <v/>
      </c>
      <c r="L35" s="80" t="str">
        <f t="shared" ca="1" si="12"/>
        <v/>
      </c>
      <c r="M35" s="80" t="str">
        <f t="shared" ca="1" si="12"/>
        <v/>
      </c>
      <c r="N35" s="80" t="str">
        <f t="shared" ca="1" si="12"/>
        <v/>
      </c>
      <c r="O35" s="80" t="str">
        <f t="shared" ca="1" si="12"/>
        <v/>
      </c>
      <c r="P35" s="80" t="str">
        <f t="shared" ca="1" si="12"/>
        <v/>
      </c>
      <c r="Q35" s="80" t="str">
        <f t="shared" ca="1" si="12"/>
        <v/>
      </c>
      <c r="R35" s="80" t="str">
        <f t="shared" ca="1" si="12"/>
        <v/>
      </c>
      <c r="S35" s="80" t="str">
        <f t="shared" ca="1" si="12"/>
        <v/>
      </c>
      <c r="T35" s="80" t="str">
        <f t="shared" ca="1" si="12"/>
        <v/>
      </c>
      <c r="U35" s="80" t="str">
        <f t="shared" ca="1" si="12"/>
        <v/>
      </c>
      <c r="V35" s="80" t="str">
        <f t="shared" ca="1" si="12"/>
        <v/>
      </c>
      <c r="W35" s="80" t="str">
        <f t="shared" ca="1" si="12"/>
        <v/>
      </c>
      <c r="X35" s="80" t="str">
        <f t="shared" ca="1" si="12"/>
        <v/>
      </c>
      <c r="Y35" s="80" t="str">
        <f t="shared" ca="1" si="12"/>
        <v/>
      </c>
      <c r="Z35" s="80" t="str">
        <f t="shared" ca="1" si="11"/>
        <v/>
      </c>
      <c r="AA35" s="80" t="str">
        <f t="shared" ca="1" si="11"/>
        <v/>
      </c>
      <c r="AB35" s="80" t="str">
        <f t="shared" ca="1" si="11"/>
        <v/>
      </c>
      <c r="AC35" s="80" t="str">
        <f t="shared" ca="1" si="11"/>
        <v/>
      </c>
      <c r="AD35" s="80" t="str">
        <f t="shared" ca="1" si="11"/>
        <v/>
      </c>
      <c r="AE35" s="80" t="str">
        <f t="shared" ca="1" si="11"/>
        <v/>
      </c>
      <c r="AF35" s="80" t="str">
        <f t="shared" ca="1" si="11"/>
        <v/>
      </c>
      <c r="AG35" s="80" t="str">
        <f t="shared" ca="1" si="11"/>
        <v/>
      </c>
      <c r="AH35" s="80" t="str">
        <f t="shared" ca="1" si="11"/>
        <v/>
      </c>
      <c r="AI35" s="80" t="str">
        <f t="shared" ca="1" si="11"/>
        <v/>
      </c>
      <c r="AJ35" s="80" t="str">
        <f t="shared" ca="1" si="11"/>
        <v/>
      </c>
      <c r="AK35" s="80" t="str">
        <f t="shared" ca="1" si="11"/>
        <v/>
      </c>
      <c r="AL35" s="80" t="str">
        <f t="shared" ca="1" si="11"/>
        <v/>
      </c>
      <c r="AM35" s="80" t="str">
        <f t="shared" ca="1" si="11"/>
        <v/>
      </c>
      <c r="AN35" s="80" t="str">
        <f t="shared" ca="1" si="11"/>
        <v/>
      </c>
      <c r="AO35" s="80" t="str">
        <f t="shared" ca="1" si="9"/>
        <v/>
      </c>
      <c r="AP35" s="80" t="str">
        <f t="shared" ca="1" si="9"/>
        <v/>
      </c>
      <c r="AQ35" s="80" t="str">
        <f t="shared" ca="1" si="9"/>
        <v/>
      </c>
      <c r="AR35" s="80" t="str">
        <f t="shared" ca="1" si="9"/>
        <v/>
      </c>
      <c r="AS35" s="80" t="str">
        <f t="shared" ca="1" si="9"/>
        <v/>
      </c>
      <c r="AT35" s="80" t="str">
        <f t="shared" ca="1" si="9"/>
        <v/>
      </c>
      <c r="AU35" s="80" t="str">
        <f t="shared" ca="1" si="9"/>
        <v/>
      </c>
      <c r="AV35" s="80" t="str">
        <f t="shared" ca="1" si="9"/>
        <v/>
      </c>
      <c r="AW35" s="80" t="str">
        <f t="shared" ca="1" si="9"/>
        <v/>
      </c>
      <c r="AX35" s="80" t="str">
        <f t="shared" ca="1" si="9"/>
        <v/>
      </c>
      <c r="AY35" s="80" t="str">
        <f t="shared" ca="1" si="9"/>
        <v/>
      </c>
      <c r="AZ35" s="80" t="str">
        <f t="shared" ca="1" si="9"/>
        <v/>
      </c>
      <c r="BA35" s="80" t="str">
        <f t="shared" ca="1" si="9"/>
        <v/>
      </c>
      <c r="BB35" s="80" t="str">
        <f t="shared" ca="1" si="9"/>
        <v/>
      </c>
      <c r="BC35" s="80" t="str">
        <f t="shared" ca="1" si="9"/>
        <v/>
      </c>
      <c r="BD35" s="80" t="str">
        <f t="shared" ca="1" si="9"/>
        <v/>
      </c>
      <c r="BE35" s="80" t="str">
        <f t="shared" ca="1" si="10"/>
        <v/>
      </c>
      <c r="BF35" s="80" t="str">
        <f t="shared" ca="1" si="10"/>
        <v/>
      </c>
      <c r="BG35" s="80" t="str">
        <f t="shared" ca="1" si="10"/>
        <v/>
      </c>
      <c r="BH35" s="80" t="str">
        <f t="shared" ca="1" si="10"/>
        <v/>
      </c>
      <c r="BI35" s="80" t="str">
        <f t="shared" ca="1" si="10"/>
        <v/>
      </c>
      <c r="BJ35" s="80" t="str">
        <f t="shared" ca="1" si="10"/>
        <v/>
      </c>
      <c r="BK35" s="80" t="str">
        <f t="shared" ca="1" si="10"/>
        <v/>
      </c>
      <c r="BL35" s="80" t="str">
        <f t="shared" ca="1" si="10"/>
        <v/>
      </c>
      <c r="BM35" s="80" t="str">
        <f t="shared" ca="1" si="10"/>
        <v/>
      </c>
      <c r="BN35" s="90"/>
    </row>
    <row r="36" spans="1:66" s="41" customFormat="1" ht="40.200000000000003" customHeight="1" x14ac:dyDescent="0.4">
      <c r="A36" s="34"/>
      <c r="B36" s="91"/>
      <c r="C36" s="91"/>
      <c r="D36" s="76"/>
      <c r="E36" s="76"/>
      <c r="F36" s="45"/>
      <c r="G36" s="92"/>
      <c r="H36" s="93"/>
      <c r="I36" s="76"/>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row>
    <row r="37" spans="1:66" ht="30" customHeight="1" x14ac:dyDescent="0.4">
      <c r="E37" s="83"/>
      <c r="H37" s="84"/>
      <c r="I37" s="85"/>
    </row>
    <row r="38" spans="1:66" ht="30" customHeight="1" x14ac:dyDescent="0.4">
      <c r="E38" s="86"/>
    </row>
  </sheetData>
  <mergeCells count="8">
    <mergeCell ref="Y4:AB4"/>
    <mergeCell ref="AD4:AG4"/>
    <mergeCell ref="B2:I2"/>
    <mergeCell ref="J2:O2"/>
    <mergeCell ref="P2:U2"/>
    <mergeCell ref="J4:M4"/>
    <mergeCell ref="O4:R4"/>
    <mergeCell ref="T4:W4"/>
  </mergeCells>
  <conditionalFormatting sqref="F9:F36">
    <cfRule type="dataBar" priority="5">
      <dataBar>
        <cfvo type="num" val="0"/>
        <cfvo type="num" val="1"/>
        <color rgb="FF92D050"/>
      </dataBar>
      <extLst>
        <ext xmlns:x14="http://schemas.microsoft.com/office/spreadsheetml/2009/9/main" uri="{B025F937-C7B1-47D3-B67F-A62EFF666E3E}">
          <x14:id>{7CE726E8-7891-4B67-9B0D-323C1FB7DC40}</x14:id>
        </ext>
      </extLst>
    </cfRule>
  </conditionalFormatting>
  <conditionalFormatting sqref="J6:AN6">
    <cfRule type="expression" dxfId="8" priority="4">
      <formula>J$7&lt;=EOMONTH($J$7,0)</formula>
    </cfRule>
  </conditionalFormatting>
  <conditionalFormatting sqref="J6:BM6">
    <cfRule type="expression" dxfId="7" priority="2">
      <formula>AND(J$7&lt;=EOMONTH($J$7,1),J$7&gt;EOMONTH($J$7,0))</formula>
    </cfRule>
  </conditionalFormatting>
  <conditionalFormatting sqref="J7:BM36">
    <cfRule type="expression" dxfId="6" priority="1">
      <formula>AND(TODAY()&gt;=J$7,TODAY()&lt;K$7)</formula>
    </cfRule>
  </conditionalFormatting>
  <conditionalFormatting sqref="J10:BM35">
    <cfRule type="expression" dxfId="5" priority="7" stopIfTrue="1">
      <formula>AND($D10="Gerçekleşti",J$7&gt;=$G10,J$7&lt;=$G10+$H10-1)</formula>
    </cfRule>
    <cfRule type="expression" dxfId="4" priority="8" stopIfTrue="1">
      <formula>AND($D10="İlerliyor",J$7&gt;=$G10,J$7&lt;=$G10+$H10-1)</formula>
    </cfRule>
    <cfRule type="expression" dxfId="3" priority="9" stopIfTrue="1">
      <formula>AND($D10="Planlandı",J$7&gt;=$G10,J$7&lt;=$G10+$H10-1)</formula>
    </cfRule>
    <cfRule type="expression" dxfId="2" priority="10" stopIfTrue="1">
      <formula>AND($D10="Planlanacak",J$7&gt;=$G10,J$7&lt;=$G10+$H10-1)</formula>
    </cfRule>
    <cfRule type="expression" dxfId="1" priority="11" stopIfTrue="1">
      <formula>AND(LEN($D10)=0,J$7&gt;=$G10,J$7&lt;=$G10+$H10-1)</formula>
    </cfRule>
  </conditionalFormatting>
  <conditionalFormatting sqref="K6:BM6">
    <cfRule type="expression" dxfId="0" priority="3">
      <formula>AND(K$7&lt;=EOMONTH($J$7,2),K$7&gt;EOMONTH($J$7,0),K$7&gt;EOMONTH($J$7,1))</formula>
    </cfRule>
  </conditionalFormatting>
  <dataValidations count="13">
    <dataValidation allowBlank="1" showInputMessage="1" showErrorMessage="1" prompt="Bu, boş bir satırdır" sqref="A35" xr:uid="{3C36990C-02C0-4C75-96F2-4D7011C6A7E0}"/>
    <dataValidation allowBlank="1" showInputMessage="1" showErrorMessage="1" prompt="Bu satır, Gantt kilometre taşı verilerinin sonunu gösterir. Bu satıra hiçbir şey GİRMEYİN. _x000a_Daha fazla öğe eklemek için, bunun üzerine yeni satırlar ekleyin._x000a_" sqref="A36" xr:uid="{FA1843C3-0D70-4293-AE07-C9B4B8C98561}"/>
    <dataValidation allowBlank="1" showInputMessage="1" showErrorMessage="1" prompt="B11 hücresinden başlayarak G11 hücresine kadar Proje bilgilerini girin. _x000a_ Kilometre Taşı Açıklamasını girin, Kategori seçin, göreve birini atayın ve ilerlemeyi, başlangıç tarihini ve görevin grafiğe başlaması için gün sayısını girin._x000a_" sqref="A11" xr:uid="{DB5E9AA1-3E52-4D92-B6ED-013AFB63618E}"/>
    <dataValidation allowBlank="1" showInputMessage="1" showErrorMessage="1" prompt="Bu satır, proje programı başlıkları içerir. B9'dan G9'a kadar olan program bilgileri içerir. I9'dan BL9'a kadar başlığın üzerindeki tarih için haftanın her gününün ilk harfini içerir._x000a_Tüm proje zaman çizelgesi grafiği otomatik olarak oluşturulur." sqref="A9" xr:uid="{4C424D66-BC36-4DAF-806A-E9366BCBDEBA}"/>
    <dataValidation allowBlank="1" showInputMessage="1" showErrorMessage="1" prompt="I8 ile BL8 arasındaki hücrelerde bir kaydırma çubuğu bulunur. _x000a_Zaman çizelgesinde ileri veya geri atlamak için, C7 hücresine 0 veya daha yüksek bir değer girin._x000a_A 0 değeri sizi grafiğin başına götürür." sqref="A8" xr:uid="{6111092F-0294-480C-B615-64CD795857EC}"/>
    <dataValidation allowBlank="1" showInputMessage="1" showErrorMessage="1" prompt="I9'dan BL9'a kadar olan hücreler, her bir tarih hücresinin üzerindeki hücre bloğunda temsil edilen Ay için ayın gün numarasını içerir ve otomatik olarak hesaplanır._x000a_Bu hücreleri değiştirmeyin._x000a_" sqref="A7" xr:uid="{5835D444-379E-4107-BB7F-DDECCE76DBEF}"/>
    <dataValidation allowBlank="1" showInputMessage="1" showErrorMessage="1" prompt="C7 hücresinde Kayan Artış var. _x000a_7. satırdaki tarih ayları I6 hücrelerinden başlayarak BL6 hücresine kadar görüntülenir._x000a_Bu hücreleri değiştirmeyin. F6 hücresindeki proje başlangıç tarihine göre otomatik olarak güncellenirler." sqref="A6" xr:uid="{39DEF0EB-500B-4E01-AAF5-9A0669F3C7DB}"/>
    <dataValidation allowBlank="1" showInputMessage="1" showErrorMessage="1" prompt="B5 hücresine Proje Sorumlusunun adını girin. C6 hücresine Proje Başlangıç tarihini girin veya örnek formülün Gantt Verileri tablosundan en küçük tarih değerini bulmasına izin verin. _x000a_Proje Başlangıç Tarihi: etiket B6 hücresindedir." sqref="A5" xr:uid="{F29DB61C-547E-4369-8EDF-F22C2C7816F4}"/>
    <dataValidation allowBlank="1" showInputMessage="1" showErrorMessage="1" prompt="Şirket Adını B4 hücresine girin._x000a_A göstergeleri I4 ile AC4 arasındaki hücrelerdedir. Açıklamalar etiketi G4 hücresindedir." sqref="A4" xr:uid="{FC05303C-E9DD-4A6F-B1E6-E2FE92812536}"/>
    <dataValidation allowBlank="1" showInputMessage="1" showErrorMessage="1" promptTitle="Gantt Grafiği oluşturma " prompt="Proje başlığını B2 hücresine girin. _x000a_Ekran okuyucular ve çalışma kitabının yazarı için talimatlar gibi çalışma sayfasının kullanılmasına ilişkin bilgiler, Hakkında çalışma sayfasındadır._x000a_Diğer talimatlar için A sütununda gezinmeye devam edin." sqref="A2" xr:uid="{B31EA89C-B9CF-4496-96CB-952F619181C5}"/>
    <dataValidation type="list" allowBlank="1" showInputMessage="1" showErrorMessage="1" sqref="D10" xr:uid="{0387F73E-7856-4991-AFB1-D9C78038122C}">
      <formula1>"Hedef,Kilometre Taşı,Yolunda, Düşük Risk, Orta Risk, Yüksek Risk"</formula1>
    </dataValidation>
    <dataValidation type="whole" operator="greaterThanOrEqual" allowBlank="1" showInputMessage="1" promptTitle="Kaydırma Artışı" prompt="Bu sayı değiştiğinde Gantt grafiği görünümü kaydırılır." sqref="D7" xr:uid="{E22CA33A-B443-4E77-8321-E277257BDDDC}">
      <formula1>0</formula1>
    </dataValidation>
    <dataValidation type="list" allowBlank="1" showInputMessage="1" showErrorMessage="1" sqref="D11:D35" xr:uid="{BC7757E9-7CF1-453A-AB9D-8195C16AC297}">
      <formula1>"Planlandı,Gerçekleşti,Planlanacak, İlerliyor, Atanmamış"</formula1>
    </dataValidation>
  </dataValidations>
  <pageMargins left="0.5" right="0.5" top="0.5" bottom="0.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Kaydırma Çubuğu 1">
              <controlPr defaultSize="0" autoPict="0" altText="Gantt projesi zaman çizelgesini kaydırmak için kaydırma çubuğu.">
                <anchor moveWithCells="1">
                  <from>
                    <xdr:col>9</xdr:col>
                    <xdr:colOff>27214</xdr:colOff>
                    <xdr:row>7</xdr:row>
                    <xdr:rowOff>59871</xdr:rowOff>
                  </from>
                  <to>
                    <xdr:col>64</xdr:col>
                    <xdr:colOff>228600</xdr:colOff>
                    <xdr:row>7</xdr:row>
                    <xdr:rowOff>239486</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7CE726E8-7891-4B67-9B0D-323C1FB7DC40}">
            <x14:dataBar minLength="0" maxLength="100" gradient="0">
              <x14:cfvo type="num">
                <xm:f>0</xm:f>
              </x14:cfvo>
              <x14:cfvo type="num">
                <xm:f>1</xm:f>
              </x14:cfvo>
              <x14:negativeFillColor rgb="FFFF0000"/>
              <x14:axisColor rgb="FF000000"/>
            </x14:dataBar>
          </x14:cfRule>
          <xm:sqref>F9:F36</xm:sqref>
        </x14:conditionalFormatting>
        <x14:conditionalFormatting xmlns:xm="http://schemas.microsoft.com/office/excel/2006/main">
          <x14:cfRule type="iconSet" priority="6" id="{E5E626BE-CE93-42BC-8444-20345A0D213D}">
            <x14:iconSet iconSet="3Stars" showValue="0" custom="1">
              <x14:cfvo type="percent">
                <xm:f>0</xm:f>
              </x14:cfvo>
              <x14:cfvo type="num">
                <xm:f>1</xm:f>
              </x14:cfvo>
              <x14:cfvo type="num">
                <xm:f>2</xm:f>
              </x14:cfvo>
              <x14:cfIcon iconSet="NoIcons" iconId="0"/>
              <x14:cfIcon iconSet="3Flags" iconId="1"/>
              <x14:cfIcon iconSet="3Signs" iconId="0"/>
            </x14:iconSet>
          </x14:cfRule>
          <xm:sqref>J10:BM35</xm:sqref>
        </x14:conditionalFormatting>
        <x14:conditionalFormatting xmlns:xm="http://schemas.microsoft.com/office/excel/2006/main">
          <x14:cfRule type="iconSet" priority="12" id="{07BF3023-8C6D-4CB8-91FA-ED198D2B868A}">
            <x14:iconSet iconSet="3Stars" showValue="0" custom="1">
              <x14:cfvo type="percent">
                <xm:f>0</xm:f>
              </x14:cfvo>
              <x14:cfvo type="num">
                <xm:f>1</xm:f>
              </x14:cfvo>
              <x14:cfvo type="num">
                <xm:f>2</xm:f>
              </x14:cfvo>
              <x14:cfIcon iconSet="NoIcons" iconId="0"/>
              <x14:cfIcon iconSet="3Flags" iconId="1"/>
              <x14:cfIcon iconSet="3Signs" iconId="0"/>
            </x14:iconSet>
          </x14:cfRule>
          <xm:sqref>J36:BM36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4</vt:i4>
      </vt:variant>
    </vt:vector>
  </HeadingPairs>
  <TitlesOfParts>
    <vt:vector size="7" baseType="lpstr">
      <vt:lpstr>Yetkinlik Seti</vt:lpstr>
      <vt:lpstr>Multiskill</vt:lpstr>
      <vt:lpstr>Plan</vt:lpstr>
      <vt:lpstr>Plan!Project_Start</vt:lpstr>
      <vt:lpstr>Plan!Scrolling_Increment</vt:lpstr>
      <vt:lpstr>Multiskill!Yazdırma_Alanı</vt:lpstr>
      <vt:lpstr>Plan!Yazdırma_Başlıkları</vt:lpstr>
    </vt:vector>
  </TitlesOfParts>
  <Company>Kadim Danışmanlık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Yasin Akdoğan</cp:lastModifiedBy>
  <cp:lastPrinted>2024-04-26T19:46:25Z</cp:lastPrinted>
  <dcterms:created xsi:type="dcterms:W3CDTF">2018-09-21T08:15:50Z</dcterms:created>
  <dcterms:modified xsi:type="dcterms:W3CDTF">2025-12-29T06:56:07Z</dcterms:modified>
</cp:coreProperties>
</file>