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randy\OneDrive\Savage Solutions\MFSolution\"/>
    </mc:Choice>
  </mc:AlternateContent>
  <xr:revisionPtr revIDLastSave="0" documentId="8_{656327DC-E16A-4581-808A-196E76AE1987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Address" sheetId="4" r:id="rId1"/>
    <sheet name="calc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4" l="1"/>
  <c r="F7" i="4" s="1"/>
  <c r="D22" i="4" s="1"/>
  <c r="D7" i="2" s="1"/>
  <c r="E10" i="4"/>
  <c r="C22" i="4"/>
  <c r="D9" i="2"/>
  <c r="D11" i="2" s="1"/>
  <c r="D8" i="2"/>
  <c r="E12" i="4"/>
  <c r="E17" i="4" s="1"/>
  <c r="E11" i="4"/>
  <c r="G18" i="4" l="1"/>
  <c r="H18" i="4" s="1"/>
  <c r="G19" i="4"/>
  <c r="H19" i="4" s="1"/>
  <c r="D12" i="2"/>
  <c r="G22" i="4" s="1"/>
  <c r="E25" i="4" s="1"/>
  <c r="C25" i="4"/>
  <c r="G17" i="4"/>
  <c r="H17" i="4" s="1"/>
  <c r="E18" i="4"/>
  <c r="G11" i="4"/>
  <c r="H11" i="4" l="1"/>
  <c r="D25" i="4"/>
  <c r="F25" i="4" s="1"/>
  <c r="G25" i="4" s="1"/>
  <c r="H25" i="4" s="1"/>
  <c r="D13" i="2"/>
  <c r="D1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Justin Fraser</author>
  </authors>
  <commentList>
    <comment ref="F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Justin Fraser:</t>
        </r>
        <r>
          <rPr>
            <sz val="9"/>
            <color indexed="81"/>
            <rFont val="Tahoma"/>
            <family val="2"/>
          </rPr>
          <t xml:space="preserve">
If you are paying out of pocket for the rehab, put your rehab estimate here</t>
        </r>
      </text>
    </comment>
    <comment ref="C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If you are financing your rehab costs (via private money or some other loan) put rehab costs here</t>
        </r>
      </text>
    </comment>
  </commentList>
</comments>
</file>

<file path=xl/sharedStrings.xml><?xml version="1.0" encoding="utf-8"?>
<sst xmlns="http://schemas.openxmlformats.org/spreadsheetml/2006/main" count="71" uniqueCount="62">
  <si>
    <t>Income</t>
  </si>
  <si>
    <t>Total</t>
  </si>
  <si>
    <t>Expense</t>
  </si>
  <si>
    <t>Mortgage</t>
  </si>
  <si>
    <t>Loan Amount</t>
  </si>
  <si>
    <t>%</t>
  </si>
  <si>
    <t>Monthly Cashflow</t>
  </si>
  <si>
    <t>Yearly Cashflow</t>
  </si>
  <si>
    <t xml:space="preserve">After Repair Value: </t>
  </si>
  <si>
    <t>Monthly PMT</t>
  </si>
  <si>
    <t>Vacancy</t>
  </si>
  <si>
    <t>Taxes</t>
  </si>
  <si>
    <t>Insurance</t>
  </si>
  <si>
    <t>Management</t>
  </si>
  <si>
    <t>Maintenance</t>
  </si>
  <si>
    <t>Capex</t>
  </si>
  <si>
    <t xml:space="preserve">Closing Costs </t>
  </si>
  <si>
    <t>Amount Borrowed</t>
  </si>
  <si>
    <t>Notes</t>
  </si>
  <si>
    <t>Note</t>
  </si>
  <si>
    <t xml:space="preserve">Bath: </t>
  </si>
  <si>
    <t>Water/Sewer</t>
  </si>
  <si>
    <t>Electric</t>
  </si>
  <si>
    <t xml:space="preserve">Sq Ft: </t>
  </si>
  <si>
    <t xml:space="preserve">Bedrooms: </t>
  </si>
  <si>
    <t>Amortized</t>
  </si>
  <si>
    <t>ca</t>
  </si>
  <si>
    <t>Annual Rate</t>
  </si>
  <si>
    <t>Mortgage Interest</t>
  </si>
  <si>
    <t>Life of Loan (years)</t>
  </si>
  <si>
    <t># of Payments/Year</t>
  </si>
  <si>
    <t>Total # of Payments</t>
  </si>
  <si>
    <t>Payment Per period</t>
  </si>
  <si>
    <t>Sum of Payments</t>
  </si>
  <si>
    <t>Interest Cost</t>
  </si>
  <si>
    <t>Duration (year)</t>
  </si>
  <si>
    <t>Month</t>
  </si>
  <si>
    <t>Heat</t>
  </si>
  <si>
    <t>Annual</t>
  </si>
  <si>
    <t>Monthly</t>
  </si>
  <si>
    <t xml:space="preserve"> Analysis</t>
  </si>
  <si>
    <t>ROI</t>
  </si>
  <si>
    <t>Monthly Total</t>
  </si>
  <si>
    <t>Annual Total</t>
  </si>
  <si>
    <t>Garage</t>
  </si>
  <si>
    <t>Address</t>
  </si>
  <si>
    <t>Loan Details</t>
  </si>
  <si>
    <t>Directions: Anything in yellow should be updated. None of the formulas are locked, so feel free to update any %'s or fields that you see fit.</t>
  </si>
  <si>
    <t>Quantity</t>
  </si>
  <si>
    <t>Unit 1 2/1</t>
  </si>
  <si>
    <t>Purchase Price</t>
  </si>
  <si>
    <t>Down Payment</t>
  </si>
  <si>
    <t>Total Investment</t>
  </si>
  <si>
    <t>Units</t>
  </si>
  <si>
    <t>10% of Income</t>
  </si>
  <si>
    <t>5% of Income</t>
  </si>
  <si>
    <t>Total Cost</t>
  </si>
  <si>
    <t>Rehab Costs (cash)</t>
  </si>
  <si>
    <t>Rehab Costs (financed)</t>
  </si>
  <si>
    <t>Rental Property Analyzer</t>
  </si>
  <si>
    <t>Rental License/HOA</t>
  </si>
  <si>
    <t>Unit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</si>
</sst>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44" fontId="0" fillId="0" borderId="0" xfId="1" applyFont="1" applyBorder="1"/>
    <xf numFmtId="44" fontId="0" fillId="0" borderId="5" xfId="1" applyFont="1" applyBorder="1"/>
    <xf numFmtId="0" fontId="0" fillId="0" borderId="6" xfId="0" applyBorder="1"/>
    <xf numFmtId="0" fontId="0" fillId="0" borderId="7" xfId="0" applyBorder="1"/>
    <xf numFmtId="44" fontId="0" fillId="0" borderId="8" xfId="1" applyFont="1" applyBorder="1"/>
    <xf numFmtId="44" fontId="0" fillId="0" borderId="0" xfId="0" applyNumberFormat="1" applyBorder="1"/>
    <xf numFmtId="0" fontId="0" fillId="0" borderId="8" xfId="0" applyBorder="1"/>
    <xf numFmtId="0" fontId="2" fillId="0" borderId="4" xfId="0" applyFont="1" applyBorder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2" xfId="0" applyFont="1" applyBorder="1"/>
    <xf numFmtId="0" fontId="2" fillId="0" borderId="3" xfId="0" applyFont="1" applyBorder="1"/>
    <xf numFmtId="44" fontId="2" fillId="0" borderId="0" xfId="0" applyNumberFormat="1" applyFont="1" applyBorder="1"/>
    <xf numFmtId="0" fontId="3" fillId="0" borderId="4" xfId="0" applyFont="1" applyBorder="1" applyAlignment="1">
      <alignment horizontal="right"/>
    </xf>
    <xf numFmtId="44" fontId="3" fillId="0" borderId="0" xfId="0" applyNumberFormat="1" applyFont="1" applyBorder="1"/>
    <xf numFmtId="44" fontId="3" fillId="0" borderId="0" xfId="1" applyFont="1" applyBorder="1"/>
    <xf numFmtId="0" fontId="3" fillId="0" borderId="6" xfId="0" applyFont="1" applyBorder="1" applyAlignment="1">
      <alignment horizontal="right"/>
    </xf>
    <xf numFmtId="44" fontId="0" fillId="0" borderId="7" xfId="1" applyFont="1" applyBorder="1"/>
    <xf numFmtId="44" fontId="0" fillId="0" borderId="7" xfId="0" applyNumberFormat="1" applyBorder="1"/>
    <xf numFmtId="44" fontId="0" fillId="0" borderId="0" xfId="1" applyFont="1"/>
    <xf numFmtId="44" fontId="0" fillId="0" borderId="0" xfId="0" applyNumberFormat="1"/>
    <xf numFmtId="9" fontId="0" fillId="0" borderId="0" xfId="0" applyNumberFormat="1"/>
    <xf numFmtId="1" fontId="0" fillId="0" borderId="0" xfId="2" applyNumberFormat="1" applyFont="1"/>
    <xf numFmtId="8" fontId="0" fillId="0" borderId="0" xfId="0" applyNumberFormat="1"/>
    <xf numFmtId="8" fontId="0" fillId="0" borderId="0" xfId="0" applyNumberFormat="1" applyBorder="1"/>
    <xf numFmtId="0" fontId="3" fillId="0" borderId="0" xfId="0" applyFont="1" applyAlignment="1">
      <alignment horizontal="right"/>
    </xf>
    <xf numFmtId="0" fontId="0" fillId="0" borderId="6" xfId="0" applyFont="1" applyBorder="1"/>
    <xf numFmtId="8" fontId="0" fillId="0" borderId="7" xfId="0" applyNumberFormat="1" applyBorder="1"/>
    <xf numFmtId="10" fontId="0" fillId="0" borderId="7" xfId="2" applyNumberFormat="1" applyFont="1" applyBorder="1"/>
    <xf numFmtId="0" fontId="2" fillId="2" borderId="1" xfId="0" applyFont="1" applyFill="1" applyBorder="1"/>
    <xf numFmtId="44" fontId="0" fillId="2" borderId="0" xfId="1" applyFont="1" applyFill="1" applyBorder="1"/>
    <xf numFmtId="44" fontId="0" fillId="2" borderId="9" xfId="1" applyFont="1" applyFill="1" applyBorder="1"/>
    <xf numFmtId="16" fontId="0" fillId="2" borderId="2" xfId="0" applyNumberFormat="1" applyFill="1" applyBorder="1"/>
    <xf numFmtId="0" fontId="0" fillId="2" borderId="2" xfId="0" applyFill="1" applyBorder="1"/>
    <xf numFmtId="44" fontId="2" fillId="0" borderId="7" xfId="1" applyFont="1" applyBorder="1"/>
    <xf numFmtId="0" fontId="0" fillId="2" borderId="0" xfId="0" applyFill="1" applyBorder="1"/>
    <xf numFmtId="10" fontId="0" fillId="2" borderId="0" xfId="0" applyNumberFormat="1" applyFill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44" fontId="0" fillId="2" borderId="3" xfId="1" applyFont="1" applyFill="1" applyBorder="1"/>
    <xf numFmtId="44" fontId="2" fillId="3" borderId="7" xfId="1" applyFont="1" applyFill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2" xfId="0" applyFont="1" applyBorder="1"/>
    <xf numFmtId="0" fontId="4" fillId="0" borderId="3" xfId="0" applyFont="1" applyBorder="1"/>
    <xf numFmtId="44" fontId="1" fillId="2" borderId="0" xfId="1" applyFont="1" applyFill="1" applyBorder="1"/>
    <xf numFmtId="44" fontId="0" fillId="0" borderId="5" xfId="0" applyNumberFormat="1" applyBorder="1"/>
    <xf numFmtId="44" fontId="1" fillId="2" borderId="0" xfId="1" applyFont="1" applyFill="1"/>
    <xf numFmtId="0" fontId="0" fillId="2" borderId="4" xfId="0" applyFill="1" applyBorder="1"/>
    <xf numFmtId="49" fontId="0" fillId="2" borderId="4" xfId="0" applyNumberFormat="1" applyFill="1" applyBorder="1"/>
    <xf numFmtId="0" fontId="0" fillId="0" borderId="2" xfId="0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7" fillId="0" borderId="7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zoomScale="110" zoomScaleNormal="110" workbookViewId="0">
      <selection activeCell="H26" sqref="H26"/>
    </sheetView>
  </sheetViews>
  <sheetFormatPr defaultRowHeight="15" x14ac:dyDescent="0.25"/>
  <cols>
    <col min="1" max="1" width="3" customWidth="1"/>
    <col min="2" max="2" width="22.42578125" customWidth="1"/>
    <col min="3" max="3" width="16" customWidth="1"/>
    <col min="4" max="4" width="15.28515625" customWidth="1"/>
    <col min="5" max="5" width="13" customWidth="1"/>
    <col min="6" max="6" width="18.7109375" customWidth="1"/>
    <col min="7" max="7" width="17.140625" customWidth="1"/>
    <col min="8" max="8" width="17.42578125" customWidth="1"/>
    <col min="9" max="9" width="21.42578125" customWidth="1"/>
  </cols>
  <sheetData>
    <row r="1" spans="2:9" x14ac:dyDescent="0.25">
      <c r="B1" t="s">
        <v>47</v>
      </c>
    </row>
    <row r="2" spans="2:9" ht="29.25" thickBot="1" x14ac:dyDescent="0.5">
      <c r="B2" s="61" t="s">
        <v>59</v>
      </c>
      <c r="C2" s="61"/>
      <c r="D2" s="61"/>
      <c r="E2" s="61"/>
      <c r="F2" s="61"/>
      <c r="G2" s="61"/>
      <c r="H2" s="61"/>
      <c r="I2" s="61"/>
    </row>
    <row r="3" spans="2:9" x14ac:dyDescent="0.25">
      <c r="B3" s="36" t="s">
        <v>45</v>
      </c>
      <c r="C3" s="1"/>
      <c r="D3" s="39" t="s">
        <v>24</v>
      </c>
      <c r="E3" s="40" t="s">
        <v>20</v>
      </c>
      <c r="F3" s="39" t="s">
        <v>23</v>
      </c>
      <c r="G3" s="58" t="s">
        <v>8</v>
      </c>
      <c r="H3" s="58"/>
      <c r="I3" s="46">
        <v>160000</v>
      </c>
    </row>
    <row r="4" spans="2:9" x14ac:dyDescent="0.25">
      <c r="B4" s="3" t="s">
        <v>50</v>
      </c>
      <c r="C4" s="37">
        <v>0</v>
      </c>
      <c r="D4" s="4"/>
      <c r="E4" s="44" t="s">
        <v>51</v>
      </c>
      <c r="F4" s="37">
        <v>0</v>
      </c>
      <c r="G4" s="4"/>
      <c r="H4" s="4"/>
      <c r="I4" s="54"/>
    </row>
    <row r="5" spans="2:9" x14ac:dyDescent="0.25">
      <c r="B5" s="3" t="s">
        <v>16</v>
      </c>
      <c r="C5" s="37">
        <v>0</v>
      </c>
      <c r="D5" s="44"/>
      <c r="E5" s="45" t="s">
        <v>57</v>
      </c>
      <c r="F5" s="55">
        <v>0</v>
      </c>
      <c r="G5" s="4"/>
      <c r="H5" s="4"/>
      <c r="I5" s="5"/>
    </row>
    <row r="6" spans="2:9" ht="15.75" thickBot="1" x14ac:dyDescent="0.3">
      <c r="B6" s="3" t="s">
        <v>58</v>
      </c>
      <c r="C6" s="38"/>
      <c r="D6" s="59" t="s">
        <v>52</v>
      </c>
      <c r="E6" s="59"/>
      <c r="F6" s="47">
        <v>0</v>
      </c>
      <c r="G6" s="4"/>
      <c r="H6" s="4"/>
      <c r="I6" s="5"/>
    </row>
    <row r="7" spans="2:9" ht="16.5" thickTop="1" thickBot="1" x14ac:dyDescent="0.3">
      <c r="B7" s="8" t="s">
        <v>56</v>
      </c>
      <c r="C7" s="41">
        <f>C4+C6+C5</f>
        <v>0</v>
      </c>
      <c r="D7" s="60" t="s">
        <v>17</v>
      </c>
      <c r="E7" s="60"/>
      <c r="F7" s="24">
        <f>C7-F4</f>
        <v>0</v>
      </c>
      <c r="G7" s="9"/>
      <c r="H7" s="9"/>
      <c r="I7" s="12"/>
    </row>
    <row r="8" spans="2:9" x14ac:dyDescent="0.25">
      <c r="B8" s="14" t="s">
        <v>0</v>
      </c>
      <c r="C8" s="1"/>
      <c r="D8" s="1"/>
      <c r="E8" s="2"/>
      <c r="F8" s="14" t="s">
        <v>2</v>
      </c>
      <c r="G8" s="51" t="s">
        <v>39</v>
      </c>
      <c r="H8" s="51" t="s">
        <v>38</v>
      </c>
      <c r="I8" s="52" t="s">
        <v>18</v>
      </c>
    </row>
    <row r="9" spans="2:9" x14ac:dyDescent="0.25">
      <c r="B9" s="48" t="s">
        <v>53</v>
      </c>
      <c r="C9" s="49" t="s">
        <v>36</v>
      </c>
      <c r="D9" s="49" t="s">
        <v>48</v>
      </c>
      <c r="E9" s="50" t="s">
        <v>1</v>
      </c>
      <c r="F9" s="13" t="s">
        <v>1</v>
      </c>
      <c r="G9" s="19">
        <v>0</v>
      </c>
      <c r="H9" s="19">
        <v>0</v>
      </c>
      <c r="I9" s="5"/>
    </row>
    <row r="10" spans="2:9" x14ac:dyDescent="0.25">
      <c r="B10" s="56" t="s">
        <v>49</v>
      </c>
      <c r="C10" s="37">
        <v>0</v>
      </c>
      <c r="D10" s="42">
        <v>1</v>
      </c>
      <c r="E10" s="7">
        <f>C10*D10</f>
        <v>0</v>
      </c>
      <c r="F10" s="32" t="s">
        <v>21</v>
      </c>
      <c r="G10" s="26">
        <v>0</v>
      </c>
      <c r="H10" s="53">
        <v>0</v>
      </c>
      <c r="I10" s="5"/>
    </row>
    <row r="11" spans="2:9" x14ac:dyDescent="0.25">
      <c r="B11" s="57" t="s">
        <v>44</v>
      </c>
      <c r="C11" s="37">
        <v>0</v>
      </c>
      <c r="D11" s="42">
        <v>1</v>
      </c>
      <c r="E11" s="7">
        <f t="shared" ref="E11:E12" si="0">C11*D11</f>
        <v>0</v>
      </c>
      <c r="F11" s="20" t="s">
        <v>10</v>
      </c>
      <c r="G11" s="21">
        <f>E17*0.05</f>
        <v>0</v>
      </c>
      <c r="H11" s="6">
        <f>G11*12</f>
        <v>0</v>
      </c>
      <c r="I11" s="5" t="s">
        <v>55</v>
      </c>
    </row>
    <row r="12" spans="2:9" x14ac:dyDescent="0.25">
      <c r="B12" s="56" t="s">
        <v>61</v>
      </c>
      <c r="C12" s="37">
        <v>0</v>
      </c>
      <c r="D12" s="42">
        <v>1</v>
      </c>
      <c r="E12" s="7">
        <f t="shared" si="0"/>
        <v>0</v>
      </c>
      <c r="F12" s="20" t="s">
        <v>60</v>
      </c>
      <c r="G12" s="21">
        <v>0</v>
      </c>
      <c r="H12" s="6">
        <v>0</v>
      </c>
      <c r="I12" s="5"/>
    </row>
    <row r="13" spans="2:9" x14ac:dyDescent="0.25">
      <c r="B13" s="3"/>
      <c r="C13" s="6"/>
      <c r="D13" s="4"/>
      <c r="E13" s="7"/>
      <c r="F13" s="20" t="s">
        <v>11</v>
      </c>
      <c r="G13" s="22">
        <v>0</v>
      </c>
      <c r="H13" s="37">
        <v>0</v>
      </c>
      <c r="I13" s="5"/>
    </row>
    <row r="14" spans="2:9" x14ac:dyDescent="0.25">
      <c r="B14" s="3"/>
      <c r="C14" s="6"/>
      <c r="D14" s="4"/>
      <c r="E14" s="7"/>
      <c r="F14" s="20" t="s">
        <v>37</v>
      </c>
      <c r="G14" s="22">
        <v>0</v>
      </c>
      <c r="H14" s="37">
        <v>0</v>
      </c>
      <c r="I14" s="5"/>
    </row>
    <row r="15" spans="2:9" x14ac:dyDescent="0.25">
      <c r="B15" s="3"/>
      <c r="C15" s="6"/>
      <c r="D15" s="4"/>
      <c r="E15" s="7"/>
      <c r="F15" s="20" t="s">
        <v>12</v>
      </c>
      <c r="G15" s="22">
        <v>0</v>
      </c>
      <c r="H15" s="37">
        <v>0</v>
      </c>
      <c r="I15" s="5"/>
    </row>
    <row r="16" spans="2:9" x14ac:dyDescent="0.25">
      <c r="B16" s="3"/>
      <c r="C16" s="6"/>
      <c r="D16" s="4"/>
      <c r="E16" s="7"/>
      <c r="F16" s="20" t="s">
        <v>22</v>
      </c>
      <c r="G16" s="22">
        <v>0</v>
      </c>
      <c r="H16" s="37">
        <v>0</v>
      </c>
      <c r="I16" s="5"/>
    </row>
    <row r="17" spans="1:9" ht="15.75" thickBot="1" x14ac:dyDescent="0.3">
      <c r="B17" s="3"/>
      <c r="C17" s="6"/>
      <c r="D17" s="9" t="s">
        <v>42</v>
      </c>
      <c r="E17" s="10">
        <f>SUM(E10:E16)</f>
        <v>0</v>
      </c>
      <c r="F17" s="20" t="s">
        <v>13</v>
      </c>
      <c r="G17" s="22">
        <f>E17*0.1</f>
        <v>0</v>
      </c>
      <c r="H17" s="6">
        <f>G17*12</f>
        <v>0</v>
      </c>
      <c r="I17" s="5" t="s">
        <v>54</v>
      </c>
    </row>
    <row r="18" spans="1:9" x14ac:dyDescent="0.25">
      <c r="B18" s="3"/>
      <c r="C18" s="6"/>
      <c r="D18" s="4" t="s">
        <v>43</v>
      </c>
      <c r="E18" s="7">
        <f>E17*12</f>
        <v>0</v>
      </c>
      <c r="F18" s="20" t="s">
        <v>14</v>
      </c>
      <c r="G18" s="22">
        <f>E17*0.05</f>
        <v>0</v>
      </c>
      <c r="H18" s="6">
        <f>G18*12</f>
        <v>0</v>
      </c>
      <c r="I18" s="5" t="s">
        <v>55</v>
      </c>
    </row>
    <row r="19" spans="1:9" ht="15.75" thickBot="1" x14ac:dyDescent="0.3">
      <c r="B19" s="8"/>
      <c r="C19" s="9"/>
      <c r="F19" s="23" t="s">
        <v>15</v>
      </c>
      <c r="G19" s="22">
        <f>E17*0.05</f>
        <v>0</v>
      </c>
      <c r="H19" s="24">
        <f>G19*12</f>
        <v>0</v>
      </c>
      <c r="I19" s="5" t="s">
        <v>55</v>
      </c>
    </row>
    <row r="20" spans="1:9" x14ac:dyDescent="0.25">
      <c r="B20" s="14" t="s">
        <v>46</v>
      </c>
      <c r="C20" s="1"/>
      <c r="D20" s="1"/>
      <c r="E20" s="1"/>
      <c r="F20" s="1"/>
      <c r="G20" s="1"/>
      <c r="H20" s="1"/>
      <c r="I20" s="2"/>
    </row>
    <row r="21" spans="1:9" x14ac:dyDescent="0.25">
      <c r="B21" s="13"/>
      <c r="C21" s="15" t="s">
        <v>52</v>
      </c>
      <c r="D21" s="15" t="s">
        <v>4</v>
      </c>
      <c r="E21" s="15" t="s">
        <v>5</v>
      </c>
      <c r="F21" s="15" t="s">
        <v>35</v>
      </c>
      <c r="G21" s="16" t="s">
        <v>9</v>
      </c>
      <c r="H21" s="15" t="s">
        <v>19</v>
      </c>
      <c r="I21" s="5"/>
    </row>
    <row r="22" spans="1:9" x14ac:dyDescent="0.25">
      <c r="A22">
        <v>1</v>
      </c>
      <c r="B22" s="3" t="s">
        <v>3</v>
      </c>
      <c r="C22" s="11">
        <f>F6</f>
        <v>0</v>
      </c>
      <c r="D22" s="6">
        <f>F7</f>
        <v>0</v>
      </c>
      <c r="E22" s="43">
        <v>0.05</v>
      </c>
      <c r="F22" s="42">
        <v>30</v>
      </c>
      <c r="G22" s="31">
        <f>calcs!D12</f>
        <v>0</v>
      </c>
      <c r="H22" s="4" t="s">
        <v>25</v>
      </c>
      <c r="I22" s="5"/>
    </row>
    <row r="23" spans="1:9" ht="15.75" thickBot="1" x14ac:dyDescent="0.3">
      <c r="B23" s="8"/>
      <c r="C23" s="9"/>
      <c r="D23" s="9"/>
      <c r="E23" s="9"/>
      <c r="F23" s="9"/>
      <c r="G23" s="9"/>
      <c r="H23" s="9"/>
      <c r="I23" s="12"/>
    </row>
    <row r="24" spans="1:9" x14ac:dyDescent="0.25">
      <c r="B24" s="14" t="s">
        <v>40</v>
      </c>
      <c r="C24" s="17" t="s">
        <v>0</v>
      </c>
      <c r="D24" s="17" t="s">
        <v>2</v>
      </c>
      <c r="E24" s="17" t="s">
        <v>3</v>
      </c>
      <c r="F24" s="17" t="s">
        <v>6</v>
      </c>
      <c r="G24" s="17" t="s">
        <v>7</v>
      </c>
      <c r="H24" s="17" t="s">
        <v>41</v>
      </c>
      <c r="I24" s="18"/>
    </row>
    <row r="25" spans="1:9" ht="15.75" thickBot="1" x14ac:dyDescent="0.3">
      <c r="A25">
        <v>1</v>
      </c>
      <c r="B25" s="33" t="s">
        <v>3</v>
      </c>
      <c r="C25" s="25">
        <f>E17</f>
        <v>0</v>
      </c>
      <c r="D25" s="25">
        <f>G9</f>
        <v>0</v>
      </c>
      <c r="E25" s="34">
        <f>G22</f>
        <v>0</v>
      </c>
      <c r="F25" s="25">
        <f>C25-D25-E25</f>
        <v>0</v>
      </c>
      <c r="G25" s="25">
        <f>F25*12</f>
        <v>0</v>
      </c>
      <c r="H25" s="35" t="e">
        <f>G25/F6</f>
        <v>#DIV/0!</v>
      </c>
      <c r="I25" s="12"/>
    </row>
  </sheetData>
  <mergeCells count="4">
    <mergeCell ref="G3:H3"/>
    <mergeCell ref="D6:E6"/>
    <mergeCell ref="D7:E7"/>
    <mergeCell ref="B2:I2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"/>
  <sheetViews>
    <sheetView workbookViewId="0">
      <selection activeCell="D10" sqref="D10"/>
    </sheetView>
  </sheetViews>
  <sheetFormatPr defaultRowHeight="15" x14ac:dyDescent="0.25"/>
  <cols>
    <col min="3" max="3" width="18.140625" customWidth="1"/>
    <col min="4" max="4" width="20.28515625" customWidth="1"/>
  </cols>
  <sheetData>
    <row r="1" spans="1:4" x14ac:dyDescent="0.25">
      <c r="A1" t="s">
        <v>26</v>
      </c>
    </row>
    <row r="5" spans="1:4" x14ac:dyDescent="0.25">
      <c r="B5" t="s">
        <v>28</v>
      </c>
    </row>
    <row r="7" spans="1:4" x14ac:dyDescent="0.25">
      <c r="C7" t="s">
        <v>4</v>
      </c>
      <c r="D7" s="27">
        <f>Address!D22</f>
        <v>0</v>
      </c>
    </row>
    <row r="8" spans="1:4" x14ac:dyDescent="0.25">
      <c r="C8" t="s">
        <v>27</v>
      </c>
      <c r="D8" s="28">
        <f>Address!E22</f>
        <v>0.05</v>
      </c>
    </row>
    <row r="9" spans="1:4" x14ac:dyDescent="0.25">
      <c r="C9" t="s">
        <v>29</v>
      </c>
      <c r="D9">
        <f>Address!F22</f>
        <v>30</v>
      </c>
    </row>
    <row r="10" spans="1:4" x14ac:dyDescent="0.25">
      <c r="C10" t="s">
        <v>30</v>
      </c>
      <c r="D10">
        <v>12</v>
      </c>
    </row>
    <row r="11" spans="1:4" x14ac:dyDescent="0.25">
      <c r="C11" t="s">
        <v>31</v>
      </c>
      <c r="D11" s="29">
        <f>D9*D10</f>
        <v>360</v>
      </c>
    </row>
    <row r="12" spans="1:4" x14ac:dyDescent="0.25">
      <c r="C12" t="s">
        <v>32</v>
      </c>
      <c r="D12" s="30">
        <f>-PMT(D8/D10,D11,D7,0)</f>
        <v>0</v>
      </c>
    </row>
    <row r="13" spans="1:4" x14ac:dyDescent="0.25">
      <c r="C13" t="s">
        <v>33</v>
      </c>
      <c r="D13" s="30">
        <f>D11*D12</f>
        <v>0</v>
      </c>
    </row>
    <row r="14" spans="1:4" x14ac:dyDescent="0.25">
      <c r="C14" t="s">
        <v>34</v>
      </c>
      <c r="D14" s="30">
        <f>D13-D7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Address</vt:lpstr>
      <vt:lpstr>calcs</vt:lpstr>
    </vt:vector>
  </TitlesOfParts>
  <Company>Infragistics,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</dc:creator>
  <cp:lastModifiedBy>Randy Lee Savage</cp:lastModifiedBy>
  <cp:lastPrinted>2015-11-21T22:57:17Z</cp:lastPrinted>
  <dcterms:created xsi:type="dcterms:W3CDTF">2015-11-12T17:31:41Z</dcterms:created>
  <dcterms:modified xsi:type="dcterms:W3CDTF">2019-01-22T21:19:55Z</dcterms:modified>
</cp:coreProperties>
</file>