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jaimequinones/Downloads/"/>
    </mc:Choice>
  </mc:AlternateContent>
  <xr:revisionPtr revIDLastSave="0" documentId="13_ncr:1_{BFCDB729-565D-B344-96B1-0B23D913A54D}" xr6:coauthVersionLast="47" xr6:coauthVersionMax="47" xr10:uidLastSave="{00000000-0000-0000-0000-000000000000}"/>
  <bookViews>
    <workbookView xWindow="34560" yWindow="0" windowWidth="51200" windowHeight="28800" xr2:uid="{00000000-000D-0000-FFFF-FFFF00000000}"/>
  </bookViews>
  <sheets>
    <sheet name="Registration Form" sheetId="1" r:id="rId1"/>
    <sheet name="Instructions &amp; Pricing" sheetId="2" r:id="rId2"/>
    <sheet name="Lists" sheetId="3" state="hidden" r:id="rId3"/>
  </sheets>
  <definedNames>
    <definedName name="_xlnm._FilterDatabase" localSheetId="0" hidden="1">'Registration Form'!$A$17:$H$117</definedName>
    <definedName name="_xlnm.Print_Area" localSheetId="0">'Registration Form'!$A$1:$H$128</definedName>
    <definedName name="_xlnm.Print_Titles" localSheetId="0">'Registration Form'!$1:$17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4" i="1" l="1"/>
  <c r="B123" i="1"/>
  <c r="D123" i="1" s="1"/>
  <c r="B122" i="1"/>
  <c r="D122" i="1" s="1"/>
  <c r="B121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B14" i="1"/>
  <c r="D124" i="1" s="1"/>
  <c r="D121" i="1" l="1"/>
  <c r="D1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ChatGPT</author>
  </authors>
  <commentList>
    <comment ref="B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Select Yes to add a $100 Merchandise Sale Table for Mess fundraising.</t>
        </r>
      </text>
    </comment>
    <comment ref="F17" authorId="0" shapeId="0" xr:uid="{00000000-0006-0000-0000-000002000000}">
      <text>
        <r>
          <rPr>
            <sz val="11"/>
            <color rgb="FF000000"/>
            <rFont val="Calibri"/>
            <family val="2"/>
          </rPr>
          <t>Select only one of the two approved per-person registration choices. No $40 option is included.</t>
        </r>
      </text>
    </comment>
    <comment ref="G17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Dropdown contains exactly: S, M, L, XL, 2XL, 3XL. Leave blank for the $35 option.</t>
        </r>
      </text>
    </comment>
  </commentList>
</comments>
</file>

<file path=xl/sharedStrings.xml><?xml version="1.0" encoding="utf-8"?>
<sst xmlns="http://schemas.openxmlformats.org/spreadsheetml/2006/main" count="66" uniqueCount="59">
  <si>
    <t>CPO PRIDE DAY JAX — MESS-AT-LARGE REGISTRATION</t>
  </si>
  <si>
    <t>COMMAND / MESS INFORMATION</t>
  </si>
  <si>
    <t>Command Name:</t>
  </si>
  <si>
    <t>Command UIC:</t>
  </si>
  <si>
    <t>CMC/SEL Name:</t>
  </si>
  <si>
    <t>CMC/SEL Email:</t>
  </si>
  <si>
    <t>CMC/SEL Cell Phone:</t>
  </si>
  <si>
    <t>Submitted By / Date:</t>
  </si>
  <si>
    <t>NO OUTSIDE FOOD ALLOWED AS PER VENUE RULES!</t>
  </si>
  <si>
    <t>OPTIONAL MESS FUNDRAISER ADD-ON: MERCHANDISE SALE TABLE</t>
  </si>
  <si>
    <t>Add Merchandise Sale Table?</t>
  </si>
  <si>
    <t>No</t>
  </si>
  <si>
    <t>Price</t>
  </si>
  <si>
    <t>Select “Yes” to reserve a merchandise sale table. This allows your Mess to sell merchandise at the event and fundraise for your Mess.</t>
  </si>
  <si>
    <t>Merchandise Table Total</t>
  </si>
  <si>
    <t>CPO MESS ACTIVE DUTY MEMBERS</t>
  </si>
  <si>
    <t>First Name</t>
  </si>
  <si>
    <t>Last Name</t>
  </si>
  <si>
    <t>Rate/Rank</t>
  </si>
  <si>
    <t>Email</t>
  </si>
  <si>
    <t>Cell Phone</t>
  </si>
  <si>
    <t>Registration Choice</t>
  </si>
  <si>
    <t>T-Shirt Size</t>
  </si>
  <si>
    <t>Amount</t>
  </si>
  <si>
    <t>TOTALS</t>
  </si>
  <si>
    <t>Total Attendees</t>
  </si>
  <si>
    <t>Submit this completed workbook with your command registration package. Totals automatically calculate from attendee registration choices and the optional merchandise sale table selection.</t>
  </si>
  <si>
    <t>$35 Admission &amp; Lunch Count</t>
  </si>
  <si>
    <t>$85 All-Inclusive Count</t>
  </si>
  <si>
    <t>Merchandise Sale Table Count</t>
  </si>
  <si>
    <t>GRAND TOTAL DUE</t>
  </si>
  <si>
    <t>Email: info@cpopridedayjax.com  |  Website: https://cpopridedayjax.com  |  Facebook: CPO Pride Day JAX  |  Instagram: @cpopridedayjax</t>
  </si>
  <si>
    <t>CPO PRIDE DAY JAX — MESS-AT-LARGE REGISTRATION INSTRUCTIONS</t>
  </si>
  <si>
    <t>Purpose</t>
  </si>
  <si>
    <t>Use this workbook to submit one CPO Mess-at-Large registration for CPO Pride Day JAX. Complete the command information, enter each Active Duty CPO attendee, select the correct registration choice, and add a merchandise sale table only if your Mess wants to sell merchandise and fundraise at the event.</t>
  </si>
  <si>
    <t>Registration Choices</t>
  </si>
  <si>
    <t>$35.00 - Event Admission &amp; Lunch</t>
  </si>
  <si>
    <t>No T-shirt size is required for this option.</t>
  </si>
  <si>
    <t>$85.00 - All-Inclusive Package</t>
  </si>
  <si>
    <t>Includes Event Admission, Lunch, Event T-Shirt, Event Hat, &amp; Event Coin. Select a T-shirt size: S, M, L, XL, 2XL, or 3XL.</t>
  </si>
  <si>
    <t>$100.00 - Merchandise Sale Table</t>
  </si>
  <si>
    <t>Optional add-on. Select Yes on the Registration Form to reserve a table for your Mess to sell merchandise and fundraise.</t>
  </si>
  <si>
    <t>IMPORTANT: NO OUTSIDE FOOD ALLOWED AS PER VENUE RULES!</t>
  </si>
  <si>
    <t>Checklist Before Submitting</t>
  </si>
  <si>
    <t>Command Name and UIC are complete.</t>
  </si>
  <si>
    <t>CMC/SEL name, email, and cell phone number are complete.</t>
  </si>
  <si>
    <t>Every attendee has a registration choice selected.</t>
  </si>
  <si>
    <t>All-inclusive package attendees have a T-shirt size selected: S, M, L, XL, 2XL, or 3XL.</t>
  </si>
  <si>
    <t>Merchandise Sale Table is marked Yes only if your Mess wants to sell merchandise and fundraise at the event.</t>
  </si>
  <si>
    <t>T-Shirt Sizes</t>
  </si>
  <si>
    <t>Yes/No</t>
  </si>
  <si>
    <t>S</t>
  </si>
  <si>
    <t>Yes</t>
  </si>
  <si>
    <t>$85.00 - All-Inclusive Package with Event Admission, Lunch, Event T-Shirt, Event Hat, &amp; Event Coin</t>
  </si>
  <si>
    <t>M</t>
  </si>
  <si>
    <t>L</t>
  </si>
  <si>
    <t>XL</t>
  </si>
  <si>
    <t>2XL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</si>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</sst>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6"/>
      <color rgb="FFFFFFFF"/>
      <name val="Aptos Display"/>
    </font>
    <font>
      <b/>
      <sz val="12"/>
      <color rgb="FFFFFFFF"/>
      <name val="Aptos"/>
    </font>
    <font>
      <sz val="10"/>
      <color rgb="FF000000"/>
      <name val="Aptos"/>
    </font>
    <font>
      <b/>
      <sz val="10"/>
      <color rgb="FF000000"/>
      <name val="Aptos"/>
    </font>
    <font>
      <b/>
      <sz val="13"/>
      <color rgb="FF9C0006"/>
      <name val="Aptos"/>
    </font>
    <font>
      <b/>
      <sz val="10"/>
      <color rgb="FFFFFFFF"/>
      <name val="Aptos"/>
    </font>
    <font>
      <b/>
      <sz val="18"/>
      <color rgb="FFFFFFFF"/>
      <name val="Aptos Display"/>
    </font>
    <font>
      <b/>
      <sz val="12"/>
      <color rgb="FF000000"/>
      <name val="Aptos"/>
    </font>
    <font>
      <b/>
      <sz val="10"/>
      <name val="Aptos"/>
    </font>
    <font>
      <i/>
      <sz val="10"/>
      <color rgb="FF000000"/>
      <name val="Aptos"/>
    </font>
    <font>
      <b/>
      <sz val="11"/>
      <color rgb="FFFFFFFF"/>
      <name val="Aptos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7386B"/>
      </patternFill>
    </fill>
    <fill>
      <patternFill patternType="solid">
        <fgColor rgb="FF9F792C"/>
      </patternFill>
    </fill>
    <fill>
      <patternFill patternType="solid">
        <fgColor rgb="FFFFF2CC"/>
      </patternFill>
    </fill>
    <fill>
      <patternFill patternType="solid">
        <fgColor rgb="FFFCE4D6"/>
      </patternFill>
    </fill>
    <fill>
      <patternFill patternType="solid">
        <fgColor rgb="FFDDF7FA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D7A22A"/>
      </patternFill>
    </fill>
  </fills>
  <borders count="2">
    <border>
      <left/>
      <right/>
      <top/>
      <bottom/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7" borderId="1" xfId="0" applyFont="1" applyFill="1" applyBorder="1" applyAlignment="1">
      <alignment horizontal="right" vertical="center"/>
    </xf>
    <xf numFmtId="0" fontId="0" fillId="0" borderId="1" xfId="0" applyBorder="1"/>
    <xf numFmtId="0" fontId="5" fillId="7" borderId="1" xfId="0" applyFont="1" applyFill="1" applyBorder="1" applyAlignment="1">
      <alignment horizontal="right" vertical="center" wrapText="1"/>
    </xf>
    <xf numFmtId="0" fontId="10" fillId="8" borderId="1" xfId="0" applyFon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10" fillId="8" borderId="1" xfId="0" applyNumberFormat="1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right" vertical="center"/>
    </xf>
    <xf numFmtId="0" fontId="9" fillId="9" borderId="1" xfId="0" applyFont="1" applyFill="1" applyBorder="1" applyAlignment="1">
      <alignment horizontal="center" vertical="center"/>
    </xf>
    <xf numFmtId="164" fontId="9" fillId="9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/>
    </xf>
    <xf numFmtId="0" fontId="1" fillId="0" borderId="0" xfId="0" applyFont="1"/>
    <xf numFmtId="0" fontId="9" fillId="9" borderId="0" xfId="0" applyFont="1" applyFill="1" applyAlignment="1">
      <alignment horizontal="center" vertical="center"/>
    </xf>
    <xf numFmtId="0" fontId="0" fillId="0" borderId="0" xfId="0"/>
    <xf numFmtId="0" fontId="11" fillId="6" borderId="1" xfId="0" applyFont="1" applyFill="1" applyBorder="1" applyAlignment="1">
      <alignment vertical="top" wrapText="1"/>
    </xf>
    <xf numFmtId="0" fontId="0" fillId="0" borderId="1" xfId="0" applyBorder="1"/>
    <xf numFmtId="0" fontId="4" fillId="8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11" fillId="6" borderId="1" xfId="0" applyFont="1" applyFill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3">
    <dxf>
      <font>
        <color rgb="FF9C0006"/>
      </font>
      <fill>
        <patternFill patternType="solid">
          <fgColor rgb="FFFCE4D6"/>
        </patternFill>
      </fill>
    </dxf>
    <dxf>
      <fill>
        <patternFill patternType="solid">
          <fgColor rgb="FFFFF8E5"/>
        </patternFill>
      </fill>
    </dxf>
    <dxf>
      <fill>
        <patternFill patternType="solid">
          <fgColor rgb="FFEAF9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381125" cy="13811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428750" cy="1428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8"/>
  <sheetViews>
    <sheetView showGridLines="0" tabSelected="1" view="pageBreakPreview" zoomScale="119" zoomScaleNormal="100" zoomScaleSheetLayoutView="119" workbookViewId="0">
      <pane ySplit="17" topLeftCell="A18" activePane="bottomLeft" state="frozen"/>
      <selection pane="bottomLeft" activeCell="A122" sqref="A122"/>
    </sheetView>
  </sheetViews>
  <sheetFormatPr baseColWidth="10" defaultColWidth="8.83203125" defaultRowHeight="15" x14ac:dyDescent="0.2"/>
  <cols>
    <col min="1" max="1" width="25.33203125" bestFit="1" customWidth="1"/>
    <col min="2" max="2" width="17" customWidth="1"/>
    <col min="3" max="3" width="17.83203125" bestFit="1" customWidth="1"/>
    <col min="4" max="4" width="32" customWidth="1"/>
    <col min="5" max="5" width="18" customWidth="1"/>
    <col min="6" max="6" width="48" customWidth="1"/>
    <col min="7" max="7" width="17" customWidth="1"/>
    <col min="8" max="8" width="14" customWidth="1"/>
  </cols>
  <sheetData>
    <row r="1" spans="1:8" ht="36" customHeight="1" x14ac:dyDescent="0.2">
      <c r="A1" s="26" t="s">
        <v>0</v>
      </c>
      <c r="B1" s="18"/>
      <c r="C1" s="18"/>
      <c r="D1" s="18"/>
      <c r="E1" s="18"/>
      <c r="F1" s="18"/>
      <c r="G1" s="18"/>
      <c r="H1" s="18"/>
    </row>
    <row r="2" spans="1:8" ht="24" customHeight="1" x14ac:dyDescent="0.2">
      <c r="C2" s="22" t="s">
        <v>1</v>
      </c>
      <c r="D2" s="18"/>
      <c r="E2" s="18"/>
      <c r="F2" s="18"/>
      <c r="G2" s="18"/>
      <c r="H2" s="18"/>
    </row>
    <row r="3" spans="1:8" ht="24" customHeight="1" x14ac:dyDescent="0.2">
      <c r="C3" s="1" t="s">
        <v>2</v>
      </c>
      <c r="D3" s="21"/>
      <c r="E3" s="20"/>
      <c r="F3" s="20"/>
      <c r="G3" s="20"/>
      <c r="H3" s="20"/>
    </row>
    <row r="4" spans="1:8" ht="24" customHeight="1" x14ac:dyDescent="0.2">
      <c r="C4" s="1" t="s">
        <v>3</v>
      </c>
      <c r="D4" s="21"/>
      <c r="E4" s="20"/>
      <c r="F4" s="20"/>
      <c r="G4" s="20"/>
      <c r="H4" s="20"/>
    </row>
    <row r="5" spans="1:8" ht="24" customHeight="1" x14ac:dyDescent="0.2">
      <c r="C5" s="1" t="s">
        <v>4</v>
      </c>
      <c r="D5" s="21"/>
      <c r="E5" s="20"/>
      <c r="F5" s="20"/>
      <c r="G5" s="20"/>
      <c r="H5" s="20"/>
    </row>
    <row r="6" spans="1:8" ht="24" customHeight="1" x14ac:dyDescent="0.2">
      <c r="C6" s="1" t="s">
        <v>5</v>
      </c>
      <c r="D6" s="21"/>
      <c r="E6" s="20"/>
      <c r="F6" s="20"/>
      <c r="G6" s="20"/>
      <c r="H6" s="20"/>
    </row>
    <row r="7" spans="1:8" ht="24" customHeight="1" x14ac:dyDescent="0.2">
      <c r="C7" s="1" t="s">
        <v>6</v>
      </c>
      <c r="D7" s="21"/>
      <c r="E7" s="20"/>
      <c r="F7" s="20"/>
      <c r="G7" s="20"/>
      <c r="H7" s="20"/>
    </row>
    <row r="8" spans="1:8" ht="24" customHeight="1" x14ac:dyDescent="0.2">
      <c r="C8" s="1" t="s">
        <v>7</v>
      </c>
      <c r="D8" s="21"/>
      <c r="E8" s="20"/>
      <c r="F8" s="20"/>
      <c r="G8" s="20"/>
      <c r="H8" s="20"/>
    </row>
    <row r="10" spans="1:8" ht="26" customHeight="1" x14ac:dyDescent="0.2">
      <c r="A10" s="23" t="s">
        <v>8</v>
      </c>
      <c r="B10" s="18"/>
      <c r="C10" s="18"/>
      <c r="D10" s="18"/>
      <c r="E10" s="18"/>
      <c r="F10" s="18"/>
      <c r="G10" s="18"/>
      <c r="H10" s="18"/>
    </row>
    <row r="12" spans="1:8" ht="16" x14ac:dyDescent="0.2">
      <c r="A12" s="17" t="s">
        <v>9</v>
      </c>
      <c r="B12" s="18"/>
      <c r="C12" s="18"/>
      <c r="D12" s="18"/>
      <c r="E12" s="18"/>
      <c r="F12" s="18"/>
      <c r="G12" s="18"/>
      <c r="H12" s="18"/>
    </row>
    <row r="13" spans="1:8" ht="28" customHeight="1" x14ac:dyDescent="0.2">
      <c r="A13" s="3" t="s">
        <v>10</v>
      </c>
      <c r="B13" s="4" t="s">
        <v>52</v>
      </c>
      <c r="C13" s="1" t="s">
        <v>12</v>
      </c>
      <c r="D13" s="5">
        <v>100</v>
      </c>
      <c r="E13" s="24" t="s">
        <v>13</v>
      </c>
      <c r="F13" s="20"/>
      <c r="G13" s="20"/>
      <c r="H13" s="20"/>
    </row>
    <row r="14" spans="1:8" ht="28" customHeight="1" x14ac:dyDescent="0.2">
      <c r="A14" s="1" t="s">
        <v>14</v>
      </c>
      <c r="B14" s="6">
        <f>IF($B$13="Yes",$D$13,0)</f>
        <v>100</v>
      </c>
      <c r="C14" s="2"/>
      <c r="D14" s="2"/>
      <c r="E14" s="20"/>
      <c r="F14" s="20"/>
      <c r="G14" s="20"/>
      <c r="H14" s="20"/>
    </row>
    <row r="16" spans="1:8" ht="25" customHeight="1" x14ac:dyDescent="0.2">
      <c r="A16" s="22" t="s">
        <v>15</v>
      </c>
      <c r="B16" s="18"/>
      <c r="C16" s="18"/>
      <c r="D16" s="18"/>
      <c r="E16" s="18"/>
      <c r="F16" s="18"/>
      <c r="G16" s="18"/>
      <c r="H16" s="18"/>
    </row>
    <row r="17" spans="1:8" ht="34" customHeight="1" x14ac:dyDescent="0.2">
      <c r="A17" s="7" t="s">
        <v>16</v>
      </c>
      <c r="B17" s="7" t="s">
        <v>17</v>
      </c>
      <c r="C17" s="7" t="s">
        <v>18</v>
      </c>
      <c r="D17" s="7" t="s">
        <v>19</v>
      </c>
      <c r="E17" s="7" t="s">
        <v>20</v>
      </c>
      <c r="F17" s="7" t="s">
        <v>21</v>
      </c>
      <c r="G17" s="7" t="s">
        <v>22</v>
      </c>
      <c r="H17" s="7" t="s">
        <v>23</v>
      </c>
    </row>
    <row r="18" spans="1:8" ht="22" customHeight="1" x14ac:dyDescent="0.2">
      <c r="A18" s="8"/>
      <c r="B18" s="8"/>
      <c r="C18" s="8"/>
      <c r="D18" s="8"/>
      <c r="E18" s="8"/>
      <c r="F18" s="8"/>
      <c r="G18" s="8"/>
      <c r="H18" s="9" t="str">
        <f>IF($F18="","",IF($F18=Lists!$A$2,35,IF($F18=Lists!$A$3,85,0)))</f>
        <v/>
      </c>
    </row>
    <row r="19" spans="1:8" ht="22" customHeight="1" x14ac:dyDescent="0.2">
      <c r="A19" s="8"/>
      <c r="B19" s="8"/>
      <c r="C19" s="8"/>
      <c r="D19" s="8"/>
      <c r="E19" s="8"/>
      <c r="F19" s="8"/>
      <c r="G19" s="8"/>
      <c r="H19" s="9" t="str">
        <f>IF($F19="","",IF($F19=Lists!$A$2,35,IF($F19=Lists!$A$3,85,0)))</f>
        <v/>
      </c>
    </row>
    <row r="20" spans="1:8" ht="22" customHeight="1" x14ac:dyDescent="0.2">
      <c r="A20" s="8"/>
      <c r="B20" s="8"/>
      <c r="C20" s="8"/>
      <c r="D20" s="8"/>
      <c r="E20" s="8"/>
      <c r="F20" s="8"/>
      <c r="G20" s="8"/>
      <c r="H20" s="9" t="str">
        <f>IF($F20="","",IF($F20=Lists!$A$2,35,IF($F20=Lists!$A$3,85,0)))</f>
        <v/>
      </c>
    </row>
    <row r="21" spans="1:8" ht="22" customHeight="1" x14ac:dyDescent="0.2">
      <c r="A21" s="8"/>
      <c r="B21" s="8"/>
      <c r="C21" s="8"/>
      <c r="D21" s="8"/>
      <c r="E21" s="8"/>
      <c r="F21" s="8"/>
      <c r="G21" s="8"/>
      <c r="H21" s="9" t="str">
        <f>IF($F21="","",IF($F21=Lists!$A$2,35,IF($F21=Lists!$A$3,85,0)))</f>
        <v/>
      </c>
    </row>
    <row r="22" spans="1:8" ht="22" customHeight="1" x14ac:dyDescent="0.2">
      <c r="A22" s="8"/>
      <c r="B22" s="8"/>
      <c r="C22" s="8"/>
      <c r="D22" s="8"/>
      <c r="E22" s="8"/>
      <c r="F22" s="8"/>
      <c r="G22" s="8"/>
      <c r="H22" s="9" t="str">
        <f>IF($F22="","",IF($F22=Lists!$A$2,35,IF($F22=Lists!$A$3,85,0)))</f>
        <v/>
      </c>
    </row>
    <row r="23" spans="1:8" ht="22" customHeight="1" x14ac:dyDescent="0.2">
      <c r="A23" s="8"/>
      <c r="B23" s="8"/>
      <c r="C23" s="8"/>
      <c r="D23" s="8"/>
      <c r="E23" s="8"/>
      <c r="F23" s="8"/>
      <c r="G23" s="8"/>
      <c r="H23" s="9" t="str">
        <f>IF($F23="","",IF($F23=Lists!$A$2,35,IF($F23=Lists!$A$3,85,0)))</f>
        <v/>
      </c>
    </row>
    <row r="24" spans="1:8" ht="22" customHeight="1" x14ac:dyDescent="0.2">
      <c r="A24" s="8"/>
      <c r="B24" s="8"/>
      <c r="C24" s="8"/>
      <c r="D24" s="8"/>
      <c r="E24" s="8"/>
      <c r="F24" s="8"/>
      <c r="G24" s="8"/>
      <c r="H24" s="9" t="str">
        <f>IF($F24="","",IF($F24=Lists!$A$2,35,IF($F24=Lists!$A$3,85,0)))</f>
        <v/>
      </c>
    </row>
    <row r="25" spans="1:8" ht="22" customHeight="1" x14ac:dyDescent="0.2">
      <c r="A25" s="8"/>
      <c r="B25" s="8"/>
      <c r="C25" s="8"/>
      <c r="D25" s="8"/>
      <c r="E25" s="8"/>
      <c r="F25" s="8"/>
      <c r="G25" s="8"/>
      <c r="H25" s="9" t="str">
        <f>IF($F25="","",IF($F25=Lists!$A$2,35,IF($F25=Lists!$A$3,85,0)))</f>
        <v/>
      </c>
    </row>
    <row r="26" spans="1:8" ht="22" customHeight="1" x14ac:dyDescent="0.2">
      <c r="A26" s="8"/>
      <c r="B26" s="8"/>
      <c r="C26" s="8"/>
      <c r="D26" s="8"/>
      <c r="E26" s="8"/>
      <c r="F26" s="8"/>
      <c r="G26" s="8"/>
      <c r="H26" s="9" t="str">
        <f>IF($F26="","",IF($F26=Lists!$A$2,35,IF($F26=Lists!$A$3,85,0)))</f>
        <v/>
      </c>
    </row>
    <row r="27" spans="1:8" ht="22" customHeight="1" x14ac:dyDescent="0.2">
      <c r="A27" s="8"/>
      <c r="B27" s="8"/>
      <c r="C27" s="8"/>
      <c r="D27" s="8"/>
      <c r="E27" s="8"/>
      <c r="F27" s="8"/>
      <c r="G27" s="8"/>
      <c r="H27" s="9" t="str">
        <f>IF($F27="","",IF($F27=Lists!$A$2,35,IF($F27=Lists!$A$3,85,0)))</f>
        <v/>
      </c>
    </row>
    <row r="28" spans="1:8" ht="22" customHeight="1" x14ac:dyDescent="0.2">
      <c r="A28" s="8"/>
      <c r="B28" s="8"/>
      <c r="C28" s="8"/>
      <c r="D28" s="8"/>
      <c r="E28" s="8"/>
      <c r="F28" s="8"/>
      <c r="G28" s="8"/>
      <c r="H28" s="9" t="str">
        <f>IF($F28="","",IF($F28=Lists!$A$2,35,IF($F28=Lists!$A$3,85,0)))</f>
        <v/>
      </c>
    </row>
    <row r="29" spans="1:8" ht="22" customHeight="1" x14ac:dyDescent="0.2">
      <c r="A29" s="8"/>
      <c r="B29" s="8"/>
      <c r="C29" s="8"/>
      <c r="D29" s="8"/>
      <c r="E29" s="8"/>
      <c r="F29" s="8"/>
      <c r="G29" s="8"/>
      <c r="H29" s="9" t="str">
        <f>IF($F29="","",IF($F29=Lists!$A$2,35,IF($F29=Lists!$A$3,85,0)))</f>
        <v/>
      </c>
    </row>
    <row r="30" spans="1:8" ht="22" customHeight="1" x14ac:dyDescent="0.2">
      <c r="A30" s="8"/>
      <c r="B30" s="8"/>
      <c r="C30" s="8"/>
      <c r="D30" s="8"/>
      <c r="E30" s="8"/>
      <c r="F30" s="8"/>
      <c r="G30" s="8"/>
      <c r="H30" s="9" t="str">
        <f>IF($F30="","",IF($F30=Lists!$A$2,35,IF($F30=Lists!$A$3,85,0)))</f>
        <v/>
      </c>
    </row>
    <row r="31" spans="1:8" ht="22" customHeight="1" x14ac:dyDescent="0.2">
      <c r="A31" s="8"/>
      <c r="B31" s="8"/>
      <c r="C31" s="8"/>
      <c r="D31" s="8"/>
      <c r="E31" s="8"/>
      <c r="F31" s="8"/>
      <c r="G31" s="8"/>
      <c r="H31" s="9" t="str">
        <f>IF($F31="","",IF($F31=Lists!$A$2,35,IF($F31=Lists!$A$3,85,0)))</f>
        <v/>
      </c>
    </row>
    <row r="32" spans="1:8" ht="22" customHeight="1" x14ac:dyDescent="0.2">
      <c r="A32" s="8"/>
      <c r="B32" s="8"/>
      <c r="C32" s="8"/>
      <c r="D32" s="8"/>
      <c r="E32" s="8"/>
      <c r="F32" s="8"/>
      <c r="G32" s="8"/>
      <c r="H32" s="9" t="str">
        <f>IF($F32="","",IF($F32=Lists!$A$2,35,IF($F32=Lists!$A$3,85,0)))</f>
        <v/>
      </c>
    </row>
    <row r="33" spans="1:8" ht="22" customHeight="1" x14ac:dyDescent="0.2">
      <c r="A33" s="8"/>
      <c r="B33" s="8"/>
      <c r="C33" s="8"/>
      <c r="D33" s="8"/>
      <c r="E33" s="8"/>
      <c r="F33" s="8"/>
      <c r="G33" s="8"/>
      <c r="H33" s="9" t="str">
        <f>IF($F33="","",IF($F33=Lists!$A$2,35,IF($F33=Lists!$A$3,85,0)))</f>
        <v/>
      </c>
    </row>
    <row r="34" spans="1:8" ht="22" customHeight="1" x14ac:dyDescent="0.2">
      <c r="A34" s="8"/>
      <c r="B34" s="8"/>
      <c r="C34" s="8"/>
      <c r="D34" s="8"/>
      <c r="E34" s="8"/>
      <c r="F34" s="8"/>
      <c r="G34" s="8"/>
      <c r="H34" s="9" t="str">
        <f>IF($F34="","",IF($F34=Lists!$A$2,35,IF($F34=Lists!$A$3,85,0)))</f>
        <v/>
      </c>
    </row>
    <row r="35" spans="1:8" ht="22" customHeight="1" x14ac:dyDescent="0.2">
      <c r="A35" s="8"/>
      <c r="B35" s="8"/>
      <c r="C35" s="8"/>
      <c r="D35" s="8"/>
      <c r="E35" s="8"/>
      <c r="F35" s="8"/>
      <c r="G35" s="8"/>
      <c r="H35" s="9" t="str">
        <f>IF($F35="","",IF($F35=Lists!$A$2,35,IF($F35=Lists!$A$3,85,0)))</f>
        <v/>
      </c>
    </row>
    <row r="36" spans="1:8" ht="22" customHeight="1" x14ac:dyDescent="0.2">
      <c r="A36" s="8"/>
      <c r="B36" s="8"/>
      <c r="C36" s="8"/>
      <c r="D36" s="8"/>
      <c r="E36" s="8"/>
      <c r="F36" s="8"/>
      <c r="G36" s="8"/>
      <c r="H36" s="9" t="str">
        <f>IF($F36="","",IF($F36=Lists!$A$2,35,IF($F36=Lists!$A$3,85,0)))</f>
        <v/>
      </c>
    </row>
    <row r="37" spans="1:8" ht="22" customHeight="1" x14ac:dyDescent="0.2">
      <c r="A37" s="8"/>
      <c r="B37" s="8"/>
      <c r="C37" s="8"/>
      <c r="D37" s="8"/>
      <c r="E37" s="8"/>
      <c r="F37" s="8"/>
      <c r="G37" s="8"/>
      <c r="H37" s="9" t="str">
        <f>IF($F37="","",IF($F37=Lists!$A$2,35,IF($F37=Lists!$A$3,85,0)))</f>
        <v/>
      </c>
    </row>
    <row r="38" spans="1:8" ht="22" customHeight="1" x14ac:dyDescent="0.2">
      <c r="A38" s="8"/>
      <c r="B38" s="8"/>
      <c r="C38" s="8"/>
      <c r="D38" s="8"/>
      <c r="E38" s="8"/>
      <c r="F38" s="8"/>
      <c r="G38" s="8"/>
      <c r="H38" s="9" t="str">
        <f>IF($F38="","",IF($F38=Lists!$A$2,35,IF($F38=Lists!$A$3,85,0)))</f>
        <v/>
      </c>
    </row>
    <row r="39" spans="1:8" ht="22" customHeight="1" x14ac:dyDescent="0.2">
      <c r="A39" s="8"/>
      <c r="B39" s="8"/>
      <c r="C39" s="8"/>
      <c r="D39" s="8"/>
      <c r="E39" s="8"/>
      <c r="F39" s="8"/>
      <c r="G39" s="8"/>
      <c r="H39" s="9" t="str">
        <f>IF($F39="","",IF($F39=Lists!$A$2,35,IF($F39=Lists!$A$3,85,0)))</f>
        <v/>
      </c>
    </row>
    <row r="40" spans="1:8" ht="22" customHeight="1" x14ac:dyDescent="0.2">
      <c r="A40" s="8"/>
      <c r="B40" s="8"/>
      <c r="C40" s="8"/>
      <c r="D40" s="8"/>
      <c r="E40" s="8"/>
      <c r="F40" s="8"/>
      <c r="G40" s="8"/>
      <c r="H40" s="9" t="str">
        <f>IF($F40="","",IF($F40=Lists!$A$2,35,IF($F40=Lists!$A$3,85,0)))</f>
        <v/>
      </c>
    </row>
    <row r="41" spans="1:8" ht="22" customHeight="1" x14ac:dyDescent="0.2">
      <c r="A41" s="8"/>
      <c r="B41" s="8"/>
      <c r="C41" s="8"/>
      <c r="D41" s="8"/>
      <c r="E41" s="8"/>
      <c r="F41" s="8"/>
      <c r="G41" s="8"/>
      <c r="H41" s="9" t="str">
        <f>IF($F41="","",IF($F41=Lists!$A$2,35,IF($F41=Lists!$A$3,85,0)))</f>
        <v/>
      </c>
    </row>
    <row r="42" spans="1:8" ht="22" customHeight="1" x14ac:dyDescent="0.2">
      <c r="A42" s="8"/>
      <c r="B42" s="8"/>
      <c r="C42" s="8"/>
      <c r="D42" s="8"/>
      <c r="E42" s="8"/>
      <c r="F42" s="8"/>
      <c r="G42" s="8"/>
      <c r="H42" s="9" t="str">
        <f>IF($F42="","",IF($F42=Lists!$A$2,35,IF($F42=Lists!$A$3,85,0)))</f>
        <v/>
      </c>
    </row>
    <row r="43" spans="1:8" ht="22" customHeight="1" x14ac:dyDescent="0.2">
      <c r="A43" s="8"/>
      <c r="B43" s="8"/>
      <c r="C43" s="8"/>
      <c r="D43" s="8"/>
      <c r="E43" s="8"/>
      <c r="F43" s="8"/>
      <c r="G43" s="8"/>
      <c r="H43" s="9" t="str">
        <f>IF($F43="","",IF($F43=Lists!$A$2,35,IF($F43=Lists!$A$3,85,0)))</f>
        <v/>
      </c>
    </row>
    <row r="44" spans="1:8" ht="22" customHeight="1" x14ac:dyDescent="0.2">
      <c r="A44" s="8"/>
      <c r="B44" s="8"/>
      <c r="C44" s="8"/>
      <c r="D44" s="8"/>
      <c r="E44" s="8"/>
      <c r="F44" s="8"/>
      <c r="G44" s="8"/>
      <c r="H44" s="9" t="str">
        <f>IF($F44="","",IF($F44=Lists!$A$2,35,IF($F44=Lists!$A$3,85,0)))</f>
        <v/>
      </c>
    </row>
    <row r="45" spans="1:8" ht="22" customHeight="1" x14ac:dyDescent="0.2">
      <c r="A45" s="8"/>
      <c r="B45" s="8"/>
      <c r="C45" s="8"/>
      <c r="D45" s="8"/>
      <c r="E45" s="8"/>
      <c r="F45" s="8"/>
      <c r="G45" s="8"/>
      <c r="H45" s="9" t="str">
        <f>IF($F45="","",IF($F45=Lists!$A$2,35,IF($F45=Lists!$A$3,85,0)))</f>
        <v/>
      </c>
    </row>
    <row r="46" spans="1:8" ht="22" customHeight="1" x14ac:dyDescent="0.2">
      <c r="A46" s="8"/>
      <c r="B46" s="8"/>
      <c r="C46" s="8"/>
      <c r="D46" s="8"/>
      <c r="E46" s="8"/>
      <c r="F46" s="8"/>
      <c r="G46" s="8"/>
      <c r="H46" s="9" t="str">
        <f>IF($F46="","",IF($F46=Lists!$A$2,35,IF($F46=Lists!$A$3,85,0)))</f>
        <v/>
      </c>
    </row>
    <row r="47" spans="1:8" ht="22" customHeight="1" x14ac:dyDescent="0.2">
      <c r="A47" s="8"/>
      <c r="B47" s="8"/>
      <c r="C47" s="8"/>
      <c r="D47" s="8"/>
      <c r="E47" s="8"/>
      <c r="F47" s="8"/>
      <c r="G47" s="8"/>
      <c r="H47" s="9" t="str">
        <f>IF($F47="","",IF($F47=Lists!$A$2,35,IF($F47=Lists!$A$3,85,0)))</f>
        <v/>
      </c>
    </row>
    <row r="48" spans="1:8" ht="22" customHeight="1" x14ac:dyDescent="0.2">
      <c r="A48" s="8"/>
      <c r="B48" s="8"/>
      <c r="C48" s="8"/>
      <c r="D48" s="8"/>
      <c r="E48" s="8"/>
      <c r="F48" s="8"/>
      <c r="G48" s="8"/>
      <c r="H48" s="9" t="str">
        <f>IF($F48="","",IF($F48=Lists!$A$2,35,IF($F48=Lists!$A$3,85,0)))</f>
        <v/>
      </c>
    </row>
    <row r="49" spans="1:8" ht="22" customHeight="1" x14ac:dyDescent="0.2">
      <c r="A49" s="8"/>
      <c r="B49" s="8"/>
      <c r="C49" s="8"/>
      <c r="D49" s="8"/>
      <c r="E49" s="8"/>
      <c r="F49" s="8"/>
      <c r="G49" s="8"/>
      <c r="H49" s="9" t="str">
        <f>IF($F49="","",IF($F49=Lists!$A$2,35,IF($F49=Lists!$A$3,85,0)))</f>
        <v/>
      </c>
    </row>
    <row r="50" spans="1:8" ht="22" customHeight="1" x14ac:dyDescent="0.2">
      <c r="A50" s="8"/>
      <c r="B50" s="8"/>
      <c r="C50" s="8"/>
      <c r="D50" s="8"/>
      <c r="E50" s="8"/>
      <c r="F50" s="8"/>
      <c r="G50" s="8"/>
      <c r="H50" s="9" t="str">
        <f>IF($F50="","",IF($F50=Lists!$A$2,35,IF($F50=Lists!$A$3,85,0)))</f>
        <v/>
      </c>
    </row>
    <row r="51" spans="1:8" ht="22" customHeight="1" x14ac:dyDescent="0.2">
      <c r="A51" s="8"/>
      <c r="B51" s="8"/>
      <c r="C51" s="8"/>
      <c r="D51" s="8"/>
      <c r="E51" s="8"/>
      <c r="F51" s="8"/>
      <c r="G51" s="8"/>
      <c r="H51" s="9" t="str">
        <f>IF($F51="","",IF($F51=Lists!$A$2,35,IF($F51=Lists!$A$3,85,0)))</f>
        <v/>
      </c>
    </row>
    <row r="52" spans="1:8" ht="22" customHeight="1" x14ac:dyDescent="0.2">
      <c r="A52" s="8"/>
      <c r="B52" s="8"/>
      <c r="C52" s="8"/>
      <c r="D52" s="8"/>
      <c r="E52" s="8"/>
      <c r="F52" s="8"/>
      <c r="G52" s="8"/>
      <c r="H52" s="9" t="str">
        <f>IF($F52="","",IF($F52=Lists!$A$2,35,IF($F52=Lists!$A$3,85,0)))</f>
        <v/>
      </c>
    </row>
    <row r="53" spans="1:8" ht="22" customHeight="1" x14ac:dyDescent="0.2">
      <c r="A53" s="8"/>
      <c r="B53" s="8"/>
      <c r="C53" s="8"/>
      <c r="D53" s="8"/>
      <c r="E53" s="8"/>
      <c r="F53" s="8"/>
      <c r="G53" s="8"/>
      <c r="H53" s="9" t="str">
        <f>IF($F53="","",IF($F53=Lists!$A$2,35,IF($F53=Lists!$A$3,85,0)))</f>
        <v/>
      </c>
    </row>
    <row r="54" spans="1:8" ht="22" customHeight="1" x14ac:dyDescent="0.2">
      <c r="A54" s="8"/>
      <c r="B54" s="8"/>
      <c r="C54" s="8"/>
      <c r="D54" s="8"/>
      <c r="E54" s="8"/>
      <c r="F54" s="8"/>
      <c r="G54" s="8"/>
      <c r="H54" s="9" t="str">
        <f>IF($F54="","",IF($F54=Lists!$A$2,35,IF($F54=Lists!$A$3,85,0)))</f>
        <v/>
      </c>
    </row>
    <row r="55" spans="1:8" ht="22" customHeight="1" x14ac:dyDescent="0.2">
      <c r="A55" s="8"/>
      <c r="B55" s="8"/>
      <c r="C55" s="8"/>
      <c r="D55" s="8"/>
      <c r="E55" s="8"/>
      <c r="F55" s="8"/>
      <c r="G55" s="8"/>
      <c r="H55" s="9" t="str">
        <f>IF($F55="","",IF($F55=Lists!$A$2,35,IF($F55=Lists!$A$3,85,0)))</f>
        <v/>
      </c>
    </row>
    <row r="56" spans="1:8" ht="22" customHeight="1" x14ac:dyDescent="0.2">
      <c r="A56" s="8"/>
      <c r="B56" s="8"/>
      <c r="C56" s="8"/>
      <c r="D56" s="8"/>
      <c r="E56" s="8"/>
      <c r="F56" s="8"/>
      <c r="G56" s="8"/>
      <c r="H56" s="9" t="str">
        <f>IF($F56="","",IF($F56=Lists!$A$2,35,IF($F56=Lists!$A$3,85,0)))</f>
        <v/>
      </c>
    </row>
    <row r="57" spans="1:8" ht="22" customHeight="1" x14ac:dyDescent="0.2">
      <c r="A57" s="8"/>
      <c r="B57" s="8"/>
      <c r="C57" s="8"/>
      <c r="D57" s="8"/>
      <c r="E57" s="8"/>
      <c r="F57" s="8"/>
      <c r="G57" s="8"/>
      <c r="H57" s="9" t="str">
        <f>IF($F57="","",IF($F57=Lists!$A$2,35,IF($F57=Lists!$A$3,85,0)))</f>
        <v/>
      </c>
    </row>
    <row r="58" spans="1:8" ht="22" customHeight="1" x14ac:dyDescent="0.2">
      <c r="A58" s="8"/>
      <c r="B58" s="8"/>
      <c r="C58" s="8"/>
      <c r="D58" s="8"/>
      <c r="E58" s="8"/>
      <c r="F58" s="8"/>
      <c r="G58" s="8"/>
      <c r="H58" s="9" t="str">
        <f>IF($F58="","",IF($F58=Lists!$A$2,35,IF($F58=Lists!$A$3,85,0)))</f>
        <v/>
      </c>
    </row>
    <row r="59" spans="1:8" ht="22" customHeight="1" x14ac:dyDescent="0.2">
      <c r="A59" s="8"/>
      <c r="B59" s="8"/>
      <c r="C59" s="8"/>
      <c r="D59" s="8"/>
      <c r="E59" s="8"/>
      <c r="F59" s="8"/>
      <c r="G59" s="8"/>
      <c r="H59" s="9" t="str">
        <f>IF($F59="","",IF($F59=Lists!$A$2,35,IF($F59=Lists!$A$3,85,0)))</f>
        <v/>
      </c>
    </row>
    <row r="60" spans="1:8" ht="22" customHeight="1" x14ac:dyDescent="0.2">
      <c r="A60" s="8"/>
      <c r="B60" s="8"/>
      <c r="C60" s="8"/>
      <c r="D60" s="8"/>
      <c r="E60" s="8"/>
      <c r="F60" s="8"/>
      <c r="G60" s="8"/>
      <c r="H60" s="9" t="str">
        <f>IF($F60="","",IF($F60=Lists!$A$2,35,IF($F60=Lists!$A$3,85,0)))</f>
        <v/>
      </c>
    </row>
    <row r="61" spans="1:8" ht="22" customHeight="1" x14ac:dyDescent="0.2">
      <c r="A61" s="8"/>
      <c r="B61" s="8"/>
      <c r="C61" s="8"/>
      <c r="D61" s="8"/>
      <c r="E61" s="8"/>
      <c r="F61" s="8"/>
      <c r="G61" s="8"/>
      <c r="H61" s="9" t="str">
        <f>IF($F61="","",IF($F61=Lists!$A$2,35,IF($F61=Lists!$A$3,85,0)))</f>
        <v/>
      </c>
    </row>
    <row r="62" spans="1:8" ht="22" customHeight="1" x14ac:dyDescent="0.2">
      <c r="A62" s="8"/>
      <c r="B62" s="8"/>
      <c r="C62" s="8"/>
      <c r="D62" s="8"/>
      <c r="E62" s="8"/>
      <c r="F62" s="8"/>
      <c r="G62" s="8"/>
      <c r="H62" s="9" t="str">
        <f>IF($F62="","",IF($F62=Lists!$A$2,35,IF($F62=Lists!$A$3,85,0)))</f>
        <v/>
      </c>
    </row>
    <row r="63" spans="1:8" ht="22" customHeight="1" x14ac:dyDescent="0.2">
      <c r="A63" s="8"/>
      <c r="B63" s="8"/>
      <c r="C63" s="8"/>
      <c r="D63" s="8"/>
      <c r="E63" s="8"/>
      <c r="F63" s="8"/>
      <c r="G63" s="8"/>
      <c r="H63" s="9" t="str">
        <f>IF($F63="","",IF($F63=Lists!$A$2,35,IF($F63=Lists!$A$3,85,0)))</f>
        <v/>
      </c>
    </row>
    <row r="64" spans="1:8" ht="22" customHeight="1" x14ac:dyDescent="0.2">
      <c r="A64" s="8"/>
      <c r="B64" s="8"/>
      <c r="C64" s="8"/>
      <c r="D64" s="8"/>
      <c r="E64" s="8"/>
      <c r="F64" s="8"/>
      <c r="G64" s="8"/>
      <c r="H64" s="9" t="str">
        <f>IF($F64="","",IF($F64=Lists!$A$2,35,IF($F64=Lists!$A$3,85,0)))</f>
        <v/>
      </c>
    </row>
    <row r="65" spans="1:8" ht="22" customHeight="1" x14ac:dyDescent="0.2">
      <c r="A65" s="8"/>
      <c r="B65" s="8"/>
      <c r="C65" s="8"/>
      <c r="D65" s="8"/>
      <c r="E65" s="8"/>
      <c r="F65" s="8"/>
      <c r="G65" s="8"/>
      <c r="H65" s="9" t="str">
        <f>IF($F65="","",IF($F65=Lists!$A$2,35,IF($F65=Lists!$A$3,85,0)))</f>
        <v/>
      </c>
    </row>
    <row r="66" spans="1:8" ht="22" customHeight="1" x14ac:dyDescent="0.2">
      <c r="A66" s="8"/>
      <c r="B66" s="8"/>
      <c r="C66" s="8"/>
      <c r="D66" s="8"/>
      <c r="E66" s="8"/>
      <c r="F66" s="8"/>
      <c r="G66" s="8"/>
      <c r="H66" s="9" t="str">
        <f>IF($F66="","",IF($F66=Lists!$A$2,35,IF($F66=Lists!$A$3,85,0)))</f>
        <v/>
      </c>
    </row>
    <row r="67" spans="1:8" ht="22" customHeight="1" x14ac:dyDescent="0.2">
      <c r="A67" s="8"/>
      <c r="B67" s="8"/>
      <c r="C67" s="8"/>
      <c r="D67" s="8"/>
      <c r="E67" s="8"/>
      <c r="F67" s="8"/>
      <c r="G67" s="8"/>
      <c r="H67" s="9" t="str">
        <f>IF($F67="","",IF($F67=Lists!$A$2,35,IF($F67=Lists!$A$3,85,0)))</f>
        <v/>
      </c>
    </row>
    <row r="68" spans="1:8" ht="22" customHeight="1" x14ac:dyDescent="0.2">
      <c r="A68" s="8"/>
      <c r="B68" s="8"/>
      <c r="C68" s="8"/>
      <c r="D68" s="8"/>
      <c r="E68" s="8"/>
      <c r="F68" s="8"/>
      <c r="G68" s="8"/>
      <c r="H68" s="9" t="str">
        <f>IF($F68="","",IF($F68=Lists!$A$2,35,IF($F68=Lists!$A$3,85,0)))</f>
        <v/>
      </c>
    </row>
    <row r="69" spans="1:8" ht="22" customHeight="1" x14ac:dyDescent="0.2">
      <c r="A69" s="8"/>
      <c r="B69" s="8"/>
      <c r="C69" s="8"/>
      <c r="D69" s="8"/>
      <c r="E69" s="8"/>
      <c r="F69" s="8"/>
      <c r="G69" s="8"/>
      <c r="H69" s="9" t="str">
        <f>IF($F69="","",IF($F69=Lists!$A$2,35,IF($F69=Lists!$A$3,85,0)))</f>
        <v/>
      </c>
    </row>
    <row r="70" spans="1:8" ht="22" customHeight="1" x14ac:dyDescent="0.2">
      <c r="A70" s="8"/>
      <c r="B70" s="8"/>
      <c r="C70" s="8"/>
      <c r="D70" s="8"/>
      <c r="E70" s="8"/>
      <c r="F70" s="8"/>
      <c r="G70" s="8"/>
      <c r="H70" s="9" t="str">
        <f>IF($F70="","",IF($F70=Lists!$A$2,35,IF($F70=Lists!$A$3,85,0)))</f>
        <v/>
      </c>
    </row>
    <row r="71" spans="1:8" ht="22" customHeight="1" x14ac:dyDescent="0.2">
      <c r="A71" s="8"/>
      <c r="B71" s="8"/>
      <c r="C71" s="8"/>
      <c r="D71" s="8"/>
      <c r="E71" s="8"/>
      <c r="F71" s="8"/>
      <c r="G71" s="8"/>
      <c r="H71" s="9" t="str">
        <f>IF($F71="","",IF($F71=Lists!$A$2,35,IF($F71=Lists!$A$3,85,0)))</f>
        <v/>
      </c>
    </row>
    <row r="72" spans="1:8" ht="22" customHeight="1" x14ac:dyDescent="0.2">
      <c r="A72" s="8"/>
      <c r="B72" s="8"/>
      <c r="C72" s="8"/>
      <c r="D72" s="8"/>
      <c r="E72" s="8"/>
      <c r="F72" s="8"/>
      <c r="G72" s="8"/>
      <c r="H72" s="9" t="str">
        <f>IF($F72="","",IF($F72=Lists!$A$2,35,IF($F72=Lists!$A$3,85,0)))</f>
        <v/>
      </c>
    </row>
    <row r="73" spans="1:8" ht="22" customHeight="1" x14ac:dyDescent="0.2">
      <c r="A73" s="8"/>
      <c r="B73" s="8"/>
      <c r="C73" s="8"/>
      <c r="D73" s="8"/>
      <c r="E73" s="8"/>
      <c r="F73" s="8"/>
      <c r="G73" s="8"/>
      <c r="H73" s="9" t="str">
        <f>IF($F73="","",IF($F73=Lists!$A$2,35,IF($F73=Lists!$A$3,85,0)))</f>
        <v/>
      </c>
    </row>
    <row r="74" spans="1:8" ht="22" customHeight="1" x14ac:dyDescent="0.2">
      <c r="A74" s="8"/>
      <c r="B74" s="8"/>
      <c r="C74" s="8"/>
      <c r="D74" s="8"/>
      <c r="E74" s="8"/>
      <c r="F74" s="8"/>
      <c r="G74" s="8"/>
      <c r="H74" s="9" t="str">
        <f>IF($F74="","",IF($F74=Lists!$A$2,35,IF($F74=Lists!$A$3,85,0)))</f>
        <v/>
      </c>
    </row>
    <row r="75" spans="1:8" ht="22" customHeight="1" x14ac:dyDescent="0.2">
      <c r="A75" s="8"/>
      <c r="B75" s="8"/>
      <c r="C75" s="8"/>
      <c r="D75" s="8"/>
      <c r="E75" s="8"/>
      <c r="F75" s="8"/>
      <c r="G75" s="8"/>
      <c r="H75" s="9" t="str">
        <f>IF($F75="","",IF($F75=Lists!$A$2,35,IF($F75=Lists!$A$3,85,0)))</f>
        <v/>
      </c>
    </row>
    <row r="76" spans="1:8" ht="22" customHeight="1" x14ac:dyDescent="0.2">
      <c r="A76" s="8"/>
      <c r="B76" s="8"/>
      <c r="C76" s="8"/>
      <c r="D76" s="8"/>
      <c r="E76" s="8"/>
      <c r="F76" s="8"/>
      <c r="G76" s="8"/>
      <c r="H76" s="9" t="str">
        <f>IF($F76="","",IF($F76=Lists!$A$2,35,IF($F76=Lists!$A$3,85,0)))</f>
        <v/>
      </c>
    </row>
    <row r="77" spans="1:8" ht="22" customHeight="1" x14ac:dyDescent="0.2">
      <c r="A77" s="8"/>
      <c r="B77" s="8"/>
      <c r="C77" s="8"/>
      <c r="D77" s="8"/>
      <c r="E77" s="8"/>
      <c r="F77" s="8"/>
      <c r="G77" s="8"/>
      <c r="H77" s="9" t="str">
        <f>IF($F77="","",IF($F77=Lists!$A$2,35,IF($F77=Lists!$A$3,85,0)))</f>
        <v/>
      </c>
    </row>
    <row r="78" spans="1:8" ht="22" customHeight="1" x14ac:dyDescent="0.2">
      <c r="A78" s="8"/>
      <c r="B78" s="8"/>
      <c r="C78" s="8"/>
      <c r="D78" s="8"/>
      <c r="E78" s="8"/>
      <c r="F78" s="8"/>
      <c r="G78" s="8"/>
      <c r="H78" s="9" t="str">
        <f>IF($F78="","",IF($F78=Lists!$A$2,35,IF($F78=Lists!$A$3,85,0)))</f>
        <v/>
      </c>
    </row>
    <row r="79" spans="1:8" ht="22" customHeight="1" x14ac:dyDescent="0.2">
      <c r="A79" s="8"/>
      <c r="B79" s="8"/>
      <c r="C79" s="8"/>
      <c r="D79" s="8"/>
      <c r="E79" s="8"/>
      <c r="F79" s="8"/>
      <c r="G79" s="8"/>
      <c r="H79" s="9" t="str">
        <f>IF($F79="","",IF($F79=Lists!$A$2,35,IF($F79=Lists!$A$3,85,0)))</f>
        <v/>
      </c>
    </row>
    <row r="80" spans="1:8" ht="22" customHeight="1" x14ac:dyDescent="0.2">
      <c r="A80" s="8"/>
      <c r="B80" s="8"/>
      <c r="C80" s="8"/>
      <c r="D80" s="8"/>
      <c r="E80" s="8"/>
      <c r="F80" s="8"/>
      <c r="G80" s="8"/>
      <c r="H80" s="9" t="str">
        <f>IF($F80="","",IF($F80=Lists!$A$2,35,IF($F80=Lists!$A$3,85,0)))</f>
        <v/>
      </c>
    </row>
    <row r="81" spans="1:8" ht="22" customHeight="1" x14ac:dyDescent="0.2">
      <c r="A81" s="8"/>
      <c r="B81" s="8"/>
      <c r="C81" s="8"/>
      <c r="D81" s="8"/>
      <c r="E81" s="8"/>
      <c r="F81" s="8"/>
      <c r="G81" s="8"/>
      <c r="H81" s="9" t="str">
        <f>IF($F81="","",IF($F81=Lists!$A$2,35,IF($F81=Lists!$A$3,85,0)))</f>
        <v/>
      </c>
    </row>
    <row r="82" spans="1:8" ht="22" customHeight="1" x14ac:dyDescent="0.2">
      <c r="A82" s="8"/>
      <c r="B82" s="8"/>
      <c r="C82" s="8"/>
      <c r="D82" s="8"/>
      <c r="E82" s="8"/>
      <c r="F82" s="8"/>
      <c r="G82" s="8"/>
      <c r="H82" s="9" t="str">
        <f>IF($F82="","",IF($F82=Lists!$A$2,35,IF($F82=Lists!$A$3,85,0)))</f>
        <v/>
      </c>
    </row>
    <row r="83" spans="1:8" ht="22" customHeight="1" x14ac:dyDescent="0.2">
      <c r="A83" s="8"/>
      <c r="B83" s="8"/>
      <c r="C83" s="8"/>
      <c r="D83" s="8"/>
      <c r="E83" s="8"/>
      <c r="F83" s="8"/>
      <c r="G83" s="8"/>
      <c r="H83" s="9" t="str">
        <f>IF($F83="","",IF($F83=Lists!$A$2,35,IF($F83=Lists!$A$3,85,0)))</f>
        <v/>
      </c>
    </row>
    <row r="84" spans="1:8" ht="22" customHeight="1" x14ac:dyDescent="0.2">
      <c r="A84" s="8"/>
      <c r="B84" s="8"/>
      <c r="C84" s="8"/>
      <c r="D84" s="8"/>
      <c r="E84" s="8"/>
      <c r="F84" s="8"/>
      <c r="G84" s="8"/>
      <c r="H84" s="9" t="str">
        <f>IF($F84="","",IF($F84=Lists!$A$2,35,IF($F84=Lists!$A$3,85,0)))</f>
        <v/>
      </c>
    </row>
    <row r="85" spans="1:8" ht="22" customHeight="1" x14ac:dyDescent="0.2">
      <c r="A85" s="8"/>
      <c r="B85" s="8"/>
      <c r="C85" s="8"/>
      <c r="D85" s="8"/>
      <c r="E85" s="8"/>
      <c r="F85" s="8"/>
      <c r="G85" s="8"/>
      <c r="H85" s="9" t="str">
        <f>IF($F85="","",IF($F85=Lists!$A$2,35,IF($F85=Lists!$A$3,85,0)))</f>
        <v/>
      </c>
    </row>
    <row r="86" spans="1:8" ht="22" customHeight="1" x14ac:dyDescent="0.2">
      <c r="A86" s="8"/>
      <c r="B86" s="8"/>
      <c r="C86" s="8"/>
      <c r="D86" s="8"/>
      <c r="E86" s="8"/>
      <c r="F86" s="8"/>
      <c r="G86" s="8"/>
      <c r="H86" s="9" t="str">
        <f>IF($F86="","",IF($F86=Lists!$A$2,35,IF($F86=Lists!$A$3,85,0)))</f>
        <v/>
      </c>
    </row>
    <row r="87" spans="1:8" ht="22" customHeight="1" x14ac:dyDescent="0.2">
      <c r="A87" s="8"/>
      <c r="B87" s="8"/>
      <c r="C87" s="8"/>
      <c r="D87" s="8"/>
      <c r="E87" s="8"/>
      <c r="F87" s="8"/>
      <c r="G87" s="8"/>
      <c r="H87" s="9" t="str">
        <f>IF($F87="","",IF($F87=Lists!$A$2,35,IF($F87=Lists!$A$3,85,0)))</f>
        <v/>
      </c>
    </row>
    <row r="88" spans="1:8" ht="22" customHeight="1" x14ac:dyDescent="0.2">
      <c r="A88" s="8"/>
      <c r="B88" s="8"/>
      <c r="C88" s="8"/>
      <c r="D88" s="8"/>
      <c r="E88" s="8"/>
      <c r="F88" s="8"/>
      <c r="G88" s="8"/>
      <c r="H88" s="9" t="str">
        <f>IF($F88="","",IF($F88=Lists!$A$2,35,IF($F88=Lists!$A$3,85,0)))</f>
        <v/>
      </c>
    </row>
    <row r="89" spans="1:8" ht="22" customHeight="1" x14ac:dyDescent="0.2">
      <c r="A89" s="8"/>
      <c r="B89" s="8"/>
      <c r="C89" s="8"/>
      <c r="D89" s="8"/>
      <c r="E89" s="8"/>
      <c r="F89" s="8"/>
      <c r="G89" s="8"/>
      <c r="H89" s="9" t="str">
        <f>IF($F89="","",IF($F89=Lists!$A$2,35,IF($F89=Lists!$A$3,85,0)))</f>
        <v/>
      </c>
    </row>
    <row r="90" spans="1:8" ht="22" customHeight="1" x14ac:dyDescent="0.2">
      <c r="A90" s="8"/>
      <c r="B90" s="8"/>
      <c r="C90" s="8"/>
      <c r="D90" s="8"/>
      <c r="E90" s="8"/>
      <c r="F90" s="8"/>
      <c r="G90" s="8"/>
      <c r="H90" s="9" t="str">
        <f>IF($F90="","",IF($F90=Lists!$A$2,35,IF($F90=Lists!$A$3,85,0)))</f>
        <v/>
      </c>
    </row>
    <row r="91" spans="1:8" ht="22" customHeight="1" x14ac:dyDescent="0.2">
      <c r="A91" s="8"/>
      <c r="B91" s="8"/>
      <c r="C91" s="8"/>
      <c r="D91" s="8"/>
      <c r="E91" s="8"/>
      <c r="F91" s="8"/>
      <c r="G91" s="8"/>
      <c r="H91" s="9" t="str">
        <f>IF($F91="","",IF($F91=Lists!$A$2,35,IF($F91=Lists!$A$3,85,0)))</f>
        <v/>
      </c>
    </row>
    <row r="92" spans="1:8" ht="22" customHeight="1" x14ac:dyDescent="0.2">
      <c r="A92" s="8"/>
      <c r="B92" s="8"/>
      <c r="C92" s="8"/>
      <c r="D92" s="8"/>
      <c r="E92" s="8"/>
      <c r="F92" s="8"/>
      <c r="G92" s="8"/>
      <c r="H92" s="9" t="str">
        <f>IF($F92="","",IF($F92=Lists!$A$2,35,IF($F92=Lists!$A$3,85,0)))</f>
        <v/>
      </c>
    </row>
    <row r="93" spans="1:8" ht="22" customHeight="1" x14ac:dyDescent="0.2">
      <c r="A93" s="8"/>
      <c r="B93" s="8"/>
      <c r="C93" s="8"/>
      <c r="D93" s="8"/>
      <c r="E93" s="8"/>
      <c r="F93" s="8"/>
      <c r="G93" s="8"/>
      <c r="H93" s="9" t="str">
        <f>IF($F93="","",IF($F93=Lists!$A$2,35,IF($F93=Lists!$A$3,85,0)))</f>
        <v/>
      </c>
    </row>
    <row r="94" spans="1:8" ht="22" customHeight="1" x14ac:dyDescent="0.2">
      <c r="A94" s="8"/>
      <c r="B94" s="8"/>
      <c r="C94" s="8"/>
      <c r="D94" s="8"/>
      <c r="E94" s="8"/>
      <c r="F94" s="8"/>
      <c r="G94" s="8"/>
      <c r="H94" s="9" t="str">
        <f>IF($F94="","",IF($F94=Lists!$A$2,35,IF($F94=Lists!$A$3,85,0)))</f>
        <v/>
      </c>
    </row>
    <row r="95" spans="1:8" ht="22" customHeight="1" x14ac:dyDescent="0.2">
      <c r="A95" s="8"/>
      <c r="B95" s="8"/>
      <c r="C95" s="8"/>
      <c r="D95" s="8"/>
      <c r="E95" s="8"/>
      <c r="F95" s="8"/>
      <c r="G95" s="8"/>
      <c r="H95" s="9" t="str">
        <f>IF($F95="","",IF($F95=Lists!$A$2,35,IF($F95=Lists!$A$3,85,0)))</f>
        <v/>
      </c>
    </row>
    <row r="96" spans="1:8" ht="22" customHeight="1" x14ac:dyDescent="0.2">
      <c r="A96" s="8"/>
      <c r="B96" s="8"/>
      <c r="C96" s="8"/>
      <c r="D96" s="8"/>
      <c r="E96" s="8"/>
      <c r="F96" s="8"/>
      <c r="G96" s="8"/>
      <c r="H96" s="9" t="str">
        <f>IF($F96="","",IF($F96=Lists!$A$2,35,IF($F96=Lists!$A$3,85,0)))</f>
        <v/>
      </c>
    </row>
    <row r="97" spans="1:8" ht="22" customHeight="1" x14ac:dyDescent="0.2">
      <c r="A97" s="8"/>
      <c r="B97" s="8"/>
      <c r="C97" s="8"/>
      <c r="D97" s="8"/>
      <c r="E97" s="8"/>
      <c r="F97" s="8"/>
      <c r="G97" s="8"/>
      <c r="H97" s="9" t="str">
        <f>IF($F97="","",IF($F97=Lists!$A$2,35,IF($F97=Lists!$A$3,85,0)))</f>
        <v/>
      </c>
    </row>
    <row r="98" spans="1:8" ht="22" customHeight="1" x14ac:dyDescent="0.2">
      <c r="A98" s="8"/>
      <c r="B98" s="8"/>
      <c r="C98" s="8"/>
      <c r="D98" s="8"/>
      <c r="E98" s="8"/>
      <c r="F98" s="8"/>
      <c r="G98" s="8"/>
      <c r="H98" s="9" t="str">
        <f>IF($F98="","",IF($F98=Lists!$A$2,35,IF($F98=Lists!$A$3,85,0)))</f>
        <v/>
      </c>
    </row>
    <row r="99" spans="1:8" ht="22" customHeight="1" x14ac:dyDescent="0.2">
      <c r="A99" s="8"/>
      <c r="B99" s="8"/>
      <c r="C99" s="8"/>
      <c r="D99" s="8"/>
      <c r="E99" s="8"/>
      <c r="F99" s="8"/>
      <c r="G99" s="8"/>
      <c r="H99" s="9" t="str">
        <f>IF($F99="","",IF($F99=Lists!$A$2,35,IF($F99=Lists!$A$3,85,0)))</f>
        <v/>
      </c>
    </row>
    <row r="100" spans="1:8" ht="22" customHeight="1" x14ac:dyDescent="0.2">
      <c r="A100" s="8"/>
      <c r="B100" s="8"/>
      <c r="C100" s="8"/>
      <c r="D100" s="8"/>
      <c r="E100" s="8"/>
      <c r="F100" s="8"/>
      <c r="G100" s="8"/>
      <c r="H100" s="9" t="str">
        <f>IF($F100="","",IF($F100=Lists!$A$2,35,IF($F100=Lists!$A$3,85,0)))</f>
        <v/>
      </c>
    </row>
    <row r="101" spans="1:8" ht="22" customHeight="1" x14ac:dyDescent="0.2">
      <c r="A101" s="8"/>
      <c r="B101" s="8"/>
      <c r="C101" s="8"/>
      <c r="D101" s="8"/>
      <c r="E101" s="8"/>
      <c r="F101" s="8"/>
      <c r="G101" s="8"/>
      <c r="H101" s="9" t="str">
        <f>IF($F101="","",IF($F101=Lists!$A$2,35,IF($F101=Lists!$A$3,85,0)))</f>
        <v/>
      </c>
    </row>
    <row r="102" spans="1:8" ht="22" customHeight="1" x14ac:dyDescent="0.2">
      <c r="A102" s="8"/>
      <c r="B102" s="8"/>
      <c r="C102" s="8"/>
      <c r="D102" s="8"/>
      <c r="E102" s="8"/>
      <c r="F102" s="8"/>
      <c r="G102" s="8"/>
      <c r="H102" s="9" t="str">
        <f>IF($F102="","",IF($F102=Lists!$A$2,35,IF($F102=Lists!$A$3,85,0)))</f>
        <v/>
      </c>
    </row>
    <row r="103" spans="1:8" ht="22" customHeight="1" x14ac:dyDescent="0.2">
      <c r="A103" s="8"/>
      <c r="B103" s="8"/>
      <c r="C103" s="8"/>
      <c r="D103" s="8"/>
      <c r="E103" s="8"/>
      <c r="F103" s="8"/>
      <c r="G103" s="8"/>
      <c r="H103" s="9" t="str">
        <f>IF($F103="","",IF($F103=Lists!$A$2,35,IF($F103=Lists!$A$3,85,0)))</f>
        <v/>
      </c>
    </row>
    <row r="104" spans="1:8" ht="22" customHeight="1" x14ac:dyDescent="0.2">
      <c r="A104" s="8"/>
      <c r="B104" s="8"/>
      <c r="C104" s="8"/>
      <c r="D104" s="8"/>
      <c r="E104" s="8"/>
      <c r="F104" s="8"/>
      <c r="G104" s="8"/>
      <c r="H104" s="9" t="str">
        <f>IF($F104="","",IF($F104=Lists!$A$2,35,IF($F104=Lists!$A$3,85,0)))</f>
        <v/>
      </c>
    </row>
    <row r="105" spans="1:8" ht="22" customHeight="1" x14ac:dyDescent="0.2">
      <c r="A105" s="8"/>
      <c r="B105" s="8"/>
      <c r="C105" s="8"/>
      <c r="D105" s="8"/>
      <c r="E105" s="8"/>
      <c r="F105" s="8"/>
      <c r="G105" s="8"/>
      <c r="H105" s="9" t="str">
        <f>IF($F105="","",IF($F105=Lists!$A$2,35,IF($F105=Lists!$A$3,85,0)))</f>
        <v/>
      </c>
    </row>
    <row r="106" spans="1:8" ht="22" customHeight="1" x14ac:dyDescent="0.2">
      <c r="A106" s="8"/>
      <c r="B106" s="8"/>
      <c r="C106" s="8"/>
      <c r="D106" s="8"/>
      <c r="E106" s="8"/>
      <c r="F106" s="8"/>
      <c r="G106" s="8"/>
      <c r="H106" s="9" t="str">
        <f>IF($F106="","",IF($F106=Lists!$A$2,35,IF($F106=Lists!$A$3,85,0)))</f>
        <v/>
      </c>
    </row>
    <row r="107" spans="1:8" ht="22" customHeight="1" x14ac:dyDescent="0.2">
      <c r="A107" s="8"/>
      <c r="B107" s="8"/>
      <c r="C107" s="8"/>
      <c r="D107" s="8"/>
      <c r="E107" s="8"/>
      <c r="F107" s="8"/>
      <c r="G107" s="8"/>
      <c r="H107" s="9" t="str">
        <f>IF($F107="","",IF($F107=Lists!$A$2,35,IF($F107=Lists!$A$3,85,0)))</f>
        <v/>
      </c>
    </row>
    <row r="108" spans="1:8" ht="22" customHeight="1" x14ac:dyDescent="0.2">
      <c r="A108" s="8"/>
      <c r="B108" s="8"/>
      <c r="C108" s="8"/>
      <c r="D108" s="8"/>
      <c r="E108" s="8"/>
      <c r="F108" s="8"/>
      <c r="G108" s="8"/>
      <c r="H108" s="9" t="str">
        <f>IF($F108="","",IF($F108=Lists!$A$2,35,IF($F108=Lists!$A$3,85,0)))</f>
        <v/>
      </c>
    </row>
    <row r="109" spans="1:8" ht="22" customHeight="1" x14ac:dyDescent="0.2">
      <c r="A109" s="8"/>
      <c r="B109" s="8"/>
      <c r="C109" s="8"/>
      <c r="D109" s="8"/>
      <c r="E109" s="8"/>
      <c r="F109" s="8"/>
      <c r="G109" s="8"/>
      <c r="H109" s="9" t="str">
        <f>IF($F109="","",IF($F109=Lists!$A$2,35,IF($F109=Lists!$A$3,85,0)))</f>
        <v/>
      </c>
    </row>
    <row r="110" spans="1:8" ht="22" customHeight="1" x14ac:dyDescent="0.2">
      <c r="A110" s="8"/>
      <c r="B110" s="8"/>
      <c r="C110" s="8"/>
      <c r="D110" s="8"/>
      <c r="E110" s="8"/>
      <c r="F110" s="8"/>
      <c r="G110" s="8"/>
      <c r="H110" s="9" t="str">
        <f>IF($F110="","",IF($F110=Lists!$A$2,35,IF($F110=Lists!$A$3,85,0)))</f>
        <v/>
      </c>
    </row>
    <row r="111" spans="1:8" ht="22" customHeight="1" x14ac:dyDescent="0.2">
      <c r="A111" s="8"/>
      <c r="B111" s="8"/>
      <c r="C111" s="8"/>
      <c r="D111" s="8"/>
      <c r="E111" s="8"/>
      <c r="F111" s="8"/>
      <c r="G111" s="8"/>
      <c r="H111" s="9" t="str">
        <f>IF($F111="","",IF($F111=Lists!$A$2,35,IF($F111=Lists!$A$3,85,0)))</f>
        <v/>
      </c>
    </row>
    <row r="112" spans="1:8" ht="22" customHeight="1" x14ac:dyDescent="0.2">
      <c r="A112" s="8"/>
      <c r="B112" s="8"/>
      <c r="C112" s="8"/>
      <c r="D112" s="8"/>
      <c r="E112" s="8"/>
      <c r="F112" s="8"/>
      <c r="G112" s="8"/>
      <c r="H112" s="9" t="str">
        <f>IF($F112="","",IF($F112=Lists!$A$2,35,IF($F112=Lists!$A$3,85,0)))</f>
        <v/>
      </c>
    </row>
    <row r="113" spans="1:8" ht="22" customHeight="1" x14ac:dyDescent="0.2">
      <c r="A113" s="8"/>
      <c r="B113" s="8"/>
      <c r="C113" s="8"/>
      <c r="D113" s="8"/>
      <c r="E113" s="8"/>
      <c r="F113" s="8"/>
      <c r="G113" s="8"/>
      <c r="H113" s="9" t="str">
        <f>IF($F113="","",IF($F113=Lists!$A$2,35,IF($F113=Lists!$A$3,85,0)))</f>
        <v/>
      </c>
    </row>
    <row r="114" spans="1:8" ht="22" customHeight="1" x14ac:dyDescent="0.2">
      <c r="A114" s="8"/>
      <c r="B114" s="8"/>
      <c r="C114" s="8"/>
      <c r="D114" s="8"/>
      <c r="E114" s="8"/>
      <c r="F114" s="8"/>
      <c r="G114" s="8"/>
      <c r="H114" s="9" t="str">
        <f>IF($F114="","",IF($F114=Lists!$A$2,35,IF($F114=Lists!$A$3,85,0)))</f>
        <v/>
      </c>
    </row>
    <row r="115" spans="1:8" ht="22" customHeight="1" x14ac:dyDescent="0.2">
      <c r="A115" s="8"/>
      <c r="B115" s="8"/>
      <c r="C115" s="8"/>
      <c r="D115" s="8"/>
      <c r="E115" s="8"/>
      <c r="F115" s="8"/>
      <c r="G115" s="8"/>
      <c r="H115" s="9" t="str">
        <f>IF($F115="","",IF($F115=Lists!$A$2,35,IF($F115=Lists!$A$3,85,0)))</f>
        <v/>
      </c>
    </row>
    <row r="116" spans="1:8" ht="22" customHeight="1" x14ac:dyDescent="0.2">
      <c r="A116" s="8"/>
      <c r="B116" s="8"/>
      <c r="C116" s="8"/>
      <c r="D116" s="8"/>
      <c r="E116" s="8"/>
      <c r="F116" s="8"/>
      <c r="G116" s="8"/>
      <c r="H116" s="9" t="str">
        <f>IF($F116="","",IF($F116=Lists!$A$2,35,IF($F116=Lists!$A$3,85,0)))</f>
        <v/>
      </c>
    </row>
    <row r="117" spans="1:8" ht="22" customHeight="1" x14ac:dyDescent="0.2">
      <c r="A117" s="8"/>
      <c r="B117" s="8"/>
      <c r="C117" s="8"/>
      <c r="D117" s="8"/>
      <c r="E117" s="8"/>
      <c r="F117" s="8"/>
      <c r="G117" s="8"/>
      <c r="H117" s="9" t="str">
        <f>IF($F117="","",IF($F117=Lists!$A$2,35,IF($F117=Lists!$A$3,85,0)))</f>
        <v/>
      </c>
    </row>
    <row r="120" spans="1:8" ht="16" x14ac:dyDescent="0.2">
      <c r="A120" s="22" t="s">
        <v>24</v>
      </c>
      <c r="B120" s="18"/>
      <c r="C120" s="18"/>
      <c r="D120" s="18"/>
      <c r="E120" s="18"/>
      <c r="F120" s="18"/>
      <c r="G120" s="18"/>
      <c r="H120" s="18"/>
    </row>
    <row r="121" spans="1:8" x14ac:dyDescent="0.2">
      <c r="A121" s="1" t="s">
        <v>25</v>
      </c>
      <c r="B121" s="4">
        <f>COUNTIF($F$18:$F$117,"&lt;&gt;")</f>
        <v>0</v>
      </c>
      <c r="C121" s="1"/>
      <c r="D121" s="10">
        <f>SUM($H$18:$H$117)</f>
        <v>0</v>
      </c>
      <c r="F121" s="19" t="s">
        <v>26</v>
      </c>
      <c r="G121" s="20"/>
      <c r="H121" s="20"/>
    </row>
    <row r="122" spans="1:8" x14ac:dyDescent="0.2">
      <c r="A122" s="1" t="s">
        <v>27</v>
      </c>
      <c r="B122" s="4">
        <f>COUNTIF($F$18:$F$117,Lists!$A$2)</f>
        <v>0</v>
      </c>
      <c r="C122" s="1" t="s">
        <v>23</v>
      </c>
      <c r="D122" s="10">
        <f>B122*35</f>
        <v>0</v>
      </c>
      <c r="F122" s="20"/>
      <c r="G122" s="20"/>
      <c r="H122" s="20"/>
    </row>
    <row r="123" spans="1:8" x14ac:dyDescent="0.2">
      <c r="A123" s="1" t="s">
        <v>28</v>
      </c>
      <c r="B123" s="4">
        <f>COUNTIF($F$18:$F$117,Lists!$A$3)</f>
        <v>0</v>
      </c>
      <c r="C123" s="1" t="s">
        <v>23</v>
      </c>
      <c r="D123" s="10">
        <f>B123*85</f>
        <v>0</v>
      </c>
      <c r="F123" s="20"/>
      <c r="G123" s="20"/>
      <c r="H123" s="20"/>
    </row>
    <row r="124" spans="1:8" x14ac:dyDescent="0.2">
      <c r="A124" s="1" t="s">
        <v>29</v>
      </c>
      <c r="B124" s="4">
        <f>IF($B$13="Yes",1,0)</f>
        <v>1</v>
      </c>
      <c r="C124" s="1" t="s">
        <v>23</v>
      </c>
      <c r="D124" s="10">
        <f>$B$14</f>
        <v>100</v>
      </c>
      <c r="F124" s="20"/>
      <c r="G124" s="20"/>
      <c r="H124" s="20"/>
    </row>
    <row r="125" spans="1:8" ht="16" x14ac:dyDescent="0.2">
      <c r="A125" s="11" t="s">
        <v>30</v>
      </c>
      <c r="B125" s="12"/>
      <c r="C125" s="11"/>
      <c r="D125" s="13">
        <f>SUM(D122:D124)</f>
        <v>100</v>
      </c>
      <c r="F125" s="20"/>
      <c r="G125" s="20"/>
      <c r="H125" s="20"/>
    </row>
    <row r="128" spans="1:8" ht="28" customHeight="1" x14ac:dyDescent="0.2">
      <c r="A128" s="25" t="s">
        <v>31</v>
      </c>
      <c r="B128" s="18"/>
      <c r="C128" s="18"/>
      <c r="D128" s="18"/>
      <c r="E128" s="18"/>
      <c r="F128" s="18"/>
      <c r="G128" s="18"/>
      <c r="H128" s="18"/>
    </row>
  </sheetData>
  <autoFilter ref="A17:H117" xr:uid="{00000000-0009-0000-0000-000000000000}"/>
  <mergeCells count="15">
    <mergeCell ref="A128:H128"/>
    <mergeCell ref="A1:H1"/>
    <mergeCell ref="D4:H4"/>
    <mergeCell ref="A120:H120"/>
    <mergeCell ref="D3:H3"/>
    <mergeCell ref="A12:H12"/>
    <mergeCell ref="F121:H125"/>
    <mergeCell ref="D7:H7"/>
    <mergeCell ref="C2:H2"/>
    <mergeCell ref="D6:H6"/>
    <mergeCell ref="D8:H8"/>
    <mergeCell ref="A16:H16"/>
    <mergeCell ref="A10:H10"/>
    <mergeCell ref="E13:H14"/>
    <mergeCell ref="D5:H5"/>
  </mergeCells>
  <conditionalFormatting sqref="A18:H117">
    <cfRule type="expression" dxfId="2" priority="2">
      <formula>LEFT($F18,3)="$85"</formula>
    </cfRule>
    <cfRule type="expression" dxfId="1" priority="3">
      <formula>LEFT($F18,3)="$35"</formula>
    </cfRule>
  </conditionalFormatting>
  <conditionalFormatting sqref="G18:G117">
    <cfRule type="expression" dxfId="0" priority="1">
      <formula>AND(LEFT($F18,3)="$85",$G18="")</formula>
    </cfRule>
  </conditionalFormatting>
  <pageMargins left="0.25" right="0.25" top="0.5" bottom="0.5" header="0.5" footer="0.5"/>
  <pageSetup scale="31" orientation="landscape"/>
  <rowBreaks count="1" manualBreakCount="1">
    <brk id="59" max="7" man="1"/>
  </rowBreaks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errorTitle="Invalid Registration Choice" error="Please select one of the approved registration choices." promptTitle="Registration Choice" prompt="Choose either $35 Admission &amp; Lunch or $85 All-Inclusive Package." xr:uid="{00000000-0002-0000-0000-000000000000}">
          <x14:formula1>
            <xm:f>Lists!$A$2:$A$3</xm:f>
          </x14:formula1>
          <xm:sqref>F18:F117</xm:sqref>
        </x14:dataValidation>
        <x14:dataValidation type="list" allowBlank="1" errorTitle="Invalid T-Shirt Size" error="Please select a valid T-shirt size: S, M, L, XL, 2XL, or 3XL." promptTitle="T-Shirt Size" prompt="Use only S, M, L, XL, 2XL, or 3XL. Leave blank for the $35 option." xr:uid="{00000000-0002-0000-0000-000001000000}">
          <x14:formula1>
            <xm:f>Lists!$B$2:$B$7</xm:f>
          </x14:formula1>
          <xm:sqref>G18:G117</xm:sqref>
        </x14:dataValidation>
        <x14:dataValidation type="list" errorTitle="Invalid Selection" error="Select Yes or No." xr:uid="{00000000-0002-0000-0000-000002000000}">
          <x14:formula1>
            <xm:f>Lists!$C$2:$C$3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showGridLines="0" workbookViewId="0">
      <pane ySplit="1" topLeftCell="A2" activePane="bottomLeft" state="frozen"/>
      <selection pane="bottomLeft" sqref="A1:H1"/>
    </sheetView>
  </sheetViews>
  <sheetFormatPr baseColWidth="10" defaultColWidth="8.83203125" defaultRowHeight="15" x14ac:dyDescent="0.2"/>
  <cols>
    <col min="1" max="1" width="32" customWidth="1"/>
    <col min="2" max="8" width="14" customWidth="1"/>
  </cols>
  <sheetData>
    <row r="1" spans="1:8" ht="34" customHeight="1" x14ac:dyDescent="0.2">
      <c r="A1" s="27" t="s">
        <v>32</v>
      </c>
      <c r="B1" s="18"/>
      <c r="C1" s="18"/>
      <c r="D1" s="18"/>
      <c r="E1" s="18"/>
      <c r="F1" s="18"/>
      <c r="G1" s="18"/>
      <c r="H1" s="18"/>
    </row>
    <row r="3" spans="1:8" ht="24" customHeight="1" x14ac:dyDescent="0.2">
      <c r="C3" s="22" t="s">
        <v>33</v>
      </c>
      <c r="D3" s="18"/>
      <c r="E3" s="18"/>
      <c r="F3" s="18"/>
      <c r="G3" s="18"/>
      <c r="H3" s="18"/>
    </row>
    <row r="4" spans="1:8" ht="24" customHeight="1" x14ac:dyDescent="0.2">
      <c r="C4" s="30" t="s">
        <v>34</v>
      </c>
      <c r="D4" s="18"/>
      <c r="E4" s="18"/>
      <c r="F4" s="18"/>
      <c r="G4" s="18"/>
      <c r="H4" s="18"/>
    </row>
    <row r="5" spans="1:8" ht="24" customHeight="1" x14ac:dyDescent="0.2">
      <c r="C5" s="18"/>
      <c r="D5" s="18"/>
      <c r="E5" s="18"/>
      <c r="F5" s="18"/>
      <c r="G5" s="18"/>
      <c r="H5" s="18"/>
    </row>
    <row r="6" spans="1:8" ht="24" customHeight="1" x14ac:dyDescent="0.2"/>
    <row r="7" spans="1:8" ht="24" customHeight="1" x14ac:dyDescent="0.2"/>
    <row r="8" spans="1:8" ht="24" customHeight="1" x14ac:dyDescent="0.2">
      <c r="A8" s="29" t="s">
        <v>35</v>
      </c>
      <c r="B8" s="18"/>
      <c r="C8" s="18"/>
      <c r="D8" s="18"/>
      <c r="E8" s="18"/>
      <c r="F8" s="18"/>
      <c r="G8" s="18"/>
      <c r="H8" s="18"/>
    </row>
    <row r="9" spans="1:8" ht="24" customHeight="1" x14ac:dyDescent="0.2">
      <c r="A9" s="14" t="s">
        <v>36</v>
      </c>
      <c r="B9" s="28" t="s">
        <v>37</v>
      </c>
      <c r="C9" s="20"/>
      <c r="D9" s="20"/>
      <c r="E9" s="20"/>
      <c r="F9" s="20"/>
      <c r="G9" s="20"/>
      <c r="H9" s="20"/>
    </row>
    <row r="10" spans="1:8" ht="24" customHeight="1" x14ac:dyDescent="0.2">
      <c r="A10" s="14" t="s">
        <v>38</v>
      </c>
      <c r="B10" s="28" t="s">
        <v>39</v>
      </c>
      <c r="C10" s="20"/>
      <c r="D10" s="20"/>
      <c r="E10" s="20"/>
      <c r="F10" s="20"/>
      <c r="G10" s="20"/>
      <c r="H10" s="20"/>
    </row>
    <row r="11" spans="1:8" ht="24" customHeight="1" x14ac:dyDescent="0.2">
      <c r="A11" s="14" t="s">
        <v>40</v>
      </c>
      <c r="B11" s="28" t="s">
        <v>41</v>
      </c>
      <c r="C11" s="20"/>
      <c r="D11" s="20"/>
      <c r="E11" s="20"/>
      <c r="F11" s="20"/>
      <c r="G11" s="20"/>
      <c r="H11" s="20"/>
    </row>
    <row r="12" spans="1:8" ht="24" customHeight="1" x14ac:dyDescent="0.2"/>
    <row r="13" spans="1:8" ht="24" customHeight="1" x14ac:dyDescent="0.2">
      <c r="A13" s="23" t="s">
        <v>42</v>
      </c>
      <c r="B13" s="18"/>
      <c r="C13" s="18"/>
      <c r="D13" s="18"/>
      <c r="E13" s="18"/>
      <c r="F13" s="18"/>
      <c r="G13" s="18"/>
      <c r="H13" s="18"/>
    </row>
    <row r="14" spans="1:8" ht="24" customHeight="1" x14ac:dyDescent="0.2"/>
    <row r="15" spans="1:8" ht="24" customHeight="1" x14ac:dyDescent="0.2">
      <c r="A15" s="29" t="s">
        <v>43</v>
      </c>
      <c r="B15" s="18"/>
      <c r="C15" s="18"/>
      <c r="D15" s="18"/>
      <c r="E15" s="18"/>
      <c r="F15" s="18"/>
      <c r="G15" s="18"/>
      <c r="H15" s="18"/>
    </row>
    <row r="16" spans="1:8" ht="24" customHeight="1" x14ac:dyDescent="0.2">
      <c r="A16" s="15">
        <v>1</v>
      </c>
      <c r="B16" s="28" t="s">
        <v>44</v>
      </c>
      <c r="C16" s="20"/>
      <c r="D16" s="20"/>
      <c r="E16" s="20"/>
      <c r="F16" s="20"/>
      <c r="G16" s="20"/>
      <c r="H16" s="20"/>
    </row>
    <row r="17" spans="1:8" ht="24" customHeight="1" x14ac:dyDescent="0.2">
      <c r="A17" s="15">
        <v>2</v>
      </c>
      <c r="B17" s="28" t="s">
        <v>45</v>
      </c>
      <c r="C17" s="20"/>
      <c r="D17" s="20"/>
      <c r="E17" s="20"/>
      <c r="F17" s="20"/>
      <c r="G17" s="20"/>
      <c r="H17" s="20"/>
    </row>
    <row r="18" spans="1:8" ht="24" customHeight="1" x14ac:dyDescent="0.2">
      <c r="A18" s="15">
        <v>3</v>
      </c>
      <c r="B18" s="28" t="s">
        <v>46</v>
      </c>
      <c r="C18" s="20"/>
      <c r="D18" s="20"/>
      <c r="E18" s="20"/>
      <c r="F18" s="20"/>
      <c r="G18" s="20"/>
      <c r="H18" s="20"/>
    </row>
    <row r="19" spans="1:8" ht="24" customHeight="1" x14ac:dyDescent="0.2">
      <c r="A19" s="15">
        <v>4</v>
      </c>
      <c r="B19" s="28" t="s">
        <v>47</v>
      </c>
      <c r="C19" s="20"/>
      <c r="D19" s="20"/>
      <c r="E19" s="20"/>
      <c r="F19" s="20"/>
      <c r="G19" s="20"/>
      <c r="H19" s="20"/>
    </row>
    <row r="20" spans="1:8" ht="24" customHeight="1" x14ac:dyDescent="0.2">
      <c r="A20" s="15">
        <v>5</v>
      </c>
      <c r="B20" s="28" t="s">
        <v>48</v>
      </c>
      <c r="C20" s="20"/>
      <c r="D20" s="20"/>
      <c r="E20" s="20"/>
      <c r="F20" s="20"/>
      <c r="G20" s="20"/>
      <c r="H20" s="20"/>
    </row>
    <row r="21" spans="1:8" ht="24" customHeight="1" x14ac:dyDescent="0.2"/>
    <row r="22" spans="1:8" ht="24" customHeight="1" x14ac:dyDescent="0.2">
      <c r="A22" s="25" t="s">
        <v>31</v>
      </c>
      <c r="B22" s="18"/>
      <c r="C22" s="18"/>
      <c r="D22" s="18"/>
      <c r="E22" s="18"/>
      <c r="F22" s="18"/>
      <c r="G22" s="18"/>
      <c r="H22" s="18"/>
    </row>
  </sheetData>
  <mergeCells count="15">
    <mergeCell ref="A22:H22"/>
    <mergeCell ref="B20:H20"/>
    <mergeCell ref="A13:H13"/>
    <mergeCell ref="B16:H16"/>
    <mergeCell ref="B10:H10"/>
    <mergeCell ref="C3:H3"/>
    <mergeCell ref="C4:H5"/>
    <mergeCell ref="B11:H11"/>
    <mergeCell ref="B19:H19"/>
    <mergeCell ref="A8:H8"/>
    <mergeCell ref="A1:H1"/>
    <mergeCell ref="B17:H17"/>
    <mergeCell ref="B9:H9"/>
    <mergeCell ref="A15:H15"/>
    <mergeCell ref="B18:H18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workbookViewId="0"/>
  </sheetViews>
  <sheetFormatPr baseColWidth="10" defaultColWidth="8.83203125" defaultRowHeight="15" x14ac:dyDescent="0.2"/>
  <sheetData>
    <row r="1" spans="1:3" x14ac:dyDescent="0.2">
      <c r="A1" s="16" t="s">
        <v>35</v>
      </c>
      <c r="B1" s="16" t="s">
        <v>49</v>
      </c>
      <c r="C1" s="16" t="s">
        <v>50</v>
      </c>
    </row>
    <row r="2" spans="1:3" x14ac:dyDescent="0.2">
      <c r="A2" t="s">
        <v>36</v>
      </c>
      <c r="B2" t="s">
        <v>51</v>
      </c>
      <c r="C2" t="s">
        <v>52</v>
      </c>
    </row>
    <row r="3" spans="1:3" x14ac:dyDescent="0.2">
      <c r="A3" t="s">
        <v>53</v>
      </c>
      <c r="B3" t="s">
        <v>54</v>
      </c>
      <c r="C3" t="s">
        <v>11</v>
      </c>
    </row>
    <row r="4" spans="1:3" x14ac:dyDescent="0.2">
      <c r="B4" t="s">
        <v>55</v>
      </c>
    </row>
    <row r="5" spans="1:3" x14ac:dyDescent="0.2">
      <c r="B5" t="s">
        <v>56</v>
      </c>
    </row>
    <row r="6" spans="1:3" x14ac:dyDescent="0.2">
      <c r="B6" t="s">
        <v>57</v>
      </c>
    </row>
    <row r="7" spans="1:3" x14ac:dyDescent="0.2">
      <c r="B7" t="s">
        <v>58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Registration Form</vt:lpstr>
      <vt:lpstr>Instructions &amp; Pricing</vt:lpstr>
      <vt:lpstr>Lists</vt:lpstr>
      <vt:lpstr>'Registration Form'!Print_Area</vt:lpstr>
      <vt:lpstr>'Registration Form'!Print_Titles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jaime.quinones</cp:lastModifiedBy>
  <dcterms:created xsi:type="dcterms:W3CDTF">2026-07-03T01:17:16Z</dcterms:created>
  <dcterms:modified xsi:type="dcterms:W3CDTF">2026-07-03T13:26:12Z</dcterms:modified>
</cp:coreProperties>
</file>