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esktop\CCC\Towner Rows\2021\"/>
    </mc:Choice>
  </mc:AlternateContent>
  <xr:revisionPtr revIDLastSave="0" documentId="13_ncr:1_{FE0D92DB-4EA3-4CF0-9F97-AD3EC86B1245}" xr6:coauthVersionLast="47" xr6:coauthVersionMax="47" xr10:uidLastSave="{00000000-0000-0000-0000-000000000000}"/>
  <bookViews>
    <workbookView xWindow="-120" yWindow="-120" windowWidth="29040" windowHeight="15840" xr2:uid="{D3AFF822-1233-47C8-AF79-28CC4169793B}"/>
  </bookViews>
  <sheets>
    <sheet name="Sheet1" sheetId="1" r:id="rId1"/>
  </sheets>
  <definedNames>
    <definedName name="_xlnm.Print_Area" localSheetId="0">Sheet1!$A$1:$AC$56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5" i="1" l="1"/>
  <c r="W53" i="1"/>
  <c r="W52" i="1"/>
  <c r="Y50" i="1"/>
  <c r="X50" i="1"/>
  <c r="W50" i="1"/>
  <c r="Y49" i="1"/>
  <c r="X49" i="1"/>
  <c r="W49" i="1"/>
  <c r="Y47" i="1"/>
  <c r="X47" i="1"/>
  <c r="X46" i="1"/>
  <c r="X38" i="1"/>
  <c r="X37" i="1"/>
  <c r="W37" i="1"/>
  <c r="Y36" i="1"/>
  <c r="X36" i="1"/>
  <c r="X34" i="1"/>
  <c r="X33" i="1"/>
  <c r="X32" i="1"/>
  <c r="X27" i="1"/>
  <c r="X26" i="1"/>
  <c r="X25" i="1"/>
  <c r="X24" i="1"/>
  <c r="X23" i="1"/>
  <c r="X22" i="1"/>
  <c r="X20" i="1"/>
  <c r="X19" i="1"/>
  <c r="X18" i="1"/>
  <c r="X12" i="1"/>
  <c r="X11" i="1"/>
  <c r="X10" i="1"/>
  <c r="Y10" i="1" s="1"/>
  <c r="Z10" i="1" s="1"/>
  <c r="Y8" i="1"/>
  <c r="X8" i="1"/>
  <c r="X7" i="1"/>
  <c r="X6" i="1"/>
  <c r="AB56" i="1"/>
  <c r="AA56" i="1"/>
  <c r="AB42" i="1"/>
  <c r="AA42" i="1"/>
  <c r="AB28" i="1"/>
  <c r="AA28" i="1"/>
  <c r="AB16" i="1"/>
  <c r="AB30" i="1" s="1"/>
  <c r="AB44" i="1" s="1"/>
  <c r="AA16" i="1"/>
  <c r="AA30" i="1" s="1"/>
  <c r="AA44" i="1" s="1"/>
  <c r="AB14" i="1"/>
  <c r="AA14" i="1"/>
  <c r="X4" i="1"/>
  <c r="Y54" i="1"/>
  <c r="X54" i="1"/>
  <c r="W54" i="1"/>
  <c r="Y53" i="1"/>
  <c r="X53" i="1"/>
  <c r="X40" i="1"/>
  <c r="X39" i="1"/>
  <c r="Y37" i="1"/>
  <c r="X21" i="1"/>
  <c r="Y19" i="1"/>
  <c r="Y6" i="1"/>
  <c r="Y5" i="1"/>
  <c r="X5" i="1"/>
  <c r="Y55" i="1"/>
  <c r="X52" i="1"/>
  <c r="Y52" i="1" s="1"/>
  <c r="X51" i="1"/>
  <c r="Y51" i="1" s="1"/>
  <c r="X41" i="1"/>
  <c r="X35" i="1"/>
  <c r="X13" i="1"/>
  <c r="X9" i="1"/>
  <c r="X48" i="1"/>
  <c r="Y48" i="1" s="1"/>
  <c r="Y46" i="1"/>
  <c r="Y21" i="1" l="1"/>
  <c r="AC56" i="1"/>
  <c r="AC42" i="1"/>
  <c r="AC28" i="1"/>
  <c r="AC16" i="1"/>
  <c r="AC30" i="1" s="1"/>
  <c r="AC44" i="1" s="1"/>
  <c r="AC14" i="1"/>
  <c r="W7" i="1" l="1"/>
  <c r="W27" i="1" l="1"/>
  <c r="W22" i="1"/>
  <c r="W12" i="1"/>
  <c r="Z55" i="1"/>
  <c r="Z53" i="1"/>
  <c r="Z52" i="1"/>
  <c r="Z51" i="1"/>
  <c r="Z50" i="1"/>
  <c r="Z49" i="1"/>
  <c r="Z54" i="1"/>
  <c r="Y13" i="1" l="1"/>
  <c r="Y7" i="1"/>
  <c r="Z48" i="1" l="1"/>
  <c r="Y27" i="1"/>
  <c r="Y22" i="1"/>
  <c r="Y12" i="1"/>
  <c r="W41" i="1" l="1"/>
  <c r="Y11" i="1" l="1"/>
  <c r="Y41" i="1" l="1"/>
  <c r="Y24" i="1"/>
  <c r="W6" i="1"/>
  <c r="Z5" i="1" l="1"/>
  <c r="W5" i="1"/>
  <c r="Z8" i="1"/>
  <c r="W8" i="1"/>
  <c r="Z36" i="1"/>
  <c r="W36" i="1"/>
  <c r="Z37" i="1"/>
  <c r="Z46" i="1" l="1"/>
  <c r="Z47" i="1"/>
  <c r="W47" i="1"/>
  <c r="W48" i="1"/>
  <c r="W51" i="1"/>
  <c r="W55" i="1"/>
  <c r="W46" i="1"/>
  <c r="W56" i="1" l="1"/>
  <c r="Z56" i="1"/>
  <c r="Z21" i="1"/>
  <c r="W21" i="1"/>
  <c r="Y26" i="1"/>
  <c r="Z26" i="1" s="1"/>
  <c r="W26" i="1"/>
  <c r="Z24" i="1"/>
  <c r="W24" i="1"/>
  <c r="Y23" i="1"/>
  <c r="Z23" i="1" s="1"/>
  <c r="W23" i="1"/>
  <c r="Z19" i="1"/>
  <c r="W19" i="1"/>
  <c r="Y18" i="1"/>
  <c r="Z18" i="1" s="1"/>
  <c r="W18" i="1"/>
  <c r="Z41" i="1" l="1"/>
  <c r="Y40" i="1"/>
  <c r="Z40" i="1" s="1"/>
  <c r="W40" i="1"/>
  <c r="Y39" i="1"/>
  <c r="Z39" i="1" s="1"/>
  <c r="W39" i="1"/>
  <c r="Y38" i="1"/>
  <c r="Z38" i="1" s="1"/>
  <c r="W38" i="1"/>
  <c r="Y35" i="1"/>
  <c r="Z35" i="1" s="1"/>
  <c r="W35" i="1"/>
  <c r="Y34" i="1"/>
  <c r="Z34" i="1" s="1"/>
  <c r="W34" i="1"/>
  <c r="Y33" i="1"/>
  <c r="Z33" i="1" s="1"/>
  <c r="W33" i="1"/>
  <c r="Y32" i="1"/>
  <c r="Z32" i="1" s="1"/>
  <c r="W32" i="1"/>
  <c r="W42" i="1" l="1"/>
  <c r="Z42" i="1"/>
  <c r="Y25" i="1"/>
  <c r="Y20" i="1"/>
  <c r="Y9" i="1"/>
  <c r="Y4" i="1"/>
  <c r="W10" i="1" l="1"/>
  <c r="W4" i="1"/>
  <c r="W9" i="1" l="1"/>
  <c r="W25" i="1" l="1"/>
  <c r="W20" i="1" l="1"/>
  <c r="W13" i="1"/>
  <c r="W11" i="1"/>
  <c r="Z27" i="1" l="1"/>
  <c r="Z25" i="1"/>
  <c r="Z22" i="1"/>
  <c r="Z7" i="1"/>
  <c r="Z13" i="1"/>
  <c r="Z12" i="1"/>
  <c r="Z11" i="1"/>
  <c r="Z9" i="1"/>
  <c r="Z20" i="1"/>
  <c r="Z6" i="1"/>
  <c r="Z28" i="1" l="1"/>
  <c r="Z4" i="1" l="1"/>
  <c r="W28" i="1" l="1"/>
  <c r="W14" i="1"/>
  <c r="Z14" i="1" l="1"/>
</calcChain>
</file>

<file path=xl/sharedStrings.xml><?xml version="1.0" encoding="utf-8"?>
<sst xmlns="http://schemas.openxmlformats.org/spreadsheetml/2006/main" count="81" uniqueCount="50">
  <si>
    <t>Towner Rows League Handicap</t>
  </si>
  <si>
    <t>Pollard</t>
  </si>
  <si>
    <t>McConachie</t>
  </si>
  <si>
    <t>Blais</t>
  </si>
  <si>
    <t>Swanson</t>
  </si>
  <si>
    <t>Wuollet</t>
  </si>
  <si>
    <t>Kalli</t>
  </si>
  <si>
    <t>Swanstrom</t>
  </si>
  <si>
    <t>Nordin</t>
  </si>
  <si>
    <t>Luke</t>
  </si>
  <si>
    <t>Clark</t>
  </si>
  <si>
    <t>Stafford</t>
  </si>
  <si>
    <t>Alaspa</t>
  </si>
  <si>
    <t>Beaupre</t>
  </si>
  <si>
    <t>Schul</t>
  </si>
  <si>
    <t>Van</t>
  </si>
  <si>
    <t>HC</t>
  </si>
  <si>
    <t>Avg:</t>
  </si>
  <si>
    <t>Avg</t>
  </si>
  <si>
    <t>To par</t>
  </si>
  <si>
    <t>Row 1</t>
  </si>
  <si>
    <t>Row 2</t>
  </si>
  <si>
    <t>Tollerud</t>
  </si>
  <si>
    <t>Laberdie</t>
  </si>
  <si>
    <t>Martin</t>
  </si>
  <si>
    <t>Wolk</t>
  </si>
  <si>
    <t>Low 40%</t>
  </si>
  <si>
    <t>Row 3</t>
  </si>
  <si>
    <t>Row H</t>
  </si>
  <si>
    <t>Dunaisky</t>
  </si>
  <si>
    <t>Loonsfoot</t>
  </si>
  <si>
    <t>Chartier, C</t>
  </si>
  <si>
    <t>Chartier, T</t>
  </si>
  <si>
    <t>Mattson</t>
  </si>
  <si>
    <t>Podvin</t>
  </si>
  <si>
    <t>Wehr</t>
  </si>
  <si>
    <t>Lathrop</t>
  </si>
  <si>
    <t>Dugger</t>
  </si>
  <si>
    <t>Juntunen</t>
  </si>
  <si>
    <t>Anderson, T</t>
  </si>
  <si>
    <t>Mokros</t>
  </si>
  <si>
    <t>Bakken</t>
  </si>
  <si>
    <t>Korby, J</t>
  </si>
  <si>
    <t>McFarlane</t>
  </si>
  <si>
    <t>Schilling</t>
  </si>
  <si>
    <t>Maunu</t>
  </si>
  <si>
    <t>Nelson, D</t>
  </si>
  <si>
    <t>Heggestad</t>
  </si>
  <si>
    <t>Crist</t>
  </si>
  <si>
    <t>Munson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</si>
</sst>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;@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center"/>
    </xf>
    <xf numFmtId="164" fontId="2" fillId="0" borderId="0" xfId="0" applyNumberFormat="1" applyFont="1"/>
    <xf numFmtId="0" fontId="2" fillId="2" borderId="1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1" fontId="1" fillId="0" borderId="0" xfId="0" applyNumberFormat="1" applyFont="1"/>
    <xf numFmtId="1" fontId="1" fillId="0" borderId="1" xfId="0" applyNumberFormat="1" applyFont="1" applyFill="1" applyBorder="1"/>
    <xf numFmtId="1" fontId="1" fillId="3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1" xfId="0" applyFont="1" applyFill="1" applyBorder="1"/>
    <xf numFmtId="165" fontId="2" fillId="2" borderId="0" xfId="0" applyNumberFormat="1" applyFont="1" applyFill="1" applyAlignment="1">
      <alignment horizontal="center"/>
    </xf>
    <xf numFmtId="1" fontId="1" fillId="0" borderId="0" xfId="0" applyNumberFormat="1" applyFont="1" applyFill="1" applyBorder="1"/>
    <xf numFmtId="1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7F0C-8E35-44FE-9852-B87884BF8E46}">
  <sheetPr>
    <pageSetUpPr fitToPage="1"/>
  </sheetPr>
  <dimension ref="A1:AC56"/>
  <sheetViews>
    <sheetView tabSelected="1" workbookViewId="0">
      <pane ySplit="3" topLeftCell="A4" activePane="bottomLeft" state="frozen"/>
      <selection pane="bottomLeft" activeCell="AC58" sqref="AC58"/>
    </sheetView>
  </sheetViews>
  <sheetFormatPr defaultRowHeight="15" x14ac:dyDescent="0.25"/>
  <cols>
    <col min="1" max="1" width="4.7109375" customWidth="1"/>
    <col min="2" max="2" width="15.140625" bestFit="1" customWidth="1"/>
    <col min="3" max="17" width="5.5703125" bestFit="1" customWidth="1"/>
    <col min="18" max="18" width="5.5703125" customWidth="1"/>
    <col min="19" max="22" width="5.5703125" bestFit="1" customWidth="1"/>
    <col min="23" max="23" width="7.7109375" bestFit="1" customWidth="1"/>
    <col min="24" max="25" width="11.28515625" bestFit="1" customWidth="1"/>
    <col min="26" max="26" width="8.28515625" bestFit="1" customWidth="1"/>
    <col min="27" max="29" width="6.7109375" bestFit="1" customWidth="1"/>
  </cols>
  <sheetData>
    <row r="1" spans="1:29" ht="18.75" x14ac:dyDescent="0.3">
      <c r="A1" s="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 t="s">
        <v>26</v>
      </c>
      <c r="Z2" s="1"/>
      <c r="AA2" s="15">
        <v>44326</v>
      </c>
      <c r="AB2" s="15">
        <v>44346</v>
      </c>
      <c r="AC2" s="15">
        <v>44351</v>
      </c>
    </row>
    <row r="3" spans="1:29" ht="18.75" x14ac:dyDescent="0.3">
      <c r="A3" s="1"/>
      <c r="B3" s="4" t="s">
        <v>20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 t="s">
        <v>18</v>
      </c>
      <c r="X3" s="4" t="s">
        <v>26</v>
      </c>
      <c r="Y3" s="4" t="s">
        <v>18</v>
      </c>
      <c r="Z3" s="4" t="s">
        <v>19</v>
      </c>
      <c r="AA3" s="4" t="s">
        <v>16</v>
      </c>
      <c r="AB3" s="4" t="s">
        <v>16</v>
      </c>
      <c r="AC3" s="4" t="s">
        <v>16</v>
      </c>
    </row>
    <row r="4" spans="1:29" ht="18.75" x14ac:dyDescent="0.3">
      <c r="A4" s="6">
        <v>1</v>
      </c>
      <c r="B4" s="7" t="s">
        <v>3</v>
      </c>
      <c r="C4" s="11">
        <v>96</v>
      </c>
      <c r="D4" s="11">
        <v>92</v>
      </c>
      <c r="E4" s="11">
        <v>93</v>
      </c>
      <c r="F4" s="11">
        <v>93</v>
      </c>
      <c r="G4" s="11">
        <v>96</v>
      </c>
      <c r="H4" s="12">
        <v>90</v>
      </c>
      <c r="I4" s="11">
        <v>91</v>
      </c>
      <c r="J4" s="12">
        <v>89</v>
      </c>
      <c r="K4" s="12">
        <v>89</v>
      </c>
      <c r="L4" s="11">
        <v>93</v>
      </c>
      <c r="M4" s="12">
        <v>91</v>
      </c>
      <c r="N4" s="12">
        <v>84</v>
      </c>
      <c r="O4" s="11">
        <v>93</v>
      </c>
      <c r="P4" s="11">
        <v>92</v>
      </c>
      <c r="Q4" s="11">
        <v>92</v>
      </c>
      <c r="R4" s="11">
        <v>96</v>
      </c>
      <c r="S4" s="12">
        <v>89</v>
      </c>
      <c r="T4" s="11">
        <v>95</v>
      </c>
      <c r="U4" s="12">
        <v>86</v>
      </c>
      <c r="V4" s="12">
        <v>89</v>
      </c>
      <c r="W4" s="8">
        <f>AVERAGE(C4:V4)</f>
        <v>91.45</v>
      </c>
      <c r="X4" s="9">
        <f>+H4+J4+K4+M4+S4+U4+V4+N4</f>
        <v>707</v>
      </c>
      <c r="Y4" s="8">
        <f>+X4/8</f>
        <v>88.375</v>
      </c>
      <c r="Z4" s="8">
        <f t="shared" ref="Z4:Z13" si="0">+Y4-71</f>
        <v>17.375</v>
      </c>
      <c r="AA4" s="6">
        <v>18</v>
      </c>
      <c r="AB4" s="6">
        <v>18</v>
      </c>
      <c r="AC4" s="6">
        <v>17</v>
      </c>
    </row>
    <row r="5" spans="1:29" ht="18.75" x14ac:dyDescent="0.3">
      <c r="A5" s="6">
        <v>2</v>
      </c>
      <c r="B5" s="7" t="s">
        <v>29</v>
      </c>
      <c r="C5" s="12">
        <v>87</v>
      </c>
      <c r="D5" s="11">
        <v>90</v>
      </c>
      <c r="E5" s="12">
        <v>81</v>
      </c>
      <c r="F5" s="11">
        <v>92</v>
      </c>
      <c r="G5" s="12">
        <v>87</v>
      </c>
      <c r="H5" s="12">
        <v>80</v>
      </c>
      <c r="I5" s="11">
        <v>92</v>
      </c>
      <c r="J5" s="12">
        <v>85</v>
      </c>
      <c r="K5" s="11">
        <v>89</v>
      </c>
      <c r="L5" s="11">
        <v>91</v>
      </c>
      <c r="M5" s="12">
        <v>84</v>
      </c>
      <c r="N5" s="11">
        <v>97</v>
      </c>
      <c r="O5" s="11">
        <v>90</v>
      </c>
      <c r="P5" s="11">
        <v>88</v>
      </c>
      <c r="Q5" s="11">
        <v>91</v>
      </c>
      <c r="R5" s="12">
        <v>87</v>
      </c>
      <c r="S5" s="11">
        <v>87</v>
      </c>
      <c r="T5" s="11"/>
      <c r="U5" s="11"/>
      <c r="V5" s="11"/>
      <c r="W5" s="13">
        <f>AVERAGE(C5:S5)</f>
        <v>88.117647058823536</v>
      </c>
      <c r="X5" s="9">
        <f>+C5+E5+G5+H5+J5+M5+R5</f>
        <v>591</v>
      </c>
      <c r="Y5" s="8">
        <f>+X5/7</f>
        <v>84.428571428571431</v>
      </c>
      <c r="Z5" s="8">
        <f t="shared" si="0"/>
        <v>13.428571428571431</v>
      </c>
      <c r="AA5" s="6">
        <v>13</v>
      </c>
      <c r="AB5" s="6">
        <v>13</v>
      </c>
      <c r="AC5" s="6">
        <v>13</v>
      </c>
    </row>
    <row r="6" spans="1:29" ht="18.75" x14ac:dyDescent="0.3">
      <c r="A6" s="6">
        <v>3</v>
      </c>
      <c r="B6" s="7" t="s">
        <v>47</v>
      </c>
      <c r="C6" s="12">
        <v>89</v>
      </c>
      <c r="D6" s="11">
        <v>103</v>
      </c>
      <c r="E6" s="12">
        <v>93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8">
        <f>AVERAGE(C6:V6)</f>
        <v>95</v>
      </c>
      <c r="X6" s="9">
        <f>+C6+E6</f>
        <v>182</v>
      </c>
      <c r="Y6" s="8">
        <f>+X6/2</f>
        <v>91</v>
      </c>
      <c r="Z6" s="8">
        <f t="shared" si="0"/>
        <v>20</v>
      </c>
      <c r="AA6" s="6">
        <v>15</v>
      </c>
      <c r="AB6" s="6">
        <v>16</v>
      </c>
      <c r="AC6" s="6">
        <v>17</v>
      </c>
    </row>
    <row r="7" spans="1:29" ht="18.75" x14ac:dyDescent="0.3">
      <c r="A7" s="6">
        <v>4</v>
      </c>
      <c r="B7" s="7" t="s">
        <v>23</v>
      </c>
      <c r="C7" s="11">
        <v>101</v>
      </c>
      <c r="D7" s="11">
        <v>98</v>
      </c>
      <c r="E7" s="12">
        <v>96</v>
      </c>
      <c r="F7" s="11">
        <v>99</v>
      </c>
      <c r="G7" s="12">
        <v>94</v>
      </c>
      <c r="H7" s="12">
        <v>97</v>
      </c>
      <c r="I7" s="11">
        <v>104</v>
      </c>
      <c r="J7" s="11">
        <v>106</v>
      </c>
      <c r="K7" s="11">
        <v>101</v>
      </c>
      <c r="L7" s="11">
        <v>104</v>
      </c>
      <c r="M7" s="11">
        <v>105</v>
      </c>
      <c r="N7" s="12">
        <v>94</v>
      </c>
      <c r="O7" s="11">
        <v>106</v>
      </c>
      <c r="P7" s="12">
        <v>94</v>
      </c>
      <c r="Q7" s="12">
        <v>96</v>
      </c>
      <c r="R7" s="11">
        <v>98</v>
      </c>
      <c r="S7" s="12">
        <v>96</v>
      </c>
      <c r="T7" s="11">
        <v>101</v>
      </c>
      <c r="U7" s="11">
        <v>98</v>
      </c>
      <c r="V7" s="12">
        <v>97</v>
      </c>
      <c r="W7" s="8">
        <f>AVERAGE(C7:V7)</f>
        <v>99.25</v>
      </c>
      <c r="X7" s="9">
        <f>+E7+G7+H7+N7+P7+Q7+S7+V7</f>
        <v>764</v>
      </c>
      <c r="Y7" s="8">
        <f>+X7/8</f>
        <v>95.5</v>
      </c>
      <c r="Z7" s="8">
        <f t="shared" si="0"/>
        <v>24.5</v>
      </c>
      <c r="AA7" s="6">
        <v>25</v>
      </c>
      <c r="AB7" s="6">
        <v>25</v>
      </c>
      <c r="AC7" s="6">
        <v>25</v>
      </c>
    </row>
    <row r="8" spans="1:29" ht="18.75" x14ac:dyDescent="0.3">
      <c r="A8" s="6">
        <v>5</v>
      </c>
      <c r="B8" s="7" t="s">
        <v>30</v>
      </c>
      <c r="C8" s="12">
        <v>82</v>
      </c>
      <c r="D8" s="12">
        <v>84</v>
      </c>
      <c r="E8" s="11">
        <v>92</v>
      </c>
      <c r="F8" s="11">
        <v>86</v>
      </c>
      <c r="G8" s="11">
        <v>89</v>
      </c>
      <c r="H8" s="12">
        <v>83</v>
      </c>
      <c r="I8" s="11">
        <v>92</v>
      </c>
      <c r="J8" s="11">
        <v>90</v>
      </c>
      <c r="K8" s="12">
        <v>79</v>
      </c>
      <c r="L8" s="12">
        <v>82</v>
      </c>
      <c r="M8" s="11">
        <v>87</v>
      </c>
      <c r="N8" s="12">
        <v>79</v>
      </c>
      <c r="O8" s="11">
        <v>87</v>
      </c>
      <c r="P8" s="11">
        <v>84</v>
      </c>
      <c r="Q8" s="11">
        <v>88</v>
      </c>
      <c r="R8" s="12">
        <v>83</v>
      </c>
      <c r="S8" s="11"/>
      <c r="T8" s="11"/>
      <c r="U8" s="11"/>
      <c r="V8" s="11"/>
      <c r="W8" s="13">
        <f>AVERAGE(C8:S8)</f>
        <v>85.4375</v>
      </c>
      <c r="X8" s="9">
        <f>+C8+D8+H8+K8+L8+N8+R8</f>
        <v>572</v>
      </c>
      <c r="Y8" s="8">
        <f>+X8/7</f>
        <v>81.714285714285708</v>
      </c>
      <c r="Z8" s="8">
        <f t="shared" si="0"/>
        <v>10.714285714285708</v>
      </c>
      <c r="AA8" s="6">
        <v>11</v>
      </c>
      <c r="AB8" s="6">
        <v>11</v>
      </c>
      <c r="AC8" s="6">
        <v>11</v>
      </c>
    </row>
    <row r="9" spans="1:29" ht="18.75" x14ac:dyDescent="0.3">
      <c r="A9" s="6">
        <v>6</v>
      </c>
      <c r="B9" s="7" t="s">
        <v>2</v>
      </c>
      <c r="C9" s="11">
        <v>90</v>
      </c>
      <c r="D9" s="11">
        <v>84</v>
      </c>
      <c r="E9" s="12">
        <v>82</v>
      </c>
      <c r="F9" s="12">
        <v>81</v>
      </c>
      <c r="G9" s="11">
        <v>84</v>
      </c>
      <c r="H9" s="11">
        <v>93</v>
      </c>
      <c r="I9" s="11">
        <v>84</v>
      </c>
      <c r="J9" s="12">
        <v>82</v>
      </c>
      <c r="K9" s="11">
        <v>90</v>
      </c>
      <c r="L9" s="11">
        <v>85</v>
      </c>
      <c r="M9" s="11">
        <v>89</v>
      </c>
      <c r="N9" s="11">
        <v>87</v>
      </c>
      <c r="O9" s="12">
        <v>82</v>
      </c>
      <c r="P9" s="11">
        <v>90</v>
      </c>
      <c r="Q9" s="12">
        <v>80</v>
      </c>
      <c r="R9" s="11">
        <v>96</v>
      </c>
      <c r="S9" s="12">
        <v>80</v>
      </c>
      <c r="T9" s="12">
        <v>80</v>
      </c>
      <c r="U9" s="12">
        <v>78</v>
      </c>
      <c r="V9" s="11">
        <v>90</v>
      </c>
      <c r="W9" s="8">
        <f>AVERAGE(C9:V9)</f>
        <v>85.35</v>
      </c>
      <c r="X9" s="9">
        <f>+E9+F9+J9+O9+Q9+S9+T9+U9</f>
        <v>645</v>
      </c>
      <c r="Y9" s="8">
        <f>+X9/8</f>
        <v>80.625</v>
      </c>
      <c r="Z9" s="8">
        <f t="shared" si="0"/>
        <v>9.625</v>
      </c>
      <c r="AA9" s="6">
        <v>10</v>
      </c>
      <c r="AB9" s="6">
        <v>10</v>
      </c>
      <c r="AC9" s="6">
        <v>10</v>
      </c>
    </row>
    <row r="10" spans="1:29" ht="18.75" x14ac:dyDescent="0.3">
      <c r="A10" s="6">
        <v>7</v>
      </c>
      <c r="B10" s="7" t="s">
        <v>1</v>
      </c>
      <c r="C10" s="12">
        <v>87</v>
      </c>
      <c r="D10" s="12">
        <v>87</v>
      </c>
      <c r="E10" s="12">
        <v>88</v>
      </c>
      <c r="F10" s="11">
        <v>95</v>
      </c>
      <c r="G10" s="11">
        <v>91</v>
      </c>
      <c r="H10" s="11">
        <v>92</v>
      </c>
      <c r="I10" s="11">
        <v>90</v>
      </c>
      <c r="J10" s="11">
        <v>92</v>
      </c>
      <c r="K10" s="12">
        <v>88</v>
      </c>
      <c r="L10" s="12">
        <v>84</v>
      </c>
      <c r="M10" s="11">
        <v>89</v>
      </c>
      <c r="N10" s="12">
        <v>84</v>
      </c>
      <c r="O10" s="12">
        <v>88</v>
      </c>
      <c r="P10" s="11">
        <v>95</v>
      </c>
      <c r="Q10" s="11">
        <v>97</v>
      </c>
      <c r="R10" s="11">
        <v>92</v>
      </c>
      <c r="S10" s="11">
        <v>94</v>
      </c>
      <c r="T10" s="12">
        <v>85</v>
      </c>
      <c r="U10" s="11">
        <v>91</v>
      </c>
      <c r="V10" s="11">
        <v>93</v>
      </c>
      <c r="W10" s="8">
        <f>AVERAGE(C10:V10)</f>
        <v>90.1</v>
      </c>
      <c r="X10" s="9">
        <f>+C10+D10+E10+K10+L10+N10+O10+T10</f>
        <v>691</v>
      </c>
      <c r="Y10" s="8">
        <f>+X10/8</f>
        <v>86.375</v>
      </c>
      <c r="Z10" s="8">
        <f t="shared" si="0"/>
        <v>15.375</v>
      </c>
      <c r="AA10" s="6">
        <v>15</v>
      </c>
      <c r="AB10" s="6">
        <v>15</v>
      </c>
      <c r="AC10" s="6">
        <v>15</v>
      </c>
    </row>
    <row r="11" spans="1:29" ht="18.75" x14ac:dyDescent="0.3">
      <c r="A11" s="6">
        <v>8</v>
      </c>
      <c r="B11" s="7" t="s">
        <v>4</v>
      </c>
      <c r="C11" s="11">
        <v>91</v>
      </c>
      <c r="D11" s="11">
        <v>90</v>
      </c>
      <c r="E11" s="11">
        <v>90</v>
      </c>
      <c r="F11" s="11">
        <v>92</v>
      </c>
      <c r="G11" s="11">
        <v>92</v>
      </c>
      <c r="H11" s="11">
        <v>90</v>
      </c>
      <c r="I11" s="11">
        <v>89</v>
      </c>
      <c r="J11" s="12">
        <v>83</v>
      </c>
      <c r="K11" s="11">
        <v>91</v>
      </c>
      <c r="L11" s="12">
        <v>86</v>
      </c>
      <c r="M11" s="11">
        <v>89</v>
      </c>
      <c r="N11" s="11">
        <v>92</v>
      </c>
      <c r="O11" s="12">
        <v>86</v>
      </c>
      <c r="P11" s="12">
        <v>86</v>
      </c>
      <c r="Q11" s="12">
        <v>89</v>
      </c>
      <c r="R11" s="12">
        <v>88</v>
      </c>
      <c r="S11" s="11">
        <v>96</v>
      </c>
      <c r="T11" s="12">
        <v>84</v>
      </c>
      <c r="U11" s="11">
        <v>94</v>
      </c>
      <c r="V11" s="12">
        <v>88</v>
      </c>
      <c r="W11" s="8">
        <f>AVERAGE(C11:V11)</f>
        <v>89.3</v>
      </c>
      <c r="X11" s="9">
        <f>+J11+L11+O11+P11+Q11+R11+T11+V11</f>
        <v>690</v>
      </c>
      <c r="Y11" s="8">
        <f>+X11/8</f>
        <v>86.25</v>
      </c>
      <c r="Z11" s="8">
        <f t="shared" si="0"/>
        <v>15.25</v>
      </c>
      <c r="AA11" s="6">
        <v>15</v>
      </c>
      <c r="AB11" s="6">
        <v>15</v>
      </c>
      <c r="AC11" s="6">
        <v>15</v>
      </c>
    </row>
    <row r="12" spans="1:29" ht="18.75" x14ac:dyDescent="0.3">
      <c r="A12" s="6">
        <v>9</v>
      </c>
      <c r="B12" s="7" t="s">
        <v>22</v>
      </c>
      <c r="C12" s="11">
        <v>92</v>
      </c>
      <c r="D12" s="12">
        <v>83</v>
      </c>
      <c r="E12" s="12">
        <v>81</v>
      </c>
      <c r="F12" s="11">
        <v>87</v>
      </c>
      <c r="G12" s="11">
        <v>90</v>
      </c>
      <c r="H12" s="11">
        <v>86</v>
      </c>
      <c r="I12" s="12">
        <v>82</v>
      </c>
      <c r="J12" s="12">
        <v>84</v>
      </c>
      <c r="K12" s="12">
        <v>83</v>
      </c>
      <c r="L12" s="12">
        <v>85</v>
      </c>
      <c r="M12" s="11">
        <v>91</v>
      </c>
      <c r="N12" s="12">
        <v>85</v>
      </c>
      <c r="O12" s="11">
        <v>88</v>
      </c>
      <c r="P12" s="12">
        <v>83</v>
      </c>
      <c r="Q12" s="11">
        <v>86</v>
      </c>
      <c r="R12" s="11">
        <v>92</v>
      </c>
      <c r="S12" s="11">
        <v>89</v>
      </c>
      <c r="T12" s="11">
        <v>88</v>
      </c>
      <c r="U12" s="11">
        <v>87</v>
      </c>
      <c r="V12" s="11">
        <v>85</v>
      </c>
      <c r="W12" s="8">
        <f>AVERAGE(C12:V12)</f>
        <v>86.35</v>
      </c>
      <c r="X12" s="9">
        <f>+D12+E12+I12+J12+K12+L12+N12+P12</f>
        <v>666</v>
      </c>
      <c r="Y12" s="8">
        <f>+X12/8</f>
        <v>83.25</v>
      </c>
      <c r="Z12" s="8">
        <f t="shared" si="0"/>
        <v>12.25</v>
      </c>
      <c r="AA12" s="6">
        <v>12</v>
      </c>
      <c r="AB12" s="6">
        <v>12</v>
      </c>
      <c r="AC12" s="6">
        <v>12</v>
      </c>
    </row>
    <row r="13" spans="1:29" ht="18.75" x14ac:dyDescent="0.3">
      <c r="A13" s="6">
        <v>10</v>
      </c>
      <c r="B13" s="7" t="s">
        <v>5</v>
      </c>
      <c r="C13" s="11">
        <v>97</v>
      </c>
      <c r="D13" s="11">
        <v>92</v>
      </c>
      <c r="E13" s="12">
        <v>91</v>
      </c>
      <c r="F13" s="12">
        <v>84</v>
      </c>
      <c r="G13" s="12">
        <v>88</v>
      </c>
      <c r="H13" s="12">
        <v>89</v>
      </c>
      <c r="I13" s="11">
        <v>95</v>
      </c>
      <c r="J13" s="12">
        <v>91</v>
      </c>
      <c r="K13" s="12">
        <v>89</v>
      </c>
      <c r="L13" s="12">
        <v>90</v>
      </c>
      <c r="M13" s="11">
        <v>96</v>
      </c>
      <c r="N13" s="11">
        <v>98</v>
      </c>
      <c r="O13" s="12">
        <v>89</v>
      </c>
      <c r="P13" s="11">
        <v>93</v>
      </c>
      <c r="Q13" s="11">
        <v>93</v>
      </c>
      <c r="R13" s="11">
        <v>96</v>
      </c>
      <c r="S13" s="11">
        <v>99</v>
      </c>
      <c r="T13" s="11">
        <v>97</v>
      </c>
      <c r="U13" s="11">
        <v>96</v>
      </c>
      <c r="V13" s="11">
        <v>95</v>
      </c>
      <c r="W13" s="8">
        <f>AVERAGE(C13:V13)</f>
        <v>92.9</v>
      </c>
      <c r="X13" s="9">
        <f>+E13+F13+G13+H13+J13+K13+L13+O13</f>
        <v>711</v>
      </c>
      <c r="Y13" s="8">
        <f>+X13/8</f>
        <v>88.875</v>
      </c>
      <c r="Z13" s="8">
        <f t="shared" si="0"/>
        <v>17.875</v>
      </c>
      <c r="AA13" s="6">
        <v>18</v>
      </c>
      <c r="AB13" s="6">
        <v>18</v>
      </c>
      <c r="AC13" s="6">
        <v>18</v>
      </c>
    </row>
    <row r="14" spans="1:29" ht="18.75" x14ac:dyDescent="0.3">
      <c r="A14" s="1"/>
      <c r="B14" s="2" t="s">
        <v>17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f>AVERAGE(W4:W13)</f>
        <v>90.325514705882341</v>
      </c>
      <c r="X14" s="5"/>
      <c r="Y14" s="5"/>
      <c r="Z14" s="5">
        <f t="shared" ref="Z14:AB14" si="1">AVERAGE(Z4:Z13)</f>
        <v>15.639285714285714</v>
      </c>
      <c r="AA14" s="5">
        <f t="shared" ref="AA14:AB14" si="2">AVERAGE(AA4:AA13)</f>
        <v>15.2</v>
      </c>
      <c r="AB14" s="5">
        <f t="shared" si="2"/>
        <v>15.3</v>
      </c>
      <c r="AC14" s="5">
        <f t="shared" ref="AA14:AC14" si="3">AVERAGE(AC4:AC13)</f>
        <v>15.3</v>
      </c>
    </row>
    <row r="15" spans="1:29" ht="18.75" x14ac:dyDescent="0.3">
      <c r="A15" s="1"/>
      <c r="B15" s="1"/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 t="s">
        <v>26</v>
      </c>
      <c r="Z16" s="1"/>
      <c r="AA16" s="15">
        <f t="shared" ref="AA16:AB16" si="4">+AA2</f>
        <v>44326</v>
      </c>
      <c r="AB16" s="15">
        <f t="shared" si="4"/>
        <v>44346</v>
      </c>
      <c r="AC16" s="15">
        <f t="shared" ref="AB16:AC16" si="5">+AC2</f>
        <v>44351</v>
      </c>
    </row>
    <row r="17" spans="1:29" ht="18.75" x14ac:dyDescent="0.3">
      <c r="A17" s="1"/>
      <c r="B17" s="4" t="s">
        <v>21</v>
      </c>
      <c r="C17" s="4">
        <v>1</v>
      </c>
      <c r="D17" s="4">
        <v>2</v>
      </c>
      <c r="E17" s="4">
        <v>3</v>
      </c>
      <c r="F17" s="4">
        <v>4</v>
      </c>
      <c r="G17" s="4">
        <v>5</v>
      </c>
      <c r="H17" s="4">
        <v>6</v>
      </c>
      <c r="I17" s="4">
        <v>7</v>
      </c>
      <c r="J17" s="4">
        <v>8</v>
      </c>
      <c r="K17" s="4">
        <v>9</v>
      </c>
      <c r="L17" s="4">
        <v>10</v>
      </c>
      <c r="M17" s="4">
        <v>11</v>
      </c>
      <c r="N17" s="4">
        <v>12</v>
      </c>
      <c r="O17" s="4">
        <v>13</v>
      </c>
      <c r="P17" s="4">
        <v>14</v>
      </c>
      <c r="Q17" s="4">
        <v>15</v>
      </c>
      <c r="R17" s="4">
        <v>16</v>
      </c>
      <c r="S17" s="4">
        <v>17</v>
      </c>
      <c r="T17" s="4">
        <v>18</v>
      </c>
      <c r="U17" s="4">
        <v>19</v>
      </c>
      <c r="V17" s="4">
        <v>20</v>
      </c>
      <c r="W17" s="4" t="s">
        <v>18</v>
      </c>
      <c r="X17" s="4" t="s">
        <v>26</v>
      </c>
      <c r="Y17" s="4" t="s">
        <v>18</v>
      </c>
      <c r="Z17" s="4" t="s">
        <v>19</v>
      </c>
      <c r="AA17" s="4" t="s">
        <v>16</v>
      </c>
      <c r="AB17" s="4" t="s">
        <v>16</v>
      </c>
      <c r="AC17" s="4" t="s">
        <v>16</v>
      </c>
    </row>
    <row r="18" spans="1:29" ht="18.75" x14ac:dyDescent="0.3">
      <c r="A18" s="6">
        <v>1</v>
      </c>
      <c r="B18" s="7" t="s">
        <v>31</v>
      </c>
      <c r="C18" s="9">
        <v>88</v>
      </c>
      <c r="D18" s="9">
        <v>85</v>
      </c>
      <c r="E18" s="11">
        <v>85</v>
      </c>
      <c r="F18" s="9">
        <v>92</v>
      </c>
      <c r="G18" s="9">
        <v>86</v>
      </c>
      <c r="H18" s="12">
        <v>81</v>
      </c>
      <c r="I18" s="11">
        <v>87</v>
      </c>
      <c r="J18" s="12">
        <v>81</v>
      </c>
      <c r="K18" s="12">
        <v>81</v>
      </c>
      <c r="L18" s="12">
        <v>82</v>
      </c>
      <c r="M18" s="9">
        <v>85</v>
      </c>
      <c r="N18" s="12">
        <v>82</v>
      </c>
      <c r="O18" s="12">
        <v>82</v>
      </c>
      <c r="P18" s="12">
        <v>85</v>
      </c>
      <c r="Q18" s="12">
        <v>79</v>
      </c>
      <c r="R18" s="9">
        <v>87</v>
      </c>
      <c r="S18" s="9">
        <v>91</v>
      </c>
      <c r="T18" s="9">
        <v>87</v>
      </c>
      <c r="U18" s="9">
        <v>89</v>
      </c>
      <c r="V18" s="9">
        <v>85</v>
      </c>
      <c r="W18" s="8">
        <f t="shared" ref="W18:W27" si="6">AVERAGE(C18:V18)</f>
        <v>85</v>
      </c>
      <c r="X18" s="9">
        <f>+H18+J18+K18+L18+N18+O18+P18+Q18</f>
        <v>653</v>
      </c>
      <c r="Y18" s="8">
        <f t="shared" ref="Y18:Y27" si="7">+X18/8</f>
        <v>81.625</v>
      </c>
      <c r="Z18" s="8">
        <f t="shared" ref="Z18:Z27" si="8">+Y18-71</f>
        <v>10.625</v>
      </c>
      <c r="AA18" s="6">
        <v>10</v>
      </c>
      <c r="AB18" s="6">
        <v>11</v>
      </c>
      <c r="AC18" s="6">
        <v>11</v>
      </c>
    </row>
    <row r="19" spans="1:29" ht="18.75" x14ac:dyDescent="0.3">
      <c r="A19" s="6">
        <v>2</v>
      </c>
      <c r="B19" s="7" t="s">
        <v>32</v>
      </c>
      <c r="C19" s="12">
        <v>88</v>
      </c>
      <c r="D19" s="9">
        <v>101</v>
      </c>
      <c r="E19" s="12">
        <v>90</v>
      </c>
      <c r="F19" s="12">
        <v>89</v>
      </c>
      <c r="G19" s="9">
        <v>96</v>
      </c>
      <c r="H19" s="9">
        <v>95</v>
      </c>
      <c r="I19" s="9">
        <v>92</v>
      </c>
      <c r="J19" s="9">
        <v>93</v>
      </c>
      <c r="K19" s="9">
        <v>91</v>
      </c>
      <c r="L19" s="12">
        <v>86</v>
      </c>
      <c r="M19" s="12">
        <v>87</v>
      </c>
      <c r="N19" s="12">
        <v>88</v>
      </c>
      <c r="O19" s="12">
        <v>86</v>
      </c>
      <c r="P19" s="11">
        <v>94</v>
      </c>
      <c r="Q19" s="12">
        <v>86</v>
      </c>
      <c r="R19" s="9">
        <v>94</v>
      </c>
      <c r="S19" s="9">
        <v>92</v>
      </c>
      <c r="T19" s="9">
        <v>92</v>
      </c>
      <c r="U19" s="9">
        <v>94</v>
      </c>
      <c r="V19" s="9">
        <v>90</v>
      </c>
      <c r="W19" s="8">
        <f t="shared" si="6"/>
        <v>91.2</v>
      </c>
      <c r="X19" s="9">
        <f>+C19+E19+F19+L19+M19+N19+O19+Q19</f>
        <v>700</v>
      </c>
      <c r="Y19" s="8">
        <f t="shared" si="7"/>
        <v>87.5</v>
      </c>
      <c r="Z19" s="8">
        <f t="shared" si="8"/>
        <v>16.5</v>
      </c>
      <c r="AA19" s="6">
        <v>16</v>
      </c>
      <c r="AB19" s="6">
        <v>17</v>
      </c>
      <c r="AC19" s="6">
        <v>17</v>
      </c>
    </row>
    <row r="20" spans="1:29" ht="18.75" x14ac:dyDescent="0.3">
      <c r="A20" s="6">
        <v>3</v>
      </c>
      <c r="B20" s="14" t="s">
        <v>6</v>
      </c>
      <c r="C20" s="11">
        <v>91</v>
      </c>
      <c r="D20" s="11">
        <v>87</v>
      </c>
      <c r="E20" s="12">
        <v>86</v>
      </c>
      <c r="F20" s="11">
        <v>88</v>
      </c>
      <c r="G20" s="11">
        <v>99</v>
      </c>
      <c r="H20" s="11">
        <v>94</v>
      </c>
      <c r="I20" s="11">
        <v>87</v>
      </c>
      <c r="J20" s="11">
        <v>94</v>
      </c>
      <c r="K20" s="11">
        <v>91</v>
      </c>
      <c r="L20" s="11">
        <v>91</v>
      </c>
      <c r="M20" s="12">
        <v>87</v>
      </c>
      <c r="N20" s="12">
        <v>87</v>
      </c>
      <c r="O20" s="11">
        <v>88</v>
      </c>
      <c r="P20" s="12">
        <v>87</v>
      </c>
      <c r="Q20" s="11">
        <v>89</v>
      </c>
      <c r="R20" s="12">
        <v>86</v>
      </c>
      <c r="S20" s="12">
        <v>86</v>
      </c>
      <c r="T20" s="12">
        <v>85</v>
      </c>
      <c r="U20" s="12">
        <v>85</v>
      </c>
      <c r="V20" s="11">
        <v>89</v>
      </c>
      <c r="W20" s="13">
        <f t="shared" si="6"/>
        <v>88.85</v>
      </c>
      <c r="X20" s="9">
        <f>+E20+M20+N20+P20+R20+S20+T20+U20</f>
        <v>689</v>
      </c>
      <c r="Y20" s="8">
        <f t="shared" si="7"/>
        <v>86.125</v>
      </c>
      <c r="Z20" s="8">
        <f t="shared" si="8"/>
        <v>15.125</v>
      </c>
      <c r="AA20" s="6">
        <v>15</v>
      </c>
      <c r="AB20" s="6">
        <v>15</v>
      </c>
      <c r="AC20" s="6">
        <v>15</v>
      </c>
    </row>
    <row r="21" spans="1:29" ht="18.75" x14ac:dyDescent="0.3">
      <c r="A21" s="6">
        <v>4</v>
      </c>
      <c r="B21" s="14" t="s">
        <v>9</v>
      </c>
      <c r="C21" s="11">
        <v>94</v>
      </c>
      <c r="D21" s="11">
        <v>96</v>
      </c>
      <c r="E21" s="11">
        <v>94</v>
      </c>
      <c r="F21" s="11">
        <v>94</v>
      </c>
      <c r="G21" s="11">
        <v>94</v>
      </c>
      <c r="H21" s="11">
        <v>91</v>
      </c>
      <c r="I21" s="12">
        <v>89</v>
      </c>
      <c r="J21" s="12">
        <v>90</v>
      </c>
      <c r="K21" s="12">
        <v>90</v>
      </c>
      <c r="L21" s="12">
        <v>87</v>
      </c>
      <c r="M21" s="11">
        <v>93</v>
      </c>
      <c r="N21" s="12">
        <v>90</v>
      </c>
      <c r="O21" s="12">
        <v>88</v>
      </c>
      <c r="P21" s="11">
        <v>93</v>
      </c>
      <c r="Q21" s="11">
        <v>96</v>
      </c>
      <c r="R21" s="12">
        <v>89</v>
      </c>
      <c r="S21" s="11">
        <v>92</v>
      </c>
      <c r="T21" s="11">
        <v>92</v>
      </c>
      <c r="U21" s="12">
        <v>90</v>
      </c>
      <c r="V21" s="11">
        <v>96</v>
      </c>
      <c r="W21" s="13">
        <f t="shared" si="6"/>
        <v>91.9</v>
      </c>
      <c r="X21" s="9">
        <f>+I21+J21+K21+L21+N21+O21+R21+U21</f>
        <v>713</v>
      </c>
      <c r="Y21" s="8">
        <f t="shared" si="7"/>
        <v>89.125</v>
      </c>
      <c r="Z21" s="8">
        <f t="shared" si="8"/>
        <v>18.125</v>
      </c>
      <c r="AA21" s="6">
        <v>18</v>
      </c>
      <c r="AB21" s="6">
        <v>18</v>
      </c>
      <c r="AC21" s="6">
        <v>18</v>
      </c>
    </row>
    <row r="22" spans="1:29" ht="18.75" x14ac:dyDescent="0.3">
      <c r="A22" s="6">
        <v>5</v>
      </c>
      <c r="B22" s="14" t="s">
        <v>24</v>
      </c>
      <c r="C22" s="12">
        <v>91</v>
      </c>
      <c r="D22" s="11">
        <v>98</v>
      </c>
      <c r="E22" s="11">
        <v>95</v>
      </c>
      <c r="F22" s="12">
        <v>89</v>
      </c>
      <c r="G22" s="11">
        <v>96</v>
      </c>
      <c r="H22" s="11">
        <v>97</v>
      </c>
      <c r="I22" s="12">
        <v>88</v>
      </c>
      <c r="J22" s="11">
        <v>95</v>
      </c>
      <c r="K22" s="11">
        <v>97</v>
      </c>
      <c r="L22" s="12">
        <v>90</v>
      </c>
      <c r="M22" s="12">
        <v>88</v>
      </c>
      <c r="N22" s="11">
        <v>92</v>
      </c>
      <c r="O22" s="11">
        <v>94</v>
      </c>
      <c r="P22" s="12">
        <v>90</v>
      </c>
      <c r="Q22" s="11">
        <v>96</v>
      </c>
      <c r="R22" s="11">
        <v>93</v>
      </c>
      <c r="S22" s="12">
        <v>91</v>
      </c>
      <c r="T22" s="11">
        <v>93</v>
      </c>
      <c r="U22" s="12">
        <v>87</v>
      </c>
      <c r="V22" s="11">
        <v>92</v>
      </c>
      <c r="W22" s="8">
        <f t="shared" si="6"/>
        <v>92.6</v>
      </c>
      <c r="X22" s="9">
        <f>+C22+F22+I22+L22+M22+P22+S22+U22</f>
        <v>714</v>
      </c>
      <c r="Y22" s="8">
        <f t="shared" si="7"/>
        <v>89.25</v>
      </c>
      <c r="Z22" s="8">
        <f t="shared" si="8"/>
        <v>18.25</v>
      </c>
      <c r="AA22" s="6">
        <v>18</v>
      </c>
      <c r="AB22" s="6">
        <v>18</v>
      </c>
      <c r="AC22" s="6">
        <v>18</v>
      </c>
    </row>
    <row r="23" spans="1:29" ht="18.75" x14ac:dyDescent="0.3">
      <c r="A23" s="6">
        <v>6</v>
      </c>
      <c r="B23" s="7" t="s">
        <v>33</v>
      </c>
      <c r="C23" s="9">
        <v>86</v>
      </c>
      <c r="D23" s="12">
        <v>81</v>
      </c>
      <c r="E23" s="12">
        <v>79</v>
      </c>
      <c r="F23" s="9">
        <v>92</v>
      </c>
      <c r="G23" s="9">
        <v>90</v>
      </c>
      <c r="H23" s="9">
        <v>85</v>
      </c>
      <c r="I23" s="9">
        <v>86</v>
      </c>
      <c r="J23" s="9">
        <v>87</v>
      </c>
      <c r="K23" s="12">
        <v>81</v>
      </c>
      <c r="L23" s="12">
        <v>82</v>
      </c>
      <c r="M23" s="9">
        <v>86</v>
      </c>
      <c r="N23" s="11">
        <v>85</v>
      </c>
      <c r="O23" s="9">
        <v>88</v>
      </c>
      <c r="P23" s="12">
        <v>81</v>
      </c>
      <c r="Q23" s="9">
        <v>86</v>
      </c>
      <c r="R23" s="9">
        <v>92</v>
      </c>
      <c r="S23" s="12">
        <v>85</v>
      </c>
      <c r="T23" s="9">
        <v>86</v>
      </c>
      <c r="U23" s="12">
        <v>81</v>
      </c>
      <c r="V23" s="12">
        <v>83</v>
      </c>
      <c r="W23" s="8">
        <f t="shared" si="6"/>
        <v>85.1</v>
      </c>
      <c r="X23" s="9">
        <f>+D23+E23+K23+L23+P23+S23+U23+V23</f>
        <v>653</v>
      </c>
      <c r="Y23" s="8">
        <f t="shared" si="7"/>
        <v>81.625</v>
      </c>
      <c r="Z23" s="8">
        <f t="shared" si="8"/>
        <v>10.625</v>
      </c>
      <c r="AA23" s="6">
        <v>11</v>
      </c>
      <c r="AB23" s="6">
        <v>11</v>
      </c>
      <c r="AC23" s="6">
        <v>11</v>
      </c>
    </row>
    <row r="24" spans="1:29" ht="18.75" x14ac:dyDescent="0.3">
      <c r="A24" s="6">
        <v>7</v>
      </c>
      <c r="B24" s="7" t="s">
        <v>34</v>
      </c>
      <c r="C24" s="9">
        <v>85</v>
      </c>
      <c r="D24" s="9">
        <v>84</v>
      </c>
      <c r="E24" s="12">
        <v>80</v>
      </c>
      <c r="F24" s="11">
        <v>82</v>
      </c>
      <c r="G24" s="12">
        <v>80</v>
      </c>
      <c r="H24" s="12">
        <v>80</v>
      </c>
      <c r="I24" s="11">
        <v>90</v>
      </c>
      <c r="J24" s="12">
        <v>80</v>
      </c>
      <c r="K24" s="11">
        <v>83</v>
      </c>
      <c r="L24" s="11">
        <v>86</v>
      </c>
      <c r="M24" s="11">
        <v>86</v>
      </c>
      <c r="N24" s="12">
        <v>80</v>
      </c>
      <c r="O24" s="11">
        <v>81</v>
      </c>
      <c r="P24" s="12">
        <v>77</v>
      </c>
      <c r="Q24" s="9">
        <v>84</v>
      </c>
      <c r="R24" s="12">
        <v>77</v>
      </c>
      <c r="S24" s="12">
        <v>80</v>
      </c>
      <c r="T24" s="11">
        <v>86</v>
      </c>
      <c r="U24" s="11">
        <v>83</v>
      </c>
      <c r="V24" s="11">
        <v>80</v>
      </c>
      <c r="W24" s="8">
        <f t="shared" si="6"/>
        <v>82.2</v>
      </c>
      <c r="X24" s="9">
        <f>+E24+G24+H24+J24+N24+P24+R24+S24</f>
        <v>634</v>
      </c>
      <c r="Y24" s="8">
        <f t="shared" si="7"/>
        <v>79.25</v>
      </c>
      <c r="Z24" s="8">
        <f t="shared" si="8"/>
        <v>8.25</v>
      </c>
      <c r="AA24" s="6">
        <v>8</v>
      </c>
      <c r="AB24" s="6">
        <v>8</v>
      </c>
      <c r="AC24" s="6">
        <v>8</v>
      </c>
    </row>
    <row r="25" spans="1:29" ht="18.75" x14ac:dyDescent="0.3">
      <c r="A25" s="6">
        <v>8</v>
      </c>
      <c r="B25" s="14" t="s">
        <v>15</v>
      </c>
      <c r="C25" s="11">
        <v>107</v>
      </c>
      <c r="D25" s="11">
        <v>102</v>
      </c>
      <c r="E25" s="11">
        <v>102</v>
      </c>
      <c r="F25" s="11">
        <v>103</v>
      </c>
      <c r="G25" s="12">
        <v>94</v>
      </c>
      <c r="H25" s="12">
        <v>99</v>
      </c>
      <c r="I25" s="11">
        <v>108</v>
      </c>
      <c r="J25" s="11">
        <v>106</v>
      </c>
      <c r="K25" s="12">
        <v>95</v>
      </c>
      <c r="L25" s="12">
        <v>98</v>
      </c>
      <c r="M25" s="11">
        <v>105</v>
      </c>
      <c r="N25" s="11">
        <v>107</v>
      </c>
      <c r="O25" s="12">
        <v>95</v>
      </c>
      <c r="P25" s="11">
        <v>103</v>
      </c>
      <c r="Q25" s="12">
        <v>99</v>
      </c>
      <c r="R25" s="12">
        <v>99</v>
      </c>
      <c r="S25" s="12">
        <v>101</v>
      </c>
      <c r="T25" s="11">
        <v>105</v>
      </c>
      <c r="U25" s="11">
        <v>102</v>
      </c>
      <c r="V25" s="11">
        <v>104</v>
      </c>
      <c r="W25" s="13">
        <f t="shared" si="6"/>
        <v>101.7</v>
      </c>
      <c r="X25" s="9">
        <f>+G25+H25+K25+L25+O25+Q25+R25+S25</f>
        <v>780</v>
      </c>
      <c r="Y25" s="8">
        <f t="shared" si="7"/>
        <v>97.5</v>
      </c>
      <c r="Z25" s="8">
        <f t="shared" si="8"/>
        <v>26.5</v>
      </c>
      <c r="AA25" s="6">
        <v>27</v>
      </c>
      <c r="AB25" s="6">
        <v>27</v>
      </c>
      <c r="AC25" s="6">
        <v>27</v>
      </c>
    </row>
    <row r="26" spans="1:29" ht="18.75" x14ac:dyDescent="0.3">
      <c r="A26" s="6">
        <v>9</v>
      </c>
      <c r="B26" s="7" t="s">
        <v>35</v>
      </c>
      <c r="C26" s="12">
        <v>80</v>
      </c>
      <c r="D26" s="12">
        <v>80</v>
      </c>
      <c r="E26" s="9">
        <v>82</v>
      </c>
      <c r="F26" s="9">
        <v>88</v>
      </c>
      <c r="G26" s="9">
        <v>84</v>
      </c>
      <c r="H26" s="9">
        <v>84</v>
      </c>
      <c r="I26" s="12">
        <v>79</v>
      </c>
      <c r="J26" s="12">
        <v>80</v>
      </c>
      <c r="K26" s="12">
        <v>79</v>
      </c>
      <c r="L26" s="9">
        <v>84</v>
      </c>
      <c r="M26" s="9">
        <v>82</v>
      </c>
      <c r="N26" s="11">
        <v>82</v>
      </c>
      <c r="O26" s="12">
        <v>79</v>
      </c>
      <c r="P26" s="9">
        <v>86</v>
      </c>
      <c r="Q26" s="12">
        <v>80</v>
      </c>
      <c r="R26" s="9">
        <v>83</v>
      </c>
      <c r="S26" s="9">
        <v>85</v>
      </c>
      <c r="T26" s="9">
        <v>86</v>
      </c>
      <c r="U26" s="9">
        <v>88</v>
      </c>
      <c r="V26" s="12">
        <v>78</v>
      </c>
      <c r="W26" s="8">
        <f t="shared" si="6"/>
        <v>82.45</v>
      </c>
      <c r="X26" s="9">
        <f>+C26+D26+I26+J26+K26+O26+Q26+V26</f>
        <v>635</v>
      </c>
      <c r="Y26" s="8">
        <f t="shared" si="7"/>
        <v>79.375</v>
      </c>
      <c r="Z26" s="8">
        <f t="shared" si="8"/>
        <v>8.375</v>
      </c>
      <c r="AA26" s="6">
        <v>8</v>
      </c>
      <c r="AB26" s="6">
        <v>9</v>
      </c>
      <c r="AC26" s="6">
        <v>8</v>
      </c>
    </row>
    <row r="27" spans="1:29" ht="18.75" x14ac:dyDescent="0.3">
      <c r="A27" s="6">
        <v>10</v>
      </c>
      <c r="B27" s="14" t="s">
        <v>25</v>
      </c>
      <c r="C27" s="12">
        <v>91</v>
      </c>
      <c r="D27" s="11">
        <v>92</v>
      </c>
      <c r="E27" s="11">
        <v>92</v>
      </c>
      <c r="F27" s="11">
        <v>94</v>
      </c>
      <c r="G27" s="11">
        <v>92</v>
      </c>
      <c r="H27" s="12">
        <v>88</v>
      </c>
      <c r="I27" s="12">
        <v>89</v>
      </c>
      <c r="J27" s="12">
        <v>90</v>
      </c>
      <c r="K27" s="11">
        <v>97</v>
      </c>
      <c r="L27" s="12">
        <v>90</v>
      </c>
      <c r="M27" s="11">
        <v>96</v>
      </c>
      <c r="N27" s="12">
        <v>90</v>
      </c>
      <c r="O27" s="11">
        <v>95</v>
      </c>
      <c r="P27" s="11">
        <v>92</v>
      </c>
      <c r="Q27" s="11">
        <v>92</v>
      </c>
      <c r="R27" s="11">
        <v>96</v>
      </c>
      <c r="S27" s="12">
        <v>89</v>
      </c>
      <c r="T27" s="11">
        <v>95</v>
      </c>
      <c r="U27" s="11">
        <v>92</v>
      </c>
      <c r="V27" s="12">
        <v>87</v>
      </c>
      <c r="W27" s="8">
        <f t="shared" si="6"/>
        <v>91.95</v>
      </c>
      <c r="X27" s="9">
        <f>+C27+H27+I27+J27+L27+N27+S27+V27</f>
        <v>714</v>
      </c>
      <c r="Y27" s="8">
        <f t="shared" si="7"/>
        <v>89.25</v>
      </c>
      <c r="Z27" s="8">
        <f t="shared" si="8"/>
        <v>18.25</v>
      </c>
      <c r="AA27" s="6">
        <v>19</v>
      </c>
      <c r="AB27" s="6">
        <v>19</v>
      </c>
      <c r="AC27" s="6">
        <v>18</v>
      </c>
    </row>
    <row r="28" spans="1:29" ht="18.75" x14ac:dyDescent="0.3">
      <c r="A28" s="1"/>
      <c r="B28" s="2" t="s">
        <v>17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6"/>
      <c r="U28" s="16"/>
      <c r="V28" s="16"/>
      <c r="W28" s="5">
        <f>AVERAGE(W18:W27)</f>
        <v>89.295000000000016</v>
      </c>
      <c r="X28" s="5"/>
      <c r="Y28" s="5"/>
      <c r="Z28" s="5">
        <f t="shared" ref="Z28:AB28" si="9">AVERAGE(Z18:Z27)</f>
        <v>15.0625</v>
      </c>
      <c r="AA28" s="5">
        <f t="shared" ref="AA28:AB28" si="10">AVERAGE(AA18:AA27)</f>
        <v>15</v>
      </c>
      <c r="AB28" s="5">
        <f t="shared" si="10"/>
        <v>15.3</v>
      </c>
      <c r="AC28" s="5">
        <f t="shared" ref="AA28:AC28" si="11">AVERAGE(AC18:AC27)</f>
        <v>15.1</v>
      </c>
    </row>
    <row r="29" spans="1:29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6"/>
      <c r="U29" s="16"/>
      <c r="V29" s="16"/>
      <c r="W29" s="1"/>
      <c r="X29" s="1"/>
      <c r="Y29" s="1"/>
      <c r="Z29" s="1"/>
    </row>
    <row r="30" spans="1:29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 t="s">
        <v>26</v>
      </c>
      <c r="Z30" s="1"/>
      <c r="AA30" s="15">
        <f t="shared" ref="AA30:AB30" si="12">+AA16</f>
        <v>44326</v>
      </c>
      <c r="AB30" s="15">
        <f t="shared" si="12"/>
        <v>44346</v>
      </c>
      <c r="AC30" s="15">
        <f t="shared" ref="AB30:AC30" si="13">+AC16</f>
        <v>44351</v>
      </c>
    </row>
    <row r="31" spans="1:29" ht="18.75" x14ac:dyDescent="0.3">
      <c r="A31" s="1"/>
      <c r="B31" s="4" t="s">
        <v>27</v>
      </c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N31" s="4">
        <v>12</v>
      </c>
      <c r="O31" s="4">
        <v>13</v>
      </c>
      <c r="P31" s="4">
        <v>14</v>
      </c>
      <c r="Q31" s="4">
        <v>15</v>
      </c>
      <c r="R31" s="4">
        <v>16</v>
      </c>
      <c r="S31" s="4">
        <v>17</v>
      </c>
      <c r="T31" s="4">
        <v>18</v>
      </c>
      <c r="U31" s="4">
        <v>19</v>
      </c>
      <c r="V31" s="4">
        <v>20</v>
      </c>
      <c r="W31" s="4" t="s">
        <v>18</v>
      </c>
      <c r="X31" s="4" t="s">
        <v>26</v>
      </c>
      <c r="Y31" s="4" t="s">
        <v>18</v>
      </c>
      <c r="Z31" s="4" t="s">
        <v>19</v>
      </c>
      <c r="AA31" s="4" t="s">
        <v>16</v>
      </c>
      <c r="AB31" s="4" t="s">
        <v>16</v>
      </c>
      <c r="AC31" s="4" t="s">
        <v>16</v>
      </c>
    </row>
    <row r="32" spans="1:29" ht="18.75" x14ac:dyDescent="0.3">
      <c r="A32" s="6">
        <v>1</v>
      </c>
      <c r="B32" s="14" t="s">
        <v>12</v>
      </c>
      <c r="C32" s="12">
        <v>93</v>
      </c>
      <c r="D32" s="11">
        <v>107</v>
      </c>
      <c r="E32" s="11">
        <v>101</v>
      </c>
      <c r="F32" s="11">
        <v>98</v>
      </c>
      <c r="G32" s="11">
        <v>98</v>
      </c>
      <c r="H32" s="12">
        <v>93</v>
      </c>
      <c r="I32" s="12">
        <v>97</v>
      </c>
      <c r="J32" s="11">
        <v>99</v>
      </c>
      <c r="K32" s="12">
        <v>97</v>
      </c>
      <c r="L32" s="11">
        <v>98</v>
      </c>
      <c r="M32" s="12">
        <v>89</v>
      </c>
      <c r="N32" s="12">
        <v>92</v>
      </c>
      <c r="O32" s="11">
        <v>99</v>
      </c>
      <c r="P32" s="11">
        <v>99</v>
      </c>
      <c r="Q32" s="11">
        <v>99</v>
      </c>
      <c r="R32" s="11">
        <v>102</v>
      </c>
      <c r="S32" s="12">
        <v>92</v>
      </c>
      <c r="T32" s="11">
        <v>101</v>
      </c>
      <c r="U32" s="11">
        <v>101</v>
      </c>
      <c r="V32" s="12">
        <v>94</v>
      </c>
      <c r="W32" s="13">
        <f>AVERAGE(C32:V32)</f>
        <v>97.45</v>
      </c>
      <c r="X32" s="9">
        <f>+C32+H32+I32+K32+M32+N32+S32+V32</f>
        <v>747</v>
      </c>
      <c r="Y32" s="8">
        <f>+X32/8</f>
        <v>93.375</v>
      </c>
      <c r="Z32" s="8">
        <f t="shared" ref="Z32:Z41" si="14">+Y32-71</f>
        <v>22.375</v>
      </c>
      <c r="AA32" s="6">
        <v>23</v>
      </c>
      <c r="AB32" s="6">
        <v>23</v>
      </c>
      <c r="AC32" s="6">
        <v>22</v>
      </c>
    </row>
    <row r="33" spans="1:29" ht="18.75" x14ac:dyDescent="0.3">
      <c r="A33" s="6">
        <v>2</v>
      </c>
      <c r="B33" s="14" t="s">
        <v>39</v>
      </c>
      <c r="C33" s="11">
        <v>93</v>
      </c>
      <c r="D33" s="12">
        <v>86</v>
      </c>
      <c r="E33" s="12">
        <v>88</v>
      </c>
      <c r="F33" s="11">
        <v>89</v>
      </c>
      <c r="G33" s="11">
        <v>94</v>
      </c>
      <c r="H33" s="11">
        <v>92</v>
      </c>
      <c r="I33" s="11">
        <v>102</v>
      </c>
      <c r="J33" s="11">
        <v>89</v>
      </c>
      <c r="K33" s="12">
        <v>87</v>
      </c>
      <c r="L33" s="11">
        <v>96</v>
      </c>
      <c r="M33" s="12">
        <v>87</v>
      </c>
      <c r="N33" s="11">
        <v>94</v>
      </c>
      <c r="O33" s="12">
        <v>84</v>
      </c>
      <c r="P33" s="11">
        <v>100</v>
      </c>
      <c r="Q33" s="11">
        <v>93</v>
      </c>
      <c r="R33" s="12">
        <v>86</v>
      </c>
      <c r="S33" s="12">
        <v>89</v>
      </c>
      <c r="T33" s="11">
        <v>93</v>
      </c>
      <c r="U33" s="11">
        <v>90</v>
      </c>
      <c r="V33" s="12">
        <v>87</v>
      </c>
      <c r="W33" s="13">
        <f>AVERAGE(C33:V33)</f>
        <v>90.95</v>
      </c>
      <c r="X33" s="9">
        <f>+D33+E33+K33+M33+O33+R33+S33+V33</f>
        <v>694</v>
      </c>
      <c r="Y33" s="8">
        <f>+X33/8</f>
        <v>86.75</v>
      </c>
      <c r="Z33" s="8">
        <f t="shared" si="14"/>
        <v>15.75</v>
      </c>
      <c r="AA33" s="6">
        <v>16</v>
      </c>
      <c r="AB33" s="6">
        <v>16</v>
      </c>
      <c r="AC33" s="6">
        <v>16</v>
      </c>
    </row>
    <row r="34" spans="1:29" ht="18.75" x14ac:dyDescent="0.3">
      <c r="A34" s="6">
        <v>3</v>
      </c>
      <c r="B34" s="14" t="s">
        <v>13</v>
      </c>
      <c r="C34" s="11">
        <v>102</v>
      </c>
      <c r="D34" s="11">
        <v>102</v>
      </c>
      <c r="E34" s="12">
        <v>93</v>
      </c>
      <c r="F34" s="12">
        <v>93</v>
      </c>
      <c r="G34" s="11">
        <v>101</v>
      </c>
      <c r="H34" s="12">
        <v>91</v>
      </c>
      <c r="I34" s="11">
        <v>95</v>
      </c>
      <c r="J34" s="11">
        <v>105</v>
      </c>
      <c r="K34" s="12">
        <v>95</v>
      </c>
      <c r="L34" s="11">
        <v>96</v>
      </c>
      <c r="M34" s="11">
        <v>99</v>
      </c>
      <c r="N34" s="11">
        <v>97</v>
      </c>
      <c r="O34" s="11">
        <v>99</v>
      </c>
      <c r="P34" s="12">
        <v>90</v>
      </c>
      <c r="Q34" s="12">
        <v>95</v>
      </c>
      <c r="R34" s="12">
        <v>94</v>
      </c>
      <c r="S34" s="11">
        <v>97</v>
      </c>
      <c r="T34" s="11">
        <v>102</v>
      </c>
      <c r="U34" s="11">
        <v>98</v>
      </c>
      <c r="V34" s="12">
        <v>93</v>
      </c>
      <c r="W34" s="13">
        <f>AVERAGE(C34:T34)</f>
        <v>97</v>
      </c>
      <c r="X34" s="9">
        <f>+E34+F34+H34+K34+P34+Q34+R34+V34</f>
        <v>744</v>
      </c>
      <c r="Y34" s="8">
        <f>+X34/8</f>
        <v>93</v>
      </c>
      <c r="Z34" s="8">
        <f t="shared" si="14"/>
        <v>22</v>
      </c>
      <c r="AA34" s="6">
        <v>22</v>
      </c>
      <c r="AB34" s="6">
        <v>22</v>
      </c>
      <c r="AC34" s="6">
        <v>22</v>
      </c>
    </row>
    <row r="35" spans="1:29" ht="18.75" x14ac:dyDescent="0.3">
      <c r="A35" s="6">
        <v>4</v>
      </c>
      <c r="B35" s="14" t="s">
        <v>10</v>
      </c>
      <c r="C35" s="12">
        <v>91</v>
      </c>
      <c r="D35" s="11">
        <v>102</v>
      </c>
      <c r="E35" s="11">
        <v>97</v>
      </c>
      <c r="F35" s="11">
        <v>93</v>
      </c>
      <c r="G35" s="12">
        <v>90</v>
      </c>
      <c r="H35" s="11">
        <v>103</v>
      </c>
      <c r="I35" s="11">
        <v>98</v>
      </c>
      <c r="J35" s="11">
        <v>93</v>
      </c>
      <c r="K35" s="11">
        <v>96</v>
      </c>
      <c r="L35" s="12">
        <v>91</v>
      </c>
      <c r="M35" s="11">
        <v>93</v>
      </c>
      <c r="N35" s="12">
        <v>93</v>
      </c>
      <c r="O35" s="12">
        <v>90</v>
      </c>
      <c r="P35" s="12">
        <v>91</v>
      </c>
      <c r="Q35" s="11">
        <v>95</v>
      </c>
      <c r="R35" s="12">
        <v>91</v>
      </c>
      <c r="S35" s="11">
        <v>101</v>
      </c>
      <c r="T35" s="11">
        <v>94</v>
      </c>
      <c r="U35" s="11">
        <v>105</v>
      </c>
      <c r="V35" s="12">
        <v>88</v>
      </c>
      <c r="W35" s="13">
        <f>AVERAGE(C35:V35)</f>
        <v>94.75</v>
      </c>
      <c r="X35" s="9">
        <f>+C35+G35+L35+N35+O35+P35+R35+V35</f>
        <v>725</v>
      </c>
      <c r="Y35" s="8">
        <f>+X35/8</f>
        <v>90.625</v>
      </c>
      <c r="Z35" s="8">
        <f t="shared" si="14"/>
        <v>19.625</v>
      </c>
      <c r="AA35" s="6">
        <v>20</v>
      </c>
      <c r="AB35" s="6">
        <v>20</v>
      </c>
      <c r="AC35" s="6">
        <v>20</v>
      </c>
    </row>
    <row r="36" spans="1:29" ht="18.75" x14ac:dyDescent="0.3">
      <c r="A36" s="6">
        <v>5</v>
      </c>
      <c r="B36" s="7" t="s">
        <v>37</v>
      </c>
      <c r="C36" s="11">
        <v>87</v>
      </c>
      <c r="D36" s="11">
        <v>89</v>
      </c>
      <c r="E36" s="11">
        <v>93</v>
      </c>
      <c r="F36" s="12">
        <v>82</v>
      </c>
      <c r="G36" s="12">
        <v>83</v>
      </c>
      <c r="H36" s="11">
        <v>96</v>
      </c>
      <c r="I36" s="11">
        <v>94</v>
      </c>
      <c r="J36" s="12">
        <v>80</v>
      </c>
      <c r="K36" s="11">
        <v>88</v>
      </c>
      <c r="L36" s="12">
        <v>80</v>
      </c>
      <c r="M36" s="12">
        <v>86</v>
      </c>
      <c r="N36" s="11">
        <v>86</v>
      </c>
      <c r="O36" s="12">
        <v>79</v>
      </c>
      <c r="P36" s="12">
        <v>82</v>
      </c>
      <c r="Q36" s="11">
        <v>86</v>
      </c>
      <c r="R36" s="11">
        <v>91</v>
      </c>
      <c r="S36" s="11"/>
      <c r="T36" s="11"/>
      <c r="U36" s="11"/>
      <c r="V36" s="11"/>
      <c r="W36" s="13">
        <f>AVERAGE(C36:S36)</f>
        <v>86.375</v>
      </c>
      <c r="X36" s="9">
        <f>+F36+G36+J36+L36+M36+O36+P36</f>
        <v>572</v>
      </c>
      <c r="Y36" s="8">
        <f>+X36/7</f>
        <v>81.714285714285708</v>
      </c>
      <c r="Z36" s="8">
        <f t="shared" si="14"/>
        <v>10.714285714285708</v>
      </c>
      <c r="AA36" s="6">
        <v>11</v>
      </c>
      <c r="AB36" s="6">
        <v>11</v>
      </c>
      <c r="AC36" s="6">
        <v>11</v>
      </c>
    </row>
    <row r="37" spans="1:29" ht="18.75" x14ac:dyDescent="0.3">
      <c r="A37" s="6">
        <v>6</v>
      </c>
      <c r="B37" s="7" t="s">
        <v>36</v>
      </c>
      <c r="C37" s="11">
        <v>99</v>
      </c>
      <c r="D37" s="11">
        <v>98</v>
      </c>
      <c r="E37" s="12">
        <v>90</v>
      </c>
      <c r="F37" s="12">
        <v>93</v>
      </c>
      <c r="G37" s="11">
        <v>95</v>
      </c>
      <c r="H37" s="11">
        <v>99</v>
      </c>
      <c r="I37" s="12">
        <v>90</v>
      </c>
      <c r="J37" s="12">
        <v>86</v>
      </c>
      <c r="K37" s="11">
        <v>99</v>
      </c>
      <c r="L37" s="12">
        <v>91</v>
      </c>
      <c r="M37" s="11">
        <v>95</v>
      </c>
      <c r="N37" s="12">
        <v>91</v>
      </c>
      <c r="O37" s="11">
        <v>95</v>
      </c>
      <c r="P37" s="11">
        <v>97</v>
      </c>
      <c r="Q37" s="12">
        <v>89</v>
      </c>
      <c r="R37" s="11">
        <v>96</v>
      </c>
      <c r="S37" s="11">
        <v>97</v>
      </c>
      <c r="T37" s="11">
        <v>96</v>
      </c>
      <c r="U37" s="12">
        <v>93</v>
      </c>
      <c r="V37" s="11"/>
      <c r="W37" s="13">
        <f>AVERAGE(C37:U37)</f>
        <v>94.15789473684211</v>
      </c>
      <c r="X37" s="9">
        <f>+E37+F37+I37+J37+L37+N37+Q37+U37</f>
        <v>723</v>
      </c>
      <c r="Y37" s="8">
        <f>+X37/8</f>
        <v>90.375</v>
      </c>
      <c r="Z37" s="8">
        <f t="shared" si="14"/>
        <v>19.375</v>
      </c>
      <c r="AA37" s="6">
        <v>19</v>
      </c>
      <c r="AB37" s="6">
        <v>20</v>
      </c>
      <c r="AC37" s="6">
        <v>19</v>
      </c>
    </row>
    <row r="38" spans="1:29" ht="18.75" x14ac:dyDescent="0.3">
      <c r="A38" s="6">
        <v>7</v>
      </c>
      <c r="B38" s="14" t="s">
        <v>8</v>
      </c>
      <c r="C38" s="12">
        <v>88</v>
      </c>
      <c r="D38" s="11">
        <v>95</v>
      </c>
      <c r="E38" s="12">
        <v>90</v>
      </c>
      <c r="F38" s="12">
        <v>90</v>
      </c>
      <c r="G38" s="11">
        <v>93</v>
      </c>
      <c r="H38" s="12">
        <v>92</v>
      </c>
      <c r="I38" s="12">
        <v>92</v>
      </c>
      <c r="J38" s="11">
        <v>100</v>
      </c>
      <c r="K38" s="11">
        <v>94</v>
      </c>
      <c r="L38" s="11">
        <v>94</v>
      </c>
      <c r="M38" s="12">
        <v>92</v>
      </c>
      <c r="N38" s="11">
        <v>97</v>
      </c>
      <c r="O38" s="12">
        <v>87</v>
      </c>
      <c r="P38" s="11">
        <v>95</v>
      </c>
      <c r="Q38" s="11">
        <v>98</v>
      </c>
      <c r="R38" s="11">
        <v>93</v>
      </c>
      <c r="S38" s="11">
        <v>101</v>
      </c>
      <c r="T38" s="12">
        <v>90</v>
      </c>
      <c r="U38" s="11">
        <v>100</v>
      </c>
      <c r="V38" s="11">
        <v>94</v>
      </c>
      <c r="W38" s="13">
        <f>AVERAGE(C38:V38)</f>
        <v>93.75</v>
      </c>
      <c r="X38" s="9">
        <f>+C38+E38+F38+H38+I38+M38+O38+T38</f>
        <v>721</v>
      </c>
      <c r="Y38" s="8">
        <f>+X38/8</f>
        <v>90.125</v>
      </c>
      <c r="Z38" s="8">
        <f t="shared" si="14"/>
        <v>19.125</v>
      </c>
      <c r="AA38" s="6">
        <v>19</v>
      </c>
      <c r="AB38" s="6">
        <v>19</v>
      </c>
      <c r="AC38" s="6">
        <v>19</v>
      </c>
    </row>
    <row r="39" spans="1:29" ht="18.75" x14ac:dyDescent="0.3">
      <c r="A39" s="6">
        <v>8</v>
      </c>
      <c r="B39" s="14" t="s">
        <v>14</v>
      </c>
      <c r="C39" s="12">
        <v>95</v>
      </c>
      <c r="D39" s="11">
        <v>97</v>
      </c>
      <c r="E39" s="11">
        <v>101</v>
      </c>
      <c r="F39" s="11">
        <v>97</v>
      </c>
      <c r="G39" s="12">
        <v>95</v>
      </c>
      <c r="H39" s="11">
        <v>107</v>
      </c>
      <c r="I39" s="11">
        <v>100</v>
      </c>
      <c r="J39" s="12">
        <v>94</v>
      </c>
      <c r="K39" s="11">
        <v>102</v>
      </c>
      <c r="L39" s="12">
        <v>95</v>
      </c>
      <c r="M39" s="11">
        <v>99</v>
      </c>
      <c r="N39" s="11">
        <v>100</v>
      </c>
      <c r="O39" s="12">
        <v>96</v>
      </c>
      <c r="P39" s="12">
        <v>94</v>
      </c>
      <c r="Q39" s="11">
        <v>102</v>
      </c>
      <c r="R39" s="11">
        <v>100</v>
      </c>
      <c r="S39" s="11">
        <v>102</v>
      </c>
      <c r="T39" s="11">
        <v>97</v>
      </c>
      <c r="U39" s="12">
        <v>93</v>
      </c>
      <c r="V39" s="12">
        <v>89</v>
      </c>
      <c r="W39" s="13">
        <f>AVERAGE(C39:V39)</f>
        <v>97.75</v>
      </c>
      <c r="X39" s="9">
        <f>+C39+G39+J39+L39+O39+P39+U39+V39</f>
        <v>751</v>
      </c>
      <c r="Y39" s="8">
        <f>+X39/8</f>
        <v>93.875</v>
      </c>
      <c r="Z39" s="8">
        <f t="shared" si="14"/>
        <v>22.875</v>
      </c>
      <c r="AA39" s="6">
        <v>24</v>
      </c>
      <c r="AB39" s="6">
        <v>23</v>
      </c>
      <c r="AC39" s="6">
        <v>23</v>
      </c>
    </row>
    <row r="40" spans="1:29" ht="18.75" x14ac:dyDescent="0.3">
      <c r="A40" s="6">
        <v>9</v>
      </c>
      <c r="B40" s="14" t="s">
        <v>11</v>
      </c>
      <c r="C40" s="11">
        <v>104</v>
      </c>
      <c r="D40" s="11">
        <v>103</v>
      </c>
      <c r="E40" s="12">
        <v>94</v>
      </c>
      <c r="F40" s="11">
        <v>106</v>
      </c>
      <c r="G40" s="11">
        <v>98</v>
      </c>
      <c r="H40" s="11">
        <v>101</v>
      </c>
      <c r="I40" s="12">
        <v>94</v>
      </c>
      <c r="J40" s="11">
        <v>98</v>
      </c>
      <c r="K40" s="12">
        <v>96</v>
      </c>
      <c r="L40" s="12">
        <v>94</v>
      </c>
      <c r="M40" s="11">
        <v>99</v>
      </c>
      <c r="N40" s="11">
        <v>98</v>
      </c>
      <c r="O40" s="12">
        <v>95</v>
      </c>
      <c r="P40" s="11">
        <v>99</v>
      </c>
      <c r="Q40" s="11">
        <v>98</v>
      </c>
      <c r="R40" s="12">
        <v>97</v>
      </c>
      <c r="S40" s="11">
        <v>99</v>
      </c>
      <c r="T40" s="12">
        <v>97</v>
      </c>
      <c r="U40" s="11">
        <v>103</v>
      </c>
      <c r="V40" s="12">
        <v>96</v>
      </c>
      <c r="W40" s="13">
        <f>AVERAGE(C40:V40)</f>
        <v>98.45</v>
      </c>
      <c r="X40" s="9">
        <f>+E40+I40+K40+L40+O40+R40+T40+V40</f>
        <v>763</v>
      </c>
      <c r="Y40" s="8">
        <f>+X40/8</f>
        <v>95.375</v>
      </c>
      <c r="Z40" s="8">
        <f t="shared" si="14"/>
        <v>24.375</v>
      </c>
      <c r="AA40" s="6">
        <v>25</v>
      </c>
      <c r="AB40" s="6">
        <v>24</v>
      </c>
      <c r="AC40" s="6">
        <v>24</v>
      </c>
    </row>
    <row r="41" spans="1:29" ht="18.75" x14ac:dyDescent="0.3">
      <c r="A41" s="6">
        <v>10</v>
      </c>
      <c r="B41" s="14" t="s">
        <v>7</v>
      </c>
      <c r="C41" s="11">
        <v>96</v>
      </c>
      <c r="D41" s="11">
        <v>91</v>
      </c>
      <c r="E41" s="11">
        <v>93</v>
      </c>
      <c r="F41" s="11">
        <v>95</v>
      </c>
      <c r="G41" s="12">
        <v>90</v>
      </c>
      <c r="H41" s="11">
        <v>93</v>
      </c>
      <c r="I41" s="12">
        <v>86</v>
      </c>
      <c r="J41" s="11">
        <v>95</v>
      </c>
      <c r="K41" s="11">
        <v>91</v>
      </c>
      <c r="L41" s="12">
        <v>90</v>
      </c>
      <c r="M41" s="11">
        <v>94</v>
      </c>
      <c r="N41" s="12">
        <v>90</v>
      </c>
      <c r="O41" s="11">
        <v>92</v>
      </c>
      <c r="P41" s="12">
        <v>88</v>
      </c>
      <c r="Q41" s="12">
        <v>88</v>
      </c>
      <c r="R41" s="11">
        <v>91</v>
      </c>
      <c r="S41" s="12">
        <v>87</v>
      </c>
      <c r="T41" s="11">
        <v>91</v>
      </c>
      <c r="U41" s="12">
        <v>91</v>
      </c>
      <c r="V41" s="11">
        <v>95</v>
      </c>
      <c r="W41" s="13">
        <f>AVERAGE(C41:V41)</f>
        <v>91.35</v>
      </c>
      <c r="X41" s="9">
        <f>+G41+I41+L41+N41+P41+Q41+S41+U41</f>
        <v>710</v>
      </c>
      <c r="Y41" s="8">
        <f>+X41/8</f>
        <v>88.75</v>
      </c>
      <c r="Z41" s="8">
        <f t="shared" si="14"/>
        <v>17.75</v>
      </c>
      <c r="AA41" s="6">
        <v>18</v>
      </c>
      <c r="AB41" s="6">
        <v>18</v>
      </c>
      <c r="AC41" s="6">
        <v>18</v>
      </c>
    </row>
    <row r="42" spans="1:29" ht="18.75" x14ac:dyDescent="0.3">
      <c r="A42" s="1"/>
      <c r="B42" s="2" t="s">
        <v>17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6"/>
      <c r="U42" s="16"/>
      <c r="V42" s="16"/>
      <c r="W42" s="5">
        <f>AVERAGE(W32:W41)</f>
        <v>94.198289473684213</v>
      </c>
      <c r="X42" s="5"/>
      <c r="Y42" s="5"/>
      <c r="Z42" s="5">
        <f t="shared" ref="Z42:AB42" si="15">AVERAGE(Z32:Z41)</f>
        <v>19.396428571428572</v>
      </c>
      <c r="AA42" s="5">
        <f t="shared" ref="AA42:AB42" si="16">AVERAGE(AA32:AA41)</f>
        <v>19.7</v>
      </c>
      <c r="AB42" s="5">
        <f t="shared" si="16"/>
        <v>19.600000000000001</v>
      </c>
      <c r="AC42" s="5">
        <f t="shared" ref="AA42:AC42" si="17">AVERAGE(AC32:AC41)</f>
        <v>19.399999999999999</v>
      </c>
    </row>
    <row r="43" spans="1:29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9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 t="s">
        <v>26</v>
      </c>
      <c r="Z44" s="1"/>
      <c r="AA44" s="15">
        <f t="shared" ref="AA44:AB44" si="18">+AA30</f>
        <v>44326</v>
      </c>
      <c r="AB44" s="15">
        <f t="shared" si="18"/>
        <v>44346</v>
      </c>
      <c r="AC44" s="15">
        <f t="shared" ref="AB44:AC44" si="19">+AC30</f>
        <v>44351</v>
      </c>
    </row>
    <row r="45" spans="1:29" ht="18.75" x14ac:dyDescent="0.3">
      <c r="A45" s="1"/>
      <c r="B45" s="4" t="s">
        <v>28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 t="s">
        <v>18</v>
      </c>
      <c r="X45" s="4" t="s">
        <v>26</v>
      </c>
      <c r="Y45" s="4" t="s">
        <v>18</v>
      </c>
      <c r="Z45" s="4" t="s">
        <v>19</v>
      </c>
      <c r="AA45" s="4" t="s">
        <v>16</v>
      </c>
      <c r="AB45" s="4" t="s">
        <v>16</v>
      </c>
      <c r="AC45" s="4" t="s">
        <v>16</v>
      </c>
    </row>
    <row r="46" spans="1:29" ht="18.75" x14ac:dyDescent="0.3">
      <c r="A46" s="6">
        <v>1</v>
      </c>
      <c r="B46" s="7" t="s">
        <v>48</v>
      </c>
      <c r="C46" s="17">
        <v>77</v>
      </c>
      <c r="D46" s="11">
        <v>84</v>
      </c>
      <c r="E46" s="11">
        <v>81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3">
        <f>AVERAGE(C46:S46)</f>
        <v>80.666666666666671</v>
      </c>
      <c r="X46" s="9">
        <f>+C46+E46</f>
        <v>158</v>
      </c>
      <c r="Y46" s="8">
        <f>+X46/2</f>
        <v>79</v>
      </c>
      <c r="Z46" s="8">
        <f>+Y46-71</f>
        <v>8</v>
      </c>
      <c r="AA46" s="6">
        <v>6</v>
      </c>
      <c r="AB46" s="6">
        <v>6</v>
      </c>
      <c r="AC46" s="6">
        <v>7</v>
      </c>
    </row>
    <row r="47" spans="1:29" ht="18.75" x14ac:dyDescent="0.3">
      <c r="A47" s="6">
        <v>2</v>
      </c>
      <c r="B47" s="7" t="s">
        <v>38</v>
      </c>
      <c r="C47" s="11">
        <v>89</v>
      </c>
      <c r="D47" s="11">
        <v>87</v>
      </c>
      <c r="E47" s="11">
        <v>90</v>
      </c>
      <c r="F47" s="11">
        <v>99</v>
      </c>
      <c r="G47" s="11">
        <v>87</v>
      </c>
      <c r="H47" s="12">
        <v>84</v>
      </c>
      <c r="I47" s="11">
        <v>89</v>
      </c>
      <c r="J47" s="11">
        <v>91</v>
      </c>
      <c r="K47" s="12">
        <v>82</v>
      </c>
      <c r="L47" s="12">
        <v>79</v>
      </c>
      <c r="M47" s="12">
        <v>83</v>
      </c>
      <c r="N47" s="11">
        <v>90</v>
      </c>
      <c r="O47" s="12">
        <v>86</v>
      </c>
      <c r="P47" s="12">
        <v>83</v>
      </c>
      <c r="Q47" s="12">
        <v>86</v>
      </c>
      <c r="R47" s="11">
        <v>88</v>
      </c>
      <c r="S47" s="11"/>
      <c r="T47" s="11"/>
      <c r="U47" s="11"/>
      <c r="V47" s="11"/>
      <c r="W47" s="13">
        <f t="shared" ref="W47:W55" si="20">AVERAGE(C47:S47)</f>
        <v>87.0625</v>
      </c>
      <c r="X47" s="9">
        <f>+H47+K47+L47+M47+O47+P47+Q47</f>
        <v>583</v>
      </c>
      <c r="Y47" s="8">
        <f>+X47/7</f>
        <v>83.285714285714292</v>
      </c>
      <c r="Z47" s="8">
        <f>+Y47-71</f>
        <v>12.285714285714292</v>
      </c>
      <c r="AA47" s="6">
        <v>12</v>
      </c>
      <c r="AB47" s="6">
        <v>12</v>
      </c>
      <c r="AC47" s="6">
        <v>12</v>
      </c>
    </row>
    <row r="48" spans="1:29" ht="18.75" x14ac:dyDescent="0.3">
      <c r="A48" s="6">
        <v>3</v>
      </c>
      <c r="B48" s="7" t="s">
        <v>49</v>
      </c>
      <c r="C48" s="17">
        <v>80</v>
      </c>
      <c r="D48" s="17">
        <v>80</v>
      </c>
      <c r="E48" s="11">
        <v>85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3">
        <f t="shared" si="20"/>
        <v>81.666666666666671</v>
      </c>
      <c r="X48" s="9">
        <f>+C48+D48</f>
        <v>160</v>
      </c>
      <c r="Y48" s="8">
        <f>+X48/2</f>
        <v>80</v>
      </c>
      <c r="Z48" s="8">
        <f t="shared" ref="Z48:Z55" si="21">+Y48-71</f>
        <v>9</v>
      </c>
      <c r="AA48" s="6">
        <v>9</v>
      </c>
      <c r="AB48" s="6">
        <v>9</v>
      </c>
      <c r="AC48" s="6">
        <v>9</v>
      </c>
    </row>
    <row r="49" spans="1:29" ht="18.75" x14ac:dyDescent="0.3">
      <c r="A49" s="6">
        <v>4</v>
      </c>
      <c r="B49" s="7" t="s">
        <v>40</v>
      </c>
      <c r="C49" s="11">
        <v>82</v>
      </c>
      <c r="D49" s="12">
        <v>80</v>
      </c>
      <c r="E49" s="12">
        <v>81</v>
      </c>
      <c r="F49" s="11">
        <v>86</v>
      </c>
      <c r="G49" s="11">
        <v>82</v>
      </c>
      <c r="H49" s="11">
        <v>82</v>
      </c>
      <c r="I49" s="11">
        <v>85</v>
      </c>
      <c r="J49" s="12">
        <v>73</v>
      </c>
      <c r="K49" s="11">
        <v>82</v>
      </c>
      <c r="L49" s="12">
        <v>78</v>
      </c>
      <c r="M49" s="12">
        <v>80</v>
      </c>
      <c r="N49" s="12">
        <v>79</v>
      </c>
      <c r="O49" s="11">
        <v>82</v>
      </c>
      <c r="P49" s="11">
        <v>85</v>
      </c>
      <c r="Q49" s="11">
        <v>84</v>
      </c>
      <c r="R49" s="12">
        <v>79</v>
      </c>
      <c r="S49" s="11">
        <v>87</v>
      </c>
      <c r="T49" s="12">
        <v>82</v>
      </c>
      <c r="U49" s="11"/>
      <c r="V49" s="11"/>
      <c r="W49" s="13">
        <f>AVERAGE(C49:T49)</f>
        <v>81.611111111111114</v>
      </c>
      <c r="X49" s="9">
        <f>+D49+E49+J49+L49+M49+N49+R49+T49</f>
        <v>632</v>
      </c>
      <c r="Y49" s="8">
        <f>+X49/8</f>
        <v>79</v>
      </c>
      <c r="Z49" s="8">
        <f t="shared" si="21"/>
        <v>8</v>
      </c>
      <c r="AA49" s="6">
        <v>8</v>
      </c>
      <c r="AB49" s="6">
        <v>8</v>
      </c>
      <c r="AC49" s="6">
        <v>8</v>
      </c>
    </row>
    <row r="50" spans="1:29" ht="18.75" x14ac:dyDescent="0.3">
      <c r="A50" s="6">
        <v>5</v>
      </c>
      <c r="B50" s="7" t="s">
        <v>41</v>
      </c>
      <c r="C50" s="12">
        <v>76</v>
      </c>
      <c r="D50" s="11">
        <v>79</v>
      </c>
      <c r="E50" s="11">
        <v>80</v>
      </c>
      <c r="F50" s="12">
        <v>77</v>
      </c>
      <c r="G50" s="11">
        <v>79</v>
      </c>
      <c r="H50" s="12">
        <v>75</v>
      </c>
      <c r="I50" s="12">
        <v>67</v>
      </c>
      <c r="J50" s="11">
        <v>79</v>
      </c>
      <c r="K50" s="11">
        <v>78</v>
      </c>
      <c r="L50" s="12">
        <v>76</v>
      </c>
      <c r="M50" s="12">
        <v>74</v>
      </c>
      <c r="N50" s="11">
        <v>79</v>
      </c>
      <c r="O50" s="12">
        <v>77</v>
      </c>
      <c r="P50" s="12">
        <v>72</v>
      </c>
      <c r="Q50" s="11">
        <v>78</v>
      </c>
      <c r="R50" s="11">
        <v>86</v>
      </c>
      <c r="S50" s="11">
        <v>83</v>
      </c>
      <c r="T50" s="11">
        <v>83</v>
      </c>
      <c r="U50" s="11"/>
      <c r="V50" s="11"/>
      <c r="W50" s="13">
        <f>AVERAGE(C50:T50)</f>
        <v>77.666666666666671</v>
      </c>
      <c r="X50" s="9">
        <f>+C50+F50+H50+I50+L50+M50+O50+P50</f>
        <v>594</v>
      </c>
      <c r="Y50" s="8">
        <f>+X50/8</f>
        <v>74.25</v>
      </c>
      <c r="Z50" s="8">
        <f t="shared" si="21"/>
        <v>3.25</v>
      </c>
      <c r="AA50" s="6">
        <v>3</v>
      </c>
      <c r="AB50" s="6">
        <v>3</v>
      </c>
      <c r="AC50" s="6">
        <v>3</v>
      </c>
    </row>
    <row r="51" spans="1:29" ht="18.75" x14ac:dyDescent="0.3">
      <c r="A51" s="6">
        <v>6</v>
      </c>
      <c r="B51" s="7" t="s">
        <v>42</v>
      </c>
      <c r="C51" s="11">
        <v>92</v>
      </c>
      <c r="D51" s="11">
        <v>89</v>
      </c>
      <c r="E51" s="11">
        <v>82</v>
      </c>
      <c r="F51" s="11">
        <v>95</v>
      </c>
      <c r="G51" s="11">
        <v>88</v>
      </c>
      <c r="H51" s="11">
        <v>82</v>
      </c>
      <c r="I51" s="12">
        <v>78</v>
      </c>
      <c r="J51" s="12">
        <v>81</v>
      </c>
      <c r="K51" s="11">
        <v>82</v>
      </c>
      <c r="L51" s="12">
        <v>80</v>
      </c>
      <c r="M51" s="11">
        <v>86</v>
      </c>
      <c r="N51" s="12">
        <v>79</v>
      </c>
      <c r="O51" s="12">
        <v>76</v>
      </c>
      <c r="P51" s="12">
        <v>81</v>
      </c>
      <c r="Q51" s="11">
        <v>83</v>
      </c>
      <c r="R51" s="12">
        <v>82</v>
      </c>
      <c r="S51" s="11">
        <v>83</v>
      </c>
      <c r="T51" s="11"/>
      <c r="U51" s="11"/>
      <c r="V51" s="11"/>
      <c r="W51" s="13">
        <f t="shared" si="20"/>
        <v>83.470588235294116</v>
      </c>
      <c r="X51" s="9">
        <f>+I51+J51+L51+N51+O51+P51+R51</f>
        <v>557</v>
      </c>
      <c r="Y51" s="8">
        <f>+X51/7</f>
        <v>79.571428571428569</v>
      </c>
      <c r="Z51" s="8">
        <f t="shared" si="21"/>
        <v>8.5714285714285694</v>
      </c>
      <c r="AA51" s="6">
        <v>9</v>
      </c>
      <c r="AB51" s="6">
        <v>9</v>
      </c>
      <c r="AC51" s="6">
        <v>9</v>
      </c>
    </row>
    <row r="52" spans="1:29" ht="18.75" x14ac:dyDescent="0.3">
      <c r="A52" s="6">
        <v>7</v>
      </c>
      <c r="B52" s="7" t="s">
        <v>43</v>
      </c>
      <c r="C52" s="11">
        <v>82</v>
      </c>
      <c r="D52" s="11">
        <v>82</v>
      </c>
      <c r="E52" s="12">
        <v>75</v>
      </c>
      <c r="F52" s="12">
        <v>73</v>
      </c>
      <c r="G52" s="11">
        <v>80</v>
      </c>
      <c r="H52" s="12">
        <v>75</v>
      </c>
      <c r="I52" s="11">
        <v>77</v>
      </c>
      <c r="J52" s="12">
        <v>73</v>
      </c>
      <c r="K52" s="12">
        <v>75</v>
      </c>
      <c r="L52" s="11">
        <v>78</v>
      </c>
      <c r="M52" s="11">
        <v>80</v>
      </c>
      <c r="N52" s="12">
        <v>73</v>
      </c>
      <c r="O52" s="12">
        <v>70</v>
      </c>
      <c r="P52" s="12">
        <v>75</v>
      </c>
      <c r="Q52" s="11">
        <v>76</v>
      </c>
      <c r="R52" s="11">
        <v>83</v>
      </c>
      <c r="S52" s="11">
        <v>79</v>
      </c>
      <c r="T52" s="11">
        <v>80</v>
      </c>
      <c r="U52" s="11">
        <v>79</v>
      </c>
      <c r="V52" s="11">
        <v>75</v>
      </c>
      <c r="W52" s="13">
        <f>AVERAGE(C52:V52)</f>
        <v>77</v>
      </c>
      <c r="X52" s="9">
        <f>+E52+F52+H52+J52+K52+N52+O52+P52</f>
        <v>589</v>
      </c>
      <c r="Y52" s="8">
        <f>+X52/8</f>
        <v>73.625</v>
      </c>
      <c r="Z52" s="8">
        <f t="shared" si="21"/>
        <v>2.625</v>
      </c>
      <c r="AA52" s="6">
        <v>3</v>
      </c>
      <c r="AB52" s="6">
        <v>3</v>
      </c>
      <c r="AC52" s="6">
        <v>3</v>
      </c>
    </row>
    <row r="53" spans="1:29" ht="18.75" x14ac:dyDescent="0.3">
      <c r="A53" s="6">
        <v>8</v>
      </c>
      <c r="B53" s="7" t="s">
        <v>44</v>
      </c>
      <c r="C53" s="12">
        <v>82</v>
      </c>
      <c r="D53" s="12">
        <v>85</v>
      </c>
      <c r="E53" s="11">
        <v>94</v>
      </c>
      <c r="F53" s="12">
        <v>85</v>
      </c>
      <c r="G53" s="11">
        <v>87</v>
      </c>
      <c r="H53" s="11">
        <v>87</v>
      </c>
      <c r="I53" s="12">
        <v>82</v>
      </c>
      <c r="J53" s="12">
        <v>82</v>
      </c>
      <c r="K53" s="12">
        <v>82</v>
      </c>
      <c r="L53" s="11">
        <v>86</v>
      </c>
      <c r="M53" s="11">
        <v>88</v>
      </c>
      <c r="N53" s="11">
        <v>87</v>
      </c>
      <c r="O53" s="11">
        <v>90</v>
      </c>
      <c r="P53" s="12">
        <v>80</v>
      </c>
      <c r="Q53" s="11">
        <v>95</v>
      </c>
      <c r="R53" s="12">
        <v>85</v>
      </c>
      <c r="S53" s="11">
        <v>88</v>
      </c>
      <c r="T53" s="11">
        <v>87</v>
      </c>
      <c r="U53" s="11">
        <v>91</v>
      </c>
      <c r="V53" s="11"/>
      <c r="W53" s="13">
        <f>AVERAGE(C53:U53)</f>
        <v>86.473684210526315</v>
      </c>
      <c r="X53" s="9">
        <f>+C53+D53+F53+I53+J53+K53+P53+R53</f>
        <v>663</v>
      </c>
      <c r="Y53" s="8">
        <f>+X53/8</f>
        <v>82.875</v>
      </c>
      <c r="Z53" s="8">
        <f t="shared" si="21"/>
        <v>11.875</v>
      </c>
      <c r="AA53" s="6">
        <v>12</v>
      </c>
      <c r="AB53" s="6">
        <v>12</v>
      </c>
      <c r="AC53" s="6">
        <v>12</v>
      </c>
    </row>
    <row r="54" spans="1:29" ht="18.75" x14ac:dyDescent="0.3">
      <c r="A54" s="6">
        <v>9</v>
      </c>
      <c r="B54" s="7" t="s">
        <v>45</v>
      </c>
      <c r="C54" s="12">
        <v>80</v>
      </c>
      <c r="D54" s="11">
        <v>82</v>
      </c>
      <c r="E54" s="12">
        <v>77</v>
      </c>
      <c r="F54" s="11">
        <v>82</v>
      </c>
      <c r="G54" s="12">
        <v>80</v>
      </c>
      <c r="H54" s="11">
        <v>83</v>
      </c>
      <c r="I54" s="11">
        <v>85</v>
      </c>
      <c r="J54" s="12">
        <v>75</v>
      </c>
      <c r="K54" s="11">
        <v>81</v>
      </c>
      <c r="L54" s="12">
        <v>77</v>
      </c>
      <c r="M54" s="12">
        <v>81</v>
      </c>
      <c r="N54" s="11">
        <v>87</v>
      </c>
      <c r="O54" s="11">
        <v>81</v>
      </c>
      <c r="P54" s="11">
        <v>82</v>
      </c>
      <c r="Q54" s="11">
        <v>85</v>
      </c>
      <c r="R54" s="12">
        <v>77</v>
      </c>
      <c r="S54" s="11">
        <v>88</v>
      </c>
      <c r="T54" s="12">
        <v>81</v>
      </c>
      <c r="U54" s="11"/>
      <c r="V54" s="11"/>
      <c r="W54" s="13">
        <f>AVERAGE(C54:T54)</f>
        <v>81.333333333333329</v>
      </c>
      <c r="X54" s="9">
        <f>+C54+E54+G54+J54+L54+M54+R54+T54</f>
        <v>628</v>
      </c>
      <c r="Y54" s="8">
        <f>+X54/8</f>
        <v>78.5</v>
      </c>
      <c r="Z54" s="8">
        <f t="shared" si="21"/>
        <v>7.5</v>
      </c>
      <c r="AA54" s="6">
        <v>7</v>
      </c>
      <c r="AB54" s="6">
        <v>8</v>
      </c>
      <c r="AC54" s="6">
        <v>8</v>
      </c>
    </row>
    <row r="55" spans="1:29" ht="18.75" x14ac:dyDescent="0.3">
      <c r="A55" s="6">
        <v>10</v>
      </c>
      <c r="B55" s="7" t="s">
        <v>46</v>
      </c>
      <c r="C55" s="11">
        <v>81</v>
      </c>
      <c r="D55" s="11">
        <v>84</v>
      </c>
      <c r="E55" s="11">
        <v>81</v>
      </c>
      <c r="F55" s="11">
        <v>84</v>
      </c>
      <c r="G55" s="12">
        <v>79</v>
      </c>
      <c r="H55" s="12">
        <v>78</v>
      </c>
      <c r="I55" s="12">
        <v>78</v>
      </c>
      <c r="J55" s="11">
        <v>83</v>
      </c>
      <c r="K55" s="12">
        <v>78</v>
      </c>
      <c r="L55" s="11">
        <v>82</v>
      </c>
      <c r="M55" s="11">
        <v>83</v>
      </c>
      <c r="N55" s="12">
        <v>80</v>
      </c>
      <c r="O55" s="11">
        <v>83</v>
      </c>
      <c r="P55" s="12">
        <v>80</v>
      </c>
      <c r="Q55" s="11">
        <v>85</v>
      </c>
      <c r="R55" s="11">
        <v>85</v>
      </c>
      <c r="S55" s="12">
        <v>79</v>
      </c>
      <c r="T55" s="11"/>
      <c r="U55" s="11"/>
      <c r="V55" s="11"/>
      <c r="W55" s="13">
        <f t="shared" si="20"/>
        <v>81.352941176470594</v>
      </c>
      <c r="X55" s="9">
        <f>+G55+H55+I55+K55+N55+P55+S55</f>
        <v>552</v>
      </c>
      <c r="Y55" s="8">
        <f>+X55/7</f>
        <v>78.857142857142861</v>
      </c>
      <c r="Z55" s="8">
        <f t="shared" si="21"/>
        <v>7.8571428571428612</v>
      </c>
      <c r="AA55" s="6">
        <v>8</v>
      </c>
      <c r="AB55" s="6">
        <v>8</v>
      </c>
      <c r="AC55" s="6">
        <v>8</v>
      </c>
    </row>
    <row r="56" spans="1:29" ht="18.75" x14ac:dyDescent="0.3">
      <c r="A56" s="1"/>
      <c r="B56" s="2" t="s">
        <v>17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6"/>
      <c r="U56" s="16"/>
      <c r="V56" s="16"/>
      <c r="W56" s="5">
        <f>AVERAGE(W46:W55)</f>
        <v>81.830415806673557</v>
      </c>
      <c r="X56" s="5"/>
      <c r="Y56" s="5"/>
      <c r="Z56" s="5">
        <f t="shared" ref="Z56:AB56" si="22">AVERAGE(Z46:Z55)</f>
        <v>7.8964285714285722</v>
      </c>
      <c r="AA56" s="5">
        <f t="shared" ref="AA56:AB56" si="23">AVERAGE(AA46:AA55)</f>
        <v>7.7</v>
      </c>
      <c r="AB56" s="5">
        <f t="shared" si="23"/>
        <v>7.8</v>
      </c>
      <c r="AC56" s="5">
        <f t="shared" ref="AA56:AC56" si="24">AVERAGE(AC46:AC55)</f>
        <v>7.9</v>
      </c>
    </row>
  </sheetData>
  <sortState xmlns:xlrd2="http://schemas.microsoft.com/office/spreadsheetml/2017/richdata2" ref="B32:Z41">
    <sortCondition ref="B32:B41"/>
  </sortState>
  <pageMargins left="0.7" right="0.7" top="0.75" bottom="0.75" header="0.3" footer="0.3"/>
  <pageSetup scale="4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Stowell</dc:creator>
  <cp:lastModifiedBy>Rick Stowell</cp:lastModifiedBy>
  <cp:lastPrinted>2021-06-04T18:00:53Z</cp:lastPrinted>
  <dcterms:created xsi:type="dcterms:W3CDTF">2018-04-28T16:11:02Z</dcterms:created>
  <dcterms:modified xsi:type="dcterms:W3CDTF">2021-06-04T18:00:56Z</dcterms:modified>
</cp:coreProperties>
</file>