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sewso\OneDrive\Desktop\"/>
    </mc:Choice>
  </mc:AlternateContent>
  <xr:revisionPtr revIDLastSave="0" documentId="13_ncr:1_{03BE4B41-3F4D-40BB-A187-1CE57DA33E75}" xr6:coauthVersionLast="47" xr6:coauthVersionMax="47" xr10:uidLastSave="{00000000-0000-0000-0000-000000000000}"/>
  <bookViews>
    <workbookView xWindow="-120" yWindow="600" windowWidth="14715" windowHeight="12300" xr2:uid="{00000000-000D-0000-FFFF-FFFF00000000}"/>
  </bookViews>
  <sheets>
    <sheet name="Shee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1" l="1"/>
  <c r="AE6" i="1"/>
  <c r="AG6" i="1"/>
  <c r="AH6" i="1"/>
  <c r="AD7" i="1"/>
  <c r="AE7" i="1"/>
  <c r="AG7" i="1"/>
  <c r="AG16" i="1" s="1"/>
  <c r="AH7" i="1"/>
  <c r="AD8" i="1"/>
  <c r="AE8" i="1"/>
  <c r="AG8" i="1"/>
  <c r="AH8" i="1"/>
  <c r="AD9" i="1"/>
  <c r="AE9" i="1"/>
  <c r="AH9" i="1" s="1"/>
  <c r="AG9" i="1"/>
  <c r="AD10" i="1"/>
  <c r="AE10" i="1"/>
  <c r="AG10" i="1"/>
  <c r="AH10" i="1"/>
  <c r="AD11" i="1"/>
  <c r="AE11" i="1"/>
  <c r="AG11" i="1"/>
  <c r="AH11" i="1"/>
  <c r="AD12" i="1"/>
  <c r="AE12" i="1"/>
  <c r="AH12" i="1" s="1"/>
  <c r="AG12" i="1"/>
  <c r="AD13" i="1"/>
  <c r="AE13" i="1"/>
  <c r="AG13" i="1"/>
  <c r="AH13" i="1"/>
  <c r="AD14" i="1"/>
  <c r="AE14" i="1"/>
  <c r="AG14" i="1"/>
  <c r="AH14" i="1"/>
  <c r="AD15" i="1"/>
  <c r="AE15" i="1"/>
  <c r="AG15" i="1"/>
  <c r="AH15" i="1"/>
  <c r="AE43" i="1"/>
  <c r="AD43" i="1"/>
  <c r="AE42" i="1"/>
  <c r="AD42" i="1"/>
  <c r="AE41" i="1"/>
  <c r="AH41" i="1" s="1"/>
  <c r="AD41" i="1"/>
  <c r="AG41" i="1" s="1"/>
  <c r="AE39" i="1"/>
  <c r="AE40" i="1" s="1"/>
  <c r="AD39" i="1"/>
  <c r="AD40" i="1" s="1"/>
  <c r="AE38" i="1"/>
  <c r="AD38" i="1"/>
  <c r="AE36" i="1"/>
  <c r="AE37" i="1" s="1"/>
  <c r="AD36" i="1"/>
  <c r="AD37" i="1" s="1"/>
  <c r="AE35" i="1"/>
  <c r="AD35" i="1"/>
  <c r="AG35" i="1" s="1"/>
  <c r="AE34" i="1"/>
  <c r="AD34" i="1"/>
  <c r="AE57" i="1"/>
  <c r="AH57" i="1" s="1"/>
  <c r="AD57" i="1"/>
  <c r="AG57" i="1" s="1"/>
  <c r="AE56" i="1"/>
  <c r="AH56" i="1" s="1"/>
  <c r="AD56" i="1"/>
  <c r="AG56" i="1" s="1"/>
  <c r="AE55" i="1"/>
  <c r="AH55" i="1" s="1"/>
  <c r="AD55" i="1"/>
  <c r="AG55" i="1" s="1"/>
  <c r="AE53" i="1"/>
  <c r="AH53" i="1" s="1"/>
  <c r="AD53" i="1"/>
  <c r="AG53" i="1" s="1"/>
  <c r="AE52" i="1"/>
  <c r="AH52" i="1" s="1"/>
  <c r="AD52" i="1"/>
  <c r="AG52" i="1" s="1"/>
  <c r="AE50" i="1"/>
  <c r="AH50" i="1" s="1"/>
  <c r="AD50" i="1"/>
  <c r="AG50" i="1" s="1"/>
  <c r="AE49" i="1"/>
  <c r="AD49" i="1"/>
  <c r="AG49" i="1" s="1"/>
  <c r="AE48" i="1"/>
  <c r="AH48" i="1" s="1"/>
  <c r="AD48" i="1"/>
  <c r="AG48" i="1" s="1"/>
  <c r="AE29" i="1"/>
  <c r="AH29" i="1" s="1"/>
  <c r="AD29" i="1"/>
  <c r="AG29" i="1" s="1"/>
  <c r="AE28" i="1"/>
  <c r="AH28" i="1" s="1"/>
  <c r="AD28" i="1"/>
  <c r="AG28" i="1" s="1"/>
  <c r="AE27" i="1"/>
  <c r="AH27" i="1" s="1"/>
  <c r="AD27" i="1"/>
  <c r="AG27" i="1" s="1"/>
  <c r="AE25" i="1"/>
  <c r="AD25" i="1"/>
  <c r="AE24" i="1"/>
  <c r="AH24" i="1" s="1"/>
  <c r="AD24" i="1"/>
  <c r="AG24" i="1" s="1"/>
  <c r="AE22" i="1"/>
  <c r="AD22" i="1"/>
  <c r="AG22" i="1" s="1"/>
  <c r="AE21" i="1"/>
  <c r="AD21" i="1"/>
  <c r="AE20" i="1"/>
  <c r="AH20" i="1" s="1"/>
  <c r="AD20" i="1"/>
  <c r="AG20" i="1" s="1"/>
  <c r="AH43" i="1"/>
  <c r="AG43" i="1"/>
  <c r="AH42" i="1"/>
  <c r="AG42" i="1"/>
  <c r="AH38" i="1"/>
  <c r="AG38" i="1"/>
  <c r="AH36" i="1"/>
  <c r="AG36" i="1"/>
  <c r="AH34" i="1"/>
  <c r="AG34" i="1"/>
  <c r="AD128" i="1"/>
  <c r="AG128" i="1" s="1"/>
  <c r="AE128" i="1"/>
  <c r="AH128" i="1" s="1"/>
  <c r="AD129" i="1"/>
  <c r="AG129" i="1" s="1"/>
  <c r="AE129" i="1"/>
  <c r="AH129" i="1" s="1"/>
  <c r="AD130" i="1"/>
  <c r="AG130" i="1" s="1"/>
  <c r="AE130" i="1"/>
  <c r="AH130" i="1" s="1"/>
  <c r="AD132" i="1"/>
  <c r="AG132" i="1" s="1"/>
  <c r="AE132" i="1"/>
  <c r="AH132" i="1" s="1"/>
  <c r="AD133" i="1"/>
  <c r="AE133" i="1"/>
  <c r="AH133" i="1" s="1"/>
  <c r="AD135" i="1"/>
  <c r="AG135" i="1" s="1"/>
  <c r="AE135" i="1"/>
  <c r="AH135" i="1" s="1"/>
  <c r="AD136" i="1"/>
  <c r="AG136" i="1" s="1"/>
  <c r="AE136" i="1"/>
  <c r="AH136" i="1" s="1"/>
  <c r="AD137" i="1"/>
  <c r="AG111" i="1" s="1"/>
  <c r="AE137" i="1"/>
  <c r="AH137" i="1" s="1"/>
  <c r="AE111" i="1"/>
  <c r="AD111" i="1"/>
  <c r="AE110" i="1"/>
  <c r="AH110" i="1" s="1"/>
  <c r="AD110" i="1"/>
  <c r="AG110" i="1" s="1"/>
  <c r="AE109" i="1"/>
  <c r="AH109" i="1" s="1"/>
  <c r="AD109" i="1"/>
  <c r="AG109" i="1" s="1"/>
  <c r="AE107" i="1"/>
  <c r="AD107" i="1"/>
  <c r="AE106" i="1"/>
  <c r="AH106" i="1" s="1"/>
  <c r="AD106" i="1"/>
  <c r="AG106" i="1" s="1"/>
  <c r="AE104" i="1"/>
  <c r="AD104" i="1"/>
  <c r="AE103" i="1"/>
  <c r="AH103" i="1" s="1"/>
  <c r="AD103" i="1"/>
  <c r="AG103" i="1" s="1"/>
  <c r="AE102" i="1"/>
  <c r="AH102" i="1" s="1"/>
  <c r="AD102" i="1"/>
  <c r="AG102" i="1" s="1"/>
  <c r="AE150" i="1"/>
  <c r="AH150" i="1" s="1"/>
  <c r="AD150" i="1"/>
  <c r="AG150" i="1" s="1"/>
  <c r="AE149" i="1"/>
  <c r="AH149" i="1" s="1"/>
  <c r="AD149" i="1"/>
  <c r="AG149" i="1" s="1"/>
  <c r="AE148" i="1"/>
  <c r="AH148" i="1" s="1"/>
  <c r="AD148" i="1"/>
  <c r="AG148" i="1" s="1"/>
  <c r="AE146" i="1"/>
  <c r="AD146" i="1"/>
  <c r="AG146" i="1" s="1"/>
  <c r="AE145" i="1"/>
  <c r="AH145" i="1" s="1"/>
  <c r="AD145" i="1"/>
  <c r="AG145" i="1" s="1"/>
  <c r="AE143" i="1"/>
  <c r="AD143" i="1"/>
  <c r="AE142" i="1"/>
  <c r="AH142" i="1" s="1"/>
  <c r="AD142" i="1"/>
  <c r="AE141" i="1"/>
  <c r="AH141" i="1" s="1"/>
  <c r="AD141" i="1"/>
  <c r="AG141" i="1" s="1"/>
  <c r="AE163" i="1"/>
  <c r="AH163" i="1" s="1"/>
  <c r="AD163" i="1"/>
  <c r="AG163" i="1" s="1"/>
  <c r="AE162" i="1"/>
  <c r="AH162" i="1" s="1"/>
  <c r="AD162" i="1"/>
  <c r="AG162" i="1" s="1"/>
  <c r="AE161" i="1"/>
  <c r="AH161" i="1" s="1"/>
  <c r="AD161" i="1"/>
  <c r="AG161" i="1" s="1"/>
  <c r="AE159" i="1"/>
  <c r="AD159" i="1"/>
  <c r="AE158" i="1"/>
  <c r="AH158" i="1" s="1"/>
  <c r="AD158" i="1"/>
  <c r="AG158" i="1" s="1"/>
  <c r="AE156" i="1"/>
  <c r="AD156" i="1"/>
  <c r="AE155" i="1"/>
  <c r="AH155" i="1" s="1"/>
  <c r="AD155" i="1"/>
  <c r="AG155" i="1" s="1"/>
  <c r="AE154" i="1"/>
  <c r="AH154" i="1" s="1"/>
  <c r="AD154" i="1"/>
  <c r="AG154" i="1" s="1"/>
  <c r="AE98" i="1"/>
  <c r="AH98" i="1" s="1"/>
  <c r="AD98" i="1"/>
  <c r="AG98" i="1" s="1"/>
  <c r="AE97" i="1"/>
  <c r="AH97" i="1" s="1"/>
  <c r="AD97" i="1"/>
  <c r="AG97" i="1" s="1"/>
  <c r="AE96" i="1"/>
  <c r="AH96" i="1" s="1"/>
  <c r="AD96" i="1"/>
  <c r="AG96" i="1" s="1"/>
  <c r="AE94" i="1"/>
  <c r="AD94" i="1"/>
  <c r="AE93" i="1"/>
  <c r="AH93" i="1" s="1"/>
  <c r="AD93" i="1"/>
  <c r="AG93" i="1" s="1"/>
  <c r="AE91" i="1"/>
  <c r="AH91" i="1" s="1"/>
  <c r="AD91" i="1"/>
  <c r="AE90" i="1"/>
  <c r="AD90" i="1"/>
  <c r="AG90" i="1" s="1"/>
  <c r="AE89" i="1"/>
  <c r="AH89" i="1" s="1"/>
  <c r="AD89" i="1"/>
  <c r="AG89" i="1" s="1"/>
  <c r="AE124" i="1"/>
  <c r="AH124" i="1" s="1"/>
  <c r="AD124" i="1"/>
  <c r="AG124" i="1" s="1"/>
  <c r="AE123" i="1"/>
  <c r="AH123" i="1" s="1"/>
  <c r="AD123" i="1"/>
  <c r="AG123" i="1" s="1"/>
  <c r="AE122" i="1"/>
  <c r="AH122" i="1" s="1"/>
  <c r="AD122" i="1"/>
  <c r="AG122" i="1" s="1"/>
  <c r="AE120" i="1"/>
  <c r="AH120" i="1" s="1"/>
  <c r="AD120" i="1"/>
  <c r="AE119" i="1"/>
  <c r="AH119" i="1" s="1"/>
  <c r="AD119" i="1"/>
  <c r="AG119" i="1" s="1"/>
  <c r="AE117" i="1"/>
  <c r="AD117" i="1"/>
  <c r="AE116" i="1"/>
  <c r="AH116" i="1" s="1"/>
  <c r="AD116" i="1"/>
  <c r="AE115" i="1"/>
  <c r="AH115" i="1" s="1"/>
  <c r="AD115" i="1"/>
  <c r="AG115" i="1" s="1"/>
  <c r="AE78" i="1"/>
  <c r="AH78" i="1" s="1"/>
  <c r="AE77" i="1"/>
  <c r="AH77" i="1" s="1"/>
  <c r="AE76" i="1"/>
  <c r="AH76" i="1" s="1"/>
  <c r="AE63" i="1"/>
  <c r="AH63" i="1" s="1"/>
  <c r="AE65" i="1"/>
  <c r="AH65" i="1" s="1"/>
  <c r="AE64" i="1"/>
  <c r="AH64" i="1" s="1"/>
  <c r="AE85" i="1"/>
  <c r="AH85" i="1" s="1"/>
  <c r="AD85" i="1"/>
  <c r="AG85" i="1" s="1"/>
  <c r="AE84" i="1"/>
  <c r="AH84" i="1" s="1"/>
  <c r="AD84" i="1"/>
  <c r="AG84" i="1" s="1"/>
  <c r="AE83" i="1"/>
  <c r="AH83" i="1" s="1"/>
  <c r="AD83" i="1"/>
  <c r="AG83" i="1" s="1"/>
  <c r="AE81" i="1"/>
  <c r="AH81" i="1" s="1"/>
  <c r="AD81" i="1"/>
  <c r="AG81" i="1" s="1"/>
  <c r="AE80" i="1"/>
  <c r="AH80" i="1" s="1"/>
  <c r="AD80" i="1"/>
  <c r="AG80" i="1" s="1"/>
  <c r="AD78" i="1"/>
  <c r="AG78" i="1" s="1"/>
  <c r="AD77" i="1"/>
  <c r="AG77" i="1" s="1"/>
  <c r="AD76" i="1"/>
  <c r="AG76" i="1" s="1"/>
  <c r="AD71" i="1"/>
  <c r="AG71" i="1" s="1"/>
  <c r="AD70" i="1"/>
  <c r="AG70" i="1" s="1"/>
  <c r="AD68" i="1"/>
  <c r="AG68" i="1" s="1"/>
  <c r="AD67" i="1"/>
  <c r="AG67" i="1" s="1"/>
  <c r="AD65" i="1"/>
  <c r="AG65" i="1" s="1"/>
  <c r="AD64" i="1"/>
  <c r="AG64" i="1" s="1"/>
  <c r="AD63" i="1"/>
  <c r="AG63" i="1" s="1"/>
  <c r="AE67" i="1"/>
  <c r="AH67" i="1" s="1"/>
  <c r="AE72" i="1"/>
  <c r="AH72" i="1" s="1"/>
  <c r="AE71" i="1"/>
  <c r="AH71" i="1" s="1"/>
  <c r="AE70" i="1"/>
  <c r="AH70" i="1" s="1"/>
  <c r="AE68" i="1"/>
  <c r="AD72" i="1"/>
  <c r="AG72" i="1" s="1"/>
  <c r="AH16" i="1" l="1"/>
  <c r="AE51" i="1"/>
  <c r="AH51" i="1" s="1"/>
  <c r="AH49" i="1"/>
  <c r="AD54" i="1"/>
  <c r="AG54" i="1" s="1"/>
  <c r="AE54" i="1"/>
  <c r="AH54" i="1" s="1"/>
  <c r="AD51" i="1"/>
  <c r="AG51" i="1" s="1"/>
  <c r="AE26" i="1"/>
  <c r="AH26" i="1" s="1"/>
  <c r="AE23" i="1"/>
  <c r="AH23" i="1" s="1"/>
  <c r="AD23" i="1"/>
  <c r="AG23" i="1" s="1"/>
  <c r="AD26" i="1"/>
  <c r="AG26" i="1" s="1"/>
  <c r="AH22" i="1"/>
  <c r="AG40" i="1"/>
  <c r="AH40" i="1"/>
  <c r="AG39" i="1"/>
  <c r="AH39" i="1"/>
  <c r="AH37" i="1"/>
  <c r="AG37" i="1"/>
  <c r="AH35" i="1"/>
  <c r="AG25" i="1"/>
  <c r="AH25" i="1"/>
  <c r="AG21" i="1"/>
  <c r="AH21" i="1"/>
  <c r="AD108" i="1"/>
  <c r="AG108" i="1" s="1"/>
  <c r="AE131" i="1"/>
  <c r="AH131" i="1" s="1"/>
  <c r="AD131" i="1"/>
  <c r="AG131" i="1" s="1"/>
  <c r="AE134" i="1"/>
  <c r="AH134" i="1" s="1"/>
  <c r="AD105" i="1"/>
  <c r="AG105" i="1" s="1"/>
  <c r="AE105" i="1"/>
  <c r="AH105" i="1" s="1"/>
  <c r="AG137" i="1"/>
  <c r="AD144" i="1"/>
  <c r="AG107" i="1"/>
  <c r="AG143" i="1"/>
  <c r="AE144" i="1"/>
  <c r="AH144" i="1" s="1"/>
  <c r="AD134" i="1"/>
  <c r="AG134" i="1" s="1"/>
  <c r="AG133" i="1"/>
  <c r="AE108" i="1"/>
  <c r="AH108" i="1" s="1"/>
  <c r="AE147" i="1"/>
  <c r="AH147" i="1" s="1"/>
  <c r="AD147" i="1"/>
  <c r="AG147" i="1" s="1"/>
  <c r="AD160" i="1"/>
  <c r="AG160" i="1" s="1"/>
  <c r="AD157" i="1"/>
  <c r="AG157" i="1" s="1"/>
  <c r="AE157" i="1"/>
  <c r="AH157" i="1" s="1"/>
  <c r="AE160" i="1"/>
  <c r="AH160" i="1" s="1"/>
  <c r="AH156" i="1"/>
  <c r="AH146" i="1"/>
  <c r="AG142" i="1"/>
  <c r="AD92" i="1"/>
  <c r="AG92" i="1" s="1"/>
  <c r="AE118" i="1"/>
  <c r="AH118" i="1" s="1"/>
  <c r="AE95" i="1"/>
  <c r="AH95" i="1" s="1"/>
  <c r="AE92" i="1"/>
  <c r="AH92" i="1" s="1"/>
  <c r="AH94" i="1"/>
  <c r="AD118" i="1"/>
  <c r="AG118" i="1" s="1"/>
  <c r="AG91" i="1"/>
  <c r="AD95" i="1"/>
  <c r="AG95" i="1" s="1"/>
  <c r="AD121" i="1"/>
  <c r="AG121" i="1" s="1"/>
  <c r="AG117" i="1"/>
  <c r="AH117" i="1"/>
  <c r="AE121" i="1"/>
  <c r="AH121" i="1" s="1"/>
  <c r="AH111" i="1"/>
  <c r="AG116" i="1"/>
  <c r="AG94" i="1"/>
  <c r="AD79" i="1"/>
  <c r="AG79" i="1" s="1"/>
  <c r="AH104" i="1"/>
  <c r="AH107" i="1"/>
  <c r="AG120" i="1"/>
  <c r="AH143" i="1"/>
  <c r="AG104" i="1"/>
  <c r="AH90" i="1"/>
  <c r="AH159" i="1"/>
  <c r="AD82" i="1"/>
  <c r="AG82" i="1" s="1"/>
  <c r="AE79" i="1"/>
  <c r="AH79" i="1" s="1"/>
  <c r="AE82" i="1"/>
  <c r="AH82" i="1" s="1"/>
  <c r="AD69" i="1"/>
  <c r="AG69" i="1" s="1"/>
  <c r="AH68" i="1"/>
  <c r="AE69" i="1"/>
  <c r="AH69" i="1" s="1"/>
  <c r="AG159" i="1"/>
  <c r="AG156" i="1"/>
  <c r="AD66" i="1"/>
  <c r="AG66" i="1" s="1"/>
  <c r="AE66" i="1"/>
  <c r="AH66" i="1" s="1"/>
  <c r="AH58" i="1" l="1"/>
  <c r="AG58" i="1"/>
  <c r="AH44" i="1"/>
  <c r="AG44" i="1"/>
  <c r="AH30" i="1"/>
  <c r="AG30" i="1"/>
  <c r="AH138" i="1"/>
  <c r="AG138" i="1"/>
  <c r="AH151" i="1"/>
  <c r="AG144" i="1"/>
  <c r="AG151" i="1" s="1"/>
  <c r="AG73" i="1"/>
  <c r="AH86" i="1"/>
  <c r="AH73" i="1"/>
  <c r="AH112" i="1"/>
  <c r="AG99" i="1"/>
  <c r="AG112" i="1"/>
  <c r="AH164" i="1"/>
  <c r="AG164" i="1"/>
  <c r="AG125" i="1"/>
  <c r="AH99" i="1"/>
  <c r="AG86" i="1"/>
  <c r="AH125" i="1"/>
</calcChain>
</file>

<file path=xl/sharedStrings.xml><?xml version="1.0" encoding="utf-8"?>
<sst xmlns="http://schemas.openxmlformats.org/spreadsheetml/2006/main" count="1195" uniqueCount="109">
  <si>
    <t>NHL2024</t>
  </si>
  <si>
    <t>SERIES LEAD</t>
  </si>
  <si>
    <t>Team Stats</t>
  </si>
  <si>
    <t>Tampa Bay Lightning</t>
  </si>
  <si>
    <t>Stat Name</t>
  </si>
  <si>
    <t>Florida Panthers</t>
  </si>
  <si>
    <t>Shots on Goal</t>
  </si>
  <si>
    <t>Power Plays</t>
  </si>
  <si>
    <t>Power Play %</t>
  </si>
  <si>
    <t>Penalty Minutes</t>
  </si>
  <si>
    <t>Faceoffs Won</t>
  </si>
  <si>
    <t>Faceoff %</t>
  </si>
  <si>
    <t>Hits</t>
  </si>
  <si>
    <t>Blocks</t>
  </si>
  <si>
    <t>Washington Capitals</t>
  </si>
  <si>
    <t>New York Rangers</t>
  </si>
  <si>
    <t>Colorado Avalanche</t>
  </si>
  <si>
    <t>Winnipeg Jets</t>
  </si>
  <si>
    <t>HOME</t>
  </si>
  <si>
    <t>Nashville Predators</t>
  </si>
  <si>
    <t>Vancouver Canucks</t>
  </si>
  <si>
    <t>SCORE</t>
  </si>
  <si>
    <t>Toronto Maple Leafs</t>
  </si>
  <si>
    <t>Boston Bruins</t>
  </si>
  <si>
    <t>New York Islanders</t>
  </si>
  <si>
    <t>Carolina Hurricanes</t>
  </si>
  <si>
    <t>GAME 1</t>
  </si>
  <si>
    <t>GAME 2</t>
  </si>
  <si>
    <t>Vegas Golden Knights</t>
  </si>
  <si>
    <t>Dallas Stars</t>
  </si>
  <si>
    <t>Los Angeles Kings</t>
  </si>
  <si>
    <t>Edmonton Oilers</t>
  </si>
  <si>
    <t>PPG</t>
  </si>
  <si>
    <t>Score</t>
  </si>
  <si>
    <t xml:space="preserve">Team Stats </t>
  </si>
  <si>
    <t>GAME 3</t>
  </si>
  <si>
    <t>GANE 3</t>
  </si>
  <si>
    <t xml:space="preserve"> </t>
  </si>
  <si>
    <t>X</t>
  </si>
  <si>
    <t>8</t>
  </si>
  <si>
    <t>6</t>
  </si>
  <si>
    <t>9</t>
  </si>
  <si>
    <t>2</t>
  </si>
  <si>
    <t>-3</t>
  </si>
  <si>
    <t>7</t>
  </si>
  <si>
    <t>1</t>
  </si>
  <si>
    <t>5</t>
  </si>
  <si>
    <t>4</t>
  </si>
  <si>
    <t>10</t>
  </si>
  <si>
    <t>MULTIPLIER</t>
  </si>
  <si>
    <t>NENEW TOPIC</t>
  </si>
  <si>
    <t>`HITS</t>
  </si>
  <si>
    <t>TEAM STATS</t>
  </si>
  <si>
    <t>Converted</t>
  </si>
  <si>
    <t>GAME 4</t>
  </si>
  <si>
    <t>GAME5</t>
  </si>
  <si>
    <t>GAME 6</t>
  </si>
  <si>
    <t>GAME 5</t>
  </si>
  <si>
    <t>GAME 7</t>
  </si>
  <si>
    <t>ROUND 1 TOTALS</t>
  </si>
  <si>
    <t>`</t>
  </si>
  <si>
    <t>TBL</t>
  </si>
  <si>
    <t>FLA</t>
  </si>
  <si>
    <t>TBLPTS</t>
  </si>
  <si>
    <t>FLAPTS</t>
  </si>
  <si>
    <t>WAC</t>
  </si>
  <si>
    <t>NYR</t>
  </si>
  <si>
    <t>WACPT</t>
  </si>
  <si>
    <t>NYRPT</t>
  </si>
  <si>
    <t>COLPT</t>
  </si>
  <si>
    <t>WPGPT</t>
  </si>
  <si>
    <t>NASPT</t>
  </si>
  <si>
    <t>VANPT</t>
  </si>
  <si>
    <t>NYIPT</t>
  </si>
  <si>
    <t>CARPT</t>
  </si>
  <si>
    <t>VGKPT</t>
  </si>
  <si>
    <t>DALPT</t>
  </si>
  <si>
    <t>EDMPT</t>
  </si>
  <si>
    <t>LAKPT</t>
  </si>
  <si>
    <t>TORPT</t>
  </si>
  <si>
    <t>BOSPT</t>
  </si>
  <si>
    <t>``</t>
  </si>
  <si>
    <t>POWER PLAYS</t>
  </si>
  <si>
    <t>NASHVILLE</t>
  </si>
  <si>
    <t>STAT NAME</t>
  </si>
  <si>
    <t>Van Canucks</t>
  </si>
  <si>
    <t>Colorado Avs</t>
  </si>
  <si>
    <t>ROUND 2</t>
  </si>
  <si>
    <t>```````</t>
  </si>
  <si>
    <t>NYRPTS</t>
  </si>
  <si>
    <t>CARPTS</t>
  </si>
  <si>
    <t>CAR</t>
  </si>
  <si>
    <t>STAT  NAME</t>
  </si>
  <si>
    <t>ROUND 2 TOTALS</t>
  </si>
  <si>
    <t>ppg</t>
  </si>
  <si>
    <t>score</t>
  </si>
  <si>
    <t>BOS</t>
  </si>
  <si>
    <t>GAME1</t>
  </si>
  <si>
    <t>BPSPTS</t>
  </si>
  <si>
    <t>COL</t>
  </si>
  <si>
    <t>DAL</t>
  </si>
  <si>
    <t>DALPTS</t>
  </si>
  <si>
    <t>EDM</t>
  </si>
  <si>
    <t>VAN</t>
  </si>
  <si>
    <t>EDMPTS</t>
  </si>
  <si>
    <t>VANPTS</t>
  </si>
  <si>
    <t>SCRE</t>
  </si>
  <si>
    <t>COLPTS</t>
  </si>
  <si>
    <t>GAME2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</si>
</sst>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name val="YahooSans VF"/>
    </font>
    <font>
      <b/>
      <sz val="11"/>
      <name val="YahooSans VF"/>
    </font>
    <font>
      <b/>
      <sz val="12"/>
      <name val="YahooSans V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D8D8D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 wrapText="1"/>
    </xf>
    <xf numFmtId="43" fontId="2" fillId="0" borderId="0" xfId="1" applyFont="1" applyAlignment="1"/>
    <xf numFmtId="43" fontId="2" fillId="0" borderId="0" xfId="1" applyFon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6"/>
  <sheetViews>
    <sheetView tabSelected="1" topLeftCell="X1" zoomScale="75" zoomScaleNormal="75" workbookViewId="0">
      <selection activeCell="AC4" sqref="AC4:AH16"/>
    </sheetView>
  </sheetViews>
  <sheetFormatPr defaultRowHeight="15"/>
  <cols>
    <col min="1" max="1" width="24.42578125" style="1" customWidth="1"/>
    <col min="2" max="2" width="21.42578125" style="1" customWidth="1"/>
    <col min="3" max="3" width="20.42578125" style="1" customWidth="1"/>
    <col min="4" max="4" width="10.7109375" style="2" customWidth="1"/>
    <col min="5" max="5" width="21" style="3" customWidth="1"/>
    <col min="6" max="6" width="21.5703125" style="3" customWidth="1"/>
    <col min="7" max="7" width="19.5703125" style="4" customWidth="1"/>
    <col min="8" max="8" width="9.140625" style="2"/>
    <col min="9" max="9" width="19.42578125" style="1" customWidth="1"/>
    <col min="10" max="10" width="21" style="1" customWidth="1"/>
    <col min="11" max="11" width="18" style="1" customWidth="1"/>
    <col min="12" max="12" width="9.140625" style="2"/>
    <col min="13" max="13" width="16.42578125" style="1" customWidth="1"/>
    <col min="14" max="14" width="18.28515625" style="1" customWidth="1"/>
    <col min="15" max="15" width="18.7109375" style="1" customWidth="1"/>
    <col min="16" max="16" width="11.7109375" style="2" customWidth="1"/>
    <col min="17" max="17" width="18.5703125" style="1" customWidth="1"/>
    <col min="18" max="18" width="18.28515625" style="1" customWidth="1"/>
    <col min="19" max="19" width="18.42578125" style="1" customWidth="1"/>
    <col min="20" max="20" width="9.140625" style="2"/>
    <col min="21" max="21" width="18.42578125" style="1" customWidth="1"/>
    <col min="22" max="22" width="18.140625" style="1" customWidth="1"/>
    <col min="23" max="23" width="18.7109375" style="1" customWidth="1"/>
    <col min="24" max="24" width="9.140625" style="2"/>
    <col min="25" max="25" width="17.85546875" style="2" customWidth="1"/>
    <col min="26" max="26" width="17.5703125" style="1" customWidth="1"/>
    <col min="27" max="27" width="19" style="2" customWidth="1"/>
    <col min="28" max="28" width="12.85546875" style="2" customWidth="1"/>
    <col min="29" max="29" width="18.5703125" style="1" customWidth="1"/>
    <col min="30" max="30" width="16.140625" style="1" customWidth="1"/>
    <col min="31" max="31" width="12.7109375" style="1" customWidth="1"/>
    <col min="32" max="32" width="10.5703125" style="2" customWidth="1"/>
    <col min="33" max="33" width="9.28515625" style="5" customWidth="1"/>
    <col min="34" max="34" width="8.140625" style="1" customWidth="1"/>
    <col min="35" max="16384" width="9.140625" style="2"/>
  </cols>
  <sheetData>
    <row r="1" spans="1:34">
      <c r="A1" s="1" t="s">
        <v>0</v>
      </c>
      <c r="K1" s="1" t="s">
        <v>37</v>
      </c>
    </row>
    <row r="3" spans="1:34">
      <c r="A3" s="1" t="s">
        <v>87</v>
      </c>
      <c r="F3" s="3" t="s">
        <v>37</v>
      </c>
    </row>
    <row r="4" spans="1:34" ht="16.5" thickBot="1">
      <c r="A4" s="23" t="s">
        <v>2</v>
      </c>
      <c r="B4" s="1" t="s">
        <v>26</v>
      </c>
      <c r="C4" s="1" t="s">
        <v>18</v>
      </c>
      <c r="E4" s="23" t="s">
        <v>2</v>
      </c>
      <c r="F4" s="1" t="s">
        <v>27</v>
      </c>
      <c r="G4" s="1" t="s">
        <v>18</v>
      </c>
      <c r="I4" s="1" t="s">
        <v>18</v>
      </c>
      <c r="J4" s="1" t="s">
        <v>35</v>
      </c>
      <c r="AC4" s="1" t="s">
        <v>93</v>
      </c>
      <c r="AD4" s="1" t="s">
        <v>2</v>
      </c>
      <c r="AE4" s="1" t="s">
        <v>2</v>
      </c>
      <c r="AF4" s="1" t="s">
        <v>49</v>
      </c>
    </row>
    <row r="5" spans="1:34" ht="15.75">
      <c r="A5" s="22" t="s">
        <v>91</v>
      </c>
      <c r="B5" s="18" t="s">
        <v>92</v>
      </c>
      <c r="C5" s="22" t="s">
        <v>66</v>
      </c>
      <c r="E5" s="22" t="s">
        <v>91</v>
      </c>
      <c r="F5" s="18" t="s">
        <v>92</v>
      </c>
      <c r="G5" s="22" t="s">
        <v>66</v>
      </c>
      <c r="I5" s="23" t="s">
        <v>91</v>
      </c>
      <c r="J5" s="2" t="s">
        <v>84</v>
      </c>
      <c r="K5" s="1" t="s">
        <v>66</v>
      </c>
      <c r="AC5" s="1" t="s">
        <v>4</v>
      </c>
      <c r="AD5" s="1" t="s">
        <v>91</v>
      </c>
      <c r="AE5" s="1" t="s">
        <v>66</v>
      </c>
      <c r="AF5" s="6" t="s">
        <v>38</v>
      </c>
      <c r="AG5" s="5" t="s">
        <v>90</v>
      </c>
      <c r="AH5" s="1" t="s">
        <v>89</v>
      </c>
    </row>
    <row r="6" spans="1:34" ht="15.75" thickBot="1">
      <c r="A6" s="8">
        <v>25</v>
      </c>
      <c r="B6" s="7" t="s">
        <v>6</v>
      </c>
      <c r="C6" s="8">
        <v>23</v>
      </c>
      <c r="E6" s="8">
        <v>57</v>
      </c>
      <c r="F6" s="7" t="s">
        <v>6</v>
      </c>
      <c r="G6" s="8">
        <v>39</v>
      </c>
      <c r="I6" s="8">
        <v>47</v>
      </c>
      <c r="J6" s="7" t="s">
        <v>6</v>
      </c>
      <c r="K6" s="8">
        <v>25</v>
      </c>
      <c r="AC6" s="1" t="s">
        <v>6</v>
      </c>
      <c r="AD6" s="1">
        <f t="shared" ref="AD6:AD8" si="0">A6+E6+I6+M6+Q6+U6+Y6</f>
        <v>129</v>
      </c>
      <c r="AE6" s="1">
        <f>C6+G6+K6+O6+S6+W6+AA6</f>
        <v>87</v>
      </c>
      <c r="AF6" s="1" t="s">
        <v>39</v>
      </c>
      <c r="AG6" s="5">
        <f t="shared" ref="AG6:AG15" si="1">AD6*AF6</f>
        <v>1032</v>
      </c>
      <c r="AH6" s="5">
        <f t="shared" ref="AH6:AH15" si="2">AE6*AF6</f>
        <v>696</v>
      </c>
    </row>
    <row r="7" spans="1:34" ht="15.75" thickBot="1">
      <c r="A7" s="8">
        <v>5</v>
      </c>
      <c r="B7" s="7" t="s">
        <v>7</v>
      </c>
      <c r="C7" s="8">
        <v>2</v>
      </c>
      <c r="E7" s="8">
        <v>5</v>
      </c>
      <c r="F7" s="7" t="s">
        <v>7</v>
      </c>
      <c r="G7" s="8">
        <v>7</v>
      </c>
      <c r="I7" s="8">
        <v>5</v>
      </c>
      <c r="J7" s="7" t="s">
        <v>7</v>
      </c>
      <c r="K7" s="8">
        <v>4</v>
      </c>
      <c r="AC7" s="1" t="s">
        <v>7</v>
      </c>
      <c r="AD7" s="1">
        <f t="shared" si="0"/>
        <v>15</v>
      </c>
      <c r="AE7" s="1">
        <f>C7+G7+K7+O7+S7+W7+AA7</f>
        <v>13</v>
      </c>
      <c r="AF7" s="1" t="s">
        <v>40</v>
      </c>
      <c r="AG7" s="5">
        <f t="shared" si="1"/>
        <v>90</v>
      </c>
      <c r="AH7" s="5">
        <f t="shared" si="2"/>
        <v>78</v>
      </c>
    </row>
    <row r="8" spans="1:34" ht="15.75" thickBot="1">
      <c r="A8" s="8">
        <v>0</v>
      </c>
      <c r="B8" s="7" t="s">
        <v>32</v>
      </c>
      <c r="C8" s="8">
        <v>2</v>
      </c>
      <c r="E8" s="8">
        <v>0</v>
      </c>
      <c r="F8" s="7" t="s">
        <v>53</v>
      </c>
      <c r="G8" s="8">
        <v>2</v>
      </c>
      <c r="I8" s="8">
        <v>0</v>
      </c>
      <c r="J8" s="7" t="s">
        <v>32</v>
      </c>
      <c r="K8" s="8">
        <v>0</v>
      </c>
      <c r="AC8" s="1" t="s">
        <v>32</v>
      </c>
      <c r="AD8" s="1">
        <f t="shared" si="0"/>
        <v>0</v>
      </c>
      <c r="AE8" s="1">
        <f>C8+G8+K8+O8+S8+W8+AA8</f>
        <v>4</v>
      </c>
      <c r="AF8" s="1" t="s">
        <v>41</v>
      </c>
      <c r="AG8" s="5">
        <f t="shared" si="1"/>
        <v>0</v>
      </c>
      <c r="AH8" s="5">
        <f t="shared" si="2"/>
        <v>36</v>
      </c>
    </row>
    <row r="9" spans="1:34" ht="15.75" thickBot="1">
      <c r="A9" s="12">
        <v>0</v>
      </c>
      <c r="B9" s="7" t="s">
        <v>8</v>
      </c>
      <c r="C9" s="12">
        <v>1</v>
      </c>
      <c r="E9" s="12">
        <v>0</v>
      </c>
      <c r="F9" s="7" t="s">
        <v>8</v>
      </c>
      <c r="G9" s="12">
        <v>0.28599999999999998</v>
      </c>
      <c r="I9" s="12">
        <v>0</v>
      </c>
      <c r="J9" s="7" t="s">
        <v>8</v>
      </c>
      <c r="K9" s="12">
        <v>0</v>
      </c>
      <c r="AC9" s="1" t="s">
        <v>8</v>
      </c>
      <c r="AD9" s="13">
        <f>AD8/AD7*100</f>
        <v>0</v>
      </c>
      <c r="AE9" s="14">
        <f>AE8/AE7*100</f>
        <v>30.76923076923077</v>
      </c>
      <c r="AF9" s="1" t="s">
        <v>42</v>
      </c>
      <c r="AG9" s="5">
        <f t="shared" si="1"/>
        <v>0</v>
      </c>
      <c r="AH9" s="5">
        <f t="shared" si="2"/>
        <v>61.53846153846154</v>
      </c>
    </row>
    <row r="10" spans="1:34" ht="15.75" thickBot="1">
      <c r="A10" s="8">
        <v>8</v>
      </c>
      <c r="B10" s="7" t="s">
        <v>9</v>
      </c>
      <c r="C10" s="8">
        <v>12</v>
      </c>
      <c r="E10" s="8">
        <v>16</v>
      </c>
      <c r="F10" s="7" t="s">
        <v>9</v>
      </c>
      <c r="G10" s="8">
        <v>12</v>
      </c>
      <c r="I10" s="8">
        <v>14</v>
      </c>
      <c r="J10" s="7" t="s">
        <v>9</v>
      </c>
      <c r="K10" s="8">
        <v>16</v>
      </c>
      <c r="AC10" s="1" t="s">
        <v>9</v>
      </c>
      <c r="AD10" s="1">
        <f>A10+E10+I10+M10+Q10+U10+Y10</f>
        <v>38</v>
      </c>
      <c r="AE10" s="1">
        <f>C10+G10+K10+O10+S10+W10+AA10</f>
        <v>40</v>
      </c>
      <c r="AF10" s="1" t="s">
        <v>43</v>
      </c>
      <c r="AG10" s="5">
        <f t="shared" si="1"/>
        <v>-114</v>
      </c>
      <c r="AH10" s="5">
        <f t="shared" si="2"/>
        <v>-120</v>
      </c>
    </row>
    <row r="11" spans="1:34" ht="15.75" thickBot="1">
      <c r="A11" s="8">
        <v>26</v>
      </c>
      <c r="B11" s="7" t="s">
        <v>10</v>
      </c>
      <c r="C11" s="8">
        <v>23</v>
      </c>
      <c r="E11" s="8">
        <v>50</v>
      </c>
      <c r="F11" s="7" t="s">
        <v>10</v>
      </c>
      <c r="G11" s="8">
        <v>44</v>
      </c>
      <c r="I11" s="8">
        <v>39</v>
      </c>
      <c r="J11" s="7" t="s">
        <v>10</v>
      </c>
      <c r="K11" s="8">
        <v>25</v>
      </c>
      <c r="AC11" s="1" t="s">
        <v>10</v>
      </c>
      <c r="AD11" s="1">
        <f>A11+E11+I11+M11+Q11+U11+Y11</f>
        <v>115</v>
      </c>
      <c r="AE11" s="1">
        <f>C11+G11+K11+O11+S11+W11+AA11</f>
        <v>92</v>
      </c>
      <c r="AF11" s="1" t="s">
        <v>44</v>
      </c>
      <c r="AG11" s="5">
        <f t="shared" si="1"/>
        <v>805</v>
      </c>
      <c r="AH11" s="5">
        <f t="shared" si="2"/>
        <v>644</v>
      </c>
    </row>
    <row r="12" spans="1:34" ht="15.75" thickBot="1">
      <c r="A12" s="12">
        <v>0.53100000000000003</v>
      </c>
      <c r="B12" s="7" t="s">
        <v>11</v>
      </c>
      <c r="C12" s="12">
        <v>0.46899999999999997</v>
      </c>
      <c r="E12" s="12">
        <v>0.53200000000000003</v>
      </c>
      <c r="F12" s="7" t="s">
        <v>11</v>
      </c>
      <c r="G12" s="12">
        <v>0.46800000000000003</v>
      </c>
      <c r="I12" s="12">
        <v>0.60899999999999999</v>
      </c>
      <c r="J12" s="7" t="s">
        <v>11</v>
      </c>
      <c r="K12" s="12">
        <v>0.39100000000000001</v>
      </c>
      <c r="AC12" s="1" t="s">
        <v>11</v>
      </c>
      <c r="AD12" s="14">
        <f>AD11/(AD11+AE11)*100</f>
        <v>55.555555555555557</v>
      </c>
      <c r="AE12" s="14">
        <f>AE11/(AD11+AE11)*100</f>
        <v>44.444444444444443</v>
      </c>
      <c r="AF12" s="1" t="s">
        <v>45</v>
      </c>
      <c r="AG12" s="5">
        <f t="shared" si="1"/>
        <v>55.555555555555557</v>
      </c>
      <c r="AH12" s="5">
        <f t="shared" si="2"/>
        <v>44.444444444444443</v>
      </c>
    </row>
    <row r="13" spans="1:34" ht="15.75" thickBot="1">
      <c r="A13" s="8">
        <v>28</v>
      </c>
      <c r="B13" s="7" t="s">
        <v>12</v>
      </c>
      <c r="C13" s="8">
        <v>29</v>
      </c>
      <c r="E13" s="8">
        <v>24</v>
      </c>
      <c r="F13" s="7" t="s">
        <v>12</v>
      </c>
      <c r="G13" s="8">
        <v>34</v>
      </c>
      <c r="I13" s="8">
        <v>31</v>
      </c>
      <c r="J13" s="7" t="s">
        <v>12</v>
      </c>
      <c r="K13" s="8">
        <v>17</v>
      </c>
      <c r="AC13" s="1" t="s">
        <v>12</v>
      </c>
      <c r="AD13" s="1">
        <f>A13+E13+I13+M13+Q13+U13+Y13</f>
        <v>83</v>
      </c>
      <c r="AE13" s="1">
        <f>C13+G13+K13+O13+S13+W13+AA13</f>
        <v>80</v>
      </c>
      <c r="AF13" s="1" t="s">
        <v>46</v>
      </c>
      <c r="AG13" s="5">
        <f t="shared" si="1"/>
        <v>415</v>
      </c>
      <c r="AH13" s="5">
        <f t="shared" si="2"/>
        <v>400</v>
      </c>
    </row>
    <row r="14" spans="1:34" ht="15.75" thickBot="1">
      <c r="A14" s="8">
        <v>14</v>
      </c>
      <c r="B14" s="7" t="s">
        <v>13</v>
      </c>
      <c r="C14" s="8">
        <v>28</v>
      </c>
      <c r="E14" s="8">
        <v>40</v>
      </c>
      <c r="F14" s="7" t="s">
        <v>13</v>
      </c>
      <c r="G14" s="8">
        <v>27</v>
      </c>
      <c r="I14" s="8">
        <v>10</v>
      </c>
      <c r="J14" s="7" t="s">
        <v>13</v>
      </c>
      <c r="K14" s="8">
        <v>16</v>
      </c>
      <c r="AC14" s="1" t="s">
        <v>13</v>
      </c>
      <c r="AD14" s="1">
        <f>A14+E14+I14+M14+Q14+U14+Y14</f>
        <v>64</v>
      </c>
      <c r="AE14" s="1">
        <f>C14+G14+K14+O14+S14+W14+AA14</f>
        <v>71</v>
      </c>
      <c r="AF14" s="1" t="s">
        <v>47</v>
      </c>
      <c r="AG14" s="5">
        <f t="shared" si="1"/>
        <v>256</v>
      </c>
      <c r="AH14" s="5">
        <f t="shared" si="2"/>
        <v>284</v>
      </c>
    </row>
    <row r="15" spans="1:34" ht="15.75" thickBot="1">
      <c r="A15" s="1">
        <v>3</v>
      </c>
      <c r="B15" s="1" t="s">
        <v>21</v>
      </c>
      <c r="C15" s="1">
        <v>4</v>
      </c>
      <c r="E15" s="3">
        <v>3</v>
      </c>
      <c r="F15" s="3" t="s">
        <v>21</v>
      </c>
      <c r="G15" s="4">
        <v>4</v>
      </c>
      <c r="I15" s="1">
        <v>2</v>
      </c>
      <c r="J15" s="1" t="s">
        <v>106</v>
      </c>
      <c r="K15" s="1">
        <v>3</v>
      </c>
      <c r="AC15" s="1" t="s">
        <v>21</v>
      </c>
      <c r="AD15" s="1">
        <f>A15+E15+I15+M15+Q15+U15+Y15</f>
        <v>8</v>
      </c>
      <c r="AE15" s="1">
        <f>C15+G15+K15+O15+S15+W15+AA15</f>
        <v>11</v>
      </c>
      <c r="AF15" s="1" t="s">
        <v>48</v>
      </c>
      <c r="AG15" s="5">
        <f t="shared" si="1"/>
        <v>80</v>
      </c>
      <c r="AH15" s="5">
        <f t="shared" si="2"/>
        <v>110</v>
      </c>
    </row>
    <row r="16" spans="1:34" ht="15.75" thickBot="1">
      <c r="AF16" s="1"/>
      <c r="AG16" s="15">
        <f>SUM(AG6:AG15)</f>
        <v>2619.5555555555557</v>
      </c>
      <c r="AH16" s="16">
        <f>SUM(SUM(AH6:AH15))</f>
        <v>2233.9829059829058</v>
      </c>
    </row>
    <row r="17" spans="1:34">
      <c r="A17" s="1" t="s">
        <v>87</v>
      </c>
      <c r="E17" s="1" t="s">
        <v>87</v>
      </c>
      <c r="F17" s="1"/>
      <c r="G17" s="1"/>
      <c r="AC17" s="2"/>
      <c r="AD17" s="2"/>
      <c r="AE17" s="2"/>
      <c r="AG17" s="2"/>
      <c r="AH17" s="2"/>
    </row>
    <row r="18" spans="1:34" ht="16.5" thickBot="1">
      <c r="A18" s="23" t="s">
        <v>2</v>
      </c>
      <c r="B18" s="1" t="s">
        <v>97</v>
      </c>
      <c r="C18" s="1" t="s">
        <v>18</v>
      </c>
      <c r="E18" s="23" t="s">
        <v>2</v>
      </c>
      <c r="F18" s="1" t="s">
        <v>27</v>
      </c>
      <c r="G18" s="1" t="s">
        <v>18</v>
      </c>
      <c r="AC18" s="1" t="s">
        <v>93</v>
      </c>
      <c r="AD18" s="1" t="s">
        <v>2</v>
      </c>
      <c r="AE18" s="1" t="s">
        <v>2</v>
      </c>
      <c r="AF18" s="1" t="s">
        <v>49</v>
      </c>
    </row>
    <row r="19" spans="1:34">
      <c r="A19" s="22" t="s">
        <v>96</v>
      </c>
      <c r="B19" s="18" t="s">
        <v>84</v>
      </c>
      <c r="C19" s="22" t="s">
        <v>62</v>
      </c>
      <c r="E19" s="22" t="s">
        <v>96</v>
      </c>
      <c r="F19" s="18" t="s">
        <v>84</v>
      </c>
      <c r="G19" s="22" t="s">
        <v>62</v>
      </c>
      <c r="AC19" s="1" t="s">
        <v>4</v>
      </c>
      <c r="AD19" s="1" t="s">
        <v>96</v>
      </c>
      <c r="AE19" s="1" t="s">
        <v>62</v>
      </c>
      <c r="AF19" s="6" t="s">
        <v>38</v>
      </c>
      <c r="AG19" s="5" t="s">
        <v>98</v>
      </c>
      <c r="AH19" s="1" t="s">
        <v>64</v>
      </c>
    </row>
    <row r="20" spans="1:34" ht="15.75" thickBot="1">
      <c r="A20" s="8">
        <v>29</v>
      </c>
      <c r="B20" s="7" t="s">
        <v>6</v>
      </c>
      <c r="C20" s="8">
        <v>39</v>
      </c>
      <c r="E20" s="8">
        <v>15</v>
      </c>
      <c r="F20" s="7" t="s">
        <v>6</v>
      </c>
      <c r="G20" s="8">
        <v>33</v>
      </c>
      <c r="AC20" s="1" t="s">
        <v>6</v>
      </c>
      <c r="AD20" s="1">
        <f t="shared" ref="AD20:AD22" si="3">A20+E20+I20+M20+Q20+U20+Y20</f>
        <v>44</v>
      </c>
      <c r="AE20" s="1">
        <f>C20+G20+K20+O20+S20+W20+AA20</f>
        <v>72</v>
      </c>
      <c r="AF20" s="1" t="s">
        <v>39</v>
      </c>
      <c r="AG20" s="5">
        <f t="shared" ref="AG20:AG29" si="4">AD20*AF20</f>
        <v>352</v>
      </c>
      <c r="AH20" s="5">
        <f t="shared" ref="AH20:AH29" si="5">AE20*AF20</f>
        <v>576</v>
      </c>
    </row>
    <row r="21" spans="1:34" ht="15.75" thickBot="1">
      <c r="A21" s="8">
        <v>2</v>
      </c>
      <c r="B21" s="7" t="s">
        <v>7</v>
      </c>
      <c r="C21" s="8">
        <v>3</v>
      </c>
      <c r="E21" s="8">
        <v>3</v>
      </c>
      <c r="F21" s="7" t="s">
        <v>7</v>
      </c>
      <c r="G21" s="8">
        <v>6</v>
      </c>
      <c r="AC21" s="1" t="s">
        <v>7</v>
      </c>
      <c r="AD21" s="1">
        <f t="shared" si="3"/>
        <v>5</v>
      </c>
      <c r="AE21" s="1">
        <f>C21+G21+K21+O21+S21+W21+AA21</f>
        <v>9</v>
      </c>
      <c r="AF21" s="1" t="s">
        <v>40</v>
      </c>
      <c r="AG21" s="5">
        <f t="shared" si="4"/>
        <v>30</v>
      </c>
      <c r="AH21" s="5">
        <f t="shared" si="5"/>
        <v>54</v>
      </c>
    </row>
    <row r="22" spans="1:34" ht="15.75" thickBot="1">
      <c r="A22" s="8">
        <v>0</v>
      </c>
      <c r="B22" s="7" t="s">
        <v>94</v>
      </c>
      <c r="C22" s="8">
        <v>0</v>
      </c>
      <c r="E22" s="8">
        <v>0</v>
      </c>
      <c r="F22" s="7" t="s">
        <v>32</v>
      </c>
      <c r="G22" s="8">
        <v>1</v>
      </c>
      <c r="AC22" s="1" t="s">
        <v>32</v>
      </c>
      <c r="AD22" s="1">
        <f t="shared" si="3"/>
        <v>0</v>
      </c>
      <c r="AE22" s="1">
        <f>C22+G22+K22+O22+S22+W22+AA22</f>
        <v>1</v>
      </c>
      <c r="AF22" s="1" t="s">
        <v>41</v>
      </c>
      <c r="AG22" s="5">
        <f t="shared" si="4"/>
        <v>0</v>
      </c>
      <c r="AH22" s="5">
        <f t="shared" si="5"/>
        <v>9</v>
      </c>
    </row>
    <row r="23" spans="1:34" ht="15.75" thickBot="1">
      <c r="A23" s="12">
        <v>0</v>
      </c>
      <c r="B23" s="7" t="s">
        <v>8</v>
      </c>
      <c r="C23" s="12">
        <v>0</v>
      </c>
      <c r="E23" s="12">
        <v>0</v>
      </c>
      <c r="F23" s="7" t="s">
        <v>8</v>
      </c>
      <c r="G23" s="12">
        <v>0.16700000000000001</v>
      </c>
      <c r="AC23" s="1" t="s">
        <v>8</v>
      </c>
      <c r="AD23" s="13">
        <f>AD22/AD21*100</f>
        <v>0</v>
      </c>
      <c r="AE23" s="14">
        <f>AE22/AE21*100</f>
        <v>11.111111111111111</v>
      </c>
      <c r="AF23" s="1" t="s">
        <v>42</v>
      </c>
      <c r="AG23" s="5">
        <f t="shared" si="4"/>
        <v>0</v>
      </c>
      <c r="AH23" s="5">
        <f t="shared" si="5"/>
        <v>22.222222222222221</v>
      </c>
    </row>
    <row r="24" spans="1:34" ht="15.75" thickBot="1">
      <c r="A24" s="8">
        <v>18</v>
      </c>
      <c r="B24" s="7" t="s">
        <v>9</v>
      </c>
      <c r="C24" s="8">
        <v>24</v>
      </c>
      <c r="E24" s="8">
        <v>77</v>
      </c>
      <c r="F24" s="7" t="s">
        <v>9</v>
      </c>
      <c r="G24" s="8">
        <v>71</v>
      </c>
      <c r="AC24" s="1" t="s">
        <v>9</v>
      </c>
      <c r="AD24" s="1">
        <f>A24+E24+I24+M24+Q24+U24+Y24</f>
        <v>95</v>
      </c>
      <c r="AE24" s="1">
        <f>C24+G24+K24+O24+S24+W24+AA24</f>
        <v>95</v>
      </c>
      <c r="AF24" s="1" t="s">
        <v>43</v>
      </c>
      <c r="AG24" s="5">
        <f t="shared" si="4"/>
        <v>-285</v>
      </c>
      <c r="AH24" s="5">
        <f t="shared" si="5"/>
        <v>-285</v>
      </c>
    </row>
    <row r="25" spans="1:34" ht="15.75" thickBot="1">
      <c r="A25" s="8">
        <v>31</v>
      </c>
      <c r="B25" s="7" t="s">
        <v>10</v>
      </c>
      <c r="C25" s="8">
        <v>44</v>
      </c>
      <c r="E25" s="8">
        <v>28</v>
      </c>
      <c r="F25" s="7" t="s">
        <v>10</v>
      </c>
      <c r="G25" s="8">
        <v>26</v>
      </c>
      <c r="AC25" s="1" t="s">
        <v>10</v>
      </c>
      <c r="AD25" s="1">
        <f>A25+E25+I25+M25+Q25+U25+Y25</f>
        <v>59</v>
      </c>
      <c r="AE25" s="1">
        <f>C25+G25+K25+O25+S25+W25+AA25</f>
        <v>70</v>
      </c>
      <c r="AF25" s="1" t="s">
        <v>44</v>
      </c>
      <c r="AG25" s="5">
        <f t="shared" si="4"/>
        <v>413</v>
      </c>
      <c r="AH25" s="5">
        <f t="shared" si="5"/>
        <v>490</v>
      </c>
    </row>
    <row r="26" spans="1:34" ht="15.75" thickBot="1">
      <c r="A26" s="12">
        <v>0.41299999999999998</v>
      </c>
      <c r="B26" s="7" t="s">
        <v>11</v>
      </c>
      <c r="C26" s="12">
        <v>0.58699999999999997</v>
      </c>
      <c r="E26" s="12">
        <v>0.51900000000000002</v>
      </c>
      <c r="F26" s="7" t="s">
        <v>11</v>
      </c>
      <c r="G26" s="12">
        <v>0.48099999999999998</v>
      </c>
      <c r="AC26" s="1" t="s">
        <v>11</v>
      </c>
      <c r="AD26" s="14">
        <f>AD25/(AD25+AE25)*100</f>
        <v>45.736434108527128</v>
      </c>
      <c r="AE26" s="14">
        <f>AE25/(AD25+AE25)*100</f>
        <v>54.263565891472865</v>
      </c>
      <c r="AF26" s="1" t="s">
        <v>45</v>
      </c>
      <c r="AG26" s="5">
        <f t="shared" si="4"/>
        <v>45.736434108527128</v>
      </c>
      <c r="AH26" s="5">
        <f t="shared" si="5"/>
        <v>54.263565891472865</v>
      </c>
    </row>
    <row r="27" spans="1:34" ht="15.75" thickBot="1">
      <c r="A27" s="8">
        <v>69</v>
      </c>
      <c r="B27" s="7" t="s">
        <v>12</v>
      </c>
      <c r="C27" s="8">
        <v>54</v>
      </c>
      <c r="E27" s="8">
        <v>70</v>
      </c>
      <c r="F27" s="7" t="s">
        <v>12</v>
      </c>
      <c r="G27" s="8">
        <v>76</v>
      </c>
      <c r="AC27" s="1" t="s">
        <v>12</v>
      </c>
      <c r="AD27" s="1">
        <f>A27+E27+I27+M27+Q27+U27+Y27</f>
        <v>139</v>
      </c>
      <c r="AE27" s="1">
        <f>C27+G27+K27+O27+S27+W27+AA27</f>
        <v>130</v>
      </c>
      <c r="AF27" s="1" t="s">
        <v>46</v>
      </c>
      <c r="AG27" s="5">
        <f t="shared" si="4"/>
        <v>695</v>
      </c>
      <c r="AH27" s="5">
        <f t="shared" si="5"/>
        <v>650</v>
      </c>
    </row>
    <row r="28" spans="1:34" ht="15.75" thickBot="1">
      <c r="A28" s="8">
        <v>26</v>
      </c>
      <c r="B28" s="7" t="s">
        <v>13</v>
      </c>
      <c r="C28" s="8">
        <v>11</v>
      </c>
      <c r="E28" s="8">
        <v>20</v>
      </c>
      <c r="F28" s="7" t="s">
        <v>13</v>
      </c>
      <c r="G28" s="8">
        <v>12</v>
      </c>
      <c r="AC28" s="1" t="s">
        <v>13</v>
      </c>
      <c r="AD28" s="1">
        <f>A28+E28+I28+M28+Q28+U28+Y28</f>
        <v>46</v>
      </c>
      <c r="AE28" s="1">
        <f>C28+G28+K28+O28+S28+W28+AA28</f>
        <v>23</v>
      </c>
      <c r="AF28" s="1" t="s">
        <v>47</v>
      </c>
      <c r="AG28" s="5">
        <f t="shared" si="4"/>
        <v>184</v>
      </c>
      <c r="AH28" s="5">
        <f t="shared" si="5"/>
        <v>92</v>
      </c>
    </row>
    <row r="29" spans="1:34" ht="15.75" thickBot="1">
      <c r="A29" s="24">
        <v>6</v>
      </c>
      <c r="B29" s="18" t="s">
        <v>95</v>
      </c>
      <c r="C29" s="24">
        <v>1</v>
      </c>
      <c r="E29" s="4">
        <v>1</v>
      </c>
      <c r="F29" s="1" t="s">
        <v>21</v>
      </c>
      <c r="G29" s="1">
        <v>6</v>
      </c>
      <c r="AC29" s="1" t="s">
        <v>21</v>
      </c>
      <c r="AD29" s="1">
        <f>A29+E29+I29+M29+Q29+U29+Y29</f>
        <v>7</v>
      </c>
      <c r="AE29" s="1">
        <f>C29+G29+K29+O29+S29+W29+AA29</f>
        <v>7</v>
      </c>
      <c r="AF29" s="1" t="s">
        <v>48</v>
      </c>
      <c r="AG29" s="5">
        <f t="shared" si="4"/>
        <v>70</v>
      </c>
      <c r="AH29" s="5">
        <f t="shared" si="5"/>
        <v>70</v>
      </c>
    </row>
    <row r="30" spans="1:34" ht="15.75" thickBot="1">
      <c r="A30" s="24"/>
      <c r="B30" s="18"/>
      <c r="C30" s="24"/>
      <c r="AF30" s="1"/>
      <c r="AG30" s="15">
        <f>SUM(AG20:AG29)</f>
        <v>1504.7364341085272</v>
      </c>
      <c r="AH30" s="16">
        <f>SUM(SUM(AH20:AH29))</f>
        <v>1732.485788113695</v>
      </c>
    </row>
    <row r="31" spans="1:34">
      <c r="A31" s="1" t="s">
        <v>87</v>
      </c>
      <c r="E31" s="1" t="s">
        <v>87</v>
      </c>
      <c r="F31" s="1"/>
      <c r="G31" s="1"/>
      <c r="AF31" s="1"/>
      <c r="AH31" s="5"/>
    </row>
    <row r="32" spans="1:34" ht="16.5" thickBot="1">
      <c r="A32" s="23" t="s">
        <v>2</v>
      </c>
      <c r="B32" s="1" t="s">
        <v>97</v>
      </c>
      <c r="C32" s="1" t="s">
        <v>18</v>
      </c>
      <c r="E32" s="23" t="s">
        <v>2</v>
      </c>
      <c r="F32" s="1" t="s">
        <v>108</v>
      </c>
      <c r="G32" s="1" t="s">
        <v>18</v>
      </c>
      <c r="AC32" s="1" t="s">
        <v>93</v>
      </c>
      <c r="AD32" s="1" t="s">
        <v>2</v>
      </c>
      <c r="AE32" s="1" t="s">
        <v>2</v>
      </c>
      <c r="AF32" s="1" t="s">
        <v>49</v>
      </c>
    </row>
    <row r="33" spans="1:34" ht="15.75">
      <c r="A33" s="23" t="s">
        <v>99</v>
      </c>
      <c r="B33" s="18" t="s">
        <v>84</v>
      </c>
      <c r="C33" s="1" t="s">
        <v>100</v>
      </c>
      <c r="E33" s="3" t="s">
        <v>16</v>
      </c>
      <c r="G33" s="4" t="s">
        <v>29</v>
      </c>
      <c r="AC33" s="1" t="s">
        <v>4</v>
      </c>
      <c r="AD33" s="1" t="s">
        <v>99</v>
      </c>
      <c r="AE33" s="1" t="s">
        <v>100</v>
      </c>
      <c r="AF33" s="6" t="s">
        <v>38</v>
      </c>
      <c r="AG33" s="5" t="s">
        <v>107</v>
      </c>
      <c r="AH33" s="1" t="s">
        <v>101</v>
      </c>
    </row>
    <row r="34" spans="1:34" ht="15.75" thickBot="1">
      <c r="A34" s="8">
        <v>26</v>
      </c>
      <c r="B34" s="7" t="s">
        <v>6</v>
      </c>
      <c r="C34" s="8">
        <v>22</v>
      </c>
      <c r="E34" s="8">
        <v>31</v>
      </c>
      <c r="F34" s="7" t="s">
        <v>6</v>
      </c>
      <c r="G34" s="8">
        <v>31</v>
      </c>
      <c r="AC34" s="1" t="s">
        <v>6</v>
      </c>
      <c r="AD34" s="1">
        <f t="shared" ref="AD34:AD36" si="6">A34+E34+I34+M34+Q34+U34+Y34</f>
        <v>57</v>
      </c>
      <c r="AE34" s="1">
        <f>C34+G34+K34+O34+S34+W34+AA34</f>
        <v>53</v>
      </c>
      <c r="AF34" s="1" t="s">
        <v>39</v>
      </c>
      <c r="AG34" s="5">
        <f t="shared" ref="AG34:AG43" si="7">AD34*AF34</f>
        <v>456</v>
      </c>
      <c r="AH34" s="5">
        <f t="shared" ref="AH34:AH43" si="8">AE34*AF34</f>
        <v>424</v>
      </c>
    </row>
    <row r="35" spans="1:34" ht="15.75" thickBot="1">
      <c r="A35" s="8">
        <v>2</v>
      </c>
      <c r="B35" s="7" t="s">
        <v>7</v>
      </c>
      <c r="C35" s="8">
        <v>4</v>
      </c>
      <c r="E35" s="8">
        <v>3</v>
      </c>
      <c r="F35" s="7" t="s">
        <v>7</v>
      </c>
      <c r="G35" s="8">
        <v>5</v>
      </c>
      <c r="AC35" s="1" t="s">
        <v>7</v>
      </c>
      <c r="AD35" s="1">
        <f t="shared" si="6"/>
        <v>5</v>
      </c>
      <c r="AE35" s="1">
        <f>C35+G35+K35+O35+S35+W35+AA35</f>
        <v>9</v>
      </c>
      <c r="AF35" s="1" t="s">
        <v>40</v>
      </c>
      <c r="AG35" s="5">
        <f t="shared" si="7"/>
        <v>30</v>
      </c>
      <c r="AH35" s="5">
        <f t="shared" si="8"/>
        <v>54</v>
      </c>
    </row>
    <row r="36" spans="1:34" ht="15.75" thickBot="1">
      <c r="A36" s="8">
        <v>2</v>
      </c>
      <c r="B36" s="7" t="s">
        <v>32</v>
      </c>
      <c r="C36" s="8">
        <v>1</v>
      </c>
      <c r="E36" s="8">
        <v>0</v>
      </c>
      <c r="F36" s="7" t="s">
        <v>32</v>
      </c>
      <c r="G36" s="8">
        <v>2</v>
      </c>
      <c r="AC36" s="1" t="s">
        <v>32</v>
      </c>
      <c r="AD36" s="1">
        <f t="shared" si="6"/>
        <v>2</v>
      </c>
      <c r="AE36" s="1">
        <f>C36+G36+K36+O36+S36+W36+AA36</f>
        <v>3</v>
      </c>
      <c r="AF36" s="1" t="s">
        <v>41</v>
      </c>
      <c r="AG36" s="5">
        <f t="shared" si="7"/>
        <v>18</v>
      </c>
      <c r="AH36" s="5">
        <f t="shared" si="8"/>
        <v>27</v>
      </c>
    </row>
    <row r="37" spans="1:34" ht="15.75" thickBot="1">
      <c r="A37" s="12">
        <v>1</v>
      </c>
      <c r="B37" s="7" t="s">
        <v>8</v>
      </c>
      <c r="C37" s="12">
        <v>0.25</v>
      </c>
      <c r="E37" s="12">
        <v>0</v>
      </c>
      <c r="F37" s="7" t="s">
        <v>8</v>
      </c>
      <c r="G37" s="12">
        <v>0.4</v>
      </c>
      <c r="AC37" s="1" t="s">
        <v>8</v>
      </c>
      <c r="AD37" s="13">
        <f>AD36/AD35*100</f>
        <v>40</v>
      </c>
      <c r="AE37" s="14">
        <f>AE36/AE35*100</f>
        <v>33.333333333333329</v>
      </c>
      <c r="AF37" s="1" t="s">
        <v>42</v>
      </c>
      <c r="AG37" s="5">
        <f t="shared" si="7"/>
        <v>80</v>
      </c>
      <c r="AH37" s="5">
        <f t="shared" si="8"/>
        <v>66.666666666666657</v>
      </c>
    </row>
    <row r="38" spans="1:34" ht="15.75" thickBot="1">
      <c r="A38" s="8">
        <v>10</v>
      </c>
      <c r="B38" s="7" t="s">
        <v>9</v>
      </c>
      <c r="C38" s="8">
        <v>6</v>
      </c>
      <c r="E38" s="8">
        <v>12</v>
      </c>
      <c r="F38" s="7" t="s">
        <v>9</v>
      </c>
      <c r="G38" s="8">
        <v>8</v>
      </c>
      <c r="AC38" s="1" t="s">
        <v>9</v>
      </c>
      <c r="AD38" s="1">
        <f>A38+E38+I38+M38+Q38+U38+Y38</f>
        <v>22</v>
      </c>
      <c r="AE38" s="1">
        <f>C38+G38+K38+O38+S38+W38+AA38</f>
        <v>14</v>
      </c>
      <c r="AF38" s="1" t="s">
        <v>43</v>
      </c>
      <c r="AG38" s="5">
        <f t="shared" si="7"/>
        <v>-66</v>
      </c>
      <c r="AH38" s="5">
        <f t="shared" si="8"/>
        <v>-42</v>
      </c>
    </row>
    <row r="39" spans="1:34" ht="15.75" thickBot="1">
      <c r="A39" s="8">
        <v>27</v>
      </c>
      <c r="B39" s="7" t="s">
        <v>10</v>
      </c>
      <c r="C39" s="8">
        <v>40</v>
      </c>
      <c r="E39" s="8">
        <v>35</v>
      </c>
      <c r="F39" s="7" t="s">
        <v>10</v>
      </c>
      <c r="G39" s="8">
        <v>34</v>
      </c>
      <c r="AC39" s="1" t="s">
        <v>10</v>
      </c>
      <c r="AD39" s="1">
        <f>A39+E39+I39+M39+Q39+U39+Y39</f>
        <v>62</v>
      </c>
      <c r="AE39" s="1">
        <f>C39+G39+K39+O39+S39+W39+AA39</f>
        <v>74</v>
      </c>
      <c r="AF39" s="1" t="s">
        <v>44</v>
      </c>
      <c r="AG39" s="5">
        <f t="shared" si="7"/>
        <v>434</v>
      </c>
      <c r="AH39" s="5">
        <f t="shared" si="8"/>
        <v>518</v>
      </c>
    </row>
    <row r="40" spans="1:34" ht="15.75" thickBot="1">
      <c r="A40" s="12">
        <v>0.40300000000000002</v>
      </c>
      <c r="B40" s="7" t="s">
        <v>11</v>
      </c>
      <c r="C40" s="12">
        <v>0.59699999999999998</v>
      </c>
      <c r="E40" s="12">
        <v>0.50700000000000001</v>
      </c>
      <c r="F40" s="7" t="s">
        <v>11</v>
      </c>
      <c r="G40" s="12">
        <v>0.49299999999999999</v>
      </c>
      <c r="AC40" s="1" t="s">
        <v>11</v>
      </c>
      <c r="AD40" s="14">
        <f>AD39/(AD39+AE39)*100</f>
        <v>45.588235294117645</v>
      </c>
      <c r="AE40" s="14">
        <f>AE39/(AD39+AE39)*100</f>
        <v>54.411764705882348</v>
      </c>
      <c r="AF40" s="1" t="s">
        <v>45</v>
      </c>
      <c r="AG40" s="5">
        <f t="shared" si="7"/>
        <v>45.588235294117645</v>
      </c>
      <c r="AH40" s="5">
        <f t="shared" si="8"/>
        <v>54.411764705882348</v>
      </c>
    </row>
    <row r="41" spans="1:34" ht="15.75" thickBot="1">
      <c r="A41" s="8">
        <v>45</v>
      </c>
      <c r="B41" s="7" t="s">
        <v>12</v>
      </c>
      <c r="C41" s="8">
        <v>20</v>
      </c>
      <c r="E41" s="8">
        <v>24</v>
      </c>
      <c r="F41" s="7" t="s">
        <v>12</v>
      </c>
      <c r="G41" s="8">
        <v>16</v>
      </c>
      <c r="AC41" s="1" t="s">
        <v>12</v>
      </c>
      <c r="AD41" s="1">
        <f>A41+E41+I41+M41+Q41+U41+Y41</f>
        <v>69</v>
      </c>
      <c r="AE41" s="1">
        <f>C41+G41+K41+O41+S41+W41+AA41</f>
        <v>36</v>
      </c>
      <c r="AF41" s="1" t="s">
        <v>46</v>
      </c>
      <c r="AG41" s="5">
        <f t="shared" si="7"/>
        <v>345</v>
      </c>
      <c r="AH41" s="5">
        <f t="shared" si="8"/>
        <v>180</v>
      </c>
    </row>
    <row r="42" spans="1:34" ht="15.75" thickBot="1">
      <c r="A42" s="8">
        <v>24</v>
      </c>
      <c r="B42" s="7" t="s">
        <v>13</v>
      </c>
      <c r="C42" s="8">
        <v>23</v>
      </c>
      <c r="E42" s="8">
        <v>26</v>
      </c>
      <c r="F42" s="7" t="s">
        <v>13</v>
      </c>
      <c r="G42" s="8">
        <v>16</v>
      </c>
      <c r="AC42" s="1" t="s">
        <v>13</v>
      </c>
      <c r="AD42" s="1">
        <f>A42+E42+I42+M42+Q42+U42+Y42</f>
        <v>50</v>
      </c>
      <c r="AE42" s="1">
        <f>C42+G42+K42+O42+S42+W42+AA42</f>
        <v>39</v>
      </c>
      <c r="AF42" s="1" t="s">
        <v>47</v>
      </c>
      <c r="AG42" s="5">
        <f t="shared" si="7"/>
        <v>200</v>
      </c>
      <c r="AH42" s="5">
        <f t="shared" si="8"/>
        <v>156</v>
      </c>
    </row>
    <row r="43" spans="1:34" ht="15.75" thickBot="1">
      <c r="A43" s="1">
        <v>4</v>
      </c>
      <c r="B43" s="1" t="s">
        <v>21</v>
      </c>
      <c r="C43" s="1">
        <v>3</v>
      </c>
      <c r="E43" s="1">
        <v>3</v>
      </c>
      <c r="F43" s="3" t="s">
        <v>21</v>
      </c>
      <c r="G43" s="4">
        <v>5</v>
      </c>
      <c r="AC43" s="1" t="s">
        <v>21</v>
      </c>
      <c r="AD43" s="1">
        <f>A43+E43+I43+M43+Q43+U43+Y43</f>
        <v>7</v>
      </c>
      <c r="AE43" s="1">
        <f>C43+G43+K43+O43+S43+W43+AA43</f>
        <v>8</v>
      </c>
      <c r="AF43" s="1" t="s">
        <v>48</v>
      </c>
      <c r="AG43" s="5">
        <f t="shared" si="7"/>
        <v>70</v>
      </c>
      <c r="AH43" s="5">
        <f t="shared" si="8"/>
        <v>80</v>
      </c>
    </row>
    <row r="44" spans="1:34" ht="15.75" thickBot="1">
      <c r="AF44" s="1"/>
      <c r="AG44" s="15">
        <f>SUM(AG34:AG43)</f>
        <v>1612.5882352941176</v>
      </c>
      <c r="AH44" s="16">
        <f>SUM(SUM(AH34:AH43))</f>
        <v>1518.0784313725489</v>
      </c>
    </row>
    <row r="45" spans="1:34">
      <c r="A45" s="1" t="s">
        <v>87</v>
      </c>
      <c r="AF45" s="1"/>
      <c r="AH45" s="5"/>
    </row>
    <row r="46" spans="1:34" ht="15.75" thickBot="1">
      <c r="A46" s="1" t="s">
        <v>52</v>
      </c>
      <c r="B46" s="1" t="s">
        <v>26</v>
      </c>
      <c r="C46" s="1" t="s">
        <v>18</v>
      </c>
      <c r="AC46" s="1" t="s">
        <v>93</v>
      </c>
      <c r="AD46" s="1" t="s">
        <v>2</v>
      </c>
      <c r="AE46" s="1" t="s">
        <v>2</v>
      </c>
      <c r="AF46" s="1" t="s">
        <v>49</v>
      </c>
    </row>
    <row r="47" spans="1:34">
      <c r="A47" s="1" t="s">
        <v>102</v>
      </c>
      <c r="B47" s="1" t="s">
        <v>84</v>
      </c>
      <c r="C47" s="1" t="s">
        <v>103</v>
      </c>
      <c r="AC47" s="1" t="s">
        <v>4</v>
      </c>
      <c r="AD47" s="1" t="s">
        <v>102</v>
      </c>
      <c r="AE47" s="1" t="s">
        <v>103</v>
      </c>
      <c r="AF47" s="6" t="s">
        <v>38</v>
      </c>
      <c r="AG47" s="5" t="s">
        <v>104</v>
      </c>
      <c r="AH47" s="1" t="s">
        <v>105</v>
      </c>
    </row>
    <row r="48" spans="1:34" ht="15.75" thickBot="1">
      <c r="A48" s="8">
        <v>18</v>
      </c>
      <c r="B48" s="7" t="s">
        <v>6</v>
      </c>
      <c r="C48" s="8">
        <v>24</v>
      </c>
      <c r="AC48" s="1" t="s">
        <v>6</v>
      </c>
      <c r="AD48" s="1">
        <f t="shared" ref="AD48:AD50" si="9">A48+E48+I48+M48+Q48+U48+Y48</f>
        <v>18</v>
      </c>
      <c r="AE48" s="1">
        <f>C48+G48+K48+O48+S48+W48+AA48</f>
        <v>24</v>
      </c>
      <c r="AF48" s="1" t="s">
        <v>39</v>
      </c>
      <c r="AG48" s="5">
        <f t="shared" ref="AG48:AG57" si="10">AD48*AF48</f>
        <v>144</v>
      </c>
      <c r="AH48" s="5">
        <f t="shared" ref="AH48:AH57" si="11">AE48*AF48</f>
        <v>192</v>
      </c>
    </row>
    <row r="49" spans="1:34" ht="15.75" thickBot="1">
      <c r="A49" s="8">
        <v>1</v>
      </c>
      <c r="B49" s="7" t="s">
        <v>7</v>
      </c>
      <c r="C49" s="8">
        <v>3</v>
      </c>
      <c r="AC49" s="1" t="s">
        <v>7</v>
      </c>
      <c r="AD49" s="1">
        <f t="shared" si="9"/>
        <v>1</v>
      </c>
      <c r="AE49" s="1">
        <f>C49+G49+K49+O49+S49+W49+AA49</f>
        <v>3</v>
      </c>
      <c r="AF49" s="1" t="s">
        <v>40</v>
      </c>
      <c r="AG49" s="5">
        <f t="shared" si="10"/>
        <v>6</v>
      </c>
      <c r="AH49" s="5">
        <f t="shared" si="11"/>
        <v>18</v>
      </c>
    </row>
    <row r="50" spans="1:34" ht="15.75" thickBot="1">
      <c r="A50" s="8">
        <v>1</v>
      </c>
      <c r="B50" s="7" t="s">
        <v>32</v>
      </c>
      <c r="C50" s="8">
        <v>0</v>
      </c>
      <c r="AC50" s="1" t="s">
        <v>32</v>
      </c>
      <c r="AD50" s="1">
        <f t="shared" si="9"/>
        <v>1</v>
      </c>
      <c r="AE50" s="1">
        <f>C50+G50+K50+O50+S50+W50+AA50</f>
        <v>0</v>
      </c>
      <c r="AF50" s="1" t="s">
        <v>41</v>
      </c>
      <c r="AG50" s="5">
        <f t="shared" si="10"/>
        <v>9</v>
      </c>
      <c r="AH50" s="5">
        <f t="shared" si="11"/>
        <v>0</v>
      </c>
    </row>
    <row r="51" spans="1:34" ht="15.75" thickBot="1">
      <c r="A51" s="12">
        <v>1</v>
      </c>
      <c r="B51" s="7" t="s">
        <v>8</v>
      </c>
      <c r="C51" s="12">
        <v>0</v>
      </c>
      <c r="AC51" s="1" t="s">
        <v>8</v>
      </c>
      <c r="AD51" s="13">
        <f>AD50/AD49*100</f>
        <v>100</v>
      </c>
      <c r="AE51" s="14">
        <f>AE50/AE49*100</f>
        <v>0</v>
      </c>
      <c r="AF51" s="1" t="s">
        <v>42</v>
      </c>
      <c r="AG51" s="5">
        <f t="shared" si="10"/>
        <v>200</v>
      </c>
      <c r="AH51" s="5">
        <f t="shared" si="11"/>
        <v>0</v>
      </c>
    </row>
    <row r="52" spans="1:34" ht="15.75" thickBot="1">
      <c r="A52" s="8">
        <v>8</v>
      </c>
      <c r="B52" s="7" t="s">
        <v>9</v>
      </c>
      <c r="C52" s="8">
        <v>4</v>
      </c>
      <c r="AC52" s="1" t="s">
        <v>9</v>
      </c>
      <c r="AD52" s="1">
        <f>A52+E52+I52+M52+Q52+U52+Y52</f>
        <v>8</v>
      </c>
      <c r="AE52" s="1">
        <f>C52+G52+K52+O52+S52+W52+AA52</f>
        <v>4</v>
      </c>
      <c r="AF52" s="1" t="s">
        <v>43</v>
      </c>
      <c r="AG52" s="5">
        <f t="shared" si="10"/>
        <v>-24</v>
      </c>
      <c r="AH52" s="5">
        <f t="shared" si="11"/>
        <v>-12</v>
      </c>
    </row>
    <row r="53" spans="1:34" ht="15.75" thickBot="1">
      <c r="A53" s="8">
        <v>19</v>
      </c>
      <c r="B53" s="7" t="s">
        <v>10</v>
      </c>
      <c r="C53" s="8">
        <v>33</v>
      </c>
      <c r="AC53" s="1" t="s">
        <v>10</v>
      </c>
      <c r="AD53" s="1">
        <f>A53+E53+I53+M53+Q53+U53+Y53</f>
        <v>19</v>
      </c>
      <c r="AE53" s="1">
        <f>C53+G53+K53+O53+S53+W53+AA53</f>
        <v>33</v>
      </c>
      <c r="AF53" s="1" t="s">
        <v>44</v>
      </c>
      <c r="AG53" s="5">
        <f t="shared" si="10"/>
        <v>133</v>
      </c>
      <c r="AH53" s="5">
        <f t="shared" si="11"/>
        <v>231</v>
      </c>
    </row>
    <row r="54" spans="1:34" ht="15.75" thickBot="1">
      <c r="A54" s="12">
        <v>0.36499999999999999</v>
      </c>
      <c r="B54" s="7" t="s">
        <v>11</v>
      </c>
      <c r="C54" s="12">
        <v>0.63500000000000001</v>
      </c>
      <c r="AC54" s="1" t="s">
        <v>11</v>
      </c>
      <c r="AD54" s="14">
        <f>AD53/(AD53+AE53)*100</f>
        <v>36.538461538461533</v>
      </c>
      <c r="AE54" s="14">
        <f>AE53/(AD53+AE53)*100</f>
        <v>63.46153846153846</v>
      </c>
      <c r="AF54" s="1" t="s">
        <v>45</v>
      </c>
      <c r="AG54" s="5">
        <f t="shared" si="10"/>
        <v>36.538461538461533</v>
      </c>
      <c r="AH54" s="5">
        <f t="shared" si="11"/>
        <v>63.46153846153846</v>
      </c>
    </row>
    <row r="55" spans="1:34" ht="15.75" thickBot="1">
      <c r="A55" s="8">
        <v>31</v>
      </c>
      <c r="B55" s="7" t="s">
        <v>12</v>
      </c>
      <c r="C55" s="8">
        <v>35</v>
      </c>
      <c r="AC55" s="1" t="s">
        <v>12</v>
      </c>
      <c r="AD55" s="1">
        <f>A55+E55+I55+M55+Q55+U55+Y55</f>
        <v>31</v>
      </c>
      <c r="AE55" s="1">
        <f>C55+G55+K55+O55+S55+W55+AA55</f>
        <v>35</v>
      </c>
      <c r="AF55" s="1" t="s">
        <v>46</v>
      </c>
      <c r="AG55" s="5">
        <f t="shared" si="10"/>
        <v>155</v>
      </c>
      <c r="AH55" s="5">
        <f t="shared" si="11"/>
        <v>175</v>
      </c>
    </row>
    <row r="56" spans="1:34" ht="15.75" thickBot="1">
      <c r="A56" s="8">
        <v>11</v>
      </c>
      <c r="B56" s="7" t="s">
        <v>13</v>
      </c>
      <c r="C56" s="8">
        <v>12</v>
      </c>
      <c r="AC56" s="1" t="s">
        <v>13</v>
      </c>
      <c r="AD56" s="1">
        <f>A56+E56+I56+M56+Q56+U56+Y56</f>
        <v>11</v>
      </c>
      <c r="AE56" s="1">
        <f>C56+G56+K56+O56+S56+W56+AA56</f>
        <v>12</v>
      </c>
      <c r="AF56" s="1" t="s">
        <v>47</v>
      </c>
      <c r="AG56" s="5">
        <f t="shared" si="10"/>
        <v>44</v>
      </c>
      <c r="AH56" s="5">
        <f t="shared" si="11"/>
        <v>48</v>
      </c>
    </row>
    <row r="57" spans="1:34" ht="15.75" thickBot="1">
      <c r="A57" s="4">
        <v>4</v>
      </c>
      <c r="B57" s="1" t="s">
        <v>21</v>
      </c>
      <c r="C57" s="1">
        <v>5</v>
      </c>
      <c r="AC57" s="1" t="s">
        <v>21</v>
      </c>
      <c r="AD57" s="1">
        <f>A57+E57+I57+M57+Q57+U57+Y57</f>
        <v>4</v>
      </c>
      <c r="AE57" s="1">
        <f>C57+G57+K57+O57+S57+W57+AA57</f>
        <v>5</v>
      </c>
      <c r="AF57" s="1" t="s">
        <v>48</v>
      </c>
      <c r="AG57" s="5">
        <f t="shared" si="10"/>
        <v>40</v>
      </c>
      <c r="AH57" s="5">
        <f t="shared" si="11"/>
        <v>50</v>
      </c>
    </row>
    <row r="58" spans="1:34" ht="15.75" thickBot="1">
      <c r="A58" s="24"/>
      <c r="B58" s="18"/>
      <c r="C58" s="24"/>
      <c r="AF58" s="1"/>
      <c r="AG58" s="15">
        <f>SUM(AG48:AG57)</f>
        <v>743.53846153846155</v>
      </c>
      <c r="AH58" s="16">
        <f>SUM(SUM(AH48:AH57))</f>
        <v>765.46153846153845</v>
      </c>
    </row>
    <row r="59" spans="1:34">
      <c r="F59" s="3" t="s">
        <v>37</v>
      </c>
      <c r="AF59" s="1"/>
      <c r="AG59" s="2"/>
      <c r="AH59" s="2"/>
    </row>
    <row r="60" spans="1:34">
      <c r="A60" s="1" t="s">
        <v>1</v>
      </c>
      <c r="AC60" s="2"/>
      <c r="AD60" s="2"/>
      <c r="AE60" s="2"/>
      <c r="AG60" s="2"/>
      <c r="AH60" s="2"/>
    </row>
    <row r="61" spans="1:34" ht="15.75" thickBot="1">
      <c r="A61" s="1" t="s">
        <v>34</v>
      </c>
      <c r="B61" s="1" t="s">
        <v>26</v>
      </c>
      <c r="C61" s="1" t="s">
        <v>18</v>
      </c>
      <c r="E61" s="3" t="s">
        <v>2</v>
      </c>
      <c r="F61" s="3" t="s">
        <v>27</v>
      </c>
      <c r="G61" s="4" t="s">
        <v>18</v>
      </c>
      <c r="I61" s="1" t="s">
        <v>18</v>
      </c>
      <c r="J61" s="1" t="s">
        <v>36</v>
      </c>
      <c r="K61" s="1" t="s">
        <v>2</v>
      </c>
      <c r="M61" s="1" t="s">
        <v>18</v>
      </c>
      <c r="N61" s="1" t="s">
        <v>54</v>
      </c>
      <c r="O61" s="1" t="s">
        <v>2</v>
      </c>
      <c r="Q61" s="1" t="s">
        <v>2</v>
      </c>
      <c r="R61" s="1" t="s">
        <v>57</v>
      </c>
      <c r="S61" s="1" t="s">
        <v>18</v>
      </c>
      <c r="V61" s="1" t="s">
        <v>56</v>
      </c>
      <c r="Z61" s="1" t="s">
        <v>58</v>
      </c>
      <c r="AC61" s="1" t="s">
        <v>88</v>
      </c>
      <c r="AD61" s="1" t="s">
        <v>2</v>
      </c>
      <c r="AE61" s="1" t="s">
        <v>2</v>
      </c>
      <c r="AF61" s="1" t="s">
        <v>49</v>
      </c>
    </row>
    <row r="62" spans="1:34">
      <c r="A62" s="1" t="s">
        <v>3</v>
      </c>
      <c r="B62" s="1" t="s">
        <v>4</v>
      </c>
      <c r="C62" s="1" t="s">
        <v>5</v>
      </c>
      <c r="E62" s="3" t="s">
        <v>3</v>
      </c>
      <c r="F62" s="3" t="s">
        <v>4</v>
      </c>
      <c r="G62" s="4" t="s">
        <v>5</v>
      </c>
      <c r="I62" s="1" t="s">
        <v>3</v>
      </c>
      <c r="J62" s="1" t="s">
        <v>4</v>
      </c>
      <c r="K62" s="1" t="s">
        <v>5</v>
      </c>
      <c r="M62" s="1" t="s">
        <v>3</v>
      </c>
      <c r="N62" s="1" t="s">
        <v>4</v>
      </c>
      <c r="O62" s="1" t="s">
        <v>5</v>
      </c>
      <c r="Q62" s="1" t="s">
        <v>3</v>
      </c>
      <c r="R62" s="1" t="s">
        <v>4</v>
      </c>
      <c r="S62" s="1" t="s">
        <v>5</v>
      </c>
      <c r="T62" s="1"/>
      <c r="AC62" s="1" t="s">
        <v>4</v>
      </c>
      <c r="AD62" s="1" t="s">
        <v>61</v>
      </c>
      <c r="AE62" s="1" t="s">
        <v>62</v>
      </c>
      <c r="AF62" s="6" t="s">
        <v>38</v>
      </c>
      <c r="AG62" s="5" t="s">
        <v>63</v>
      </c>
      <c r="AH62" s="1" t="s">
        <v>64</v>
      </c>
    </row>
    <row r="63" spans="1:34" ht="14.25" customHeight="1" thickBot="1">
      <c r="A63" s="1">
        <v>19</v>
      </c>
      <c r="B63" s="1" t="s">
        <v>6</v>
      </c>
      <c r="C63" s="1">
        <v>28</v>
      </c>
      <c r="E63" s="3">
        <v>23</v>
      </c>
      <c r="F63" s="3" t="s">
        <v>6</v>
      </c>
      <c r="G63" s="4">
        <v>37</v>
      </c>
      <c r="I63" s="1">
        <v>29</v>
      </c>
      <c r="J63" s="1" t="s">
        <v>6</v>
      </c>
      <c r="K63" s="1">
        <v>31</v>
      </c>
      <c r="M63" s="1">
        <v>32</v>
      </c>
      <c r="N63" s="1" t="s">
        <v>6</v>
      </c>
      <c r="O63" s="1">
        <v>25</v>
      </c>
      <c r="Q63" s="1">
        <v>32</v>
      </c>
      <c r="R63" s="7" t="s">
        <v>6</v>
      </c>
      <c r="S63" s="8">
        <v>39</v>
      </c>
      <c r="T63" s="8"/>
      <c r="AC63" s="1" t="s">
        <v>6</v>
      </c>
      <c r="AD63" s="1">
        <f t="shared" ref="AD63:AD65" si="12">A63+E63+I63+M63+Q63+U63+Y63</f>
        <v>135</v>
      </c>
      <c r="AE63" s="1">
        <f>C63+G63+K63+O63+S63+W63+AA63</f>
        <v>160</v>
      </c>
      <c r="AF63" s="1" t="s">
        <v>39</v>
      </c>
      <c r="AG63" s="5">
        <f t="shared" ref="AG63:AG72" si="13">AD63*AF63</f>
        <v>1080</v>
      </c>
      <c r="AH63" s="5">
        <f t="shared" ref="AH63:AH72" si="14">AE63*AF63</f>
        <v>1280</v>
      </c>
    </row>
    <row r="64" spans="1:34" ht="15.75" thickBot="1">
      <c r="A64" s="1">
        <v>2</v>
      </c>
      <c r="B64" s="1" t="s">
        <v>7</v>
      </c>
      <c r="C64" s="1">
        <v>3</v>
      </c>
      <c r="E64" s="3">
        <v>6</v>
      </c>
      <c r="F64" s="3" t="s">
        <v>7</v>
      </c>
      <c r="G64" s="4">
        <v>4</v>
      </c>
      <c r="I64" s="1">
        <v>4</v>
      </c>
      <c r="J64" s="1" t="s">
        <v>7</v>
      </c>
      <c r="K64" s="1">
        <v>0</v>
      </c>
      <c r="M64" s="1">
        <v>5</v>
      </c>
      <c r="N64" s="1" t="s">
        <v>7</v>
      </c>
      <c r="O64" s="1">
        <v>2</v>
      </c>
      <c r="Q64" s="8">
        <v>3</v>
      </c>
      <c r="R64" s="7" t="s">
        <v>7</v>
      </c>
      <c r="S64" s="8">
        <v>4</v>
      </c>
      <c r="T64" s="8"/>
      <c r="AC64" s="1" t="s">
        <v>7</v>
      </c>
      <c r="AD64" s="1">
        <f t="shared" si="12"/>
        <v>20</v>
      </c>
      <c r="AE64" s="1">
        <f>C64+G64+K64+O64+S64+W64+AA64</f>
        <v>13</v>
      </c>
      <c r="AF64" s="1" t="s">
        <v>40</v>
      </c>
      <c r="AG64" s="5">
        <f t="shared" si="13"/>
        <v>120</v>
      </c>
      <c r="AH64" s="5">
        <f t="shared" si="14"/>
        <v>78</v>
      </c>
    </row>
    <row r="65" spans="1:35" ht="15.75" thickBot="1">
      <c r="A65" s="1">
        <v>1</v>
      </c>
      <c r="B65" s="1" t="s">
        <v>32</v>
      </c>
      <c r="C65" s="1">
        <v>1</v>
      </c>
      <c r="E65" s="3">
        <v>1</v>
      </c>
      <c r="F65" s="3" t="s">
        <v>32</v>
      </c>
      <c r="G65" s="4">
        <v>1</v>
      </c>
      <c r="I65" s="1">
        <v>0</v>
      </c>
      <c r="J65" s="1" t="s">
        <v>32</v>
      </c>
      <c r="K65" s="1">
        <v>0</v>
      </c>
      <c r="M65" s="1">
        <v>2</v>
      </c>
      <c r="N65" s="1" t="s">
        <v>32</v>
      </c>
      <c r="O65" s="1">
        <v>0</v>
      </c>
      <c r="Q65" s="8">
        <v>0</v>
      </c>
      <c r="R65" s="7" t="s">
        <v>32</v>
      </c>
      <c r="S65" s="8">
        <v>0</v>
      </c>
      <c r="T65" s="8"/>
      <c r="AC65" s="1" t="s">
        <v>32</v>
      </c>
      <c r="AD65" s="1">
        <f t="shared" si="12"/>
        <v>4</v>
      </c>
      <c r="AE65" s="1">
        <f>C65+G65+K65+O65+S65+W65+AA65</f>
        <v>2</v>
      </c>
      <c r="AF65" s="1" t="s">
        <v>41</v>
      </c>
      <c r="AG65" s="5">
        <f t="shared" si="13"/>
        <v>36</v>
      </c>
      <c r="AH65" s="5">
        <f t="shared" si="14"/>
        <v>18</v>
      </c>
    </row>
    <row r="66" spans="1:35" ht="15.75" thickBot="1">
      <c r="A66" s="9">
        <v>0.5</v>
      </c>
      <c r="B66" s="1" t="s">
        <v>8</v>
      </c>
      <c r="C66" s="9">
        <v>0.33300000000000002</v>
      </c>
      <c r="E66" s="10">
        <v>0.16700000000000001</v>
      </c>
      <c r="F66" s="3" t="s">
        <v>8</v>
      </c>
      <c r="G66" s="11">
        <v>0.25</v>
      </c>
      <c r="I66" s="9">
        <v>0</v>
      </c>
      <c r="J66" s="1" t="s">
        <v>8</v>
      </c>
      <c r="K66" s="9">
        <v>0</v>
      </c>
      <c r="M66" s="9">
        <v>0.4</v>
      </c>
      <c r="N66" s="1" t="s">
        <v>8</v>
      </c>
      <c r="O66" s="9">
        <v>0</v>
      </c>
      <c r="Q66" s="12">
        <v>0</v>
      </c>
      <c r="R66" s="7" t="s">
        <v>8</v>
      </c>
      <c r="S66" s="12">
        <v>0</v>
      </c>
      <c r="T66" s="12"/>
      <c r="AC66" s="1" t="s">
        <v>8</v>
      </c>
      <c r="AD66" s="13">
        <f>AD65/AD64*100</f>
        <v>20</v>
      </c>
      <c r="AE66" s="14">
        <f>AE65/AE64*100</f>
        <v>15.384615384615385</v>
      </c>
      <c r="AF66" s="1" t="s">
        <v>42</v>
      </c>
      <c r="AG66" s="5">
        <f t="shared" si="13"/>
        <v>40</v>
      </c>
      <c r="AH66" s="5">
        <f t="shared" si="14"/>
        <v>30.76923076923077</v>
      </c>
    </row>
    <row r="67" spans="1:35" ht="15.75" thickBot="1">
      <c r="A67" s="1">
        <v>6</v>
      </c>
      <c r="B67" s="1" t="s">
        <v>9</v>
      </c>
      <c r="C67" s="1">
        <v>4</v>
      </c>
      <c r="E67" s="3">
        <v>8</v>
      </c>
      <c r="F67" s="3" t="s">
        <v>9</v>
      </c>
      <c r="G67" s="4">
        <v>12</v>
      </c>
      <c r="I67" s="1">
        <v>2</v>
      </c>
      <c r="J67" s="1" t="s">
        <v>9</v>
      </c>
      <c r="K67" s="1">
        <v>10</v>
      </c>
      <c r="M67" s="1">
        <v>8</v>
      </c>
      <c r="N67" s="1" t="s">
        <v>9</v>
      </c>
      <c r="O67" s="1">
        <v>16</v>
      </c>
      <c r="Q67" s="8">
        <v>10</v>
      </c>
      <c r="R67" s="7" t="s">
        <v>9</v>
      </c>
      <c r="S67" s="8">
        <v>8</v>
      </c>
      <c r="T67" s="8"/>
      <c r="AC67" s="1" t="s">
        <v>9</v>
      </c>
      <c r="AD67" s="1">
        <f>A67+E67+I67+M67+Q67+U67+Y67</f>
        <v>34</v>
      </c>
      <c r="AE67" s="1">
        <f>C67+G67+K67+O67+S67+W67+AA67</f>
        <v>50</v>
      </c>
      <c r="AF67" s="1" t="s">
        <v>43</v>
      </c>
      <c r="AG67" s="5">
        <f t="shared" si="13"/>
        <v>-102</v>
      </c>
      <c r="AH67" s="5">
        <f t="shared" si="14"/>
        <v>-150</v>
      </c>
    </row>
    <row r="68" spans="1:35" ht="15.75" thickBot="1">
      <c r="A68" s="1">
        <v>24</v>
      </c>
      <c r="B68" s="1" t="s">
        <v>10</v>
      </c>
      <c r="C68" s="1">
        <v>28</v>
      </c>
      <c r="E68" s="3">
        <v>30</v>
      </c>
      <c r="F68" s="3" t="s">
        <v>10</v>
      </c>
      <c r="G68" s="4">
        <v>39</v>
      </c>
      <c r="I68" s="1">
        <v>33</v>
      </c>
      <c r="J68" s="1" t="s">
        <v>10</v>
      </c>
      <c r="K68" s="1">
        <v>26</v>
      </c>
      <c r="M68" s="1">
        <v>32</v>
      </c>
      <c r="N68" s="1" t="s">
        <v>10</v>
      </c>
      <c r="O68" s="1">
        <v>27</v>
      </c>
      <c r="Q68" s="8">
        <v>25</v>
      </c>
      <c r="R68" s="7" t="s">
        <v>10</v>
      </c>
      <c r="S68" s="8">
        <v>32</v>
      </c>
      <c r="T68" s="8"/>
      <c r="AC68" s="1" t="s">
        <v>10</v>
      </c>
      <c r="AD68" s="1">
        <f>A68+E68+I68+M68+Q68+U68+Y68</f>
        <v>144</v>
      </c>
      <c r="AE68" s="1">
        <f>C68+G68+K68+O68+S68+W68+AA68</f>
        <v>152</v>
      </c>
      <c r="AF68" s="1" t="s">
        <v>44</v>
      </c>
      <c r="AG68" s="5">
        <f t="shared" si="13"/>
        <v>1008</v>
      </c>
      <c r="AH68" s="5">
        <f t="shared" si="14"/>
        <v>1064</v>
      </c>
    </row>
    <row r="69" spans="1:35" ht="15.75" thickBot="1">
      <c r="A69" s="9">
        <v>0.46200000000000002</v>
      </c>
      <c r="B69" s="1" t="s">
        <v>11</v>
      </c>
      <c r="C69" s="9">
        <v>0.53800000000000003</v>
      </c>
      <c r="E69" s="10">
        <v>0.435</v>
      </c>
      <c r="F69" s="3" t="s">
        <v>11</v>
      </c>
      <c r="G69" s="11">
        <v>0.56499999999999995</v>
      </c>
      <c r="I69" s="9">
        <v>0.55900000000000005</v>
      </c>
      <c r="J69" s="1" t="s">
        <v>11</v>
      </c>
      <c r="K69" s="9">
        <v>0.441</v>
      </c>
      <c r="M69" s="9">
        <v>0.54200000000000004</v>
      </c>
      <c r="N69" s="1" t="s">
        <v>11</v>
      </c>
      <c r="O69" s="9">
        <v>0.45800000000000002</v>
      </c>
      <c r="Q69" s="12">
        <v>0.439</v>
      </c>
      <c r="R69" s="7" t="s">
        <v>11</v>
      </c>
      <c r="S69" s="12">
        <v>0.56100000000000005</v>
      </c>
      <c r="T69" s="12"/>
      <c r="AC69" s="1" t="s">
        <v>11</v>
      </c>
      <c r="AD69" s="14">
        <f>AD68/(AD68+AE68)*100</f>
        <v>48.648648648648653</v>
      </c>
      <c r="AE69" s="14">
        <f>AE68/(AD68+AE68)*100</f>
        <v>51.351351351351347</v>
      </c>
      <c r="AF69" s="1" t="s">
        <v>45</v>
      </c>
      <c r="AG69" s="5">
        <f t="shared" si="13"/>
        <v>48.648648648648653</v>
      </c>
      <c r="AH69" s="5">
        <f t="shared" si="14"/>
        <v>51.351351351351347</v>
      </c>
    </row>
    <row r="70" spans="1:35" ht="15.75" thickBot="1">
      <c r="A70" s="1">
        <v>55</v>
      </c>
      <c r="B70" s="1" t="s">
        <v>12</v>
      </c>
      <c r="C70" s="1">
        <v>54</v>
      </c>
      <c r="E70" s="3">
        <v>56</v>
      </c>
      <c r="F70" s="3" t="s">
        <v>12</v>
      </c>
      <c r="G70" s="4">
        <v>65</v>
      </c>
      <c r="I70" s="1">
        <v>86</v>
      </c>
      <c r="J70" s="1" t="s">
        <v>12</v>
      </c>
      <c r="K70" s="1">
        <v>63</v>
      </c>
      <c r="M70" s="1">
        <v>75</v>
      </c>
      <c r="N70" s="1" t="s">
        <v>12</v>
      </c>
      <c r="O70" s="1">
        <v>69</v>
      </c>
      <c r="Q70" s="8">
        <v>62</v>
      </c>
      <c r="R70" s="7" t="s">
        <v>12</v>
      </c>
      <c r="S70" s="8">
        <v>56</v>
      </c>
      <c r="T70" s="8"/>
      <c r="AC70" s="1" t="s">
        <v>12</v>
      </c>
      <c r="AD70" s="1">
        <f>A70+E70+I70+M70+Q70+U70+Y70</f>
        <v>334</v>
      </c>
      <c r="AE70" s="1">
        <f>C70+G70+K70+O70+S70+W70+AA70</f>
        <v>307</v>
      </c>
      <c r="AF70" s="1" t="s">
        <v>46</v>
      </c>
      <c r="AG70" s="5">
        <f t="shared" si="13"/>
        <v>1670</v>
      </c>
      <c r="AH70" s="5">
        <f t="shared" si="14"/>
        <v>1535</v>
      </c>
    </row>
    <row r="71" spans="1:35" ht="15.75" thickBot="1">
      <c r="A71" s="1">
        <v>21</v>
      </c>
      <c r="B71" s="1" t="s">
        <v>13</v>
      </c>
      <c r="C71" s="1">
        <v>12</v>
      </c>
      <c r="E71" s="3">
        <v>16</v>
      </c>
      <c r="F71" s="3" t="s">
        <v>13</v>
      </c>
      <c r="G71" s="4">
        <v>15</v>
      </c>
      <c r="I71" s="1">
        <v>15</v>
      </c>
      <c r="J71" s="1" t="s">
        <v>13</v>
      </c>
      <c r="K71" s="1">
        <v>17</v>
      </c>
      <c r="M71" s="1">
        <v>19</v>
      </c>
      <c r="N71" s="1" t="s">
        <v>13</v>
      </c>
      <c r="O71" s="1">
        <v>17</v>
      </c>
      <c r="P71" s="2" t="s">
        <v>60</v>
      </c>
      <c r="Q71" s="8">
        <v>11</v>
      </c>
      <c r="R71" s="7" t="s">
        <v>13</v>
      </c>
      <c r="S71" s="8">
        <v>20</v>
      </c>
      <c r="T71" s="8"/>
      <c r="AC71" s="1" t="s">
        <v>13</v>
      </c>
      <c r="AD71" s="1">
        <f>A71+E71+I71+M71+Q71+U71+Y71</f>
        <v>82</v>
      </c>
      <c r="AE71" s="1">
        <f>C71+G71+K71+O71+S71+W71+AA71</f>
        <v>81</v>
      </c>
      <c r="AF71" s="1" t="s">
        <v>47</v>
      </c>
      <c r="AG71" s="5">
        <f t="shared" si="13"/>
        <v>328</v>
      </c>
      <c r="AH71" s="5">
        <f t="shared" si="14"/>
        <v>324</v>
      </c>
    </row>
    <row r="72" spans="1:35" ht="15.75" thickBot="1">
      <c r="A72" s="1">
        <v>2</v>
      </c>
      <c r="B72" s="1" t="s">
        <v>21</v>
      </c>
      <c r="C72" s="1">
        <v>3</v>
      </c>
      <c r="E72" s="3">
        <v>2</v>
      </c>
      <c r="F72" s="3" t="s">
        <v>33</v>
      </c>
      <c r="G72" s="4">
        <v>3</v>
      </c>
      <c r="I72" s="1">
        <v>3</v>
      </c>
      <c r="J72" s="1" t="s">
        <v>21</v>
      </c>
      <c r="K72" s="1">
        <v>5</v>
      </c>
      <c r="M72" s="1">
        <v>6</v>
      </c>
      <c r="N72" s="1" t="s">
        <v>21</v>
      </c>
      <c r="O72" s="1">
        <v>3</v>
      </c>
      <c r="Q72" s="1">
        <v>1</v>
      </c>
      <c r="R72" s="1" t="s">
        <v>21</v>
      </c>
      <c r="S72" s="1">
        <v>6</v>
      </c>
      <c r="AC72" s="1" t="s">
        <v>21</v>
      </c>
      <c r="AD72" s="1">
        <f>A72+E72+I72+M72+Q72+U72+Y72</f>
        <v>14</v>
      </c>
      <c r="AE72" s="1">
        <f>C72+G72+K72+O72+S72+W72+AA72</f>
        <v>20</v>
      </c>
      <c r="AF72" s="1" t="s">
        <v>48</v>
      </c>
      <c r="AG72" s="5">
        <f t="shared" si="13"/>
        <v>140</v>
      </c>
      <c r="AH72" s="5">
        <f t="shared" si="14"/>
        <v>200</v>
      </c>
      <c r="AI72" s="1" t="s">
        <v>37</v>
      </c>
    </row>
    <row r="73" spans="1:35" ht="15.75" thickBot="1">
      <c r="AG73" s="15">
        <f>SUM(AG63:AG72)</f>
        <v>4368.6486486486483</v>
      </c>
      <c r="AH73" s="16">
        <f>SUM(SUM(AH63:AH72))</f>
        <v>4431.1205821205822</v>
      </c>
    </row>
    <row r="74" spans="1:35" ht="15.75" thickBot="1">
      <c r="A74" s="1" t="s">
        <v>2</v>
      </c>
      <c r="B74" s="1" t="s">
        <v>26</v>
      </c>
      <c r="C74" s="1" t="s">
        <v>18</v>
      </c>
      <c r="E74" s="3" t="s">
        <v>2</v>
      </c>
      <c r="F74" s="3" t="s">
        <v>27</v>
      </c>
      <c r="G74" s="4" t="s">
        <v>18</v>
      </c>
      <c r="I74" s="1" t="s">
        <v>18</v>
      </c>
      <c r="J74" s="1" t="s">
        <v>35</v>
      </c>
      <c r="K74" s="1" t="s">
        <v>2</v>
      </c>
      <c r="M74" s="1" t="s">
        <v>2</v>
      </c>
      <c r="N74" s="1" t="s">
        <v>54</v>
      </c>
      <c r="O74" s="1" t="s">
        <v>2</v>
      </c>
      <c r="AC74" s="1" t="s">
        <v>59</v>
      </c>
      <c r="AD74" s="1" t="s">
        <v>2</v>
      </c>
      <c r="AE74" s="1" t="s">
        <v>2</v>
      </c>
      <c r="AF74" s="1" t="s">
        <v>49</v>
      </c>
    </row>
    <row r="75" spans="1:35">
      <c r="A75" s="1" t="s">
        <v>14</v>
      </c>
      <c r="B75" s="1" t="s">
        <v>4</v>
      </c>
      <c r="C75" s="1" t="s">
        <v>15</v>
      </c>
      <c r="E75" s="3" t="s">
        <v>14</v>
      </c>
      <c r="F75" s="3" t="s">
        <v>4</v>
      </c>
      <c r="G75" s="4" t="s">
        <v>15</v>
      </c>
      <c r="I75" s="1" t="s">
        <v>14</v>
      </c>
      <c r="J75" s="1" t="s">
        <v>4</v>
      </c>
      <c r="K75" s="1" t="s">
        <v>15</v>
      </c>
      <c r="M75" s="1" t="s">
        <v>14</v>
      </c>
      <c r="N75" s="1" t="s">
        <v>4</v>
      </c>
      <c r="O75" s="1" t="s">
        <v>15</v>
      </c>
      <c r="AC75" s="1" t="s">
        <v>4</v>
      </c>
      <c r="AD75" s="1" t="s">
        <v>65</v>
      </c>
      <c r="AE75" s="1" t="s">
        <v>66</v>
      </c>
      <c r="AF75" s="6" t="s">
        <v>38</v>
      </c>
      <c r="AG75" s="5" t="s">
        <v>67</v>
      </c>
      <c r="AH75" s="1" t="s">
        <v>68</v>
      </c>
    </row>
    <row r="76" spans="1:35" ht="15.75" thickBot="1">
      <c r="A76" s="1">
        <v>21</v>
      </c>
      <c r="B76" s="1" t="s">
        <v>6</v>
      </c>
      <c r="C76" s="1">
        <v>31</v>
      </c>
      <c r="E76" s="3">
        <v>25</v>
      </c>
      <c r="F76" s="3" t="s">
        <v>6</v>
      </c>
      <c r="G76" s="4">
        <v>27</v>
      </c>
      <c r="I76" s="1">
        <v>29</v>
      </c>
      <c r="J76" s="1" t="s">
        <v>6</v>
      </c>
      <c r="K76" s="1">
        <v>22</v>
      </c>
      <c r="M76" s="8">
        <v>25</v>
      </c>
      <c r="N76" s="7" t="s">
        <v>6</v>
      </c>
      <c r="O76" s="17">
        <v>23</v>
      </c>
      <c r="AC76" s="1" t="s">
        <v>6</v>
      </c>
      <c r="AD76" s="1">
        <f t="shared" ref="AD76:AD78" si="15">A76+E76+I76+M76+Q76+U76+Y76</f>
        <v>100</v>
      </c>
      <c r="AE76" s="5">
        <f>C76+G76+K76+O76+S76+W76+AA76</f>
        <v>103</v>
      </c>
      <c r="AF76" s="1" t="s">
        <v>39</v>
      </c>
      <c r="AG76" s="5">
        <f t="shared" ref="AG76:AG85" si="16">AD76*AF76</f>
        <v>800</v>
      </c>
      <c r="AH76" s="5">
        <f t="shared" ref="AH76:AH85" si="17">AE76*AF76</f>
        <v>824</v>
      </c>
    </row>
    <row r="77" spans="1:35" ht="15.75" thickBot="1">
      <c r="A77" s="1">
        <v>4</v>
      </c>
      <c r="B77" s="1" t="s">
        <v>7</v>
      </c>
      <c r="C77" s="1">
        <v>2</v>
      </c>
      <c r="E77" s="3">
        <v>5</v>
      </c>
      <c r="F77" s="3" t="s">
        <v>7</v>
      </c>
      <c r="G77" s="4">
        <v>6</v>
      </c>
      <c r="I77" s="1">
        <v>6</v>
      </c>
      <c r="J77" s="1" t="s">
        <v>7</v>
      </c>
      <c r="K77" s="1">
        <v>4</v>
      </c>
      <c r="L77" s="2" t="s">
        <v>81</v>
      </c>
      <c r="M77" s="8">
        <v>2</v>
      </c>
      <c r="N77" s="7" t="s">
        <v>82</v>
      </c>
      <c r="O77" s="17">
        <v>4</v>
      </c>
      <c r="AC77" s="1" t="s">
        <v>7</v>
      </c>
      <c r="AD77" s="1">
        <f t="shared" si="15"/>
        <v>17</v>
      </c>
      <c r="AE77" s="5">
        <f>C77+G77+K77+O77+S77+W77+AA77</f>
        <v>16</v>
      </c>
      <c r="AF77" s="1" t="s">
        <v>40</v>
      </c>
      <c r="AG77" s="5">
        <f t="shared" si="16"/>
        <v>102</v>
      </c>
      <c r="AH77" s="5">
        <f t="shared" si="17"/>
        <v>96</v>
      </c>
    </row>
    <row r="78" spans="1:35" ht="15.75" thickBot="1">
      <c r="A78" s="1">
        <v>0</v>
      </c>
      <c r="B78" s="1" t="s">
        <v>32</v>
      </c>
      <c r="C78" s="1">
        <v>0</v>
      </c>
      <c r="E78" s="3">
        <v>2</v>
      </c>
      <c r="F78" s="3" t="s">
        <v>32</v>
      </c>
      <c r="G78" s="4">
        <v>2</v>
      </c>
      <c r="I78" s="1">
        <v>0</v>
      </c>
      <c r="J78" s="1" t="s">
        <v>32</v>
      </c>
      <c r="K78" s="1">
        <v>1</v>
      </c>
      <c r="M78" s="8">
        <v>0</v>
      </c>
      <c r="N78" s="7" t="s">
        <v>32</v>
      </c>
      <c r="O78" s="17">
        <v>3</v>
      </c>
      <c r="AC78" s="1" t="s">
        <v>32</v>
      </c>
      <c r="AD78" s="1">
        <f t="shared" si="15"/>
        <v>2</v>
      </c>
      <c r="AE78" s="5">
        <f>C78+G78+K78+O78+S78+W78+AA78</f>
        <v>6</v>
      </c>
      <c r="AF78" s="1" t="s">
        <v>41</v>
      </c>
      <c r="AG78" s="5">
        <f t="shared" si="16"/>
        <v>18</v>
      </c>
      <c r="AH78" s="5">
        <f t="shared" si="17"/>
        <v>54</v>
      </c>
    </row>
    <row r="79" spans="1:35" ht="15.75" thickBot="1">
      <c r="A79" s="9">
        <v>0</v>
      </c>
      <c r="B79" s="1" t="s">
        <v>8</v>
      </c>
      <c r="C79" s="9">
        <v>0</v>
      </c>
      <c r="E79" s="10">
        <v>0.4</v>
      </c>
      <c r="F79" s="3" t="s">
        <v>8</v>
      </c>
      <c r="G79" s="11">
        <v>0.33300000000000002</v>
      </c>
      <c r="I79" s="9">
        <v>0</v>
      </c>
      <c r="J79" s="1" t="s">
        <v>8</v>
      </c>
      <c r="K79" s="9">
        <v>0.25</v>
      </c>
      <c r="M79" s="8">
        <v>0</v>
      </c>
      <c r="N79" s="7" t="s">
        <v>8</v>
      </c>
      <c r="O79" s="17">
        <v>0.75</v>
      </c>
      <c r="AC79" s="1" t="s">
        <v>8</v>
      </c>
      <c r="AD79" s="13">
        <f>AD78/AD77*100</f>
        <v>11.76470588235294</v>
      </c>
      <c r="AE79" s="14">
        <f>AE78/AE77*100</f>
        <v>37.5</v>
      </c>
      <c r="AF79" s="1" t="s">
        <v>42</v>
      </c>
      <c r="AG79" s="5">
        <f t="shared" si="16"/>
        <v>23.52941176470588</v>
      </c>
      <c r="AH79" s="5">
        <f t="shared" si="17"/>
        <v>75</v>
      </c>
    </row>
    <row r="80" spans="1:35" ht="15.75" thickBot="1">
      <c r="A80" s="1">
        <v>26</v>
      </c>
      <c r="B80" s="1" t="s">
        <v>9</v>
      </c>
      <c r="C80" s="1">
        <v>20</v>
      </c>
      <c r="E80" s="3">
        <v>12</v>
      </c>
      <c r="F80" s="3" t="s">
        <v>9</v>
      </c>
      <c r="G80" s="4">
        <v>10</v>
      </c>
      <c r="I80" s="1">
        <v>10</v>
      </c>
      <c r="J80" s="1" t="s">
        <v>9</v>
      </c>
      <c r="K80" s="1">
        <v>14</v>
      </c>
      <c r="M80" s="8">
        <v>8</v>
      </c>
      <c r="N80" s="7" t="s">
        <v>9</v>
      </c>
      <c r="O80" s="17">
        <v>4</v>
      </c>
      <c r="AC80" s="1" t="s">
        <v>9</v>
      </c>
      <c r="AD80" s="1">
        <f>A80+E80+I80+M80+Q80+U80+Y80</f>
        <v>56</v>
      </c>
      <c r="AE80" s="1">
        <f>C80+G80+K80+O80+S80+W80+AA80</f>
        <v>48</v>
      </c>
      <c r="AF80" s="1" t="s">
        <v>43</v>
      </c>
      <c r="AG80" s="5">
        <f t="shared" si="16"/>
        <v>-168</v>
      </c>
      <c r="AH80" s="5">
        <f t="shared" si="17"/>
        <v>-144</v>
      </c>
    </row>
    <row r="81" spans="1:36" ht="15.75" thickBot="1">
      <c r="A81" s="1">
        <v>28</v>
      </c>
      <c r="B81" s="1" t="s">
        <v>10</v>
      </c>
      <c r="C81" s="1">
        <v>34</v>
      </c>
      <c r="E81" s="3">
        <v>22</v>
      </c>
      <c r="F81" s="3" t="s">
        <v>10</v>
      </c>
      <c r="G81" s="4">
        <v>31</v>
      </c>
      <c r="I81" s="1">
        <v>21</v>
      </c>
      <c r="J81" s="1" t="s">
        <v>10</v>
      </c>
      <c r="K81" s="1">
        <v>30</v>
      </c>
      <c r="M81" s="8">
        <v>26</v>
      </c>
      <c r="N81" s="7" t="s">
        <v>10</v>
      </c>
      <c r="O81" s="17">
        <v>26</v>
      </c>
      <c r="AC81" s="1" t="s">
        <v>10</v>
      </c>
      <c r="AD81" s="1">
        <f>A81+E81+I81+M81+Q81+U81+Y81</f>
        <v>97</v>
      </c>
      <c r="AE81" s="1">
        <f>C81+G81+K81+O81+S81+W81+AA81</f>
        <v>121</v>
      </c>
      <c r="AF81" s="1" t="s">
        <v>44</v>
      </c>
      <c r="AG81" s="5">
        <f t="shared" si="16"/>
        <v>679</v>
      </c>
      <c r="AH81" s="5">
        <f t="shared" si="17"/>
        <v>847</v>
      </c>
    </row>
    <row r="82" spans="1:36" ht="15.75" thickBot="1">
      <c r="A82" s="9">
        <v>0.45200000000000001</v>
      </c>
      <c r="B82" s="1" t="s">
        <v>11</v>
      </c>
      <c r="C82" s="9">
        <v>0.54800000000000004</v>
      </c>
      <c r="E82" s="10">
        <v>0.41499999999999998</v>
      </c>
      <c r="F82" s="3" t="s">
        <v>11</v>
      </c>
      <c r="G82" s="11">
        <v>0.58499999999999996</v>
      </c>
      <c r="I82" s="9">
        <v>0.41199999999999998</v>
      </c>
      <c r="J82" s="1" t="s">
        <v>11</v>
      </c>
      <c r="K82" s="9">
        <v>0.58799999999999997</v>
      </c>
      <c r="M82" s="8">
        <v>0.5</v>
      </c>
      <c r="N82" s="7" t="s">
        <v>11</v>
      </c>
      <c r="O82" s="17">
        <v>0.5</v>
      </c>
      <c r="AC82" s="1" t="s">
        <v>11</v>
      </c>
      <c r="AD82" s="14">
        <f>AD81/(AD81+AE81)*100</f>
        <v>44.4954128440367</v>
      </c>
      <c r="AE82" s="14">
        <f>AE81/(AD81+AE81)*100</f>
        <v>55.5045871559633</v>
      </c>
      <c r="AF82" s="1" t="s">
        <v>45</v>
      </c>
      <c r="AG82" s="5">
        <f t="shared" si="16"/>
        <v>44.4954128440367</v>
      </c>
      <c r="AH82" s="5">
        <f t="shared" si="17"/>
        <v>55.5045871559633</v>
      </c>
    </row>
    <row r="83" spans="1:36" ht="15.75" thickBot="1">
      <c r="A83" s="1">
        <v>20</v>
      </c>
      <c r="B83" s="1" t="s">
        <v>12</v>
      </c>
      <c r="C83" s="1">
        <v>31</v>
      </c>
      <c r="E83" s="3">
        <v>26</v>
      </c>
      <c r="F83" s="3" t="s">
        <v>12</v>
      </c>
      <c r="G83" s="4">
        <v>35</v>
      </c>
      <c r="I83" s="1">
        <v>47</v>
      </c>
      <c r="J83" s="1" t="s">
        <v>12</v>
      </c>
      <c r="K83" s="1">
        <v>37</v>
      </c>
      <c r="M83" s="8">
        <v>46</v>
      </c>
      <c r="N83" s="7" t="s">
        <v>12</v>
      </c>
      <c r="O83" s="17">
        <v>35</v>
      </c>
      <c r="AC83" s="1" t="s">
        <v>12</v>
      </c>
      <c r="AD83" s="1">
        <f>A83+E83+I83+M83+Q83+U83+Y83</f>
        <v>139</v>
      </c>
      <c r="AE83" s="1">
        <f>C83+G83+K83+O83+S83+W83+AA83</f>
        <v>138</v>
      </c>
      <c r="AF83" s="1" t="s">
        <v>46</v>
      </c>
      <c r="AG83" s="5">
        <f t="shared" si="16"/>
        <v>695</v>
      </c>
      <c r="AH83" s="5">
        <f t="shared" si="17"/>
        <v>690</v>
      </c>
    </row>
    <row r="84" spans="1:36" ht="15.75" thickBot="1">
      <c r="A84" s="1">
        <v>17</v>
      </c>
      <c r="B84" s="1" t="s">
        <v>13</v>
      </c>
      <c r="C84" s="1">
        <v>21</v>
      </c>
      <c r="E84" s="3">
        <v>18</v>
      </c>
      <c r="F84" s="3" t="s">
        <v>13</v>
      </c>
      <c r="G84" s="4">
        <v>20</v>
      </c>
      <c r="I84" s="1">
        <v>16</v>
      </c>
      <c r="J84" s="1" t="s">
        <v>13</v>
      </c>
      <c r="K84" s="1">
        <v>21</v>
      </c>
      <c r="M84" s="8">
        <v>15</v>
      </c>
      <c r="N84" s="7" t="s">
        <v>13</v>
      </c>
      <c r="O84" s="17">
        <v>22</v>
      </c>
      <c r="AC84" s="1" t="s">
        <v>13</v>
      </c>
      <c r="AD84" s="1">
        <f>A84+E84+I84+M84+Q84+U84+Y84</f>
        <v>66</v>
      </c>
      <c r="AE84" s="1">
        <f>C84+G84+K84+O84+S84+W84+AA84</f>
        <v>84</v>
      </c>
      <c r="AF84" s="1" t="s">
        <v>47</v>
      </c>
      <c r="AG84" s="5">
        <f t="shared" si="16"/>
        <v>264</v>
      </c>
      <c r="AH84" s="5">
        <f t="shared" si="17"/>
        <v>336</v>
      </c>
    </row>
    <row r="85" spans="1:36" ht="15.75" thickBot="1">
      <c r="A85" s="1">
        <v>1</v>
      </c>
      <c r="B85" s="1" t="s">
        <v>21</v>
      </c>
      <c r="C85" s="1">
        <v>4</v>
      </c>
      <c r="E85" s="3">
        <v>3</v>
      </c>
      <c r="F85" s="3" t="s">
        <v>21</v>
      </c>
      <c r="G85" s="4">
        <v>4</v>
      </c>
      <c r="I85" s="1">
        <v>1</v>
      </c>
      <c r="J85" s="1" t="s">
        <v>21</v>
      </c>
      <c r="K85" s="1">
        <v>3</v>
      </c>
      <c r="M85" s="1">
        <v>2</v>
      </c>
      <c r="N85" s="18" t="s">
        <v>21</v>
      </c>
      <c r="O85" s="5">
        <v>4</v>
      </c>
      <c r="AC85" s="1" t="s">
        <v>21</v>
      </c>
      <c r="AD85" s="1">
        <f>A85+E85+I85+M85+Q85+U85+Y85</f>
        <v>7</v>
      </c>
      <c r="AE85" s="1">
        <f>C85+G85+K85+O85+S85+W85+AA85</f>
        <v>15</v>
      </c>
      <c r="AF85" s="1" t="s">
        <v>48</v>
      </c>
      <c r="AG85" s="5">
        <f t="shared" si="16"/>
        <v>70</v>
      </c>
      <c r="AH85" s="5">
        <f t="shared" si="17"/>
        <v>150</v>
      </c>
    </row>
    <row r="86" spans="1:36" ht="15.75" thickBot="1">
      <c r="AG86" s="15">
        <f>SUM(AG76:AG85)</f>
        <v>2528.0248246087426</v>
      </c>
      <c r="AH86" s="16">
        <f>SUM(SUM(AH76:AH85))</f>
        <v>2983.5045871559632</v>
      </c>
    </row>
    <row r="87" spans="1:36" ht="15.75" thickBot="1">
      <c r="A87" s="1" t="s">
        <v>2</v>
      </c>
      <c r="B87" s="1" t="s">
        <v>26</v>
      </c>
      <c r="C87" s="1" t="s">
        <v>18</v>
      </c>
      <c r="E87" s="3" t="s">
        <v>2</v>
      </c>
      <c r="F87" s="3" t="s">
        <v>27</v>
      </c>
      <c r="G87" s="4" t="s">
        <v>18</v>
      </c>
      <c r="I87" s="1" t="s">
        <v>18</v>
      </c>
      <c r="J87" s="1" t="s">
        <v>35</v>
      </c>
      <c r="K87" s="1" t="s">
        <v>2</v>
      </c>
      <c r="M87" s="1" t="s">
        <v>18</v>
      </c>
      <c r="N87" s="1" t="s">
        <v>54</v>
      </c>
      <c r="O87" s="1" t="s">
        <v>2</v>
      </c>
      <c r="Q87" s="1" t="s">
        <v>2</v>
      </c>
      <c r="R87" s="1" t="s">
        <v>57</v>
      </c>
      <c r="S87" s="1" t="s">
        <v>18</v>
      </c>
      <c r="AC87" s="1" t="s">
        <v>59</v>
      </c>
      <c r="AD87" s="1" t="s">
        <v>2</v>
      </c>
      <c r="AE87" s="1" t="s">
        <v>2</v>
      </c>
      <c r="AF87" s="1" t="s">
        <v>49</v>
      </c>
    </row>
    <row r="88" spans="1:36">
      <c r="A88" s="1" t="s">
        <v>16</v>
      </c>
      <c r="B88" s="1" t="s">
        <v>4</v>
      </c>
      <c r="C88" s="1" t="s">
        <v>17</v>
      </c>
      <c r="E88" s="3" t="s">
        <v>16</v>
      </c>
      <c r="F88" s="3" t="s">
        <v>4</v>
      </c>
      <c r="G88" s="4" t="s">
        <v>17</v>
      </c>
      <c r="I88" s="1" t="s">
        <v>16</v>
      </c>
      <c r="J88" s="1" t="s">
        <v>4</v>
      </c>
      <c r="K88" s="1" t="s">
        <v>17</v>
      </c>
      <c r="M88" s="1" t="s">
        <v>16</v>
      </c>
      <c r="N88" s="1" t="s">
        <v>4</v>
      </c>
      <c r="O88" s="1" t="s">
        <v>17</v>
      </c>
      <c r="Q88" s="1" t="s">
        <v>16</v>
      </c>
      <c r="R88" s="1" t="s">
        <v>4</v>
      </c>
      <c r="S88" s="1" t="s">
        <v>17</v>
      </c>
      <c r="AC88" s="1" t="s">
        <v>4</v>
      </c>
      <c r="AD88" s="1" t="s">
        <v>86</v>
      </c>
      <c r="AE88" s="1" t="s">
        <v>17</v>
      </c>
      <c r="AF88" s="6" t="s">
        <v>38</v>
      </c>
      <c r="AG88" s="5" t="s">
        <v>69</v>
      </c>
      <c r="AH88" s="1" t="s">
        <v>70</v>
      </c>
    </row>
    <row r="89" spans="1:36" ht="15.75" thickBot="1">
      <c r="A89" s="1">
        <v>46</v>
      </c>
      <c r="B89" s="1" t="s">
        <v>6</v>
      </c>
      <c r="C89" s="1">
        <v>23</v>
      </c>
      <c r="E89" s="3">
        <v>32</v>
      </c>
      <c r="F89" s="3" t="s">
        <v>6</v>
      </c>
      <c r="G89" s="4">
        <v>30</v>
      </c>
      <c r="I89" s="1">
        <v>40</v>
      </c>
      <c r="J89" s="1" t="s">
        <v>6</v>
      </c>
      <c r="K89" s="1">
        <v>24</v>
      </c>
      <c r="M89" s="8">
        <v>35</v>
      </c>
      <c r="N89" s="7" t="s">
        <v>6</v>
      </c>
      <c r="O89" s="8">
        <v>27</v>
      </c>
      <c r="Q89" s="8">
        <v>32</v>
      </c>
      <c r="R89" s="7" t="s">
        <v>6</v>
      </c>
      <c r="S89" s="8">
        <v>36</v>
      </c>
      <c r="AC89" s="1" t="s">
        <v>6</v>
      </c>
      <c r="AD89" s="1">
        <f t="shared" ref="AD89:AD91" si="18">A89+E89+I89+M89+Q89+U89+Y89</f>
        <v>185</v>
      </c>
      <c r="AE89" s="5">
        <f>C89+G89+K89+O89+S89+W89+AA89</f>
        <v>140</v>
      </c>
      <c r="AF89" s="1" t="s">
        <v>39</v>
      </c>
      <c r="AG89" s="5">
        <f t="shared" ref="AG89:AG98" si="19">AD89*AF89</f>
        <v>1480</v>
      </c>
      <c r="AH89" s="5">
        <f t="shared" ref="AH89:AH98" si="20">AE89*AF89</f>
        <v>1120</v>
      </c>
    </row>
    <row r="90" spans="1:36" ht="15.75" thickBot="1">
      <c r="A90" s="1">
        <v>2</v>
      </c>
      <c r="B90" s="1" t="s">
        <v>7</v>
      </c>
      <c r="C90" s="1">
        <v>2</v>
      </c>
      <c r="E90" s="3">
        <v>3</v>
      </c>
      <c r="F90" s="3" t="s">
        <v>7</v>
      </c>
      <c r="G90" s="4">
        <v>3</v>
      </c>
      <c r="I90" s="1">
        <v>6</v>
      </c>
      <c r="J90" s="1" t="s">
        <v>7</v>
      </c>
      <c r="K90" s="1">
        <v>2</v>
      </c>
      <c r="M90" s="8">
        <v>4</v>
      </c>
      <c r="N90" s="7" t="s">
        <v>7</v>
      </c>
      <c r="O90" s="8">
        <v>4</v>
      </c>
      <c r="Q90" s="8">
        <v>1</v>
      </c>
      <c r="R90" s="7" t="s">
        <v>7</v>
      </c>
      <c r="S90" s="8">
        <v>2</v>
      </c>
      <c r="AC90" s="1" t="s">
        <v>7</v>
      </c>
      <c r="AD90" s="1">
        <f t="shared" si="18"/>
        <v>16</v>
      </c>
      <c r="AE90" s="5">
        <f>C90+G90+K90+O90+S90+W90+AA90</f>
        <v>13</v>
      </c>
      <c r="AF90" s="1" t="s">
        <v>40</v>
      </c>
      <c r="AG90" s="5">
        <f t="shared" si="19"/>
        <v>96</v>
      </c>
      <c r="AH90" s="5">
        <f t="shared" si="20"/>
        <v>78</v>
      </c>
      <c r="AJ90" s="2" t="s">
        <v>60</v>
      </c>
    </row>
    <row r="91" spans="1:36" ht="15.75" thickBot="1">
      <c r="A91" s="1">
        <v>2</v>
      </c>
      <c r="B91" s="1" t="s">
        <v>32</v>
      </c>
      <c r="C91" s="1">
        <v>1</v>
      </c>
      <c r="E91" s="3">
        <v>0</v>
      </c>
      <c r="F91" s="3" t="s">
        <v>32</v>
      </c>
      <c r="G91" s="4">
        <v>0</v>
      </c>
      <c r="I91" s="1">
        <v>2</v>
      </c>
      <c r="J91" s="1" t="s">
        <v>32</v>
      </c>
      <c r="K91" s="1">
        <v>1</v>
      </c>
      <c r="M91" s="8">
        <v>2</v>
      </c>
      <c r="N91" s="7" t="s">
        <v>32</v>
      </c>
      <c r="O91" s="8">
        <v>0</v>
      </c>
      <c r="Q91" s="8">
        <v>0</v>
      </c>
      <c r="R91" s="7" t="s">
        <v>32</v>
      </c>
      <c r="S91" s="8">
        <v>1</v>
      </c>
      <c r="AC91" s="1" t="s">
        <v>32</v>
      </c>
      <c r="AD91" s="1">
        <f t="shared" si="18"/>
        <v>6</v>
      </c>
      <c r="AE91" s="5">
        <f>C91+G91+K91+O91+S91+W91+AA91</f>
        <v>3</v>
      </c>
      <c r="AF91" s="1" t="s">
        <v>41</v>
      </c>
      <c r="AG91" s="5">
        <f t="shared" si="19"/>
        <v>54</v>
      </c>
      <c r="AH91" s="5">
        <f t="shared" si="20"/>
        <v>27</v>
      </c>
    </row>
    <row r="92" spans="1:36" ht="15.75" thickBot="1">
      <c r="A92" s="9">
        <v>1</v>
      </c>
      <c r="B92" s="1" t="s">
        <v>8</v>
      </c>
      <c r="C92" s="9">
        <v>0.5</v>
      </c>
      <c r="E92" s="10">
        <v>0</v>
      </c>
      <c r="F92" s="3" t="s">
        <v>8</v>
      </c>
      <c r="G92" s="11">
        <v>0</v>
      </c>
      <c r="I92" s="9">
        <v>0.33300000000000002</v>
      </c>
      <c r="J92" s="1" t="s">
        <v>8</v>
      </c>
      <c r="K92" s="9">
        <v>0.5</v>
      </c>
      <c r="M92" s="12">
        <v>0.5</v>
      </c>
      <c r="N92" s="7" t="s">
        <v>8</v>
      </c>
      <c r="O92" s="12">
        <v>0</v>
      </c>
      <c r="Q92" s="12">
        <v>0</v>
      </c>
      <c r="R92" s="7" t="s">
        <v>8</v>
      </c>
      <c r="S92" s="12">
        <v>0.5</v>
      </c>
      <c r="AC92" s="1" t="s">
        <v>8</v>
      </c>
      <c r="AD92" s="13">
        <f>AD91/AD90*100</f>
        <v>37.5</v>
      </c>
      <c r="AE92" s="14">
        <f>AE91/AE90*100</f>
        <v>23.076923076923077</v>
      </c>
      <c r="AF92" s="1" t="s">
        <v>42</v>
      </c>
      <c r="AG92" s="5">
        <f t="shared" si="19"/>
        <v>75</v>
      </c>
      <c r="AH92" s="5">
        <f t="shared" si="20"/>
        <v>46.153846153846153</v>
      </c>
    </row>
    <row r="93" spans="1:36" ht="15.75" thickBot="1">
      <c r="A93" s="1">
        <v>6</v>
      </c>
      <c r="B93" s="1" t="s">
        <v>9</v>
      </c>
      <c r="C93" s="1">
        <v>6</v>
      </c>
      <c r="E93" s="3">
        <v>10</v>
      </c>
      <c r="F93" s="3" t="s">
        <v>9</v>
      </c>
      <c r="G93" s="4">
        <v>10</v>
      </c>
      <c r="I93" s="1">
        <v>15</v>
      </c>
      <c r="J93" s="1" t="s">
        <v>9</v>
      </c>
      <c r="K93" s="1">
        <v>23</v>
      </c>
      <c r="M93" s="8">
        <v>8</v>
      </c>
      <c r="N93" s="7" t="s">
        <v>9</v>
      </c>
      <c r="O93" s="8">
        <v>8</v>
      </c>
      <c r="Q93" s="8">
        <v>4</v>
      </c>
      <c r="R93" s="7" t="s">
        <v>9</v>
      </c>
      <c r="S93" s="8">
        <v>2</v>
      </c>
      <c r="AC93" s="1" t="s">
        <v>9</v>
      </c>
      <c r="AD93" s="1">
        <f>A93+E93+I93+M93+Q93+U93+Y93</f>
        <v>43</v>
      </c>
      <c r="AE93" s="1">
        <f>C93+G93+K93+O93+S93+W93+AA93</f>
        <v>49</v>
      </c>
      <c r="AF93" s="1" t="s">
        <v>43</v>
      </c>
      <c r="AG93" s="5">
        <f t="shared" si="19"/>
        <v>-129</v>
      </c>
      <c r="AH93" s="5">
        <f t="shared" si="20"/>
        <v>-147</v>
      </c>
    </row>
    <row r="94" spans="1:36" ht="15.75" thickBot="1">
      <c r="A94" s="1">
        <v>26</v>
      </c>
      <c r="B94" s="1" t="s">
        <v>10</v>
      </c>
      <c r="C94" s="1">
        <v>32</v>
      </c>
      <c r="E94" s="3">
        <v>25</v>
      </c>
      <c r="F94" s="3" t="s">
        <v>10</v>
      </c>
      <c r="G94" s="4">
        <v>27</v>
      </c>
      <c r="I94" s="1">
        <v>24</v>
      </c>
      <c r="J94" s="1" t="s">
        <v>10</v>
      </c>
      <c r="K94" s="1">
        <v>37</v>
      </c>
      <c r="M94" s="8">
        <v>34</v>
      </c>
      <c r="N94" s="7" t="s">
        <v>10</v>
      </c>
      <c r="O94" s="8">
        <v>34</v>
      </c>
      <c r="Q94" s="8">
        <v>27</v>
      </c>
      <c r="R94" s="7" t="s">
        <v>10</v>
      </c>
      <c r="S94" s="8">
        <v>40</v>
      </c>
      <c r="AC94" s="1" t="s">
        <v>10</v>
      </c>
      <c r="AD94" s="1">
        <f>A94+E94+I94+M94+Q94+U94+Y94</f>
        <v>136</v>
      </c>
      <c r="AE94" s="1">
        <f>C94+G94+K94+O94+S94+W94+AA94</f>
        <v>170</v>
      </c>
      <c r="AF94" s="1" t="s">
        <v>44</v>
      </c>
      <c r="AG94" s="5">
        <f t="shared" si="19"/>
        <v>952</v>
      </c>
      <c r="AH94" s="5">
        <f t="shared" si="20"/>
        <v>1190</v>
      </c>
    </row>
    <row r="95" spans="1:36" ht="15.75" thickBot="1">
      <c r="A95" s="9">
        <v>0.44800000000000001</v>
      </c>
      <c r="B95" s="1" t="s">
        <v>11</v>
      </c>
      <c r="C95" s="9">
        <v>0.55200000000000005</v>
      </c>
      <c r="E95" s="10">
        <v>0.48099999999999998</v>
      </c>
      <c r="F95" s="3" t="s">
        <v>11</v>
      </c>
      <c r="G95" s="11">
        <v>0.51900000000000002</v>
      </c>
      <c r="I95" s="9">
        <v>0.39300000000000002</v>
      </c>
      <c r="J95" s="1" t="s">
        <v>11</v>
      </c>
      <c r="K95" s="9">
        <v>0.60699999999999998</v>
      </c>
      <c r="M95" s="12">
        <v>0.5</v>
      </c>
      <c r="N95" s="7" t="s">
        <v>11</v>
      </c>
      <c r="O95" s="12">
        <v>0.5</v>
      </c>
      <c r="Q95" s="12">
        <v>0.40300000000000002</v>
      </c>
      <c r="R95" s="7" t="s">
        <v>11</v>
      </c>
      <c r="S95" s="12">
        <v>0.59699999999999998</v>
      </c>
      <c r="AA95" s="2" t="s">
        <v>60</v>
      </c>
      <c r="AC95" s="1" t="s">
        <v>11</v>
      </c>
      <c r="AD95" s="14">
        <f>AD94/(AD94+AE94)*100</f>
        <v>44.444444444444443</v>
      </c>
      <c r="AE95" s="14">
        <f>AE94/(AD94+AE94)*100</f>
        <v>55.555555555555557</v>
      </c>
      <c r="AF95" s="1" t="s">
        <v>45</v>
      </c>
      <c r="AG95" s="5">
        <f t="shared" si="19"/>
        <v>44.444444444444443</v>
      </c>
      <c r="AH95" s="5">
        <f t="shared" si="20"/>
        <v>55.555555555555557</v>
      </c>
    </row>
    <row r="96" spans="1:36" ht="15.75" thickBot="1">
      <c r="A96" s="1">
        <v>55</v>
      </c>
      <c r="B96" s="1" t="s">
        <v>12</v>
      </c>
      <c r="C96" s="1">
        <v>46</v>
      </c>
      <c r="E96" s="3">
        <v>44</v>
      </c>
      <c r="F96" s="3" t="s">
        <v>12</v>
      </c>
      <c r="G96" s="4">
        <v>44</v>
      </c>
      <c r="I96" s="1">
        <v>35</v>
      </c>
      <c r="J96" s="1" t="s">
        <v>12</v>
      </c>
      <c r="K96" s="1">
        <v>41</v>
      </c>
      <c r="M96" s="8">
        <v>34</v>
      </c>
      <c r="N96" s="7" t="s">
        <v>12</v>
      </c>
      <c r="O96" s="8">
        <v>30</v>
      </c>
      <c r="Q96" s="8">
        <v>26</v>
      </c>
      <c r="R96" s="7" t="s">
        <v>12</v>
      </c>
      <c r="S96" s="8">
        <v>42</v>
      </c>
      <c r="AC96" s="1" t="s">
        <v>12</v>
      </c>
      <c r="AD96" s="1">
        <f>A96+E96+I96+M96+Q96+U96+Y96</f>
        <v>194</v>
      </c>
      <c r="AE96" s="1">
        <f>C96+G96+K96+O96+S96+W96+AA96</f>
        <v>203</v>
      </c>
      <c r="AF96" s="1" t="s">
        <v>46</v>
      </c>
      <c r="AG96" s="5">
        <f t="shared" si="19"/>
        <v>970</v>
      </c>
      <c r="AH96" s="5">
        <f t="shared" si="20"/>
        <v>1015</v>
      </c>
    </row>
    <row r="97" spans="1:34" ht="15.75" thickBot="1">
      <c r="A97" s="1">
        <v>10</v>
      </c>
      <c r="B97" s="1" t="s">
        <v>13</v>
      </c>
      <c r="C97" s="1">
        <v>25</v>
      </c>
      <c r="E97" s="3">
        <v>16</v>
      </c>
      <c r="F97" s="3" t="s">
        <v>13</v>
      </c>
      <c r="G97" s="4">
        <v>20</v>
      </c>
      <c r="I97" s="1">
        <v>15</v>
      </c>
      <c r="J97" s="1" t="s">
        <v>13</v>
      </c>
      <c r="K97" s="1">
        <v>19</v>
      </c>
      <c r="M97" s="8">
        <v>19</v>
      </c>
      <c r="N97" s="7" t="s">
        <v>13</v>
      </c>
      <c r="O97" s="8">
        <v>14</v>
      </c>
      <c r="Q97" s="8">
        <v>23</v>
      </c>
      <c r="R97" s="7" t="s">
        <v>13</v>
      </c>
      <c r="S97" s="8">
        <v>19</v>
      </c>
      <c r="AC97" s="1" t="s">
        <v>13</v>
      </c>
      <c r="AD97" s="1">
        <f>A97+E97+I97+M97+Q97+U97+Y97</f>
        <v>83</v>
      </c>
      <c r="AE97" s="1">
        <f>C97+G97+K97+O97+S97+W97+AA97</f>
        <v>97</v>
      </c>
      <c r="AF97" s="1" t="s">
        <v>47</v>
      </c>
      <c r="AG97" s="5">
        <f t="shared" si="19"/>
        <v>332</v>
      </c>
      <c r="AH97" s="5">
        <f t="shared" si="20"/>
        <v>388</v>
      </c>
    </row>
    <row r="98" spans="1:34" ht="15.75" thickBot="1">
      <c r="A98" s="1">
        <v>6</v>
      </c>
      <c r="B98" s="1" t="s">
        <v>21</v>
      </c>
      <c r="C98" s="1">
        <v>7</v>
      </c>
      <c r="E98" s="3">
        <v>5</v>
      </c>
      <c r="F98" s="3" t="s">
        <v>21</v>
      </c>
      <c r="G98" s="4">
        <v>2</v>
      </c>
      <c r="I98" s="1">
        <v>6</v>
      </c>
      <c r="J98" s="1" t="s">
        <v>21</v>
      </c>
      <c r="K98" s="1">
        <v>2</v>
      </c>
      <c r="M98" s="1">
        <v>5</v>
      </c>
      <c r="N98" s="18" t="s">
        <v>21</v>
      </c>
      <c r="O98" s="1">
        <v>1</v>
      </c>
      <c r="Q98" s="1">
        <v>6</v>
      </c>
      <c r="R98" s="1" t="s">
        <v>21</v>
      </c>
      <c r="S98" s="1">
        <v>3</v>
      </c>
      <c r="AC98" s="1" t="s">
        <v>21</v>
      </c>
      <c r="AD98" s="1">
        <f>A98+E98+I98+M98+Q98+U98+Y98</f>
        <v>28</v>
      </c>
      <c r="AE98" s="1">
        <f>C98+G98+K98+O98+S98+W98+AA98</f>
        <v>15</v>
      </c>
      <c r="AF98" s="1" t="s">
        <v>48</v>
      </c>
      <c r="AG98" s="5">
        <f t="shared" si="19"/>
        <v>280</v>
      </c>
      <c r="AH98" s="5">
        <f t="shared" si="20"/>
        <v>150</v>
      </c>
    </row>
    <row r="99" spans="1:34" ht="15.75" thickBot="1">
      <c r="A99" s="1">
        <v>5</v>
      </c>
      <c r="AG99" s="15">
        <f>SUM(AG89:AG98)</f>
        <v>4154.4444444444443</v>
      </c>
      <c r="AH99" s="16">
        <f>SUM(SUM(AH89:AH98))</f>
        <v>3922.7094017094018</v>
      </c>
    </row>
    <row r="100" spans="1:34" ht="15.75" thickBot="1">
      <c r="A100" s="1" t="s">
        <v>2</v>
      </c>
      <c r="B100" s="1" t="s">
        <v>26</v>
      </c>
      <c r="C100" s="1" t="s">
        <v>18</v>
      </c>
      <c r="E100" s="3" t="s">
        <v>2</v>
      </c>
      <c r="F100" s="3" t="s">
        <v>27</v>
      </c>
      <c r="G100" s="4" t="s">
        <v>18</v>
      </c>
      <c r="I100" s="1" t="s">
        <v>18</v>
      </c>
      <c r="J100" s="1" t="s">
        <v>35</v>
      </c>
      <c r="K100" s="1" t="s">
        <v>2</v>
      </c>
      <c r="M100" s="1" t="s">
        <v>18</v>
      </c>
      <c r="N100" s="1" t="s">
        <v>54</v>
      </c>
      <c r="O100" s="1" t="s">
        <v>2</v>
      </c>
      <c r="Q100" s="1" t="s">
        <v>2</v>
      </c>
      <c r="R100" s="1" t="s">
        <v>57</v>
      </c>
      <c r="S100" s="1" t="s">
        <v>18</v>
      </c>
      <c r="U100" s="1" t="s">
        <v>18</v>
      </c>
      <c r="V100" s="1" t="s">
        <v>56</v>
      </c>
      <c r="W100" s="1" t="s">
        <v>52</v>
      </c>
      <c r="AC100" s="1" t="s">
        <v>59</v>
      </c>
      <c r="AD100" s="1" t="s">
        <v>2</v>
      </c>
      <c r="AE100" s="1" t="s">
        <v>2</v>
      </c>
      <c r="AF100" s="1" t="s">
        <v>49</v>
      </c>
    </row>
    <row r="101" spans="1:34">
      <c r="A101" s="1" t="s">
        <v>19</v>
      </c>
      <c r="B101" s="1" t="s">
        <v>4</v>
      </c>
      <c r="C101" s="1" t="s">
        <v>20</v>
      </c>
      <c r="E101" s="3" t="s">
        <v>19</v>
      </c>
      <c r="F101" s="3" t="s">
        <v>4</v>
      </c>
      <c r="G101" s="4" t="s">
        <v>20</v>
      </c>
      <c r="I101" s="1" t="s">
        <v>19</v>
      </c>
      <c r="J101" s="1" t="s">
        <v>4</v>
      </c>
      <c r="K101" s="1" t="s">
        <v>20</v>
      </c>
      <c r="M101" s="1" t="s">
        <v>83</v>
      </c>
      <c r="N101" s="1" t="s">
        <v>84</v>
      </c>
      <c r="O101" s="1" t="s">
        <v>20</v>
      </c>
      <c r="Q101" s="1" t="s">
        <v>83</v>
      </c>
      <c r="R101" s="1" t="s">
        <v>84</v>
      </c>
      <c r="S101" s="1" t="s">
        <v>20</v>
      </c>
      <c r="U101" s="1" t="s">
        <v>83</v>
      </c>
      <c r="V101" s="1" t="s">
        <v>84</v>
      </c>
      <c r="W101" s="1" t="s">
        <v>20</v>
      </c>
      <c r="AC101" s="1" t="s">
        <v>4</v>
      </c>
      <c r="AD101" s="1" t="s">
        <v>19</v>
      </c>
      <c r="AE101" s="1" t="s">
        <v>85</v>
      </c>
      <c r="AF101" s="6" t="s">
        <v>38</v>
      </c>
      <c r="AG101" s="5" t="s">
        <v>71</v>
      </c>
      <c r="AH101" s="1" t="s">
        <v>72</v>
      </c>
    </row>
    <row r="102" spans="1:34" ht="15.75" thickBot="1">
      <c r="A102" s="1">
        <v>22</v>
      </c>
      <c r="B102" s="1" t="s">
        <v>6</v>
      </c>
      <c r="C102" s="1">
        <v>21</v>
      </c>
      <c r="E102" s="3">
        <v>16</v>
      </c>
      <c r="F102" s="3" t="s">
        <v>6</v>
      </c>
      <c r="G102" s="4">
        <v>18</v>
      </c>
      <c r="I102" s="1">
        <v>30</v>
      </c>
      <c r="J102" s="1" t="s">
        <v>6</v>
      </c>
      <c r="K102" s="1">
        <v>12</v>
      </c>
      <c r="M102" s="8">
        <v>30</v>
      </c>
      <c r="N102" s="7" t="s">
        <v>6</v>
      </c>
      <c r="O102" s="8">
        <v>20</v>
      </c>
      <c r="Q102" s="8">
        <v>22</v>
      </c>
      <c r="R102" s="7" t="s">
        <v>6</v>
      </c>
      <c r="S102" s="8">
        <v>20</v>
      </c>
      <c r="U102" s="8">
        <v>28</v>
      </c>
      <c r="V102" s="7" t="s">
        <v>6</v>
      </c>
      <c r="W102" s="8">
        <v>29</v>
      </c>
      <c r="AC102" s="1" t="s">
        <v>6</v>
      </c>
      <c r="AD102" s="1">
        <f>A102+E102+I102+M102+Q102+U102+Y102</f>
        <v>148</v>
      </c>
      <c r="AE102" s="5">
        <f>C102+G102+K102+O102+S102+W102+AA102</f>
        <v>120</v>
      </c>
      <c r="AF102" s="1" t="s">
        <v>39</v>
      </c>
      <c r="AG102" s="5">
        <f t="shared" ref="AG102:AG110" si="21">AD102*AF102</f>
        <v>1184</v>
      </c>
      <c r="AH102" s="5">
        <f t="shared" ref="AH102:AH110" si="22">AE102*AF102</f>
        <v>960</v>
      </c>
    </row>
    <row r="103" spans="1:34" ht="15.75" thickBot="1">
      <c r="A103" s="1">
        <v>4</v>
      </c>
      <c r="B103" s="1" t="s">
        <v>7</v>
      </c>
      <c r="C103" s="1">
        <v>2</v>
      </c>
      <c r="E103" s="3">
        <v>4</v>
      </c>
      <c r="F103" s="3" t="s">
        <v>7</v>
      </c>
      <c r="G103" s="4">
        <v>4</v>
      </c>
      <c r="I103" s="1">
        <v>5</v>
      </c>
      <c r="J103" s="1" t="s">
        <v>7</v>
      </c>
      <c r="K103" s="1">
        <v>3</v>
      </c>
      <c r="M103" s="8">
        <v>2</v>
      </c>
      <c r="N103" s="7" t="s">
        <v>7</v>
      </c>
      <c r="O103" s="8">
        <v>2</v>
      </c>
      <c r="Q103" s="8">
        <v>4</v>
      </c>
      <c r="R103" s="7" t="s">
        <v>7</v>
      </c>
      <c r="S103" s="8">
        <v>2</v>
      </c>
      <c r="U103" s="8">
        <v>3</v>
      </c>
      <c r="V103" s="7" t="s">
        <v>7</v>
      </c>
      <c r="W103" s="8">
        <v>0</v>
      </c>
      <c r="AC103" s="1" t="s">
        <v>7</v>
      </c>
      <c r="AD103" s="1">
        <f>A103+E103+I103+M103+Q103+U103+Y103</f>
        <v>22</v>
      </c>
      <c r="AE103" s="5">
        <f>C103+G103+K103+O103+S103+W103+AA103</f>
        <v>13</v>
      </c>
      <c r="AF103" s="1" t="s">
        <v>40</v>
      </c>
      <c r="AG103" s="5">
        <f t="shared" si="21"/>
        <v>132</v>
      </c>
      <c r="AH103" s="5">
        <f t="shared" si="22"/>
        <v>78</v>
      </c>
    </row>
    <row r="104" spans="1:34" ht="15.75" thickBot="1">
      <c r="A104" s="1">
        <v>1</v>
      </c>
      <c r="B104" s="1" t="s">
        <v>32</v>
      </c>
      <c r="C104" s="1">
        <v>0</v>
      </c>
      <c r="E104" s="3">
        <v>0</v>
      </c>
      <c r="F104" s="3" t="s">
        <v>32</v>
      </c>
      <c r="G104" s="4">
        <v>0</v>
      </c>
      <c r="I104" s="1">
        <v>0</v>
      </c>
      <c r="J104" s="1" t="s">
        <v>32</v>
      </c>
      <c r="K104" s="1">
        <v>2</v>
      </c>
      <c r="M104" s="8">
        <v>0</v>
      </c>
      <c r="N104" s="7" t="s">
        <v>32</v>
      </c>
      <c r="O104" s="8">
        <v>0</v>
      </c>
      <c r="Q104" s="8">
        <v>1</v>
      </c>
      <c r="R104" s="7" t="s">
        <v>32</v>
      </c>
      <c r="S104" s="8">
        <v>0</v>
      </c>
      <c r="U104" s="8">
        <v>0</v>
      </c>
      <c r="V104" s="7" t="s">
        <v>32</v>
      </c>
      <c r="W104" s="8">
        <v>0</v>
      </c>
      <c r="AC104" s="1" t="s">
        <v>32</v>
      </c>
      <c r="AD104" s="1">
        <f>A104+E104+I104+M104+Q104+U104+Y104</f>
        <v>2</v>
      </c>
      <c r="AE104" s="5">
        <f>C104+G104+K104+O104+S104+W104+AA104</f>
        <v>2</v>
      </c>
      <c r="AF104" s="1" t="s">
        <v>41</v>
      </c>
      <c r="AG104" s="5">
        <f t="shared" si="21"/>
        <v>18</v>
      </c>
      <c r="AH104" s="5">
        <f t="shared" si="22"/>
        <v>18</v>
      </c>
    </row>
    <row r="105" spans="1:34" ht="15.75" thickBot="1">
      <c r="A105" s="9">
        <v>0.25</v>
      </c>
      <c r="B105" s="1" t="s">
        <v>8</v>
      </c>
      <c r="C105" s="9">
        <v>0</v>
      </c>
      <c r="E105" s="10">
        <v>0</v>
      </c>
      <c r="F105" s="3" t="s">
        <v>8</v>
      </c>
      <c r="G105" s="11">
        <v>0</v>
      </c>
      <c r="I105" s="9">
        <v>0</v>
      </c>
      <c r="J105" s="1" t="s">
        <v>8</v>
      </c>
      <c r="K105" s="9">
        <v>0.66700000000000004</v>
      </c>
      <c r="M105" s="12">
        <v>0</v>
      </c>
      <c r="N105" s="7" t="s">
        <v>8</v>
      </c>
      <c r="O105" s="12">
        <v>0</v>
      </c>
      <c r="Q105" s="12">
        <v>0.25</v>
      </c>
      <c r="R105" s="7" t="s">
        <v>8</v>
      </c>
      <c r="S105" s="12">
        <v>0</v>
      </c>
      <c r="U105" s="12">
        <v>0</v>
      </c>
      <c r="V105" s="7" t="s">
        <v>8</v>
      </c>
      <c r="W105" s="12">
        <v>0</v>
      </c>
      <c r="AC105" s="1" t="s">
        <v>8</v>
      </c>
      <c r="AD105" s="13">
        <f>AD104/AD103*100</f>
        <v>9.0909090909090917</v>
      </c>
      <c r="AE105" s="14">
        <f>AE104/AE103*100</f>
        <v>15.384615384615385</v>
      </c>
      <c r="AF105" s="19">
        <v>2</v>
      </c>
      <c r="AG105" s="5">
        <f t="shared" si="21"/>
        <v>18.181818181818183</v>
      </c>
      <c r="AH105" s="5">
        <f t="shared" si="22"/>
        <v>30.76923076923077</v>
      </c>
    </row>
    <row r="106" spans="1:34" ht="15.75" thickBot="1">
      <c r="A106" s="1">
        <v>4</v>
      </c>
      <c r="B106" s="1" t="s">
        <v>9</v>
      </c>
      <c r="C106" s="1">
        <v>8</v>
      </c>
      <c r="E106" s="3">
        <v>8</v>
      </c>
      <c r="F106" s="3" t="s">
        <v>9</v>
      </c>
      <c r="G106" s="4">
        <v>8</v>
      </c>
      <c r="I106" s="1">
        <v>10</v>
      </c>
      <c r="J106" s="1" t="s">
        <v>9</v>
      </c>
      <c r="K106" s="1">
        <v>14</v>
      </c>
      <c r="M106" s="8">
        <v>6</v>
      </c>
      <c r="N106" s="7" t="s">
        <v>9</v>
      </c>
      <c r="O106" s="8">
        <v>6</v>
      </c>
      <c r="Q106" s="8">
        <v>4</v>
      </c>
      <c r="R106" s="7" t="s">
        <v>9</v>
      </c>
      <c r="S106" s="8">
        <v>8</v>
      </c>
      <c r="U106" s="8">
        <v>2</v>
      </c>
      <c r="V106" s="7" t="s">
        <v>9</v>
      </c>
      <c r="W106" s="8">
        <v>8</v>
      </c>
      <c r="AB106" s="2" t="s">
        <v>60</v>
      </c>
      <c r="AC106" s="1" t="s">
        <v>9</v>
      </c>
      <c r="AD106" s="1">
        <f>A106+E106+I106+M106+Q106+U106+Y106</f>
        <v>34</v>
      </c>
      <c r="AE106" s="1">
        <f>C106+G106+K106+O106+S106+W106+AA106</f>
        <v>52</v>
      </c>
      <c r="AF106" s="1" t="s">
        <v>43</v>
      </c>
      <c r="AG106" s="5">
        <f t="shared" si="21"/>
        <v>-102</v>
      </c>
      <c r="AH106" s="5">
        <f t="shared" si="22"/>
        <v>-156</v>
      </c>
    </row>
    <row r="107" spans="1:34" ht="15.75" thickBot="1">
      <c r="A107" s="1">
        <v>28</v>
      </c>
      <c r="B107" s="1" t="s">
        <v>10</v>
      </c>
      <c r="C107" s="1">
        <v>36</v>
      </c>
      <c r="E107" s="3">
        <v>21</v>
      </c>
      <c r="F107" s="3" t="s">
        <v>10</v>
      </c>
      <c r="G107" s="4">
        <v>29</v>
      </c>
      <c r="I107" s="1">
        <v>38</v>
      </c>
      <c r="J107" s="1" t="s">
        <v>10</v>
      </c>
      <c r="K107" s="1">
        <v>22</v>
      </c>
      <c r="M107" s="8">
        <v>28</v>
      </c>
      <c r="N107" s="7" t="s">
        <v>10</v>
      </c>
      <c r="O107" s="8">
        <v>35</v>
      </c>
      <c r="Q107" s="8">
        <v>35</v>
      </c>
      <c r="R107" s="7" t="s">
        <v>10</v>
      </c>
      <c r="S107" s="8">
        <v>22</v>
      </c>
      <c r="U107" s="8">
        <v>26</v>
      </c>
      <c r="V107" s="7" t="s">
        <v>10</v>
      </c>
      <c r="W107" s="8">
        <v>33</v>
      </c>
      <c r="AC107" s="1" t="s">
        <v>10</v>
      </c>
      <c r="AD107" s="1">
        <f>A107+E107+I107+M107+Q107+U107+Y107</f>
        <v>176</v>
      </c>
      <c r="AE107" s="1">
        <f>C107+G107+K107+O107+S107+W107+AA107</f>
        <v>177</v>
      </c>
      <c r="AF107" s="1" t="s">
        <v>44</v>
      </c>
      <c r="AG107" s="5">
        <f t="shared" si="21"/>
        <v>1232</v>
      </c>
      <c r="AH107" s="5">
        <f t="shared" si="22"/>
        <v>1239</v>
      </c>
    </row>
    <row r="108" spans="1:34" ht="15.75" thickBot="1">
      <c r="A108" s="9">
        <v>0.438</v>
      </c>
      <c r="B108" s="1" t="s">
        <v>11</v>
      </c>
      <c r="C108" s="9">
        <v>0.56299999999999994</v>
      </c>
      <c r="E108" s="10">
        <v>0.42</v>
      </c>
      <c r="F108" s="3" t="s">
        <v>11</v>
      </c>
      <c r="G108" s="11">
        <v>0.57999999999999996</v>
      </c>
      <c r="I108" s="9">
        <v>0.63300000000000001</v>
      </c>
      <c r="J108" s="1" t="s">
        <v>11</v>
      </c>
      <c r="K108" s="9">
        <v>0.36699999999999999</v>
      </c>
      <c r="M108" s="12">
        <v>0.44400000000000001</v>
      </c>
      <c r="N108" s="7" t="s">
        <v>11</v>
      </c>
      <c r="O108" s="12">
        <v>0.55600000000000005</v>
      </c>
      <c r="Q108" s="12">
        <v>0.61399999999999999</v>
      </c>
      <c r="R108" s="7" t="s">
        <v>11</v>
      </c>
      <c r="S108" s="12">
        <v>0.38600000000000001</v>
      </c>
      <c r="U108" s="12">
        <v>0.441</v>
      </c>
      <c r="V108" s="7" t="s">
        <v>11</v>
      </c>
      <c r="W108" s="12">
        <v>0.55900000000000005</v>
      </c>
      <c r="AC108" s="1" t="s">
        <v>11</v>
      </c>
      <c r="AD108" s="14">
        <f>AD107/(AD107+AE107)*100</f>
        <v>49.858356940509914</v>
      </c>
      <c r="AE108" s="14">
        <f>AE107/(AD107+AE107)*100</f>
        <v>50.141643059490079</v>
      </c>
      <c r="AF108" s="1" t="s">
        <v>45</v>
      </c>
      <c r="AG108" s="5">
        <f t="shared" si="21"/>
        <v>49.858356940509914</v>
      </c>
      <c r="AH108" s="5">
        <f t="shared" si="22"/>
        <v>50.141643059490079</v>
      </c>
    </row>
    <row r="109" spans="1:34" ht="15.75" thickBot="1">
      <c r="A109" s="1">
        <v>32</v>
      </c>
      <c r="B109" s="1" t="s">
        <v>12</v>
      </c>
      <c r="C109" s="1">
        <v>39</v>
      </c>
      <c r="E109" s="3">
        <v>30</v>
      </c>
      <c r="F109" s="3" t="s">
        <v>12</v>
      </c>
      <c r="G109" s="4">
        <v>47</v>
      </c>
      <c r="I109" s="1">
        <v>32</v>
      </c>
      <c r="J109" s="1" t="s">
        <v>12</v>
      </c>
      <c r="K109" s="1">
        <v>23</v>
      </c>
      <c r="M109" s="8">
        <v>31</v>
      </c>
      <c r="N109" s="7" t="s">
        <v>12</v>
      </c>
      <c r="O109" s="8">
        <v>35</v>
      </c>
      <c r="Q109" s="8">
        <v>34</v>
      </c>
      <c r="R109" s="7" t="s">
        <v>12</v>
      </c>
      <c r="S109" s="8">
        <v>33</v>
      </c>
      <c r="U109" s="8">
        <v>25</v>
      </c>
      <c r="V109" s="7" t="s">
        <v>12</v>
      </c>
      <c r="W109" s="8">
        <v>22</v>
      </c>
      <c r="AC109" s="1" t="s">
        <v>12</v>
      </c>
      <c r="AD109" s="1">
        <f>A109+E109+I109+M109+Q109+U109+Y109</f>
        <v>184</v>
      </c>
      <c r="AE109" s="1">
        <f>C109+G109+K109+O109+S109+W109+AA109</f>
        <v>199</v>
      </c>
      <c r="AF109" s="1" t="s">
        <v>46</v>
      </c>
      <c r="AG109" s="5">
        <f t="shared" si="21"/>
        <v>920</v>
      </c>
      <c r="AH109" s="5">
        <f t="shared" si="22"/>
        <v>995</v>
      </c>
    </row>
    <row r="110" spans="1:34" ht="15.75" thickBot="1">
      <c r="A110" s="1">
        <v>14</v>
      </c>
      <c r="B110" s="1" t="s">
        <v>13</v>
      </c>
      <c r="C110" s="1">
        <v>11</v>
      </c>
      <c r="E110" s="3">
        <v>30</v>
      </c>
      <c r="F110" s="3" t="s">
        <v>13</v>
      </c>
      <c r="G110" s="4">
        <v>8</v>
      </c>
      <c r="I110" s="1">
        <v>11</v>
      </c>
      <c r="J110" s="1" t="s">
        <v>13</v>
      </c>
      <c r="K110" s="1">
        <v>28</v>
      </c>
      <c r="M110" s="8">
        <v>10</v>
      </c>
      <c r="N110" s="7" t="s">
        <v>13</v>
      </c>
      <c r="O110" s="8">
        <v>12</v>
      </c>
      <c r="Q110" s="8">
        <v>15</v>
      </c>
      <c r="R110" s="7" t="s">
        <v>13</v>
      </c>
      <c r="S110" s="8">
        <v>19</v>
      </c>
      <c r="U110" s="8">
        <v>24</v>
      </c>
      <c r="V110" s="7" t="s">
        <v>13</v>
      </c>
      <c r="W110" s="8">
        <v>16</v>
      </c>
      <c r="AC110" s="1" t="s">
        <v>13</v>
      </c>
      <c r="AD110" s="1">
        <f>A110+E110+I110+M110+Q110+U110+Y110</f>
        <v>104</v>
      </c>
      <c r="AE110" s="1">
        <f>C110+G110+K110+O110+S110+W110+AA110</f>
        <v>94</v>
      </c>
      <c r="AF110" s="1" t="s">
        <v>47</v>
      </c>
      <c r="AG110" s="5">
        <f t="shared" si="21"/>
        <v>416</v>
      </c>
      <c r="AH110" s="5">
        <f t="shared" si="22"/>
        <v>376</v>
      </c>
    </row>
    <row r="111" spans="1:34" ht="15.75" thickBot="1">
      <c r="A111" s="1">
        <v>2</v>
      </c>
      <c r="B111" s="1" t="s">
        <v>21</v>
      </c>
      <c r="C111" s="1">
        <v>4</v>
      </c>
      <c r="E111" s="3">
        <v>4</v>
      </c>
      <c r="F111" s="3" t="s">
        <v>21</v>
      </c>
      <c r="G111" s="4">
        <v>1</v>
      </c>
      <c r="I111" s="1">
        <v>1</v>
      </c>
      <c r="J111" s="1" t="s">
        <v>21</v>
      </c>
      <c r="K111" s="1">
        <v>2</v>
      </c>
      <c r="M111" s="1">
        <v>3</v>
      </c>
      <c r="N111" s="18" t="s">
        <v>21</v>
      </c>
      <c r="O111" s="1">
        <v>4</v>
      </c>
      <c r="Q111" s="1">
        <v>2</v>
      </c>
      <c r="R111" s="1" t="s">
        <v>21</v>
      </c>
      <c r="S111" s="1">
        <v>1</v>
      </c>
      <c r="U111" s="1">
        <v>0</v>
      </c>
      <c r="V111" s="1" t="s">
        <v>21</v>
      </c>
      <c r="W111" s="1">
        <v>1</v>
      </c>
      <c r="AC111" s="1" t="s">
        <v>21</v>
      </c>
      <c r="AD111" s="1">
        <f>A111+E111+I111+M111+Q111+U111+Y111</f>
        <v>12</v>
      </c>
      <c r="AE111" s="1">
        <f>C111+G111+K111+O111+S111+W111+AA111</f>
        <v>13</v>
      </c>
      <c r="AF111" s="1" t="s">
        <v>48</v>
      </c>
      <c r="AG111" s="5">
        <f>AD137*AF111</f>
        <v>110</v>
      </c>
      <c r="AH111" s="5">
        <f>AE137*AF111</f>
        <v>160</v>
      </c>
    </row>
    <row r="112" spans="1:34" ht="15.75" thickBot="1">
      <c r="AG112" s="15">
        <f>SUM(AG102:AG111)</f>
        <v>3978.040175122328</v>
      </c>
      <c r="AH112" s="16">
        <f>SUM(SUM(AH102:AH111))</f>
        <v>3750.9108738287205</v>
      </c>
    </row>
    <row r="113" spans="1:34" ht="15.75" thickBot="1">
      <c r="A113" s="1" t="s">
        <v>50</v>
      </c>
      <c r="B113" s="1" t="s">
        <v>26</v>
      </c>
      <c r="C113" s="1" t="s">
        <v>18</v>
      </c>
      <c r="E113" s="3" t="s">
        <v>2</v>
      </c>
      <c r="F113" s="3" t="s">
        <v>27</v>
      </c>
      <c r="G113" s="4" t="s">
        <v>18</v>
      </c>
      <c r="I113" s="1" t="s">
        <v>18</v>
      </c>
      <c r="J113" s="1" t="s">
        <v>35</v>
      </c>
      <c r="K113" s="1" t="s">
        <v>52</v>
      </c>
      <c r="M113" s="1" t="s">
        <v>18</v>
      </c>
      <c r="N113" s="18" t="s">
        <v>54</v>
      </c>
      <c r="O113" s="1" t="s">
        <v>2</v>
      </c>
      <c r="Q113" s="1" t="s">
        <v>2</v>
      </c>
      <c r="R113" s="18" t="s">
        <v>55</v>
      </c>
      <c r="S113" s="1" t="s">
        <v>18</v>
      </c>
      <c r="AC113" s="1" t="s">
        <v>59</v>
      </c>
      <c r="AD113" s="1" t="s">
        <v>2</v>
      </c>
      <c r="AE113" s="1" t="s">
        <v>2</v>
      </c>
      <c r="AF113" s="1" t="s">
        <v>49</v>
      </c>
    </row>
    <row r="114" spans="1:34">
      <c r="A114" s="20" t="s">
        <v>24</v>
      </c>
      <c r="B114" s="1" t="s">
        <v>4</v>
      </c>
      <c r="C114" s="1" t="s">
        <v>25</v>
      </c>
      <c r="E114" s="3" t="s">
        <v>24</v>
      </c>
      <c r="F114" s="3" t="s">
        <v>4</v>
      </c>
      <c r="G114" s="4" t="s">
        <v>25</v>
      </c>
      <c r="I114" s="1" t="s">
        <v>24</v>
      </c>
      <c r="J114" s="1" t="s">
        <v>4</v>
      </c>
      <c r="K114" s="1" t="s">
        <v>25</v>
      </c>
      <c r="M114" s="1" t="s">
        <v>24</v>
      </c>
      <c r="N114" s="1" t="s">
        <v>4</v>
      </c>
      <c r="O114" s="1" t="s">
        <v>25</v>
      </c>
      <c r="Q114" s="1" t="s">
        <v>24</v>
      </c>
      <c r="R114" s="1" t="s">
        <v>4</v>
      </c>
      <c r="S114" s="1" t="s">
        <v>25</v>
      </c>
      <c r="AC114" s="1" t="s">
        <v>4</v>
      </c>
      <c r="AD114" s="1" t="s">
        <v>24</v>
      </c>
      <c r="AE114" s="1" t="s">
        <v>25</v>
      </c>
      <c r="AF114" s="6" t="s">
        <v>38</v>
      </c>
      <c r="AG114" s="5" t="s">
        <v>73</v>
      </c>
      <c r="AH114" s="5" t="s">
        <v>74</v>
      </c>
    </row>
    <row r="115" spans="1:34" ht="15.75" thickBot="1">
      <c r="A115" s="20">
        <v>34</v>
      </c>
      <c r="B115" s="1" t="s">
        <v>6</v>
      </c>
      <c r="C115" s="1">
        <v>26</v>
      </c>
      <c r="E115" s="3">
        <v>12</v>
      </c>
      <c r="F115" s="3" t="s">
        <v>6</v>
      </c>
      <c r="G115" s="4">
        <v>39</v>
      </c>
      <c r="I115" s="1">
        <v>31</v>
      </c>
      <c r="J115" s="1" t="s">
        <v>6</v>
      </c>
      <c r="K115" s="1">
        <v>22</v>
      </c>
      <c r="M115" s="1">
        <v>35</v>
      </c>
      <c r="N115" s="1" t="s">
        <v>6</v>
      </c>
      <c r="O115" s="1">
        <v>44</v>
      </c>
      <c r="Q115" s="8">
        <v>25</v>
      </c>
      <c r="R115" s="7" t="s">
        <v>6</v>
      </c>
      <c r="S115" s="8">
        <v>38</v>
      </c>
      <c r="AC115" s="1" t="s">
        <v>6</v>
      </c>
      <c r="AD115" s="1">
        <f>A115+E115+I115+M115+Q115+U115+Y115</f>
        <v>137</v>
      </c>
      <c r="AE115" s="5">
        <f>C115+G115+K115+O115+S115+W115+AA115</f>
        <v>169</v>
      </c>
      <c r="AF115" s="1" t="s">
        <v>39</v>
      </c>
      <c r="AG115" s="5">
        <f t="shared" ref="AG115:AG124" si="23">AD115*AF115</f>
        <v>1096</v>
      </c>
      <c r="AH115" s="5">
        <f t="shared" ref="AH115:AH124" si="24">AE115*AF115</f>
        <v>1352</v>
      </c>
    </row>
    <row r="116" spans="1:34" ht="15.75" thickBot="1">
      <c r="A116" s="20">
        <v>2</v>
      </c>
      <c r="B116" s="1" t="s">
        <v>7</v>
      </c>
      <c r="C116" s="1">
        <v>3</v>
      </c>
      <c r="E116" s="3">
        <v>1</v>
      </c>
      <c r="F116" s="3" t="s">
        <v>7</v>
      </c>
      <c r="G116" s="4">
        <v>5</v>
      </c>
      <c r="I116" s="1">
        <v>2</v>
      </c>
      <c r="J116" s="1" t="s">
        <v>7</v>
      </c>
      <c r="K116" s="1">
        <v>2</v>
      </c>
      <c r="M116" s="1">
        <v>2</v>
      </c>
      <c r="N116" s="1" t="s">
        <v>7</v>
      </c>
      <c r="O116" s="1">
        <v>4</v>
      </c>
      <c r="Q116" s="8">
        <v>4</v>
      </c>
      <c r="R116" s="7" t="s">
        <v>7</v>
      </c>
      <c r="S116" s="8">
        <v>1</v>
      </c>
      <c r="AC116" s="1" t="s">
        <v>7</v>
      </c>
      <c r="AD116" s="1">
        <f>A116+E116+I116+M116+Q116+U116+Y116</f>
        <v>11</v>
      </c>
      <c r="AE116" s="5">
        <f>C116+G116+K116+O116+S116+W116+AA116</f>
        <v>15</v>
      </c>
      <c r="AF116" s="1" t="s">
        <v>40</v>
      </c>
      <c r="AG116" s="5">
        <f t="shared" si="23"/>
        <v>66</v>
      </c>
      <c r="AH116" s="5">
        <f t="shared" si="24"/>
        <v>90</v>
      </c>
    </row>
    <row r="117" spans="1:34" ht="15.75" thickBot="1">
      <c r="A117" s="20">
        <v>0</v>
      </c>
      <c r="B117" s="1" t="s">
        <v>32</v>
      </c>
      <c r="C117" s="1">
        <v>1</v>
      </c>
      <c r="E117" s="3">
        <v>1</v>
      </c>
      <c r="F117" s="3" t="s">
        <v>32</v>
      </c>
      <c r="G117" s="4">
        <v>1</v>
      </c>
      <c r="I117" s="1">
        <v>0</v>
      </c>
      <c r="J117" s="1" t="s">
        <v>32</v>
      </c>
      <c r="K117" s="1">
        <v>0</v>
      </c>
      <c r="M117" s="1">
        <v>1</v>
      </c>
      <c r="N117" s="1" t="s">
        <v>32</v>
      </c>
      <c r="O117" s="1">
        <v>2</v>
      </c>
      <c r="Q117" s="8">
        <v>1</v>
      </c>
      <c r="R117" s="7" t="s">
        <v>53</v>
      </c>
      <c r="S117" s="8">
        <v>1</v>
      </c>
      <c r="AC117" s="1" t="s">
        <v>32</v>
      </c>
      <c r="AD117" s="1">
        <f>A117+E117+I117+M117+Q117+U117+Y117</f>
        <v>3</v>
      </c>
      <c r="AE117" s="5">
        <f>C117+G117+K117+O117+S117+W117+AA117</f>
        <v>5</v>
      </c>
      <c r="AF117" s="1" t="s">
        <v>41</v>
      </c>
      <c r="AG117" s="5">
        <f t="shared" si="23"/>
        <v>27</v>
      </c>
      <c r="AH117" s="5">
        <f t="shared" si="24"/>
        <v>45</v>
      </c>
    </row>
    <row r="118" spans="1:34" ht="15.75" thickBot="1">
      <c r="A118" s="21">
        <v>0</v>
      </c>
      <c r="B118" s="1" t="s">
        <v>8</v>
      </c>
      <c r="C118" s="9">
        <v>0.33300000000000002</v>
      </c>
      <c r="E118" s="10">
        <v>1</v>
      </c>
      <c r="F118" s="3" t="s">
        <v>8</v>
      </c>
      <c r="G118" s="11">
        <v>0.2</v>
      </c>
      <c r="I118" s="9">
        <v>0</v>
      </c>
      <c r="J118" s="1" t="s">
        <v>8</v>
      </c>
      <c r="K118" s="9">
        <v>0</v>
      </c>
      <c r="M118" s="9">
        <v>0.5</v>
      </c>
      <c r="N118" s="1" t="s">
        <v>8</v>
      </c>
      <c r="O118" s="9">
        <v>0.5</v>
      </c>
      <c r="Q118" s="12">
        <v>0.25</v>
      </c>
      <c r="R118" s="7" t="s">
        <v>8</v>
      </c>
      <c r="S118" s="12">
        <v>1</v>
      </c>
      <c r="AC118" s="1" t="s">
        <v>8</v>
      </c>
      <c r="AD118" s="13">
        <f>AD117/AD116*100</f>
        <v>27.27272727272727</v>
      </c>
      <c r="AE118" s="14">
        <f>AE117/AE116*100</f>
        <v>33.333333333333329</v>
      </c>
      <c r="AF118" s="1" t="s">
        <v>42</v>
      </c>
      <c r="AG118" s="5">
        <f t="shared" si="23"/>
        <v>54.54545454545454</v>
      </c>
      <c r="AH118" s="5">
        <f t="shared" si="24"/>
        <v>66.666666666666657</v>
      </c>
    </row>
    <row r="119" spans="1:34" ht="15.75" thickBot="1">
      <c r="A119" s="20">
        <v>6</v>
      </c>
      <c r="B119" s="1" t="s">
        <v>9</v>
      </c>
      <c r="C119" s="1">
        <v>4</v>
      </c>
      <c r="E119" s="3">
        <v>83</v>
      </c>
      <c r="F119" s="3" t="s">
        <v>9</v>
      </c>
      <c r="G119" s="4">
        <v>43</v>
      </c>
      <c r="I119" s="1">
        <v>4</v>
      </c>
      <c r="J119" s="1" t="s">
        <v>9</v>
      </c>
      <c r="K119" s="1">
        <v>4</v>
      </c>
      <c r="M119" s="1">
        <v>12</v>
      </c>
      <c r="N119" s="1" t="s">
        <v>9</v>
      </c>
      <c r="O119" s="1">
        <v>8</v>
      </c>
      <c r="Q119" s="8">
        <v>2</v>
      </c>
      <c r="R119" s="7" t="s">
        <v>9</v>
      </c>
      <c r="S119" s="8">
        <v>8</v>
      </c>
      <c r="AC119" s="1" t="s">
        <v>9</v>
      </c>
      <c r="AD119" s="1">
        <f>A119+E119+I119+M119+Q119+U119+Y119</f>
        <v>107</v>
      </c>
      <c r="AE119" s="1">
        <f>C119+G119+K119+O119+S119+W119+AA119</f>
        <v>67</v>
      </c>
      <c r="AF119" s="1" t="s">
        <v>43</v>
      </c>
      <c r="AG119" s="5">
        <f t="shared" si="23"/>
        <v>-321</v>
      </c>
      <c r="AH119" s="5">
        <f t="shared" si="24"/>
        <v>-201</v>
      </c>
    </row>
    <row r="120" spans="1:34" ht="15.75" thickBot="1">
      <c r="A120" s="20">
        <v>24</v>
      </c>
      <c r="B120" s="1" t="s">
        <v>10</v>
      </c>
      <c r="C120" s="1">
        <v>34</v>
      </c>
      <c r="E120" s="3">
        <v>28</v>
      </c>
      <c r="F120" s="3" t="s">
        <v>10</v>
      </c>
      <c r="G120" s="4">
        <v>41</v>
      </c>
      <c r="I120" s="1">
        <v>29</v>
      </c>
      <c r="J120" s="1" t="s">
        <v>10</v>
      </c>
      <c r="K120" s="1">
        <v>19</v>
      </c>
      <c r="M120" s="1">
        <v>48</v>
      </c>
      <c r="N120" s="1" t="s">
        <v>10</v>
      </c>
      <c r="O120" s="1">
        <v>23</v>
      </c>
      <c r="Q120" s="8">
        <v>28</v>
      </c>
      <c r="R120" s="7" t="s">
        <v>10</v>
      </c>
      <c r="S120" s="8">
        <v>41</v>
      </c>
      <c r="AC120" s="1" t="s">
        <v>10</v>
      </c>
      <c r="AD120" s="1">
        <f>A120+E120+I120+M120+Q120+U120+Y120</f>
        <v>157</v>
      </c>
      <c r="AE120" s="1">
        <f>C120+G120+K120+O120+S120+W120+AA120</f>
        <v>158</v>
      </c>
      <c r="AF120" s="1" t="s">
        <v>44</v>
      </c>
      <c r="AG120" s="5">
        <f t="shared" si="23"/>
        <v>1099</v>
      </c>
      <c r="AH120" s="5">
        <f t="shared" si="24"/>
        <v>1106</v>
      </c>
    </row>
    <row r="121" spans="1:34" ht="15.75" thickBot="1">
      <c r="A121" s="21">
        <v>0.41399999999999998</v>
      </c>
      <c r="B121" s="1" t="s">
        <v>11</v>
      </c>
      <c r="C121" s="9">
        <v>0.58599999999999997</v>
      </c>
      <c r="E121" s="10">
        <v>0.40600000000000003</v>
      </c>
      <c r="F121" s="3" t="s">
        <v>11</v>
      </c>
      <c r="G121" s="11">
        <v>0.59399999999999997</v>
      </c>
      <c r="I121" s="9">
        <v>0.60399999999999998</v>
      </c>
      <c r="J121" s="1" t="s">
        <v>11</v>
      </c>
      <c r="K121" s="9">
        <v>0.39600000000000002</v>
      </c>
      <c r="M121" s="9">
        <v>0.67600000000000005</v>
      </c>
      <c r="N121" s="1" t="s">
        <v>11</v>
      </c>
      <c r="O121" s="9">
        <v>0.32400000000000001</v>
      </c>
      <c r="Q121" s="12">
        <v>0.40600000000000003</v>
      </c>
      <c r="R121" s="7" t="s">
        <v>11</v>
      </c>
      <c r="S121" s="12">
        <v>0.59399999999999997</v>
      </c>
      <c r="AC121" s="1" t="s">
        <v>11</v>
      </c>
      <c r="AD121" s="14">
        <f>AD120/(AD120+AE120)*100</f>
        <v>49.841269841269842</v>
      </c>
      <c r="AE121" s="14">
        <f>AE120/(AD120+AE120)*100</f>
        <v>50.158730158730158</v>
      </c>
      <c r="AF121" s="1" t="s">
        <v>45</v>
      </c>
      <c r="AG121" s="5">
        <f t="shared" si="23"/>
        <v>49.841269841269842</v>
      </c>
      <c r="AH121" s="5">
        <f t="shared" si="24"/>
        <v>50.158730158730158</v>
      </c>
    </row>
    <row r="122" spans="1:34" ht="15.75" thickBot="1">
      <c r="A122" s="20">
        <v>15</v>
      </c>
      <c r="B122" s="1" t="s">
        <v>12</v>
      </c>
      <c r="C122" s="1">
        <v>27</v>
      </c>
      <c r="E122" s="3">
        <v>27</v>
      </c>
      <c r="F122" s="3" t="s">
        <v>12</v>
      </c>
      <c r="G122" s="4">
        <v>27</v>
      </c>
      <c r="I122" s="1">
        <v>40</v>
      </c>
      <c r="J122" s="1" t="s">
        <v>12</v>
      </c>
      <c r="K122" s="1">
        <v>22</v>
      </c>
      <c r="L122" s="2" t="s">
        <v>37</v>
      </c>
      <c r="M122" s="1">
        <v>40</v>
      </c>
      <c r="N122" s="1" t="s">
        <v>12</v>
      </c>
      <c r="O122" s="1">
        <v>24</v>
      </c>
      <c r="Q122" s="8">
        <v>14</v>
      </c>
      <c r="R122" s="7" t="s">
        <v>12</v>
      </c>
      <c r="S122" s="8">
        <v>23</v>
      </c>
      <c r="AC122" s="1" t="s">
        <v>12</v>
      </c>
      <c r="AD122" s="1">
        <f>A122+E122+I122+M122+Q122+U122+Y122</f>
        <v>136</v>
      </c>
      <c r="AE122" s="1">
        <f>C122+G122+K122+O122+S122+W122+AA122</f>
        <v>123</v>
      </c>
      <c r="AF122" s="1" t="s">
        <v>46</v>
      </c>
      <c r="AG122" s="5">
        <f t="shared" si="23"/>
        <v>680</v>
      </c>
      <c r="AH122" s="5">
        <f t="shared" si="24"/>
        <v>615</v>
      </c>
    </row>
    <row r="123" spans="1:34" ht="15.75" thickBot="1">
      <c r="A123" s="20">
        <v>21</v>
      </c>
      <c r="B123" s="1" t="s">
        <v>13</v>
      </c>
      <c r="C123" s="1">
        <v>13</v>
      </c>
      <c r="E123" s="3">
        <v>36</v>
      </c>
      <c r="F123" s="3" t="s">
        <v>13</v>
      </c>
      <c r="G123" s="4">
        <v>8</v>
      </c>
      <c r="I123" s="1">
        <v>21</v>
      </c>
      <c r="J123" s="1" t="s">
        <v>13</v>
      </c>
      <c r="K123" s="1">
        <v>15</v>
      </c>
      <c r="M123" s="1">
        <v>2</v>
      </c>
      <c r="N123" s="1" t="s">
        <v>13</v>
      </c>
      <c r="O123" s="1">
        <v>18</v>
      </c>
      <c r="Q123" s="8">
        <v>17</v>
      </c>
      <c r="R123" s="7" t="s">
        <v>13</v>
      </c>
      <c r="S123" s="8">
        <v>15</v>
      </c>
      <c r="AC123" s="1" t="s">
        <v>13</v>
      </c>
      <c r="AD123" s="1">
        <f>A123+E123+I123+M123+Q123+U123+Y123</f>
        <v>97</v>
      </c>
      <c r="AE123" s="1">
        <f>C123+G123+K123+O123+S123+W123+AA123</f>
        <v>69</v>
      </c>
      <c r="AF123" s="1" t="s">
        <v>47</v>
      </c>
      <c r="AG123" s="5">
        <f t="shared" si="23"/>
        <v>388</v>
      </c>
      <c r="AH123" s="5">
        <f t="shared" si="24"/>
        <v>276</v>
      </c>
    </row>
    <row r="124" spans="1:34" ht="15.75" thickBot="1">
      <c r="A124" s="1">
        <v>1</v>
      </c>
      <c r="B124" s="1" t="s">
        <v>21</v>
      </c>
      <c r="C124" s="1">
        <v>3</v>
      </c>
      <c r="E124" s="3">
        <v>3</v>
      </c>
      <c r="F124" s="3" t="s">
        <v>21</v>
      </c>
      <c r="G124" s="4">
        <v>5</v>
      </c>
      <c r="I124" s="1">
        <v>2</v>
      </c>
      <c r="J124" s="1" t="s">
        <v>21</v>
      </c>
      <c r="K124" s="1">
        <v>3</v>
      </c>
      <c r="L124" s="2" t="s">
        <v>37</v>
      </c>
      <c r="M124" s="1">
        <v>3</v>
      </c>
      <c r="N124" s="1" t="s">
        <v>21</v>
      </c>
      <c r="O124" s="1">
        <v>2</v>
      </c>
      <c r="Q124" s="1">
        <v>3</v>
      </c>
      <c r="R124" s="1" t="s">
        <v>21</v>
      </c>
      <c r="S124" s="1">
        <v>6</v>
      </c>
      <c r="AC124" s="1" t="s">
        <v>21</v>
      </c>
      <c r="AD124" s="1">
        <f>A124+E124+I124+M124+Q124+U124+Y124</f>
        <v>12</v>
      </c>
      <c r="AE124" s="1">
        <f>C124+G124+K124+O124+S124+W124+AA124</f>
        <v>19</v>
      </c>
      <c r="AF124" s="1" t="s">
        <v>48</v>
      </c>
      <c r="AG124" s="5">
        <f t="shared" si="23"/>
        <v>120</v>
      </c>
      <c r="AH124" s="5">
        <f t="shared" si="24"/>
        <v>190</v>
      </c>
    </row>
    <row r="125" spans="1:34" ht="15.75" thickBot="1">
      <c r="AG125" s="15">
        <f>SUM(AG115:AG124)</f>
        <v>3259.3867243867244</v>
      </c>
      <c r="AH125" s="16">
        <f>SUM(SUM(AH115:AH124))</f>
        <v>3589.8253968253971</v>
      </c>
    </row>
    <row r="126" spans="1:34" ht="15.75" thickBot="1">
      <c r="A126" s="1" t="s">
        <v>2</v>
      </c>
      <c r="B126" s="1" t="s">
        <v>26</v>
      </c>
      <c r="C126" s="1" t="s">
        <v>18</v>
      </c>
      <c r="E126" s="3" t="s">
        <v>2</v>
      </c>
      <c r="F126" s="3" t="s">
        <v>27</v>
      </c>
      <c r="G126" s="4" t="s">
        <v>18</v>
      </c>
      <c r="I126" s="1" t="s">
        <v>18</v>
      </c>
      <c r="J126" s="1" t="s">
        <v>35</v>
      </c>
      <c r="K126" s="3" t="s">
        <v>2</v>
      </c>
      <c r="M126" s="1" t="s">
        <v>18</v>
      </c>
      <c r="N126" s="1" t="s">
        <v>54</v>
      </c>
      <c r="O126" s="1" t="s">
        <v>2</v>
      </c>
      <c r="Q126" s="1" t="s">
        <v>2</v>
      </c>
      <c r="R126" s="1" t="s">
        <v>57</v>
      </c>
      <c r="S126" s="1" t="s">
        <v>18</v>
      </c>
      <c r="U126" s="1" t="s">
        <v>18</v>
      </c>
      <c r="V126" s="1" t="s">
        <v>56</v>
      </c>
      <c r="W126" s="1" t="s">
        <v>52</v>
      </c>
      <c r="AC126" s="1" t="s">
        <v>59</v>
      </c>
      <c r="AD126" s="1" t="s">
        <v>2</v>
      </c>
      <c r="AE126" s="1" t="s">
        <v>2</v>
      </c>
      <c r="AF126" s="1" t="s">
        <v>49</v>
      </c>
    </row>
    <row r="127" spans="1:34">
      <c r="A127" s="20" t="s">
        <v>22</v>
      </c>
      <c r="B127" s="1" t="s">
        <v>4</v>
      </c>
      <c r="C127" s="1" t="s">
        <v>23</v>
      </c>
      <c r="E127" s="3" t="s">
        <v>22</v>
      </c>
      <c r="F127" s="3" t="s">
        <v>4</v>
      </c>
      <c r="G127" s="4" t="s">
        <v>23</v>
      </c>
      <c r="I127" s="1" t="s">
        <v>22</v>
      </c>
      <c r="J127" s="1" t="s">
        <v>4</v>
      </c>
      <c r="K127" s="1" t="s">
        <v>23</v>
      </c>
      <c r="M127" s="1" t="s">
        <v>22</v>
      </c>
      <c r="N127" s="1" t="s">
        <v>4</v>
      </c>
      <c r="O127" s="1" t="s">
        <v>23</v>
      </c>
      <c r="Q127" s="22" t="s">
        <v>22</v>
      </c>
      <c r="R127" s="18" t="s">
        <v>4</v>
      </c>
      <c r="S127" s="22" t="s">
        <v>23</v>
      </c>
      <c r="U127" s="22" t="s">
        <v>22</v>
      </c>
      <c r="V127" s="18" t="s">
        <v>4</v>
      </c>
      <c r="W127" s="22" t="s">
        <v>23</v>
      </c>
      <c r="AC127" s="1" t="s">
        <v>4</v>
      </c>
      <c r="AD127" s="1" t="s">
        <v>22</v>
      </c>
      <c r="AE127" s="1" t="s">
        <v>23</v>
      </c>
      <c r="AF127" s="6" t="s">
        <v>38</v>
      </c>
      <c r="AG127" s="5" t="s">
        <v>79</v>
      </c>
      <c r="AH127" s="5" t="s">
        <v>80</v>
      </c>
    </row>
    <row r="128" spans="1:34" ht="15.75" thickBot="1">
      <c r="A128" s="20">
        <v>36</v>
      </c>
      <c r="B128" s="1" t="s">
        <v>6</v>
      </c>
      <c r="C128" s="1">
        <v>24</v>
      </c>
      <c r="E128" s="3">
        <v>33</v>
      </c>
      <c r="F128" s="3" t="s">
        <v>6</v>
      </c>
      <c r="G128" s="4">
        <v>29</v>
      </c>
      <c r="I128" s="1">
        <v>30</v>
      </c>
      <c r="J128" s="1" t="s">
        <v>6</v>
      </c>
      <c r="K128" s="1">
        <v>34</v>
      </c>
      <c r="M128" s="1">
        <v>25</v>
      </c>
      <c r="N128" s="1" t="s">
        <v>6</v>
      </c>
      <c r="O128" s="1">
        <v>22</v>
      </c>
      <c r="Q128" s="8">
        <v>33</v>
      </c>
      <c r="R128" s="7" t="s">
        <v>6</v>
      </c>
      <c r="S128" s="8">
        <v>28</v>
      </c>
      <c r="U128" s="8">
        <v>26</v>
      </c>
      <c r="V128" s="7" t="s">
        <v>6</v>
      </c>
      <c r="W128" s="8">
        <v>23</v>
      </c>
      <c r="AC128" s="1" t="s">
        <v>6</v>
      </c>
      <c r="AD128" s="1">
        <f>A128+E128+I128+M128+Q128+U128+Y128</f>
        <v>183</v>
      </c>
      <c r="AE128" s="5">
        <f>C128+G128+K128+O128+S128+W128+AA128</f>
        <v>160</v>
      </c>
      <c r="AF128" s="1" t="s">
        <v>39</v>
      </c>
      <c r="AG128" s="5">
        <f t="shared" ref="AG128:AG137" si="25">AD128*AF128</f>
        <v>1464</v>
      </c>
      <c r="AH128" s="5">
        <f t="shared" ref="AH128:AH137" si="26">AE128*AF128</f>
        <v>1280</v>
      </c>
    </row>
    <row r="129" spans="1:34" ht="15.75" thickBot="1">
      <c r="A129" s="20">
        <v>3</v>
      </c>
      <c r="B129" s="1" t="s">
        <v>7</v>
      </c>
      <c r="C129" s="1">
        <v>5</v>
      </c>
      <c r="E129" s="3">
        <v>3</v>
      </c>
      <c r="F129" s="3" t="s">
        <v>7</v>
      </c>
      <c r="G129" s="4">
        <v>2</v>
      </c>
      <c r="I129" s="1">
        <v>5</v>
      </c>
      <c r="J129" s="1" t="s">
        <v>7</v>
      </c>
      <c r="K129" s="1">
        <v>3</v>
      </c>
      <c r="M129" s="1">
        <v>3</v>
      </c>
      <c r="N129" s="1" t="s">
        <v>7</v>
      </c>
      <c r="O129" s="1">
        <v>3</v>
      </c>
      <c r="Q129" s="8">
        <v>3</v>
      </c>
      <c r="R129" s="7" t="s">
        <v>7</v>
      </c>
      <c r="S129" s="8">
        <v>1</v>
      </c>
      <c r="U129" s="8">
        <v>3</v>
      </c>
      <c r="V129" s="7" t="s">
        <v>7</v>
      </c>
      <c r="W129" s="8">
        <v>1</v>
      </c>
      <c r="AC129" s="1" t="s">
        <v>7</v>
      </c>
      <c r="AD129" s="1">
        <f>A129+E129+I129+M129+Q129+U129+Y129</f>
        <v>20</v>
      </c>
      <c r="AE129" s="5">
        <f>C129+G129+K129+O129+S129+W129+AA129</f>
        <v>15</v>
      </c>
      <c r="AF129" s="1" t="s">
        <v>40</v>
      </c>
      <c r="AG129" s="5">
        <f t="shared" si="25"/>
        <v>120</v>
      </c>
      <c r="AH129" s="5">
        <f t="shared" si="26"/>
        <v>90</v>
      </c>
    </row>
    <row r="130" spans="1:34" ht="15.75" thickBot="1">
      <c r="A130" s="20">
        <v>0</v>
      </c>
      <c r="B130" s="1" t="s">
        <v>32</v>
      </c>
      <c r="C130" s="1">
        <v>2</v>
      </c>
      <c r="E130" s="3">
        <v>1</v>
      </c>
      <c r="F130" s="3" t="s">
        <v>32</v>
      </c>
      <c r="G130" s="4">
        <v>1</v>
      </c>
      <c r="I130" s="1">
        <v>0</v>
      </c>
      <c r="J130" s="1" t="s">
        <v>32</v>
      </c>
      <c r="K130" s="1">
        <v>2</v>
      </c>
      <c r="M130" s="1">
        <v>0</v>
      </c>
      <c r="N130" s="1" t="s">
        <v>32</v>
      </c>
      <c r="O130" s="1">
        <v>1</v>
      </c>
      <c r="Q130" s="8">
        <v>0</v>
      </c>
      <c r="R130" s="7" t="s">
        <v>32</v>
      </c>
      <c r="S130" s="8">
        <v>0</v>
      </c>
      <c r="U130" s="8">
        <v>0</v>
      </c>
      <c r="V130" s="7" t="s">
        <v>32</v>
      </c>
      <c r="W130" s="8">
        <v>0</v>
      </c>
      <c r="AC130" s="1" t="s">
        <v>32</v>
      </c>
      <c r="AD130" s="1">
        <f>A130+E130+I130+M130+Q130+U130+Y130</f>
        <v>1</v>
      </c>
      <c r="AE130" s="5">
        <f>C130+G130+K130+O130+S130+W130+AA130</f>
        <v>6</v>
      </c>
      <c r="AF130" s="1" t="s">
        <v>41</v>
      </c>
      <c r="AG130" s="5">
        <f t="shared" si="25"/>
        <v>9</v>
      </c>
      <c r="AH130" s="5">
        <f t="shared" si="26"/>
        <v>54</v>
      </c>
    </row>
    <row r="131" spans="1:34" ht="15.75" thickBot="1">
      <c r="A131" s="21">
        <v>0</v>
      </c>
      <c r="B131" s="1" t="s">
        <v>8</v>
      </c>
      <c r="C131" s="9">
        <v>0.4</v>
      </c>
      <c r="E131" s="10">
        <v>0.33300000000000002</v>
      </c>
      <c r="F131" s="3" t="s">
        <v>8</v>
      </c>
      <c r="G131" s="11">
        <v>0.5</v>
      </c>
      <c r="I131" s="9">
        <v>0</v>
      </c>
      <c r="J131" s="1" t="s">
        <v>8</v>
      </c>
      <c r="K131" s="9">
        <v>0.66700000000000004</v>
      </c>
      <c r="M131" s="9">
        <v>0</v>
      </c>
      <c r="N131" s="1" t="s">
        <v>8</v>
      </c>
      <c r="O131" s="9">
        <v>0.33300000000000002</v>
      </c>
      <c r="Q131" s="12">
        <v>0</v>
      </c>
      <c r="R131" s="7" t="s">
        <v>8</v>
      </c>
      <c r="S131" s="12">
        <v>0</v>
      </c>
      <c r="U131" s="12">
        <v>0</v>
      </c>
      <c r="V131" s="7" t="s">
        <v>8</v>
      </c>
      <c r="W131" s="12">
        <v>0</v>
      </c>
      <c r="AC131" s="1" t="s">
        <v>8</v>
      </c>
      <c r="AD131" s="13">
        <f>AD130/AD129*100</f>
        <v>5</v>
      </c>
      <c r="AE131" s="14">
        <f>AE130/AE129*100</f>
        <v>40</v>
      </c>
      <c r="AF131" s="1" t="s">
        <v>42</v>
      </c>
      <c r="AG131" s="5">
        <f t="shared" si="25"/>
        <v>10</v>
      </c>
      <c r="AH131" s="5">
        <f t="shared" si="26"/>
        <v>80</v>
      </c>
    </row>
    <row r="132" spans="1:34" ht="15.75" thickBot="1">
      <c r="A132" s="20">
        <v>12</v>
      </c>
      <c r="B132" s="1" t="s">
        <v>9</v>
      </c>
      <c r="C132" s="1">
        <v>8</v>
      </c>
      <c r="E132" s="3">
        <v>10</v>
      </c>
      <c r="F132" s="3" t="s">
        <v>9</v>
      </c>
      <c r="G132" s="4">
        <v>10</v>
      </c>
      <c r="I132" s="1">
        <v>6</v>
      </c>
      <c r="J132" s="1" t="s">
        <v>9</v>
      </c>
      <c r="K132" s="1">
        <v>10</v>
      </c>
      <c r="M132" s="1">
        <v>8</v>
      </c>
      <c r="N132" s="1" t="s">
        <v>9</v>
      </c>
      <c r="O132" s="1">
        <v>8</v>
      </c>
      <c r="Q132" s="8">
        <v>6</v>
      </c>
      <c r="R132" s="7" t="s">
        <v>9</v>
      </c>
      <c r="S132" s="8">
        <v>10</v>
      </c>
      <c r="U132" s="8">
        <v>2</v>
      </c>
      <c r="V132" s="7" t="s">
        <v>9</v>
      </c>
      <c r="W132" s="8">
        <v>6</v>
      </c>
      <c r="AC132" s="1" t="s">
        <v>9</v>
      </c>
      <c r="AD132" s="1">
        <f>A132+E132+I132+M132+Q132+U132+Y132</f>
        <v>44</v>
      </c>
      <c r="AE132" s="1">
        <f>C132+G132+K132+O132+S132+W132+AA132</f>
        <v>52</v>
      </c>
      <c r="AF132" s="1" t="s">
        <v>43</v>
      </c>
      <c r="AG132" s="5">
        <f t="shared" si="25"/>
        <v>-132</v>
      </c>
      <c r="AH132" s="5">
        <f t="shared" si="26"/>
        <v>-156</v>
      </c>
    </row>
    <row r="133" spans="1:34" ht="15.75" thickBot="1">
      <c r="A133" s="20">
        <v>23</v>
      </c>
      <c r="B133" s="1" t="s">
        <v>10</v>
      </c>
      <c r="C133" s="1">
        <v>31</v>
      </c>
      <c r="E133" s="3">
        <v>30</v>
      </c>
      <c r="F133" s="3" t="s">
        <v>10</v>
      </c>
      <c r="G133" s="4">
        <v>25</v>
      </c>
      <c r="I133" s="1">
        <v>31</v>
      </c>
      <c r="J133" s="1" t="s">
        <v>10</v>
      </c>
      <c r="K133" s="1">
        <v>25</v>
      </c>
      <c r="M133" s="1">
        <v>34</v>
      </c>
      <c r="N133" s="1" t="s">
        <v>10</v>
      </c>
      <c r="O133" s="1">
        <v>22</v>
      </c>
      <c r="Q133" s="8">
        <v>32</v>
      </c>
      <c r="R133" s="7" t="s">
        <v>10</v>
      </c>
      <c r="S133" s="8">
        <v>21</v>
      </c>
      <c r="U133" s="8">
        <v>34</v>
      </c>
      <c r="V133" s="7" t="s">
        <v>10</v>
      </c>
      <c r="W133" s="8">
        <v>20</v>
      </c>
      <c r="AB133" s="2" t="s">
        <v>60</v>
      </c>
      <c r="AC133" s="1" t="s">
        <v>10</v>
      </c>
      <c r="AD133" s="1">
        <f>A133+E133+I133+M133+Q133+U133+Y133</f>
        <v>184</v>
      </c>
      <c r="AE133" s="1">
        <f>C133+G133+K133+O133+S133+W133+AA133</f>
        <v>144</v>
      </c>
      <c r="AF133" s="1" t="s">
        <v>44</v>
      </c>
      <c r="AG133" s="5">
        <f t="shared" si="25"/>
        <v>1288</v>
      </c>
      <c r="AH133" s="5">
        <f t="shared" si="26"/>
        <v>1008</v>
      </c>
    </row>
    <row r="134" spans="1:34" ht="15.75" thickBot="1">
      <c r="A134" s="21">
        <v>0.42599999999999999</v>
      </c>
      <c r="B134" s="1" t="s">
        <v>11</v>
      </c>
      <c r="C134" s="9">
        <v>0.57399999999999995</v>
      </c>
      <c r="E134" s="10">
        <v>0.54500000000000004</v>
      </c>
      <c r="F134" s="3" t="s">
        <v>11</v>
      </c>
      <c r="G134" s="11">
        <v>0.45500000000000002</v>
      </c>
      <c r="I134" s="9">
        <v>0.55400000000000005</v>
      </c>
      <c r="J134" s="1" t="s">
        <v>11</v>
      </c>
      <c r="K134" s="9">
        <v>0.44600000000000001</v>
      </c>
      <c r="M134" s="9">
        <v>0.60699999999999998</v>
      </c>
      <c r="N134" s="1" t="s">
        <v>11</v>
      </c>
      <c r="O134" s="9">
        <v>0.39300000000000002</v>
      </c>
      <c r="Q134" s="12">
        <v>0.60399999999999998</v>
      </c>
      <c r="R134" s="7" t="s">
        <v>11</v>
      </c>
      <c r="S134" s="12">
        <v>0.39600000000000002</v>
      </c>
      <c r="U134" s="12">
        <v>0.63</v>
      </c>
      <c r="V134" s="7" t="s">
        <v>11</v>
      </c>
      <c r="W134" s="12">
        <v>0.37</v>
      </c>
      <c r="AC134" s="1" t="s">
        <v>11</v>
      </c>
      <c r="AD134" s="14">
        <f>AD133/(AD133+AE133)*100</f>
        <v>56.09756097560976</v>
      </c>
      <c r="AE134" s="14">
        <f>AE133/(AD133+AE133)*100</f>
        <v>43.902439024390247</v>
      </c>
      <c r="AF134" s="1" t="s">
        <v>45</v>
      </c>
      <c r="AG134" s="5">
        <f t="shared" si="25"/>
        <v>56.09756097560976</v>
      </c>
      <c r="AH134" s="5">
        <f t="shared" si="26"/>
        <v>43.902439024390247</v>
      </c>
    </row>
    <row r="135" spans="1:34" ht="15.75" thickBot="1">
      <c r="A135" s="20">
        <v>46</v>
      </c>
      <c r="B135" s="1" t="s">
        <v>12</v>
      </c>
      <c r="C135" s="1">
        <v>43</v>
      </c>
      <c r="E135" s="3">
        <v>41</v>
      </c>
      <c r="F135" s="3" t="s">
        <v>12</v>
      </c>
      <c r="G135" s="4">
        <v>44</v>
      </c>
      <c r="I135" s="1">
        <v>68</v>
      </c>
      <c r="J135" s="1" t="s">
        <v>12</v>
      </c>
      <c r="K135" s="1">
        <v>65</v>
      </c>
      <c r="M135" s="1">
        <v>62</v>
      </c>
      <c r="N135" s="1" t="s">
        <v>12</v>
      </c>
      <c r="O135" s="1">
        <v>35</v>
      </c>
      <c r="Q135" s="8">
        <v>52</v>
      </c>
      <c r="R135" s="7" t="s">
        <v>12</v>
      </c>
      <c r="S135" s="8">
        <v>55</v>
      </c>
      <c r="U135" s="8">
        <v>46</v>
      </c>
      <c r="V135" s="7" t="s">
        <v>12</v>
      </c>
      <c r="W135" s="8">
        <v>55</v>
      </c>
      <c r="AC135" s="1" t="s">
        <v>12</v>
      </c>
      <c r="AD135" s="1">
        <f>A135+E135+I135+M135+Q135+U135+Y135</f>
        <v>315</v>
      </c>
      <c r="AE135" s="1">
        <f>C135+G135+K135+O135+S135+W135+AA135</f>
        <v>297</v>
      </c>
      <c r="AF135" s="1" t="s">
        <v>46</v>
      </c>
      <c r="AG135" s="5">
        <f t="shared" si="25"/>
        <v>1575</v>
      </c>
      <c r="AH135" s="5">
        <f t="shared" si="26"/>
        <v>1485</v>
      </c>
    </row>
    <row r="136" spans="1:34" ht="15.75" thickBot="1">
      <c r="A136" s="20">
        <v>14</v>
      </c>
      <c r="B136" s="1" t="s">
        <v>13</v>
      </c>
      <c r="C136" s="1">
        <v>13</v>
      </c>
      <c r="E136" s="3">
        <v>11</v>
      </c>
      <c r="F136" s="3" t="s">
        <v>13</v>
      </c>
      <c r="G136" s="4">
        <v>18</v>
      </c>
      <c r="I136" s="1">
        <v>18</v>
      </c>
      <c r="J136" s="1" t="s">
        <v>13</v>
      </c>
      <c r="K136" s="1">
        <v>24</v>
      </c>
      <c r="M136" s="1">
        <v>6</v>
      </c>
      <c r="N136" s="1" t="s">
        <v>13</v>
      </c>
      <c r="O136" s="1">
        <v>27</v>
      </c>
      <c r="Q136" s="8">
        <v>8</v>
      </c>
      <c r="R136" s="7" t="s">
        <v>13</v>
      </c>
      <c r="S136" s="8">
        <v>19</v>
      </c>
      <c r="U136" s="8">
        <v>27</v>
      </c>
      <c r="V136" s="7" t="s">
        <v>13</v>
      </c>
      <c r="W136" s="8">
        <v>14</v>
      </c>
      <c r="AC136" s="1" t="s">
        <v>13</v>
      </c>
      <c r="AD136" s="1">
        <f>A136+E136+I136+M136+Q136+U136+Y136</f>
        <v>84</v>
      </c>
      <c r="AE136" s="1">
        <f>C136+G136+K136+O136+S136+W136+AA136</f>
        <v>115</v>
      </c>
      <c r="AF136" s="1">
        <v>4</v>
      </c>
      <c r="AG136" s="5">
        <f t="shared" si="25"/>
        <v>336</v>
      </c>
      <c r="AH136" s="5">
        <f t="shared" si="26"/>
        <v>460</v>
      </c>
    </row>
    <row r="137" spans="1:34" ht="15.75" thickBot="1">
      <c r="A137" s="1">
        <v>1</v>
      </c>
      <c r="B137" s="1" t="s">
        <v>21</v>
      </c>
      <c r="C137" s="1">
        <v>5</v>
      </c>
      <c r="E137" s="3">
        <v>3</v>
      </c>
      <c r="F137" s="3" t="s">
        <v>21</v>
      </c>
      <c r="G137" s="4">
        <v>2</v>
      </c>
      <c r="I137" s="1">
        <v>2</v>
      </c>
      <c r="J137" s="1" t="s">
        <v>21</v>
      </c>
      <c r="K137" s="1">
        <v>4</v>
      </c>
      <c r="M137" s="1">
        <v>1</v>
      </c>
      <c r="N137" s="1" t="s">
        <v>21</v>
      </c>
      <c r="O137" s="1">
        <v>3</v>
      </c>
      <c r="Q137" s="1">
        <v>2</v>
      </c>
      <c r="R137" s="1" t="s">
        <v>21</v>
      </c>
      <c r="S137" s="1">
        <v>1</v>
      </c>
      <c r="U137" s="1">
        <v>2</v>
      </c>
      <c r="V137" s="1" t="s">
        <v>21</v>
      </c>
      <c r="W137" s="1">
        <v>1</v>
      </c>
      <c r="AC137" s="1" t="s">
        <v>21</v>
      </c>
      <c r="AD137" s="1">
        <f>A137+E137+I137+M137+Q137+U137+Y137</f>
        <v>11</v>
      </c>
      <c r="AE137" s="1">
        <f>C137+G137+K137+O137+S137+W137+AA137</f>
        <v>16</v>
      </c>
      <c r="AF137" s="1" t="s">
        <v>48</v>
      </c>
      <c r="AG137" s="5">
        <f t="shared" si="25"/>
        <v>110</v>
      </c>
      <c r="AH137" s="5">
        <f t="shared" si="26"/>
        <v>160</v>
      </c>
    </row>
    <row r="138" spans="1:34" ht="15.75" thickBot="1">
      <c r="AG138" s="15">
        <f>SUM(AG128:AG137)</f>
        <v>4836.0975609756097</v>
      </c>
      <c r="AH138" s="16">
        <f>SUM(SUM(AH128:AH137))</f>
        <v>4504.9024390243903</v>
      </c>
    </row>
    <row r="139" spans="1:34" ht="15.75" thickBot="1">
      <c r="A139" s="1" t="s">
        <v>52</v>
      </c>
      <c r="B139" s="1" t="s">
        <v>26</v>
      </c>
      <c r="C139" s="1" t="s">
        <v>18</v>
      </c>
      <c r="E139" s="3" t="s">
        <v>2</v>
      </c>
      <c r="F139" s="3" t="s">
        <v>27</v>
      </c>
      <c r="G139" s="4" t="s">
        <v>18</v>
      </c>
      <c r="I139" s="1" t="s">
        <v>18</v>
      </c>
      <c r="J139" s="1" t="s">
        <v>35</v>
      </c>
      <c r="K139" s="1" t="s">
        <v>2</v>
      </c>
      <c r="M139" s="1" t="s">
        <v>18</v>
      </c>
      <c r="N139" s="1" t="s">
        <v>54</v>
      </c>
      <c r="O139" s="1" t="s">
        <v>2</v>
      </c>
      <c r="Q139" s="1" t="s">
        <v>2</v>
      </c>
      <c r="R139" s="1" t="s">
        <v>57</v>
      </c>
      <c r="S139" s="1" t="s">
        <v>18</v>
      </c>
      <c r="U139" s="1" t="s">
        <v>18</v>
      </c>
      <c r="V139" s="1" t="s">
        <v>56</v>
      </c>
      <c r="W139" s="1" t="s">
        <v>52</v>
      </c>
      <c r="AC139" s="1" t="s">
        <v>59</v>
      </c>
      <c r="AD139" s="1" t="s">
        <v>2</v>
      </c>
      <c r="AE139" s="1" t="s">
        <v>2</v>
      </c>
      <c r="AF139" s="1" t="s">
        <v>49</v>
      </c>
    </row>
    <row r="140" spans="1:34">
      <c r="A140" s="1" t="s">
        <v>28</v>
      </c>
      <c r="B140" s="1" t="s">
        <v>4</v>
      </c>
      <c r="C140" s="1" t="s">
        <v>29</v>
      </c>
      <c r="E140" s="3" t="s">
        <v>28</v>
      </c>
      <c r="F140" s="3" t="s">
        <v>4</v>
      </c>
      <c r="G140" s="4" t="s">
        <v>29</v>
      </c>
      <c r="I140" s="1" t="s">
        <v>28</v>
      </c>
      <c r="J140" s="1" t="s">
        <v>4</v>
      </c>
      <c r="K140" s="1" t="s">
        <v>29</v>
      </c>
      <c r="M140" s="1" t="s">
        <v>28</v>
      </c>
      <c r="N140" s="1" t="s">
        <v>4</v>
      </c>
      <c r="O140" s="1" t="s">
        <v>29</v>
      </c>
      <c r="Q140" s="1" t="s">
        <v>28</v>
      </c>
      <c r="R140" s="1" t="s">
        <v>4</v>
      </c>
      <c r="S140" s="1" t="s">
        <v>29</v>
      </c>
      <c r="U140" s="1" t="s">
        <v>28</v>
      </c>
      <c r="V140" s="1" t="s">
        <v>4</v>
      </c>
      <c r="W140" s="1" t="s">
        <v>29</v>
      </c>
      <c r="AC140" s="1" t="s">
        <v>4</v>
      </c>
      <c r="AD140" s="1" t="s">
        <v>28</v>
      </c>
      <c r="AE140" s="1" t="s">
        <v>29</v>
      </c>
      <c r="AF140" s="6" t="s">
        <v>38</v>
      </c>
      <c r="AG140" s="5" t="s">
        <v>75</v>
      </c>
      <c r="AH140" s="5" t="s">
        <v>76</v>
      </c>
    </row>
    <row r="141" spans="1:34" ht="15.75" thickBot="1">
      <c r="A141" s="1">
        <v>15</v>
      </c>
      <c r="B141" s="1" t="s">
        <v>6</v>
      </c>
      <c r="C141" s="1">
        <v>30</v>
      </c>
      <c r="E141" s="3">
        <v>26</v>
      </c>
      <c r="F141" s="3" t="s">
        <v>6</v>
      </c>
      <c r="G141" s="4">
        <v>21</v>
      </c>
      <c r="I141" s="1">
        <v>34</v>
      </c>
      <c r="J141" s="1" t="s">
        <v>6</v>
      </c>
      <c r="K141" s="1">
        <v>46</v>
      </c>
      <c r="M141" s="1">
        <v>34</v>
      </c>
      <c r="N141" s="1" t="s">
        <v>6</v>
      </c>
      <c r="O141" s="1">
        <v>32</v>
      </c>
      <c r="Q141" s="8">
        <v>27</v>
      </c>
      <c r="R141" s="7" t="s">
        <v>6</v>
      </c>
      <c r="S141" s="8">
        <v>25</v>
      </c>
      <c r="U141" s="8">
        <v>30</v>
      </c>
      <c r="V141" s="7" t="s">
        <v>6</v>
      </c>
      <c r="W141" s="8">
        <v>23</v>
      </c>
      <c r="AC141" s="1" t="s">
        <v>6</v>
      </c>
      <c r="AD141" s="1">
        <f>A141+E141+I141+M141+Q141+U141+Y141</f>
        <v>166</v>
      </c>
      <c r="AE141" s="5">
        <f>C141+G141+K141+O141+S141+W141+AA141</f>
        <v>177</v>
      </c>
      <c r="AF141" s="1" t="s">
        <v>39</v>
      </c>
      <c r="AG141" s="5">
        <f t="shared" ref="AG141:AG150" si="27">AD141*AF141</f>
        <v>1328</v>
      </c>
      <c r="AH141" s="5">
        <f t="shared" ref="AH141:AH150" si="28">AE141*AF141</f>
        <v>1416</v>
      </c>
    </row>
    <row r="142" spans="1:34" ht="15.75" thickBot="1">
      <c r="A142" s="1">
        <v>2</v>
      </c>
      <c r="B142" s="1" t="s">
        <v>7</v>
      </c>
      <c r="C142" s="1">
        <v>2</v>
      </c>
      <c r="E142" s="3">
        <v>1</v>
      </c>
      <c r="F142" s="3" t="s">
        <v>7</v>
      </c>
      <c r="G142" s="4">
        <v>1</v>
      </c>
      <c r="I142" s="1">
        <v>1</v>
      </c>
      <c r="J142" s="1" t="s">
        <v>7</v>
      </c>
      <c r="K142" s="1">
        <v>2</v>
      </c>
      <c r="M142" s="1">
        <v>2</v>
      </c>
      <c r="N142" s="1" t="s">
        <v>7</v>
      </c>
      <c r="O142" s="1">
        <v>3</v>
      </c>
      <c r="Q142" s="8">
        <v>3</v>
      </c>
      <c r="R142" s="7" t="s">
        <v>7</v>
      </c>
      <c r="S142" s="8">
        <v>4</v>
      </c>
      <c r="U142" s="8">
        <v>2</v>
      </c>
      <c r="V142" s="7" t="s">
        <v>7</v>
      </c>
      <c r="W142" s="8">
        <v>1</v>
      </c>
      <c r="AC142" s="1" t="s">
        <v>7</v>
      </c>
      <c r="AD142" s="1">
        <f>A142+E142+I142+M142+Q142+U142+Y142</f>
        <v>11</v>
      </c>
      <c r="AE142" s="5">
        <f>C142+G142+K142+O142+S142+W142+AA142</f>
        <v>13</v>
      </c>
      <c r="AF142" s="1" t="s">
        <v>40</v>
      </c>
      <c r="AG142" s="5">
        <f t="shared" si="27"/>
        <v>66</v>
      </c>
      <c r="AH142" s="5">
        <f t="shared" si="28"/>
        <v>78</v>
      </c>
    </row>
    <row r="143" spans="1:34" ht="15.75" thickBot="1">
      <c r="A143" s="1">
        <v>2</v>
      </c>
      <c r="B143" s="1" t="s">
        <v>32</v>
      </c>
      <c r="C143" s="1">
        <v>0</v>
      </c>
      <c r="E143" s="3">
        <v>0</v>
      </c>
      <c r="F143" s="3" t="s">
        <v>32</v>
      </c>
      <c r="G143" s="4">
        <v>1</v>
      </c>
      <c r="I143" s="1">
        <v>0</v>
      </c>
      <c r="J143" s="1" t="s">
        <v>32</v>
      </c>
      <c r="K143" s="1">
        <v>0</v>
      </c>
      <c r="M143" s="1">
        <v>0</v>
      </c>
      <c r="N143" s="1" t="s">
        <v>32</v>
      </c>
      <c r="O143" s="1">
        <v>1</v>
      </c>
      <c r="Q143" s="8">
        <v>1</v>
      </c>
      <c r="R143" s="7" t="s">
        <v>32</v>
      </c>
      <c r="S143" s="8">
        <v>2</v>
      </c>
      <c r="U143" s="8">
        <v>0</v>
      </c>
      <c r="V143" s="7" t="s">
        <v>32</v>
      </c>
      <c r="W143" s="8">
        <v>0</v>
      </c>
      <c r="AC143" s="1" t="s">
        <v>32</v>
      </c>
      <c r="AD143" s="1">
        <f>A143+E143+I143+M143+Q143+U143+Y143</f>
        <v>3</v>
      </c>
      <c r="AE143" s="5">
        <f>C143+G143+K143+O143+S143+W143+AA143</f>
        <v>4</v>
      </c>
      <c r="AF143" s="1" t="s">
        <v>41</v>
      </c>
      <c r="AG143" s="5">
        <f t="shared" si="27"/>
        <v>27</v>
      </c>
      <c r="AH143" s="5">
        <f t="shared" si="28"/>
        <v>36</v>
      </c>
    </row>
    <row r="144" spans="1:34" ht="15.75" thickBot="1">
      <c r="A144" s="9">
        <v>1</v>
      </c>
      <c r="B144" s="1" t="s">
        <v>8</v>
      </c>
      <c r="C144" s="9">
        <v>0</v>
      </c>
      <c r="E144" s="10">
        <v>0</v>
      </c>
      <c r="F144" s="3" t="s">
        <v>8</v>
      </c>
      <c r="G144" s="11">
        <v>1</v>
      </c>
      <c r="I144" s="9">
        <v>0</v>
      </c>
      <c r="J144" s="1" t="s">
        <v>8</v>
      </c>
      <c r="K144" s="9">
        <v>0</v>
      </c>
      <c r="M144" s="9">
        <v>0</v>
      </c>
      <c r="N144" s="1" t="s">
        <v>8</v>
      </c>
      <c r="O144" s="9">
        <v>0.33300000000000002</v>
      </c>
      <c r="Q144" s="12">
        <v>0.33300000000000002</v>
      </c>
      <c r="R144" s="7" t="s">
        <v>8</v>
      </c>
      <c r="S144" s="12">
        <v>0.5</v>
      </c>
      <c r="U144" s="12">
        <v>0</v>
      </c>
      <c r="V144" s="7" t="s">
        <v>8</v>
      </c>
      <c r="W144" s="12">
        <v>0</v>
      </c>
      <c r="AC144" s="1" t="s">
        <v>8</v>
      </c>
      <c r="AD144" s="13">
        <f>AD143/AD142*100</f>
        <v>27.27272727272727</v>
      </c>
      <c r="AE144" s="14">
        <f>AE143/AE142*100</f>
        <v>30.76923076923077</v>
      </c>
      <c r="AF144" s="1" t="s">
        <v>42</v>
      </c>
      <c r="AG144" s="5">
        <f t="shared" si="27"/>
        <v>54.54545454545454</v>
      </c>
      <c r="AH144" s="5">
        <f t="shared" si="28"/>
        <v>61.53846153846154</v>
      </c>
    </row>
    <row r="145" spans="1:34" ht="15.75" thickBot="1">
      <c r="A145" s="1">
        <v>4</v>
      </c>
      <c r="B145" s="1" t="s">
        <v>9</v>
      </c>
      <c r="C145" s="1">
        <v>4</v>
      </c>
      <c r="E145" s="3">
        <v>6</v>
      </c>
      <c r="F145" s="3" t="s">
        <v>9</v>
      </c>
      <c r="G145" s="4">
        <v>6</v>
      </c>
      <c r="I145" s="1">
        <v>6</v>
      </c>
      <c r="J145" s="1" t="s">
        <v>9</v>
      </c>
      <c r="K145" s="1">
        <v>4</v>
      </c>
      <c r="M145" s="1">
        <v>6</v>
      </c>
      <c r="N145" s="1" t="s">
        <v>9</v>
      </c>
      <c r="O145" s="1">
        <v>4</v>
      </c>
      <c r="Q145" s="8">
        <v>8</v>
      </c>
      <c r="R145" s="7" t="s">
        <v>9</v>
      </c>
      <c r="S145" s="8">
        <v>6</v>
      </c>
      <c r="U145" s="8">
        <v>2</v>
      </c>
      <c r="V145" s="7" t="s">
        <v>9</v>
      </c>
      <c r="W145" s="8">
        <v>4</v>
      </c>
      <c r="AC145" s="1" t="s">
        <v>9</v>
      </c>
      <c r="AD145" s="1">
        <f>A145+E145+I145+M145+Q145+U145+Y145</f>
        <v>32</v>
      </c>
      <c r="AE145" s="1">
        <f>C145+G145+K145+O145+S145+W145+AA145</f>
        <v>28</v>
      </c>
      <c r="AF145" s="1" t="s">
        <v>43</v>
      </c>
      <c r="AG145" s="5">
        <f t="shared" si="27"/>
        <v>-96</v>
      </c>
      <c r="AH145" s="5">
        <f t="shared" si="28"/>
        <v>-84</v>
      </c>
    </row>
    <row r="146" spans="1:34" ht="15.75" thickBot="1">
      <c r="A146" s="1">
        <v>27</v>
      </c>
      <c r="B146" s="1" t="s">
        <v>10</v>
      </c>
      <c r="C146" s="1">
        <v>33</v>
      </c>
      <c r="E146" s="3">
        <v>34</v>
      </c>
      <c r="F146" s="3" t="s">
        <v>10</v>
      </c>
      <c r="G146" s="4">
        <v>36</v>
      </c>
      <c r="I146" s="1">
        <v>38</v>
      </c>
      <c r="J146" s="1" t="s">
        <v>10</v>
      </c>
      <c r="K146" s="1">
        <v>39</v>
      </c>
      <c r="M146" s="1">
        <v>32</v>
      </c>
      <c r="N146" s="1" t="s">
        <v>10</v>
      </c>
      <c r="O146" s="1">
        <v>36</v>
      </c>
      <c r="Q146" s="8">
        <v>21</v>
      </c>
      <c r="R146" s="7" t="s">
        <v>10</v>
      </c>
      <c r="S146" s="8">
        <v>26</v>
      </c>
      <c r="U146" s="8">
        <v>28</v>
      </c>
      <c r="V146" s="7" t="s">
        <v>10</v>
      </c>
      <c r="W146" s="8">
        <v>24</v>
      </c>
      <c r="AC146" s="1" t="s">
        <v>10</v>
      </c>
      <c r="AD146" s="1">
        <f>A146+E146+I146+M146+Q146+U146+Y146</f>
        <v>180</v>
      </c>
      <c r="AE146" s="1">
        <f>C146+G146+K146+O146+S146+W146+AA146</f>
        <v>194</v>
      </c>
      <c r="AF146" s="1" t="s">
        <v>44</v>
      </c>
      <c r="AG146" s="5">
        <f t="shared" si="27"/>
        <v>1260</v>
      </c>
      <c r="AH146" s="5">
        <f t="shared" si="28"/>
        <v>1358</v>
      </c>
    </row>
    <row r="147" spans="1:34" ht="15.75" thickBot="1">
      <c r="A147" s="9">
        <v>0.45</v>
      </c>
      <c r="B147" s="1" t="s">
        <v>11</v>
      </c>
      <c r="C147" s="9">
        <v>0.55000000000000004</v>
      </c>
      <c r="E147" s="10">
        <v>0.48599999999999999</v>
      </c>
      <c r="F147" s="3" t="s">
        <v>11</v>
      </c>
      <c r="G147" s="11">
        <v>0.51400000000000001</v>
      </c>
      <c r="I147" s="9">
        <v>0.49399999999999999</v>
      </c>
      <c r="J147" s="1" t="s">
        <v>11</v>
      </c>
      <c r="K147" s="9">
        <v>0.50600000000000001</v>
      </c>
      <c r="M147" s="9">
        <v>0.47099999999999997</v>
      </c>
      <c r="N147" s="1" t="s">
        <v>11</v>
      </c>
      <c r="O147" s="9">
        <v>0.52900000000000003</v>
      </c>
      <c r="Q147" s="12">
        <v>0.44700000000000001</v>
      </c>
      <c r="R147" s="7" t="s">
        <v>11</v>
      </c>
      <c r="S147" s="12">
        <v>0.55300000000000005</v>
      </c>
      <c r="U147" s="12">
        <v>0.53800000000000003</v>
      </c>
      <c r="V147" s="7" t="s">
        <v>11</v>
      </c>
      <c r="W147" s="12">
        <v>0.46200000000000002</v>
      </c>
      <c r="AC147" s="1" t="s">
        <v>11</v>
      </c>
      <c r="AD147" s="14">
        <f>AD146/(AD146+AE146)*100</f>
        <v>48.128342245989302</v>
      </c>
      <c r="AE147" s="14">
        <f>AE146/(AD146+AE146)*100</f>
        <v>51.871657754010691</v>
      </c>
      <c r="AF147" s="1" t="s">
        <v>45</v>
      </c>
      <c r="AG147" s="5">
        <f t="shared" si="27"/>
        <v>48.128342245989302</v>
      </c>
      <c r="AH147" s="5">
        <f t="shared" si="28"/>
        <v>51.871657754010691</v>
      </c>
    </row>
    <row r="148" spans="1:34" ht="15.75" thickBot="1">
      <c r="A148" s="1">
        <v>55</v>
      </c>
      <c r="B148" s="1" t="s">
        <v>51</v>
      </c>
      <c r="C148" s="1">
        <v>29</v>
      </c>
      <c r="E148" s="3">
        <v>55</v>
      </c>
      <c r="F148" s="3" t="s">
        <v>12</v>
      </c>
      <c r="G148" s="4">
        <v>53</v>
      </c>
      <c r="I148" s="1">
        <v>39</v>
      </c>
      <c r="J148" s="1" t="s">
        <v>12</v>
      </c>
      <c r="K148" s="1">
        <v>26</v>
      </c>
      <c r="M148" s="1">
        <v>43</v>
      </c>
      <c r="N148" s="1" t="s">
        <v>12</v>
      </c>
      <c r="O148" s="1">
        <v>20</v>
      </c>
      <c r="Q148" s="8">
        <v>47</v>
      </c>
      <c r="R148" s="7" t="s">
        <v>12</v>
      </c>
      <c r="S148" s="8">
        <v>34</v>
      </c>
      <c r="U148" s="8">
        <v>29</v>
      </c>
      <c r="V148" s="7" t="s">
        <v>12</v>
      </c>
      <c r="W148" s="8">
        <v>20</v>
      </c>
      <c r="AC148" s="1" t="s">
        <v>12</v>
      </c>
      <c r="AD148" s="1">
        <f>A148+E148+I148+M148+Q148+U148+Y148</f>
        <v>268</v>
      </c>
      <c r="AE148" s="1">
        <f>C148+G148+K148+O148+S148+W148+AA148</f>
        <v>182</v>
      </c>
      <c r="AF148" s="1" t="s">
        <v>46</v>
      </c>
      <c r="AG148" s="5">
        <f t="shared" si="27"/>
        <v>1340</v>
      </c>
      <c r="AH148" s="5">
        <f t="shared" si="28"/>
        <v>910</v>
      </c>
    </row>
    <row r="149" spans="1:34" ht="15.75" thickBot="1">
      <c r="A149" s="1">
        <v>20</v>
      </c>
      <c r="B149" s="1" t="s">
        <v>13</v>
      </c>
      <c r="C149" s="1">
        <v>15</v>
      </c>
      <c r="E149" s="3">
        <v>15</v>
      </c>
      <c r="F149" s="3" t="s">
        <v>13</v>
      </c>
      <c r="G149" s="4">
        <v>18</v>
      </c>
      <c r="I149" s="1">
        <v>32</v>
      </c>
      <c r="J149" s="1" t="s">
        <v>13</v>
      </c>
      <c r="K149" s="1">
        <v>27</v>
      </c>
      <c r="M149" s="1">
        <v>14</v>
      </c>
      <c r="N149" s="1" t="s">
        <v>13</v>
      </c>
      <c r="O149" s="1">
        <v>24</v>
      </c>
      <c r="Q149" s="8">
        <v>20</v>
      </c>
      <c r="R149" s="7" t="s">
        <v>13</v>
      </c>
      <c r="S149" s="8">
        <v>15</v>
      </c>
      <c r="U149" s="8">
        <v>15</v>
      </c>
      <c r="V149" s="7" t="s">
        <v>13</v>
      </c>
      <c r="W149" s="8">
        <v>21</v>
      </c>
      <c r="AC149" s="1" t="s">
        <v>13</v>
      </c>
      <c r="AD149" s="1">
        <f>A149+E149+I149+M149+Q149+U149+Y149</f>
        <v>116</v>
      </c>
      <c r="AE149" s="1">
        <f>C149+G149+K149+O149+S149+W149+AA149</f>
        <v>120</v>
      </c>
      <c r="AF149" s="1" t="s">
        <v>47</v>
      </c>
      <c r="AG149" s="5">
        <f t="shared" si="27"/>
        <v>464</v>
      </c>
      <c r="AH149" s="5">
        <f t="shared" si="28"/>
        <v>480</v>
      </c>
    </row>
    <row r="150" spans="1:34" ht="15.75" thickBot="1">
      <c r="A150" s="1">
        <v>4</v>
      </c>
      <c r="B150" s="1" t="s">
        <v>21</v>
      </c>
      <c r="C150" s="1">
        <v>3</v>
      </c>
      <c r="E150" s="3">
        <v>3</v>
      </c>
      <c r="F150" s="3" t="s">
        <v>21</v>
      </c>
      <c r="G150" s="4">
        <v>1</v>
      </c>
      <c r="I150" s="1">
        <v>2</v>
      </c>
      <c r="J150" s="1" t="s">
        <v>21</v>
      </c>
      <c r="K150" s="1">
        <v>3</v>
      </c>
      <c r="M150" s="1">
        <v>2</v>
      </c>
      <c r="N150" s="1" t="s">
        <v>21</v>
      </c>
      <c r="O150" s="1">
        <v>4</v>
      </c>
      <c r="Q150" s="1">
        <v>2</v>
      </c>
      <c r="R150" s="1" t="s">
        <v>21</v>
      </c>
      <c r="S150" s="1">
        <v>3</v>
      </c>
      <c r="U150" s="1">
        <v>2</v>
      </c>
      <c r="V150" s="1" t="s">
        <v>21</v>
      </c>
      <c r="W150" s="1">
        <v>0</v>
      </c>
      <c r="AC150" s="1" t="s">
        <v>21</v>
      </c>
      <c r="AD150" s="1">
        <f>A150+E150+I150+M150+Q150+U150+Y150</f>
        <v>15</v>
      </c>
      <c r="AE150" s="1">
        <f>C150+G150+K150+O150+S150+W150+AA150</f>
        <v>14</v>
      </c>
      <c r="AF150" s="1" t="s">
        <v>48</v>
      </c>
      <c r="AG150" s="5">
        <f t="shared" si="27"/>
        <v>150</v>
      </c>
      <c r="AH150" s="5">
        <f t="shared" si="28"/>
        <v>140</v>
      </c>
    </row>
    <row r="151" spans="1:34" ht="15.75" thickBot="1">
      <c r="AG151" s="15">
        <f>SUM(AG141:AG150)</f>
        <v>4641.6737967914432</v>
      </c>
      <c r="AH151" s="16">
        <f>SUM(SUM(AH141:AH150))</f>
        <v>4447.4101192924718</v>
      </c>
    </row>
    <row r="152" spans="1:34" ht="15.75" thickBot="1">
      <c r="A152" s="1" t="s">
        <v>2</v>
      </c>
      <c r="B152" s="1" t="s">
        <v>26</v>
      </c>
      <c r="C152" s="1" t="s">
        <v>18</v>
      </c>
      <c r="E152" s="3" t="s">
        <v>2</v>
      </c>
      <c r="F152" s="3" t="s">
        <v>27</v>
      </c>
      <c r="G152" s="4" t="s">
        <v>18</v>
      </c>
      <c r="I152" s="1" t="s">
        <v>18</v>
      </c>
      <c r="J152" s="1" t="s">
        <v>35</v>
      </c>
      <c r="K152" s="1" t="s">
        <v>2</v>
      </c>
      <c r="M152" s="1" t="s">
        <v>18</v>
      </c>
      <c r="N152" s="1" t="s">
        <v>54</v>
      </c>
      <c r="O152" s="1" t="s">
        <v>52</v>
      </c>
      <c r="Q152" s="1" t="s">
        <v>52</v>
      </c>
      <c r="R152" s="1" t="s">
        <v>57</v>
      </c>
      <c r="S152" s="1" t="s">
        <v>18</v>
      </c>
      <c r="V152" s="2"/>
      <c r="Y152" s="1"/>
      <c r="Z152" s="2"/>
      <c r="AB152" s="1"/>
      <c r="AC152" s="1" t="s">
        <v>59</v>
      </c>
      <c r="AD152" s="1" t="s">
        <v>2</v>
      </c>
      <c r="AE152" s="1" t="s">
        <v>49</v>
      </c>
      <c r="AF152" s="5"/>
      <c r="AG152" s="1"/>
      <c r="AH152" s="2"/>
    </row>
    <row r="153" spans="1:34">
      <c r="A153" s="1" t="s">
        <v>30</v>
      </c>
      <c r="B153" s="1" t="s">
        <v>4</v>
      </c>
      <c r="C153" s="1" t="s">
        <v>31</v>
      </c>
      <c r="E153" s="3" t="s">
        <v>30</v>
      </c>
      <c r="F153" s="3" t="s">
        <v>4</v>
      </c>
      <c r="G153" s="4" t="s">
        <v>31</v>
      </c>
      <c r="I153" s="1" t="s">
        <v>30</v>
      </c>
      <c r="J153" s="1" t="s">
        <v>4</v>
      </c>
      <c r="K153" s="1" t="s">
        <v>31</v>
      </c>
      <c r="M153" s="1" t="s">
        <v>30</v>
      </c>
      <c r="N153" s="1" t="s">
        <v>4</v>
      </c>
      <c r="O153" s="1" t="s">
        <v>31</v>
      </c>
      <c r="Q153" s="1" t="s">
        <v>30</v>
      </c>
      <c r="R153" s="1" t="s">
        <v>4</v>
      </c>
      <c r="S153" s="1" t="s">
        <v>31</v>
      </c>
      <c r="AC153" s="1" t="s">
        <v>4</v>
      </c>
      <c r="AD153" s="1" t="s">
        <v>30</v>
      </c>
      <c r="AE153" s="1" t="s">
        <v>31</v>
      </c>
      <c r="AF153" s="6" t="s">
        <v>38</v>
      </c>
      <c r="AG153" s="5" t="s">
        <v>78</v>
      </c>
      <c r="AH153" s="5" t="s">
        <v>77</v>
      </c>
    </row>
    <row r="154" spans="1:34" ht="15.75" thickBot="1">
      <c r="A154" s="1">
        <v>37</v>
      </c>
      <c r="B154" s="1" t="s">
        <v>6</v>
      </c>
      <c r="C154" s="1">
        <v>45</v>
      </c>
      <c r="E154" s="3">
        <v>26</v>
      </c>
      <c r="F154" s="3" t="s">
        <v>6</v>
      </c>
      <c r="G154" s="4">
        <v>31</v>
      </c>
      <c r="I154" s="1">
        <v>28</v>
      </c>
      <c r="J154" s="1" t="s">
        <v>6</v>
      </c>
      <c r="K154" s="1">
        <v>40</v>
      </c>
      <c r="M154" s="8">
        <v>33</v>
      </c>
      <c r="N154" s="7" t="s">
        <v>6</v>
      </c>
      <c r="O154" s="8">
        <v>13</v>
      </c>
      <c r="Q154" s="8">
        <v>21</v>
      </c>
      <c r="R154" s="7" t="s">
        <v>6</v>
      </c>
      <c r="S154" s="8">
        <v>26</v>
      </c>
      <c r="AC154" s="1" t="s">
        <v>6</v>
      </c>
      <c r="AD154" s="1">
        <f>A154+E154+I154+M154+Q154+U154+Y154</f>
        <v>145</v>
      </c>
      <c r="AE154" s="5">
        <f>C154+G154+K154+O154+S154+W154+AA154</f>
        <v>155</v>
      </c>
      <c r="AF154" s="1" t="s">
        <v>39</v>
      </c>
      <c r="AG154" s="5">
        <f>AD154*AF154</f>
        <v>1160</v>
      </c>
      <c r="AH154" s="5">
        <f>AE154*AF154</f>
        <v>1240</v>
      </c>
    </row>
    <row r="155" spans="1:34" ht="15.75" thickBot="1">
      <c r="A155" s="1">
        <v>2</v>
      </c>
      <c r="B155" s="1" t="s">
        <v>7</v>
      </c>
      <c r="C155" s="1">
        <v>4</v>
      </c>
      <c r="E155" s="3">
        <v>3</v>
      </c>
      <c r="F155" s="3" t="s">
        <v>7</v>
      </c>
      <c r="G155" s="4">
        <v>3</v>
      </c>
      <c r="I155" s="1">
        <v>5</v>
      </c>
      <c r="J155" s="1" t="s">
        <v>7</v>
      </c>
      <c r="K155" s="1">
        <v>7</v>
      </c>
      <c r="M155" s="8">
        <v>1</v>
      </c>
      <c r="N155" s="7" t="s">
        <v>7</v>
      </c>
      <c r="O155" s="8">
        <v>1</v>
      </c>
      <c r="Q155" s="8">
        <v>1</v>
      </c>
      <c r="R155" s="7" t="s">
        <v>7</v>
      </c>
      <c r="S155" s="8">
        <v>5</v>
      </c>
      <c r="AC155" s="1" t="s">
        <v>7</v>
      </c>
      <c r="AD155" s="1">
        <f>A155+E155+I155+M155+Q155+U155+Y155</f>
        <v>12</v>
      </c>
      <c r="AE155" s="5">
        <f>C155+G155+K155+O155+S155+W155+AA155</f>
        <v>20</v>
      </c>
      <c r="AF155" s="1" t="s">
        <v>40</v>
      </c>
      <c r="AG155" s="5">
        <f>AD155*AF155</f>
        <v>72</v>
      </c>
      <c r="AH155" s="5">
        <f>AE155*AF155</f>
        <v>120</v>
      </c>
    </row>
    <row r="156" spans="1:34" ht="15.75" thickBot="1">
      <c r="A156" s="1">
        <v>0</v>
      </c>
      <c r="B156" s="1" t="s">
        <v>32</v>
      </c>
      <c r="C156" s="1">
        <v>3</v>
      </c>
      <c r="E156" s="3">
        <v>0</v>
      </c>
      <c r="F156" s="3" t="s">
        <v>32</v>
      </c>
      <c r="G156" s="4">
        <v>1</v>
      </c>
      <c r="I156" s="1">
        <v>0</v>
      </c>
      <c r="J156" s="1" t="s">
        <v>32</v>
      </c>
      <c r="K156" s="1">
        <v>3</v>
      </c>
      <c r="M156" s="8">
        <v>0</v>
      </c>
      <c r="N156" s="7" t="s">
        <v>32</v>
      </c>
      <c r="O156" s="8">
        <v>1</v>
      </c>
      <c r="Q156" s="8">
        <v>0</v>
      </c>
      <c r="R156" s="7" t="s">
        <v>32</v>
      </c>
      <c r="S156" s="8">
        <v>1</v>
      </c>
      <c r="AC156" s="1" t="s">
        <v>32</v>
      </c>
      <c r="AD156" s="1">
        <f>A156+E156+I156+M156+Q156+U156+Y156</f>
        <v>0</v>
      </c>
      <c r="AE156" s="5">
        <f>C156+G156+K156+O156+S156+W156+AA156</f>
        <v>9</v>
      </c>
      <c r="AF156" s="1" t="s">
        <v>41</v>
      </c>
      <c r="AG156" s="5">
        <f t="shared" ref="AG156:AG163" si="29">AD156*AF156</f>
        <v>0</v>
      </c>
      <c r="AH156" s="5">
        <f t="shared" ref="AH156:AH163" si="30">AE156*AF156</f>
        <v>81</v>
      </c>
    </row>
    <row r="157" spans="1:34" ht="15.75" thickBot="1">
      <c r="A157" s="9">
        <v>0</v>
      </c>
      <c r="B157" s="1" t="s">
        <v>8</v>
      </c>
      <c r="C157" s="9">
        <v>0.75</v>
      </c>
      <c r="E157" s="10">
        <v>0</v>
      </c>
      <c r="F157" s="3" t="s">
        <v>8</v>
      </c>
      <c r="G157" s="11">
        <v>0.33300000000000002</v>
      </c>
      <c r="I157" s="9">
        <v>0</v>
      </c>
      <c r="J157" s="1" t="s">
        <v>8</v>
      </c>
      <c r="K157" s="9">
        <v>0.42899999999999999</v>
      </c>
      <c r="M157" s="12">
        <v>0</v>
      </c>
      <c r="N157" s="7" t="s">
        <v>8</v>
      </c>
      <c r="O157" s="12">
        <v>1</v>
      </c>
      <c r="Q157" s="12">
        <v>0</v>
      </c>
      <c r="R157" s="7" t="s">
        <v>8</v>
      </c>
      <c r="S157" s="12">
        <v>0.2</v>
      </c>
      <c r="AC157" s="1" t="s">
        <v>8</v>
      </c>
      <c r="AD157" s="13">
        <f>AD156/AD155*100</f>
        <v>0</v>
      </c>
      <c r="AE157" s="14">
        <f>AE156/AE155*100</f>
        <v>45</v>
      </c>
      <c r="AF157" s="1" t="s">
        <v>42</v>
      </c>
      <c r="AG157" s="5">
        <f t="shared" si="29"/>
        <v>0</v>
      </c>
      <c r="AH157" s="5">
        <f t="shared" si="30"/>
        <v>90</v>
      </c>
    </row>
    <row r="158" spans="1:34" ht="15.75" thickBot="1">
      <c r="A158" s="1">
        <v>8</v>
      </c>
      <c r="B158" s="1" t="s">
        <v>9</v>
      </c>
      <c r="C158" s="1">
        <v>4</v>
      </c>
      <c r="E158" s="3">
        <v>6</v>
      </c>
      <c r="F158" s="3" t="s">
        <v>9</v>
      </c>
      <c r="G158" s="4">
        <v>6</v>
      </c>
      <c r="I158" s="1">
        <v>47</v>
      </c>
      <c r="J158" s="1" t="s">
        <v>9</v>
      </c>
      <c r="K158" s="1">
        <v>45</v>
      </c>
      <c r="M158" s="8">
        <v>2</v>
      </c>
      <c r="N158" s="7" t="s">
        <v>9</v>
      </c>
      <c r="O158" s="8">
        <v>2</v>
      </c>
      <c r="Q158" s="8">
        <v>12</v>
      </c>
      <c r="R158" s="7" t="s">
        <v>9</v>
      </c>
      <c r="S158" s="8">
        <v>4</v>
      </c>
      <c r="AC158" s="1" t="s">
        <v>9</v>
      </c>
      <c r="AD158" s="1">
        <f>A158+E158+I158+M158+Q158+U158+Y158</f>
        <v>75</v>
      </c>
      <c r="AE158" s="1">
        <f>C158+G158+K158+O158+S158+W158+AA158</f>
        <v>61</v>
      </c>
      <c r="AF158" s="1" t="s">
        <v>43</v>
      </c>
      <c r="AG158" s="5">
        <f t="shared" si="29"/>
        <v>-225</v>
      </c>
      <c r="AH158" s="5">
        <f t="shared" si="30"/>
        <v>-183</v>
      </c>
    </row>
    <row r="159" spans="1:34" ht="15.75" thickBot="1">
      <c r="A159" s="1">
        <v>32</v>
      </c>
      <c r="B159" s="1" t="s">
        <v>10</v>
      </c>
      <c r="C159" s="1">
        <v>40</v>
      </c>
      <c r="E159" s="3">
        <v>30</v>
      </c>
      <c r="F159" s="3" t="s">
        <v>10</v>
      </c>
      <c r="G159" s="4">
        <v>31</v>
      </c>
      <c r="I159" s="1">
        <v>30</v>
      </c>
      <c r="J159" s="1" t="s">
        <v>10</v>
      </c>
      <c r="K159" s="1">
        <v>31</v>
      </c>
      <c r="M159" s="8">
        <v>22</v>
      </c>
      <c r="N159" s="7" t="s">
        <v>10</v>
      </c>
      <c r="O159" s="8">
        <v>26</v>
      </c>
      <c r="Q159" s="8">
        <v>34</v>
      </c>
      <c r="R159" s="7" t="s">
        <v>10</v>
      </c>
      <c r="S159" s="8">
        <v>24</v>
      </c>
      <c r="AC159" s="1" t="s">
        <v>10</v>
      </c>
      <c r="AD159" s="1">
        <f>A159+E159+I159+M159+Q159+U159+Y159</f>
        <v>148</v>
      </c>
      <c r="AE159" s="1">
        <f>C159+G159+K159+O159+S159+W159+AA159</f>
        <v>152</v>
      </c>
      <c r="AF159" s="1" t="s">
        <v>44</v>
      </c>
      <c r="AG159" s="5">
        <f t="shared" si="29"/>
        <v>1036</v>
      </c>
      <c r="AH159" s="5">
        <f t="shared" si="30"/>
        <v>1064</v>
      </c>
    </row>
    <row r="160" spans="1:34" ht="15.75" thickBot="1">
      <c r="A160" s="9">
        <v>0.44400000000000001</v>
      </c>
      <c r="B160" s="1" t="s">
        <v>11</v>
      </c>
      <c r="C160" s="9">
        <v>0.55600000000000005</v>
      </c>
      <c r="E160" s="10">
        <v>0.49199999999999999</v>
      </c>
      <c r="F160" s="3" t="s">
        <v>11</v>
      </c>
      <c r="G160" s="11">
        <v>0.50800000000000001</v>
      </c>
      <c r="I160" s="9">
        <v>0.49199999999999999</v>
      </c>
      <c r="J160" s="1" t="s">
        <v>11</v>
      </c>
      <c r="K160" s="9">
        <v>0.50800000000000001</v>
      </c>
      <c r="M160" s="12">
        <v>0.45800000000000002</v>
      </c>
      <c r="N160" s="7" t="s">
        <v>11</v>
      </c>
      <c r="O160" s="12">
        <v>0.54200000000000004</v>
      </c>
      <c r="Q160" s="12">
        <v>0.58599999999999997</v>
      </c>
      <c r="R160" s="7" t="s">
        <v>11</v>
      </c>
      <c r="S160" s="12">
        <v>0.41399999999999998</v>
      </c>
      <c r="AC160" s="1" t="s">
        <v>11</v>
      </c>
      <c r="AD160" s="14">
        <f>AD159/(AD159+AE159)*100</f>
        <v>49.333333333333336</v>
      </c>
      <c r="AE160" s="14">
        <f>AE159/(AD159+AE159)*100</f>
        <v>50.666666666666671</v>
      </c>
      <c r="AF160" s="1" t="s">
        <v>45</v>
      </c>
      <c r="AG160" s="5">
        <f t="shared" si="29"/>
        <v>49.333333333333336</v>
      </c>
      <c r="AH160" s="5">
        <f t="shared" si="30"/>
        <v>50.666666666666671</v>
      </c>
    </row>
    <row r="161" spans="1:37" ht="15.75" thickBot="1">
      <c r="A161" s="1">
        <v>67</v>
      </c>
      <c r="B161" s="1" t="s">
        <v>12</v>
      </c>
      <c r="C161" s="1">
        <v>45</v>
      </c>
      <c r="E161" s="3">
        <v>53</v>
      </c>
      <c r="F161" s="3" t="s">
        <v>12</v>
      </c>
      <c r="G161" s="4">
        <v>55</v>
      </c>
      <c r="I161" s="1">
        <v>35</v>
      </c>
      <c r="J161" s="1" t="s">
        <v>12</v>
      </c>
      <c r="K161" s="1">
        <v>22</v>
      </c>
      <c r="M161" s="8">
        <v>41</v>
      </c>
      <c r="N161" s="7" t="s">
        <v>12</v>
      </c>
      <c r="O161" s="8">
        <v>27</v>
      </c>
      <c r="Q161" s="8">
        <v>57</v>
      </c>
      <c r="R161" s="7" t="s">
        <v>12</v>
      </c>
      <c r="S161" s="8">
        <v>27</v>
      </c>
      <c r="AC161" s="1" t="s">
        <v>12</v>
      </c>
      <c r="AD161" s="1">
        <f>A161+E161+I161+M161+Q161+U161+Y161</f>
        <v>253</v>
      </c>
      <c r="AE161" s="1">
        <f>C161+G161+K161+O161+S161+W161+AA161</f>
        <v>176</v>
      </c>
      <c r="AF161" s="1" t="s">
        <v>46</v>
      </c>
      <c r="AG161" s="5">
        <f t="shared" si="29"/>
        <v>1265</v>
      </c>
      <c r="AH161" s="5">
        <f t="shared" si="30"/>
        <v>880</v>
      </c>
    </row>
    <row r="162" spans="1:37" ht="15.75" thickBot="1">
      <c r="A162" s="1">
        <v>16</v>
      </c>
      <c r="B162" s="1" t="s">
        <v>13</v>
      </c>
      <c r="C162" s="1">
        <v>23</v>
      </c>
      <c r="E162" s="3">
        <v>20</v>
      </c>
      <c r="F162" s="3" t="s">
        <v>13</v>
      </c>
      <c r="G162" s="4">
        <v>23</v>
      </c>
      <c r="I162" s="1">
        <v>11</v>
      </c>
      <c r="J162" s="1" t="s">
        <v>13</v>
      </c>
      <c r="K162" s="1">
        <v>18</v>
      </c>
      <c r="M162" s="8">
        <v>17</v>
      </c>
      <c r="N162" s="7" t="s">
        <v>13</v>
      </c>
      <c r="O162" s="8">
        <v>19</v>
      </c>
      <c r="Q162" s="8">
        <v>12</v>
      </c>
      <c r="R162" s="7" t="s">
        <v>13</v>
      </c>
      <c r="S162" s="8">
        <v>22</v>
      </c>
      <c r="AC162" s="1" t="s">
        <v>13</v>
      </c>
      <c r="AD162" s="1">
        <f>A162+E162+I162+M162+Q162+U162+Y162</f>
        <v>76</v>
      </c>
      <c r="AE162" s="1">
        <f>C162+G162+K162+O162+S162+W162+AA162</f>
        <v>105</v>
      </c>
      <c r="AF162" s="1" t="s">
        <v>47</v>
      </c>
      <c r="AG162" s="5">
        <f t="shared" si="29"/>
        <v>304</v>
      </c>
      <c r="AH162" s="5">
        <f t="shared" si="30"/>
        <v>420</v>
      </c>
    </row>
    <row r="163" spans="1:37" ht="15.75" thickBot="1">
      <c r="A163" s="1">
        <v>4</v>
      </c>
      <c r="B163" s="1" t="s">
        <v>21</v>
      </c>
      <c r="C163" s="1">
        <v>7</v>
      </c>
      <c r="E163" s="3">
        <v>5</v>
      </c>
      <c r="F163" s="3" t="s">
        <v>21</v>
      </c>
      <c r="G163" s="4">
        <v>4</v>
      </c>
      <c r="I163" s="1">
        <v>1</v>
      </c>
      <c r="J163" s="1" t="s">
        <v>21</v>
      </c>
      <c r="K163" s="1">
        <v>6</v>
      </c>
      <c r="M163" s="1">
        <v>0</v>
      </c>
      <c r="N163" s="18" t="s">
        <v>21</v>
      </c>
      <c r="O163" s="1">
        <v>1</v>
      </c>
      <c r="Q163" s="1">
        <v>3</v>
      </c>
      <c r="R163" s="1" t="s">
        <v>21</v>
      </c>
      <c r="S163" s="1">
        <v>4</v>
      </c>
      <c r="AC163" s="1" t="s">
        <v>21</v>
      </c>
      <c r="AD163" s="1">
        <f>A163+E163+I163+M163+Q163+U163+Y163</f>
        <v>13</v>
      </c>
      <c r="AE163" s="1">
        <f>C163+G163+K163+O163+S163+W163+AA163</f>
        <v>22</v>
      </c>
      <c r="AF163" s="1" t="s">
        <v>48</v>
      </c>
      <c r="AG163" s="5">
        <f t="shared" si="29"/>
        <v>130</v>
      </c>
      <c r="AH163" s="5">
        <f t="shared" si="30"/>
        <v>220</v>
      </c>
    </row>
    <row r="164" spans="1:37" ht="15.75" thickBot="1">
      <c r="AA164" s="5"/>
      <c r="AG164" s="15">
        <f>SUM(AG154:AG163)</f>
        <v>3791.3333333333335</v>
      </c>
      <c r="AH164" s="16">
        <f>SUM(SUM(AH154:AH163))</f>
        <v>3982.6666666666665</v>
      </c>
      <c r="AK164" s="2" t="s">
        <v>60</v>
      </c>
    </row>
    <row r="165" spans="1:37" ht="15.75" thickBot="1"/>
    <row r="166" spans="1:37">
      <c r="D166" s="6" t="s">
        <v>38</v>
      </c>
      <c r="AA166" s="1"/>
      <c r="AB166" s="1"/>
      <c r="AC166" s="2"/>
      <c r="AD166" s="5"/>
      <c r="AG166" s="2"/>
      <c r="AH166" s="2"/>
    </row>
    <row r="167" spans="1:37">
      <c r="C167" s="3" t="s">
        <v>6</v>
      </c>
      <c r="D167" s="1" t="s">
        <v>39</v>
      </c>
      <c r="AA167" s="1"/>
      <c r="AB167" s="1"/>
      <c r="AC167" s="2"/>
      <c r="AD167" s="5"/>
      <c r="AG167" s="2"/>
      <c r="AH167" s="2"/>
    </row>
    <row r="168" spans="1:37">
      <c r="C168" s="3" t="s">
        <v>7</v>
      </c>
      <c r="D168" s="1" t="s">
        <v>40</v>
      </c>
      <c r="X168" s="18"/>
      <c r="Z168" s="2"/>
      <c r="AA168" s="5"/>
      <c r="AB168" s="1"/>
      <c r="AC168" s="2"/>
      <c r="AD168" s="2"/>
      <c r="AE168" s="2"/>
      <c r="AG168" s="2"/>
      <c r="AH168" s="2"/>
    </row>
    <row r="169" spans="1:37">
      <c r="C169" s="3" t="s">
        <v>32</v>
      </c>
      <c r="D169" s="1" t="s">
        <v>41</v>
      </c>
      <c r="X169" s="1"/>
      <c r="Z169" s="2"/>
      <c r="AA169" s="5"/>
      <c r="AB169" s="1"/>
      <c r="AC169" s="2"/>
      <c r="AD169" s="2"/>
      <c r="AE169" s="2"/>
      <c r="AG169" s="2"/>
      <c r="AH169" s="2"/>
    </row>
    <row r="170" spans="1:37">
      <c r="C170" s="3" t="s">
        <v>8</v>
      </c>
      <c r="D170" s="1" t="s">
        <v>42</v>
      </c>
      <c r="AA170" s="1"/>
      <c r="AB170" s="1"/>
      <c r="AC170" s="2"/>
      <c r="AD170" s="5"/>
      <c r="AG170" s="2"/>
      <c r="AH170" s="2"/>
    </row>
    <row r="171" spans="1:37">
      <c r="C171" s="3" t="s">
        <v>9</v>
      </c>
      <c r="D171" s="1" t="s">
        <v>43</v>
      </c>
      <c r="AA171" s="1"/>
      <c r="AB171" s="1"/>
      <c r="AC171" s="2"/>
      <c r="AD171" s="5"/>
      <c r="AG171" s="2"/>
      <c r="AH171" s="2"/>
    </row>
    <row r="172" spans="1:37">
      <c r="C172" s="3" t="s">
        <v>10</v>
      </c>
      <c r="D172" s="1" t="s">
        <v>44</v>
      </c>
      <c r="AA172" s="1"/>
      <c r="AB172" s="1"/>
      <c r="AC172" s="2"/>
      <c r="AD172" s="5"/>
      <c r="AG172" s="2"/>
      <c r="AH172" s="2"/>
    </row>
    <row r="173" spans="1:37">
      <c r="C173" s="3" t="s">
        <v>11</v>
      </c>
      <c r="D173" s="1" t="s">
        <v>45</v>
      </c>
      <c r="AA173" s="1"/>
      <c r="AB173" s="1"/>
      <c r="AG173" s="2"/>
      <c r="AH173" s="2"/>
    </row>
    <row r="174" spans="1:37">
      <c r="C174" s="3" t="s">
        <v>21</v>
      </c>
      <c r="D174" s="1" t="s">
        <v>48</v>
      </c>
      <c r="AA174" s="1"/>
      <c r="AB174" s="1"/>
      <c r="AC174" s="2"/>
      <c r="AD174" s="2"/>
      <c r="AE174" s="2"/>
      <c r="AG174" s="2"/>
      <c r="AH174" s="2"/>
    </row>
    <row r="175" spans="1:37">
      <c r="AA175" s="1"/>
      <c r="AB175" s="1"/>
      <c r="AC175" s="2"/>
      <c r="AD175" s="2"/>
      <c r="AE175" s="2"/>
      <c r="AG175" s="2"/>
      <c r="AH175" s="2"/>
    </row>
    <row r="176" spans="1:37" ht="15" customHeight="1">
      <c r="E176" s="1"/>
      <c r="AA176" s="1"/>
      <c r="AB176" s="1"/>
      <c r="AC176" s="2"/>
      <c r="AD176" s="2"/>
      <c r="AE176" s="2"/>
      <c r="AG176" s="2"/>
      <c r="AH176" s="2"/>
    </row>
    <row r="177" spans="5:34">
      <c r="E177" s="1"/>
      <c r="AA177" s="1"/>
      <c r="AB177" s="1"/>
      <c r="AC177" s="2"/>
      <c r="AD177" s="2"/>
      <c r="AE177" s="2"/>
      <c r="AG177" s="2"/>
      <c r="AH177" s="2"/>
    </row>
    <row r="178" spans="5:34">
      <c r="AA178" s="1"/>
      <c r="AB178" s="1"/>
      <c r="AC178" s="2"/>
      <c r="AD178" s="2"/>
      <c r="AE178" s="2"/>
      <c r="AG178" s="2"/>
      <c r="AH178" s="2"/>
    </row>
    <row r="179" spans="5:34">
      <c r="AA179" s="1"/>
      <c r="AB179" s="1"/>
      <c r="AC179" s="2"/>
      <c r="AD179" s="2"/>
      <c r="AE179" s="2"/>
      <c r="AG179" s="2"/>
      <c r="AH179" s="2"/>
    </row>
    <row r="180" spans="5:34">
      <c r="AC180" s="2"/>
      <c r="AD180" s="2"/>
      <c r="AE180" s="2"/>
    </row>
    <row r="181" spans="5:34">
      <c r="AC181" s="2"/>
      <c r="AD181" s="2"/>
      <c r="AE181" s="2"/>
    </row>
    <row r="182" spans="5:34">
      <c r="AC182" s="2"/>
      <c r="AD182" s="2"/>
      <c r="AE182" s="2"/>
    </row>
    <row r="183" spans="5:34">
      <c r="AC183" s="2"/>
      <c r="AD183" s="2"/>
      <c r="AE183" s="2"/>
    </row>
    <row r="184" spans="5:34">
      <c r="AC184" s="2"/>
      <c r="AD184" s="2"/>
      <c r="AE184" s="2"/>
    </row>
    <row r="185" spans="5:34">
      <c r="AC185" s="2"/>
      <c r="AD185" s="2"/>
      <c r="AE185" s="2"/>
    </row>
    <row r="186" spans="5:34">
      <c r="AC186" s="2"/>
      <c r="AD186" s="2"/>
      <c r="AE186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janet schwarz</dc:creator>
  <cp:keywords/>
  <dc:description/>
  <cp:lastModifiedBy>Steve Schwarz</cp:lastModifiedBy>
  <cp:revision/>
  <cp:lastPrinted>2024-04-29T15:50:01Z</cp:lastPrinted>
  <dcterms:created xsi:type="dcterms:W3CDTF">2024-04-22T10:40:33Z</dcterms:created>
  <dcterms:modified xsi:type="dcterms:W3CDTF">2024-05-10T11:56:47Z</dcterms:modified>
  <cp:category/>
  <cp:contentStatus/>
</cp:coreProperties>
</file>