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stoer/Desktop/"/>
    </mc:Choice>
  </mc:AlternateContent>
  <xr:revisionPtr revIDLastSave="0" documentId="8_{F159985A-813B-AC48-A360-9D6FA1F0E40A}" xr6:coauthVersionLast="45" xr6:coauthVersionMax="45" xr10:uidLastSave="{00000000-0000-0000-0000-000000000000}"/>
  <workbookProtection workbookAlgorithmName="SHA-512" workbookHashValue="xxGXphptjxNdsF01Wt/uuxDkO6AQa6jU30RXGoSmKMmSPHUCqYjKHFrOl91pgpuUsOpLZT+1TtqPxKbdCLlJCw==" workbookSaltValue="wuJY4n+0ju7xaK/xuYeefQ==" workbookSpinCount="100000" lockStructure="1"/>
  <bookViews>
    <workbookView xWindow="2880" yWindow="640" windowWidth="25040" windowHeight="13840" activeTab="6" xr2:uid="{D63DE35D-9B46-4F65-9BB0-B2F372325C76}"/>
  </bookViews>
  <sheets>
    <sheet name="Call Taker-1" sheetId="5" r:id="rId1"/>
    <sheet name="Call Taker-2" sheetId="6" r:id="rId2"/>
    <sheet name="Dispatcher-1" sheetId="7" r:id="rId3"/>
    <sheet name="Medic" sheetId="1" r:id="rId4"/>
    <sheet name="EMT" sheetId="3" r:id="rId5"/>
    <sheet name="Flight " sheetId="2" r:id="rId6"/>
    <sheet name="SST" sheetId="4" r:id="rId7"/>
    <sheet name="Scales for Ext 20-21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8" l="1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O44" i="8"/>
  <c r="N44" i="8"/>
  <c r="M44" i="8"/>
  <c r="L44" i="8"/>
  <c r="K44" i="8"/>
  <c r="J44" i="8"/>
  <c r="I44" i="8"/>
  <c r="H44" i="8"/>
  <c r="G44" i="8"/>
  <c r="F44" i="8"/>
  <c r="L39" i="8"/>
  <c r="H39" i="8"/>
  <c r="O39" i="8"/>
  <c r="N39" i="8"/>
  <c r="M39" i="8"/>
  <c r="K39" i="8"/>
  <c r="J39" i="8"/>
  <c r="I39" i="8"/>
  <c r="G39" i="8"/>
  <c r="F39" i="8"/>
  <c r="T33" i="8"/>
  <c r="T30" i="8"/>
  <c r="S30" i="8"/>
  <c r="S33" i="8" s="1"/>
  <c r="R30" i="8"/>
  <c r="R33" i="8" s="1"/>
  <c r="Q30" i="8"/>
  <c r="Q33" i="8" s="1"/>
  <c r="P30" i="8"/>
  <c r="P33" i="8" s="1"/>
  <c r="O30" i="8"/>
  <c r="O33" i="8" s="1"/>
  <c r="N30" i="8"/>
  <c r="N33" i="8" s="1"/>
  <c r="M30" i="8"/>
  <c r="M33" i="8" s="1"/>
  <c r="L30" i="8"/>
  <c r="L33" i="8" s="1"/>
  <c r="K30" i="8"/>
  <c r="K33" i="8" s="1"/>
  <c r="J30" i="8"/>
  <c r="J33" i="8" s="1"/>
  <c r="I30" i="8"/>
  <c r="I33" i="8" s="1"/>
  <c r="H30" i="8"/>
  <c r="H33" i="8" s="1"/>
  <c r="G30" i="8"/>
  <c r="F30" i="8"/>
  <c r="F33" i="8" s="1"/>
  <c r="T21" i="8"/>
  <c r="T24" i="8" s="1"/>
  <c r="T25" i="8" s="1"/>
  <c r="S21" i="8"/>
  <c r="S24" i="8" s="1"/>
  <c r="S25" i="8" s="1"/>
  <c r="R21" i="8"/>
  <c r="R24" i="8" s="1"/>
  <c r="R25" i="8" s="1"/>
  <c r="Q21" i="8"/>
  <c r="Q24" i="8" s="1"/>
  <c r="Q25" i="8" s="1"/>
  <c r="P21" i="8"/>
  <c r="P24" i="8" s="1"/>
  <c r="P25" i="8" s="1"/>
  <c r="O21" i="8"/>
  <c r="O24" i="8" s="1"/>
  <c r="O25" i="8" s="1"/>
  <c r="N21" i="8"/>
  <c r="N24" i="8" s="1"/>
  <c r="N25" i="8" s="1"/>
  <c r="M21" i="8"/>
  <c r="M24" i="8" s="1"/>
  <c r="M25" i="8" s="1"/>
  <c r="L21" i="8"/>
  <c r="L24" i="8" s="1"/>
  <c r="L25" i="8" s="1"/>
  <c r="K21" i="8"/>
  <c r="K24" i="8" s="1"/>
  <c r="K25" i="8" s="1"/>
  <c r="J21" i="8"/>
  <c r="J24" i="8" s="1"/>
  <c r="J25" i="8" s="1"/>
  <c r="I21" i="8"/>
  <c r="I24" i="8" s="1"/>
  <c r="I25" i="8" s="1"/>
  <c r="H21" i="8"/>
  <c r="H24" i="8" s="1"/>
  <c r="H25" i="8" s="1"/>
  <c r="G21" i="8"/>
  <c r="G24" i="8" s="1"/>
  <c r="G25" i="8" s="1"/>
  <c r="F21" i="8"/>
  <c r="F24" i="8" s="1"/>
  <c r="F25" i="8" s="1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O6" i="8"/>
  <c r="N6" i="8"/>
  <c r="M6" i="8"/>
  <c r="L6" i="8"/>
  <c r="K6" i="8"/>
  <c r="J6" i="8"/>
  <c r="I6" i="8"/>
  <c r="H6" i="8"/>
  <c r="G6" i="8"/>
  <c r="F6" i="8"/>
  <c r="G33" i="8" l="1"/>
  <c r="G34" i="8" s="1"/>
  <c r="F34" i="8"/>
  <c r="N34" i="8"/>
  <c r="O34" i="8"/>
  <c r="H34" i="8"/>
  <c r="L34" i="8"/>
  <c r="P34" i="8"/>
  <c r="T34" i="8"/>
  <c r="J34" i="8"/>
  <c r="R34" i="8"/>
  <c r="K34" i="8"/>
  <c r="S34" i="8"/>
  <c r="I34" i="8"/>
  <c r="M34" i="8"/>
  <c r="Q34" i="8"/>
  <c r="G10" i="2" l="1"/>
  <c r="H10" i="2"/>
  <c r="I10" i="2"/>
  <c r="J10" i="2"/>
  <c r="K10" i="2"/>
  <c r="L10" i="2"/>
  <c r="M10" i="2"/>
  <c r="N10" i="2"/>
  <c r="O10" i="2"/>
  <c r="F10" i="2"/>
  <c r="O11" i="2" l="1"/>
  <c r="N11" i="2"/>
  <c r="M11" i="2"/>
  <c r="L11" i="2"/>
  <c r="K11" i="2"/>
  <c r="J11" i="2"/>
  <c r="I11" i="2"/>
  <c r="H11" i="2"/>
  <c r="G11" i="2"/>
  <c r="F11" i="2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O11" i="5"/>
  <c r="N11" i="5"/>
  <c r="M11" i="5"/>
  <c r="L11" i="5"/>
  <c r="K11" i="5"/>
  <c r="J11" i="5"/>
  <c r="I11" i="5"/>
  <c r="H11" i="5"/>
  <c r="G11" i="5"/>
  <c r="F11" i="5"/>
  <c r="O11" i="4"/>
  <c r="N11" i="4"/>
  <c r="M11" i="4"/>
  <c r="L11" i="4"/>
  <c r="K11" i="4"/>
  <c r="J11" i="4"/>
  <c r="I11" i="4"/>
  <c r="H11" i="4"/>
  <c r="G11" i="4"/>
  <c r="F11" i="4"/>
  <c r="T16" i="3"/>
  <c r="T20" i="3" s="1"/>
  <c r="S16" i="3"/>
  <c r="S20" i="3" s="1"/>
  <c r="R16" i="3"/>
  <c r="R20" i="3" s="1"/>
  <c r="Q16" i="3"/>
  <c r="Q20" i="3" s="1"/>
  <c r="P16" i="3"/>
  <c r="P20" i="3" s="1"/>
  <c r="O16" i="3"/>
  <c r="O20" i="3" s="1"/>
  <c r="N16" i="3"/>
  <c r="N20" i="3" s="1"/>
  <c r="M16" i="3"/>
  <c r="M20" i="3" s="1"/>
  <c r="L16" i="3"/>
  <c r="L20" i="3" s="1"/>
  <c r="K16" i="3"/>
  <c r="K20" i="3" s="1"/>
  <c r="J16" i="3"/>
  <c r="J20" i="3" s="1"/>
  <c r="I16" i="3"/>
  <c r="I20" i="3" s="1"/>
  <c r="H16" i="3"/>
  <c r="H20" i="3" s="1"/>
  <c r="G16" i="3"/>
  <c r="F16" i="3"/>
  <c r="F20" i="3" s="1"/>
  <c r="T16" i="1"/>
  <c r="T20" i="1" s="1"/>
  <c r="T21" i="1" s="1"/>
  <c r="S16" i="1"/>
  <c r="S20" i="1" s="1"/>
  <c r="S21" i="1" s="1"/>
  <c r="R16" i="1"/>
  <c r="R20" i="1" s="1"/>
  <c r="R21" i="1" s="1"/>
  <c r="Q16" i="1"/>
  <c r="Q20" i="1" s="1"/>
  <c r="Q21" i="1" s="1"/>
  <c r="P16" i="1"/>
  <c r="P20" i="1" s="1"/>
  <c r="P21" i="1" s="1"/>
  <c r="O16" i="1"/>
  <c r="O20" i="1" s="1"/>
  <c r="O21" i="1" s="1"/>
  <c r="N16" i="1"/>
  <c r="N20" i="1" s="1"/>
  <c r="N21" i="1" s="1"/>
  <c r="M16" i="1"/>
  <c r="M20" i="1" s="1"/>
  <c r="M21" i="1" s="1"/>
  <c r="L16" i="1"/>
  <c r="L20" i="1" s="1"/>
  <c r="L21" i="1" s="1"/>
  <c r="K16" i="1"/>
  <c r="K20" i="1" s="1"/>
  <c r="K21" i="1" s="1"/>
  <c r="J16" i="1"/>
  <c r="J20" i="1" s="1"/>
  <c r="J21" i="1" s="1"/>
  <c r="I16" i="1"/>
  <c r="I20" i="1" s="1"/>
  <c r="I21" i="1" s="1"/>
  <c r="H16" i="1"/>
  <c r="H20" i="1" s="1"/>
  <c r="H21" i="1" s="1"/>
  <c r="G16" i="1"/>
  <c r="G20" i="1" s="1"/>
  <c r="G21" i="1" s="1"/>
  <c r="F16" i="1"/>
  <c r="F20" i="1" s="1"/>
  <c r="F21" i="1" s="1"/>
  <c r="G20" i="3" l="1"/>
  <c r="J21" i="3"/>
  <c r="N21" i="3"/>
  <c r="R21" i="3"/>
  <c r="F21" i="3"/>
  <c r="K21" i="3"/>
  <c r="H21" i="3"/>
  <c r="L21" i="3"/>
  <c r="P21" i="3"/>
  <c r="T21" i="3"/>
  <c r="O21" i="3"/>
  <c r="S21" i="3"/>
  <c r="I21" i="3"/>
  <c r="M21" i="3"/>
  <c r="Q21" i="3"/>
  <c r="G21" i="3" l="1"/>
  <c r="F5" i="7" l="1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F5" i="5"/>
  <c r="G5" i="5"/>
  <c r="H5" i="5"/>
  <c r="I5" i="5"/>
  <c r="J5" i="5"/>
  <c r="K5" i="5"/>
  <c r="L5" i="5"/>
  <c r="M5" i="5"/>
  <c r="N5" i="5"/>
  <c r="O5" i="5"/>
  <c r="F5" i="4"/>
  <c r="G5" i="4"/>
  <c r="H5" i="4"/>
  <c r="I5" i="4"/>
  <c r="J5" i="4"/>
  <c r="K5" i="4"/>
  <c r="L5" i="4"/>
  <c r="M5" i="4"/>
  <c r="N5" i="4"/>
  <c r="O5" i="4"/>
  <c r="T10" i="3" l="1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O5" i="2"/>
  <c r="N5" i="2"/>
  <c r="M5" i="2"/>
  <c r="L5" i="2"/>
  <c r="K5" i="2"/>
  <c r="J5" i="2"/>
  <c r="I5" i="2"/>
  <c r="H5" i="2"/>
  <c r="G5" i="2"/>
  <c r="F5" i="2"/>
  <c r="T5" i="1" l="1"/>
  <c r="T9" i="1" s="1"/>
  <c r="T10" i="1" s="1"/>
  <c r="S5" i="1"/>
  <c r="S9" i="1" s="1"/>
  <c r="S10" i="1" s="1"/>
  <c r="R5" i="1"/>
  <c r="R9" i="1" s="1"/>
  <c r="R10" i="1" s="1"/>
  <c r="Q5" i="1"/>
  <c r="Q9" i="1" s="1"/>
  <c r="Q10" i="1" s="1"/>
  <c r="P5" i="1"/>
  <c r="P9" i="1" s="1"/>
  <c r="P10" i="1" s="1"/>
  <c r="O5" i="1"/>
  <c r="O9" i="1" s="1"/>
  <c r="O10" i="1" s="1"/>
  <c r="N5" i="1"/>
  <c r="N9" i="1" s="1"/>
  <c r="N10" i="1" s="1"/>
  <c r="M5" i="1"/>
  <c r="M9" i="1" s="1"/>
  <c r="M10" i="1" s="1"/>
  <c r="L5" i="1"/>
  <c r="L9" i="1" s="1"/>
  <c r="L10" i="1" s="1"/>
  <c r="K5" i="1"/>
  <c r="K9" i="1" s="1"/>
  <c r="K10" i="1" s="1"/>
  <c r="J5" i="1"/>
  <c r="J9" i="1" s="1"/>
  <c r="J10" i="1" s="1"/>
  <c r="I5" i="1"/>
  <c r="I9" i="1" s="1"/>
  <c r="I10" i="1" s="1"/>
  <c r="H5" i="1"/>
  <c r="H9" i="1" s="1"/>
  <c r="H10" i="1" s="1"/>
  <c r="G5" i="1"/>
  <c r="G9" i="1" s="1"/>
  <c r="G10" i="1" s="1"/>
  <c r="F5" i="1"/>
  <c r="F9" i="1" s="1"/>
  <c r="F10" i="1" s="1"/>
</calcChain>
</file>

<file path=xl/sharedStrings.xml><?xml version="1.0" encoding="utf-8"?>
<sst xmlns="http://schemas.openxmlformats.org/spreadsheetml/2006/main" count="490" uniqueCount="31">
  <si>
    <t xml:space="preserve">Annual Rate </t>
  </si>
  <si>
    <t>Hourly Rate</t>
  </si>
  <si>
    <t>Year-1</t>
  </si>
  <si>
    <t>Year-2</t>
  </si>
  <si>
    <t>Year-3</t>
  </si>
  <si>
    <t>Year-4</t>
  </si>
  <si>
    <t>Year-5</t>
  </si>
  <si>
    <t>Year-6</t>
  </si>
  <si>
    <t>Year-7</t>
  </si>
  <si>
    <t>Year-8</t>
  </si>
  <si>
    <t>Year-9</t>
  </si>
  <si>
    <t>Year-10</t>
  </si>
  <si>
    <t>Year-11</t>
  </si>
  <si>
    <t>Year-12</t>
  </si>
  <si>
    <t>Year-13</t>
  </si>
  <si>
    <t>Year-14</t>
  </si>
  <si>
    <t>Year-15</t>
  </si>
  <si>
    <t xml:space="preserve">Annual Hours </t>
  </si>
  <si>
    <t>Flight Nurse (2% increase)</t>
  </si>
  <si>
    <t>Medic - 42 Hour (2% increase)</t>
  </si>
  <si>
    <t>Medic - 48 Hour (2% increase)</t>
  </si>
  <si>
    <t>EMT - 42 Hour (2% increase)</t>
  </si>
  <si>
    <t>EMT - 48 Hour (2% increase)</t>
  </si>
  <si>
    <t>SST (2% increase)</t>
  </si>
  <si>
    <t>Call Taker-1 (2% increase)</t>
  </si>
  <si>
    <t>Call Taker-2 (2% increase)</t>
  </si>
  <si>
    <t>Dispatcher-1 (2% increase)</t>
  </si>
  <si>
    <t xml:space="preserve">Year 3 of the CBA </t>
  </si>
  <si>
    <t>Year 3 of the CBA</t>
  </si>
  <si>
    <t xml:space="preserve">Extension of the CBA 2020-2021 </t>
  </si>
  <si>
    <t>Extension of CBA Payscales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</si>
</sst>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44" fontId="0" fillId="0" borderId="13" xfId="1" applyFont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2" xfId="1" applyFont="1" applyBorder="1"/>
    <xf numFmtId="44" fontId="0" fillId="0" borderId="3" xfId="1" applyFont="1" applyBorder="1"/>
    <xf numFmtId="44" fontId="0" fillId="0" borderId="5" xfId="1" applyFont="1" applyBorder="1"/>
    <xf numFmtId="44" fontId="0" fillId="0" borderId="6" xfId="1" applyFont="1" applyBorder="1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44" fontId="0" fillId="0" borderId="13" xfId="1" applyFon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2" applyFont="1"/>
    <xf numFmtId="10" fontId="0" fillId="0" borderId="0" xfId="2" applyNumberFormat="1" applyFont="1"/>
    <xf numFmtId="10" fontId="0" fillId="0" borderId="0" xfId="0" applyNumberFormat="1"/>
    <xf numFmtId="0" fontId="0" fillId="4" borderId="0" xfId="0" applyFill="1"/>
    <xf numFmtId="44" fontId="0" fillId="4" borderId="0" xfId="0" applyNumberFormat="1" applyFill="1"/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44" fontId="0" fillId="4" borderId="13" xfId="1" applyFont="1" applyFill="1" applyBorder="1" applyAlignment="1">
      <alignment horizontal="center" vertical="center"/>
    </xf>
    <xf numFmtId="44" fontId="0" fillId="4" borderId="11" xfId="1" applyFont="1" applyFill="1" applyBorder="1" applyAlignment="1">
      <alignment horizontal="center" vertical="center"/>
    </xf>
    <xf numFmtId="44" fontId="0" fillId="4" borderId="12" xfId="1" applyFont="1" applyFill="1" applyBorder="1" applyAlignment="1">
      <alignment horizontal="center" vertical="center"/>
    </xf>
    <xf numFmtId="44" fontId="0" fillId="4" borderId="10" xfId="1" applyFont="1" applyFill="1" applyBorder="1" applyAlignment="1">
      <alignment horizontal="center" vertical="center"/>
    </xf>
    <xf numFmtId="44" fontId="0" fillId="4" borderId="5" xfId="1" applyFont="1" applyFill="1" applyBorder="1" applyAlignment="1">
      <alignment horizontal="center" vertical="center"/>
    </xf>
    <xf numFmtId="44" fontId="0" fillId="4" borderId="6" xfId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44" fontId="0" fillId="4" borderId="4" xfId="1" applyFont="1" applyFill="1" applyBorder="1" applyAlignment="1">
      <alignment horizontal="center" vertical="center"/>
    </xf>
    <xf numFmtId="44" fontId="0" fillId="0" borderId="35" xfId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right" vertical="center"/>
    </xf>
    <xf numFmtId="44" fontId="0" fillId="4" borderId="2" xfId="1" applyFont="1" applyFill="1" applyBorder="1" applyAlignment="1">
      <alignment horizontal="center" vertical="center"/>
    </xf>
    <xf numFmtId="44" fontId="0" fillId="4" borderId="3" xfId="1" applyFont="1" applyFill="1" applyBorder="1" applyAlignment="1">
      <alignment horizontal="center" vertical="center"/>
    </xf>
    <xf numFmtId="44" fontId="0" fillId="4" borderId="2" xfId="1" applyFont="1" applyFill="1" applyBorder="1"/>
    <xf numFmtId="44" fontId="0" fillId="4" borderId="3" xfId="1" applyFont="1" applyFill="1" applyBorder="1"/>
    <xf numFmtId="44" fontId="0" fillId="4" borderId="5" xfId="1" applyFont="1" applyFill="1" applyBorder="1"/>
    <xf numFmtId="44" fontId="0" fillId="4" borderId="6" xfId="1" applyFont="1" applyFill="1" applyBorder="1"/>
    <xf numFmtId="9" fontId="0" fillId="0" borderId="0" xfId="0" applyNumberFormat="1"/>
    <xf numFmtId="44" fontId="0" fillId="0" borderId="0" xfId="0" applyNumberForma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3673C-F9A1-4213-BFA2-803F9B9E0015}">
  <sheetPr>
    <pageSetUpPr fitToPage="1"/>
  </sheetPr>
  <dimension ref="A1:P12"/>
  <sheetViews>
    <sheetView zoomScale="75" zoomScaleNormal="75" workbookViewId="0">
      <selection activeCell="O10" sqref="O10"/>
    </sheetView>
  </sheetViews>
  <sheetFormatPr baseColWidth="10" defaultColWidth="8.83203125" defaultRowHeight="15" x14ac:dyDescent="0.2"/>
  <cols>
    <col min="6" max="15" width="13.33203125" customWidth="1"/>
  </cols>
  <sheetData>
    <row r="1" spans="1:16" ht="16" thickBot="1" x14ac:dyDescent="0.25"/>
    <row r="2" spans="1:16" ht="16" thickBot="1" x14ac:dyDescent="0.25">
      <c r="A2" s="67" t="s">
        <v>28</v>
      </c>
      <c r="B2" s="6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16" thickBot="1" x14ac:dyDescent="0.25">
      <c r="A3" s="69" t="s">
        <v>24</v>
      </c>
      <c r="B3" s="70"/>
      <c r="C3" s="70"/>
      <c r="D3" s="70"/>
      <c r="E3" s="71"/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1" t="s">
        <v>11</v>
      </c>
    </row>
    <row r="4" spans="1:16" x14ac:dyDescent="0.2">
      <c r="A4" s="72" t="s">
        <v>17</v>
      </c>
      <c r="B4" s="73"/>
      <c r="C4" s="76">
        <v>2288</v>
      </c>
      <c r="D4" s="80" t="s">
        <v>1</v>
      </c>
      <c r="E4" s="81"/>
      <c r="F4" s="32">
        <v>14.25</v>
      </c>
      <c r="G4" s="33">
        <v>14.55</v>
      </c>
      <c r="H4" s="33">
        <v>14.84</v>
      </c>
      <c r="I4" s="33">
        <v>15.12</v>
      </c>
      <c r="J4" s="33">
        <v>15.44</v>
      </c>
      <c r="K4" s="33">
        <v>15.73</v>
      </c>
      <c r="L4" s="33">
        <v>16.059999999999999</v>
      </c>
      <c r="M4" s="33">
        <v>16.38</v>
      </c>
      <c r="N4" s="33">
        <v>16.72</v>
      </c>
      <c r="O4" s="34">
        <v>17.04</v>
      </c>
    </row>
    <row r="5" spans="1:16" ht="16" thickBot="1" x14ac:dyDescent="0.25">
      <c r="A5" s="74"/>
      <c r="B5" s="75"/>
      <c r="C5" s="77"/>
      <c r="D5" s="78" t="s">
        <v>0</v>
      </c>
      <c r="E5" s="79"/>
      <c r="F5" s="35">
        <f>F4*C4</f>
        <v>32604</v>
      </c>
      <c r="G5" s="36">
        <f>G4*C4</f>
        <v>33290.400000000001</v>
      </c>
      <c r="H5" s="36">
        <f>H4*C4</f>
        <v>33953.919999999998</v>
      </c>
      <c r="I5" s="36">
        <f>I4*C4</f>
        <v>34594.559999999998</v>
      </c>
      <c r="J5" s="36">
        <f>J4*C4</f>
        <v>35326.720000000001</v>
      </c>
      <c r="K5" s="36">
        <f>K4*C4</f>
        <v>35990.239999999998</v>
      </c>
      <c r="L5" s="36">
        <f>L4*C4</f>
        <v>36745.279999999999</v>
      </c>
      <c r="M5" s="36">
        <f>M4*C4</f>
        <v>37477.439999999995</v>
      </c>
      <c r="N5" s="36">
        <f>N4*C4</f>
        <v>38255.360000000001</v>
      </c>
      <c r="O5" s="37">
        <f>O4*C4</f>
        <v>38987.519999999997</v>
      </c>
    </row>
    <row r="7" spans="1:16" ht="16" thickBot="1" x14ac:dyDescent="0.25"/>
    <row r="8" spans="1:16" ht="16" thickBot="1" x14ac:dyDescent="0.25">
      <c r="A8" s="82" t="s">
        <v>29</v>
      </c>
      <c r="B8" s="83"/>
      <c r="C8" s="83"/>
      <c r="D8" s="84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ht="16" thickBot="1" x14ac:dyDescent="0.25">
      <c r="A9" s="85" t="s">
        <v>24</v>
      </c>
      <c r="B9" s="86"/>
      <c r="C9" s="86"/>
      <c r="D9" s="86"/>
      <c r="E9" s="87"/>
      <c r="F9" s="63" t="s">
        <v>2</v>
      </c>
      <c r="G9" s="63" t="s">
        <v>3</v>
      </c>
      <c r="H9" s="63" t="s">
        <v>4</v>
      </c>
      <c r="I9" s="63" t="s">
        <v>5</v>
      </c>
      <c r="J9" s="63" t="s">
        <v>6</v>
      </c>
      <c r="K9" s="63" t="s">
        <v>7</v>
      </c>
      <c r="L9" s="63" t="s">
        <v>8</v>
      </c>
      <c r="M9" s="63" t="s">
        <v>9</v>
      </c>
      <c r="N9" s="63" t="s">
        <v>10</v>
      </c>
      <c r="O9" s="57" t="s">
        <v>11</v>
      </c>
    </row>
    <row r="10" spans="1:16" x14ac:dyDescent="0.2">
      <c r="A10" s="88" t="s">
        <v>17</v>
      </c>
      <c r="B10" s="89"/>
      <c r="C10" s="92">
        <v>2288</v>
      </c>
      <c r="D10" s="94" t="s">
        <v>1</v>
      </c>
      <c r="E10" s="95"/>
      <c r="F10" s="2">
        <v>14.54</v>
      </c>
      <c r="G10" s="3">
        <v>14.84</v>
      </c>
      <c r="H10" s="3">
        <v>15.14</v>
      </c>
      <c r="I10" s="3">
        <v>15.42</v>
      </c>
      <c r="J10" s="3">
        <v>15.75</v>
      </c>
      <c r="K10" s="3">
        <v>16.04</v>
      </c>
      <c r="L10" s="3">
        <v>16.38</v>
      </c>
      <c r="M10" s="3">
        <v>16.71</v>
      </c>
      <c r="N10" s="3">
        <v>17.05</v>
      </c>
      <c r="O10" s="4">
        <v>17.38</v>
      </c>
    </row>
    <row r="11" spans="1:16" ht="16" thickBot="1" x14ac:dyDescent="0.25">
      <c r="A11" s="90"/>
      <c r="B11" s="91"/>
      <c r="C11" s="93"/>
      <c r="D11" s="96" t="s">
        <v>0</v>
      </c>
      <c r="E11" s="97"/>
      <c r="F11" s="5">
        <f>F10*C10</f>
        <v>33267.519999999997</v>
      </c>
      <c r="G11" s="6">
        <f>G10*C10</f>
        <v>33953.919999999998</v>
      </c>
      <c r="H11" s="6">
        <f>H10*C10</f>
        <v>34640.32</v>
      </c>
      <c r="I11" s="6">
        <f>I10*C10</f>
        <v>35280.959999999999</v>
      </c>
      <c r="J11" s="6">
        <f>J10*C10</f>
        <v>36036</v>
      </c>
      <c r="K11" s="6">
        <f>K10*C10</f>
        <v>36699.519999999997</v>
      </c>
      <c r="L11" s="6">
        <f>L10*C10</f>
        <v>37477.439999999995</v>
      </c>
      <c r="M11" s="6">
        <f>M10*C10</f>
        <v>38232.480000000003</v>
      </c>
      <c r="N11" s="6">
        <f>N10*C10</f>
        <v>39010.400000000001</v>
      </c>
      <c r="O11" s="7">
        <f>O10*C10</f>
        <v>39765.439999999995</v>
      </c>
    </row>
    <row r="12" spans="1:16" x14ac:dyDescent="0.2">
      <c r="G12" s="26"/>
      <c r="H12" s="26"/>
      <c r="I12" s="26"/>
      <c r="J12" s="26"/>
      <c r="K12" s="26"/>
      <c r="L12" s="26"/>
      <c r="M12" s="26"/>
      <c r="N12" s="26"/>
      <c r="O12" s="26"/>
      <c r="P12" s="27"/>
    </row>
  </sheetData>
  <mergeCells count="12">
    <mergeCell ref="A8:D8"/>
    <mergeCell ref="A9:E9"/>
    <mergeCell ref="A10:B11"/>
    <mergeCell ref="C10:C11"/>
    <mergeCell ref="D10:E10"/>
    <mergeCell ref="D11:E11"/>
    <mergeCell ref="A2:B2"/>
    <mergeCell ref="A3:E3"/>
    <mergeCell ref="A4:B5"/>
    <mergeCell ref="C4:C5"/>
    <mergeCell ref="D5:E5"/>
    <mergeCell ref="D4:E4"/>
  </mergeCells>
  <pageMargins left="0.7" right="0.7" top="0.75" bottom="0.75" header="0.3" footer="0.3"/>
  <pageSetup scale="14" orientation="landscape" r:id="rId1"/>
  <headerFooter>
    <oddHeader xml:space="preserve">&amp;C&amp;"-,Bold"&amp;24Call Taker-1 Pay Scale&amp;11 </oddHeader>
    <oddFooter>&amp;L&amp;"-,Bold"&amp;16 1.5% Annual COLA after last year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2905-8ADB-48CE-9514-4DC74A077EC4}">
  <sheetPr>
    <pageSetUpPr fitToPage="1"/>
  </sheetPr>
  <dimension ref="A1:U12"/>
  <sheetViews>
    <sheetView zoomScale="75" zoomScaleNormal="75" workbookViewId="0">
      <selection activeCell="T10" sqref="T10"/>
    </sheetView>
  </sheetViews>
  <sheetFormatPr baseColWidth="10" defaultColWidth="8.83203125" defaultRowHeight="15" x14ac:dyDescent="0.2"/>
  <cols>
    <col min="6" max="20" width="13.33203125" customWidth="1"/>
  </cols>
  <sheetData>
    <row r="1" spans="1:21" ht="16" thickBot="1" x14ac:dyDescent="0.25"/>
    <row r="2" spans="1:21" ht="16" thickBot="1" x14ac:dyDescent="0.25">
      <c r="A2" s="67" t="s">
        <v>28</v>
      </c>
      <c r="B2" s="6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ht="16" thickBot="1" x14ac:dyDescent="0.25">
      <c r="A3" s="69" t="s">
        <v>25</v>
      </c>
      <c r="B3" s="70"/>
      <c r="C3" s="70"/>
      <c r="D3" s="70"/>
      <c r="E3" s="71"/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12</v>
      </c>
      <c r="Q3" s="30" t="s">
        <v>13</v>
      </c>
      <c r="R3" s="30" t="s">
        <v>14</v>
      </c>
      <c r="S3" s="30" t="s">
        <v>15</v>
      </c>
      <c r="T3" s="31" t="s">
        <v>16</v>
      </c>
    </row>
    <row r="4" spans="1:21" x14ac:dyDescent="0.2">
      <c r="A4" s="72" t="s">
        <v>17</v>
      </c>
      <c r="B4" s="73"/>
      <c r="C4" s="76">
        <v>2288</v>
      </c>
      <c r="D4" s="80" t="s">
        <v>1</v>
      </c>
      <c r="E4" s="81"/>
      <c r="F4" s="41">
        <v>15.7</v>
      </c>
      <c r="G4" s="46">
        <v>17.28</v>
      </c>
      <c r="H4" s="46">
        <v>17.62</v>
      </c>
      <c r="I4" s="46">
        <v>17.97</v>
      </c>
      <c r="J4" s="46">
        <v>18.329999999999998</v>
      </c>
      <c r="K4" s="46">
        <v>18.690000000000001</v>
      </c>
      <c r="L4" s="46">
        <v>19.07</v>
      </c>
      <c r="M4" s="46">
        <v>19.45</v>
      </c>
      <c r="N4" s="46">
        <v>19.84</v>
      </c>
      <c r="O4" s="46">
        <v>20.23</v>
      </c>
      <c r="P4" s="48">
        <v>20.64</v>
      </c>
      <c r="Q4" s="48">
        <v>21.06</v>
      </c>
      <c r="R4" s="48">
        <v>21.47</v>
      </c>
      <c r="S4" s="48">
        <v>21.91</v>
      </c>
      <c r="T4" s="49">
        <v>22.35</v>
      </c>
    </row>
    <row r="5" spans="1:21" ht="16" thickBot="1" x14ac:dyDescent="0.25">
      <c r="A5" s="74"/>
      <c r="B5" s="75"/>
      <c r="C5" s="77"/>
      <c r="D5" s="78" t="s">
        <v>0</v>
      </c>
      <c r="E5" s="79"/>
      <c r="F5" s="42">
        <f>F4*C4</f>
        <v>35921.599999999999</v>
      </c>
      <c r="G5" s="36">
        <f>G4*C4</f>
        <v>39536.639999999999</v>
      </c>
      <c r="H5" s="36">
        <f>H4*C4</f>
        <v>40314.560000000005</v>
      </c>
      <c r="I5" s="36">
        <f>I4*C4</f>
        <v>41115.360000000001</v>
      </c>
      <c r="J5" s="36">
        <f>J4*C4</f>
        <v>41939.039999999994</v>
      </c>
      <c r="K5" s="36">
        <f>K4*C4</f>
        <v>42762.720000000001</v>
      </c>
      <c r="L5" s="36">
        <f>L4*C4</f>
        <v>43632.160000000003</v>
      </c>
      <c r="M5" s="36">
        <f>M4*C4</f>
        <v>44501.599999999999</v>
      </c>
      <c r="N5" s="36">
        <f>N4*C4</f>
        <v>45393.919999999998</v>
      </c>
      <c r="O5" s="36">
        <f>O4*C4</f>
        <v>46286.239999999998</v>
      </c>
      <c r="P5" s="50">
        <f>P4*C4</f>
        <v>47224.32</v>
      </c>
      <c r="Q5" s="50">
        <f>Q4*C4</f>
        <v>48185.279999999999</v>
      </c>
      <c r="R5" s="50">
        <f>R4*C4</f>
        <v>49123.360000000001</v>
      </c>
      <c r="S5" s="50">
        <f>S4*C4</f>
        <v>50130.080000000002</v>
      </c>
      <c r="T5" s="51">
        <f>T4*C4</f>
        <v>51136.800000000003</v>
      </c>
    </row>
    <row r="7" spans="1:21" ht="16" thickBot="1" x14ac:dyDescent="0.25"/>
    <row r="8" spans="1:21" ht="16" thickBot="1" x14ac:dyDescent="0.25">
      <c r="A8" s="82" t="s">
        <v>29</v>
      </c>
      <c r="B8" s="83"/>
      <c r="C8" s="83"/>
      <c r="D8" s="8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1" ht="16" thickBot="1" x14ac:dyDescent="0.25">
      <c r="A9" s="85" t="s">
        <v>25</v>
      </c>
      <c r="B9" s="86"/>
      <c r="C9" s="86"/>
      <c r="D9" s="86"/>
      <c r="E9" s="87"/>
      <c r="F9" s="56" t="s">
        <v>2</v>
      </c>
      <c r="G9" s="56" t="s">
        <v>3</v>
      </c>
      <c r="H9" s="56" t="s">
        <v>4</v>
      </c>
      <c r="I9" s="56" t="s">
        <v>5</v>
      </c>
      <c r="J9" s="56" t="s">
        <v>6</v>
      </c>
      <c r="K9" s="56" t="s">
        <v>7</v>
      </c>
      <c r="L9" s="56" t="s">
        <v>8</v>
      </c>
      <c r="M9" s="56" t="s">
        <v>9</v>
      </c>
      <c r="N9" s="56" t="s">
        <v>10</v>
      </c>
      <c r="O9" s="56" t="s">
        <v>11</v>
      </c>
      <c r="P9" s="56" t="s">
        <v>12</v>
      </c>
      <c r="Q9" s="56" t="s">
        <v>13</v>
      </c>
      <c r="R9" s="56" t="s">
        <v>14</v>
      </c>
      <c r="S9" s="56" t="s">
        <v>15</v>
      </c>
      <c r="T9" s="57" t="s">
        <v>16</v>
      </c>
    </row>
    <row r="10" spans="1:21" x14ac:dyDescent="0.2">
      <c r="A10" s="88" t="s">
        <v>17</v>
      </c>
      <c r="B10" s="89"/>
      <c r="C10" s="92">
        <v>2288</v>
      </c>
      <c r="D10" s="94" t="s">
        <v>1</v>
      </c>
      <c r="E10" s="95"/>
      <c r="F10" s="10">
        <v>16.010000000000002</v>
      </c>
      <c r="G10" s="11">
        <v>17.63</v>
      </c>
      <c r="H10" s="11">
        <v>17.97</v>
      </c>
      <c r="I10" s="11">
        <v>18.329999999999998</v>
      </c>
      <c r="J10" s="11">
        <v>18.7</v>
      </c>
      <c r="K10" s="11">
        <v>19.059999999999999</v>
      </c>
      <c r="L10" s="11">
        <v>19.45</v>
      </c>
      <c r="M10" s="11">
        <v>19.84</v>
      </c>
      <c r="N10" s="11">
        <v>20.239999999999998</v>
      </c>
      <c r="O10" s="11">
        <v>20.63</v>
      </c>
      <c r="P10" s="13">
        <v>21.05</v>
      </c>
      <c r="Q10" s="13">
        <v>21.48</v>
      </c>
      <c r="R10" s="13">
        <v>21.9</v>
      </c>
      <c r="S10" s="13">
        <v>22.35</v>
      </c>
      <c r="T10" s="14">
        <v>22.8</v>
      </c>
    </row>
    <row r="11" spans="1:21" ht="16" thickBot="1" x14ac:dyDescent="0.25">
      <c r="A11" s="90"/>
      <c r="B11" s="91"/>
      <c r="C11" s="93"/>
      <c r="D11" s="96" t="s">
        <v>0</v>
      </c>
      <c r="E11" s="97"/>
      <c r="F11" s="12">
        <f>F10*C10</f>
        <v>36630.880000000005</v>
      </c>
      <c r="G11" s="6">
        <f>G10*C10</f>
        <v>40337.439999999995</v>
      </c>
      <c r="H11" s="6">
        <f>H10*C10</f>
        <v>41115.360000000001</v>
      </c>
      <c r="I11" s="6">
        <f>I10*C10</f>
        <v>41939.039999999994</v>
      </c>
      <c r="J11" s="6">
        <f>J10*C10</f>
        <v>42785.599999999999</v>
      </c>
      <c r="K11" s="6">
        <f>K10*C10</f>
        <v>43609.279999999999</v>
      </c>
      <c r="L11" s="6">
        <f>L10*C10</f>
        <v>44501.599999999999</v>
      </c>
      <c r="M11" s="6">
        <f>M10*C10</f>
        <v>45393.919999999998</v>
      </c>
      <c r="N11" s="6">
        <f>N10*C10</f>
        <v>46309.119999999995</v>
      </c>
      <c r="O11" s="6">
        <f>O10*C10</f>
        <v>47201.439999999995</v>
      </c>
      <c r="P11" s="15">
        <f>P10*C10</f>
        <v>48162.400000000001</v>
      </c>
      <c r="Q11" s="15">
        <f>Q10*C10</f>
        <v>49146.239999999998</v>
      </c>
      <c r="R11" s="15">
        <f>R10*C10</f>
        <v>50107.199999999997</v>
      </c>
      <c r="S11" s="15">
        <f>S10*C10</f>
        <v>51136.800000000003</v>
      </c>
      <c r="T11" s="16">
        <f>T10*C10</f>
        <v>52166.400000000001</v>
      </c>
    </row>
    <row r="12" spans="1:21" x14ac:dyDescent="0.2"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52"/>
    </row>
  </sheetData>
  <mergeCells count="12">
    <mergeCell ref="A8:D8"/>
    <mergeCell ref="A9:E9"/>
    <mergeCell ref="A10:B11"/>
    <mergeCell ref="C10:C11"/>
    <mergeCell ref="D10:E10"/>
    <mergeCell ref="D11:E11"/>
    <mergeCell ref="A2:B2"/>
    <mergeCell ref="A3:E3"/>
    <mergeCell ref="A4:B5"/>
    <mergeCell ref="C4:C5"/>
    <mergeCell ref="D5:E5"/>
    <mergeCell ref="D4:E4"/>
  </mergeCells>
  <pageMargins left="0.7" right="0.7" top="0.75" bottom="0.75" header="0.3" footer="0.3"/>
  <pageSetup scale="10" orientation="landscape" r:id="rId1"/>
  <headerFooter>
    <oddHeader xml:space="preserve">&amp;C&amp;"-,Bold"&amp;24Call Taker-2 Pay Scale </oddHeader>
    <oddFooter>&amp;L&amp;"-,Bold"&amp;16 1.5% Annual COLA after last year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2411-1C8B-4EE4-9B7C-045E6AF8DA8D}">
  <sheetPr>
    <pageSetUpPr fitToPage="1"/>
  </sheetPr>
  <dimension ref="A1:U12"/>
  <sheetViews>
    <sheetView zoomScale="75" zoomScaleNormal="75" workbookViewId="0">
      <selection activeCell="T10" sqref="T10"/>
    </sheetView>
  </sheetViews>
  <sheetFormatPr baseColWidth="10" defaultColWidth="8.83203125" defaultRowHeight="15" x14ac:dyDescent="0.2"/>
  <cols>
    <col min="2" max="2" width="11.1640625" customWidth="1"/>
    <col min="6" max="20" width="13.33203125" customWidth="1"/>
  </cols>
  <sheetData>
    <row r="1" spans="1:21" ht="16" thickBot="1" x14ac:dyDescent="0.25"/>
    <row r="2" spans="1:21" ht="16" thickBot="1" x14ac:dyDescent="0.25">
      <c r="A2" s="67" t="s">
        <v>28</v>
      </c>
      <c r="B2" s="6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ht="16" thickBot="1" x14ac:dyDescent="0.25">
      <c r="A3" s="69" t="s">
        <v>26</v>
      </c>
      <c r="B3" s="70"/>
      <c r="C3" s="70"/>
      <c r="D3" s="70"/>
      <c r="E3" s="71"/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12</v>
      </c>
      <c r="Q3" s="30" t="s">
        <v>13</v>
      </c>
      <c r="R3" s="30" t="s">
        <v>14</v>
      </c>
      <c r="S3" s="30" t="s">
        <v>15</v>
      </c>
      <c r="T3" s="31" t="s">
        <v>16</v>
      </c>
    </row>
    <row r="4" spans="1:21" x14ac:dyDescent="0.2">
      <c r="A4" s="72" t="s">
        <v>17</v>
      </c>
      <c r="B4" s="73"/>
      <c r="C4" s="76">
        <v>2288</v>
      </c>
      <c r="D4" s="80" t="s">
        <v>1</v>
      </c>
      <c r="E4" s="81"/>
      <c r="F4" s="41">
        <v>20.260000000000002</v>
      </c>
      <c r="G4" s="46">
        <v>20.66</v>
      </c>
      <c r="H4" s="46">
        <v>21.08</v>
      </c>
      <c r="I4" s="46">
        <v>21.49</v>
      </c>
      <c r="J4" s="46">
        <v>21.93</v>
      </c>
      <c r="K4" s="46">
        <v>22.37</v>
      </c>
      <c r="L4" s="46">
        <v>22.81</v>
      </c>
      <c r="M4" s="46">
        <v>23.27</v>
      </c>
      <c r="N4" s="46">
        <v>23.74</v>
      </c>
      <c r="O4" s="46">
        <v>24.21</v>
      </c>
      <c r="P4" s="48">
        <v>24.69</v>
      </c>
      <c r="Q4" s="48">
        <v>25.19</v>
      </c>
      <c r="R4" s="48">
        <v>25.69</v>
      </c>
      <c r="S4" s="48">
        <v>26.2</v>
      </c>
      <c r="T4" s="49">
        <v>26.72</v>
      </c>
    </row>
    <row r="5" spans="1:21" ht="16" thickBot="1" x14ac:dyDescent="0.25">
      <c r="A5" s="74"/>
      <c r="B5" s="75"/>
      <c r="C5" s="77"/>
      <c r="D5" s="78" t="s">
        <v>0</v>
      </c>
      <c r="E5" s="79"/>
      <c r="F5" s="42">
        <f>F4*C4</f>
        <v>46354.880000000005</v>
      </c>
      <c r="G5" s="36">
        <f>G4*C4</f>
        <v>47270.080000000002</v>
      </c>
      <c r="H5" s="36">
        <f>H4*C4</f>
        <v>48231.039999999994</v>
      </c>
      <c r="I5" s="36">
        <f>I4*C4</f>
        <v>49169.119999999995</v>
      </c>
      <c r="J5" s="36">
        <f>J4*C4</f>
        <v>50175.839999999997</v>
      </c>
      <c r="K5" s="36">
        <f>K4*C4</f>
        <v>51182.560000000005</v>
      </c>
      <c r="L5" s="36">
        <f>L4*C4</f>
        <v>52189.279999999999</v>
      </c>
      <c r="M5" s="36">
        <f>M4*C4</f>
        <v>53241.760000000002</v>
      </c>
      <c r="N5" s="36">
        <f>N4*C4</f>
        <v>54317.119999999995</v>
      </c>
      <c r="O5" s="36">
        <f>O4*C4</f>
        <v>55392.480000000003</v>
      </c>
      <c r="P5" s="50">
        <f>P4*C4</f>
        <v>56490.720000000001</v>
      </c>
      <c r="Q5" s="50">
        <f>Q4*C4</f>
        <v>57634.720000000001</v>
      </c>
      <c r="R5" s="50">
        <f>R4*C4</f>
        <v>58778.720000000001</v>
      </c>
      <c r="S5" s="50">
        <f>S4*C4</f>
        <v>59945.599999999999</v>
      </c>
      <c r="T5" s="51">
        <f>T4*C4</f>
        <v>61135.360000000001</v>
      </c>
    </row>
    <row r="7" spans="1:21" ht="16" thickBot="1" x14ac:dyDescent="0.25"/>
    <row r="8" spans="1:21" ht="16" thickBot="1" x14ac:dyDescent="0.25">
      <c r="A8" s="82" t="s">
        <v>29</v>
      </c>
      <c r="B8" s="83"/>
      <c r="C8" s="83"/>
      <c r="D8" s="8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1" ht="16" thickBot="1" x14ac:dyDescent="0.25">
      <c r="A9" s="85" t="s">
        <v>26</v>
      </c>
      <c r="B9" s="86"/>
      <c r="C9" s="86"/>
      <c r="D9" s="86"/>
      <c r="E9" s="87"/>
      <c r="F9" s="63" t="s">
        <v>2</v>
      </c>
      <c r="G9" s="63" t="s">
        <v>3</v>
      </c>
      <c r="H9" s="63" t="s">
        <v>4</v>
      </c>
      <c r="I9" s="63" t="s">
        <v>5</v>
      </c>
      <c r="J9" s="63" t="s">
        <v>6</v>
      </c>
      <c r="K9" s="63" t="s">
        <v>7</v>
      </c>
      <c r="L9" s="63" t="s">
        <v>8</v>
      </c>
      <c r="M9" s="63" t="s">
        <v>9</v>
      </c>
      <c r="N9" s="63" t="s">
        <v>10</v>
      </c>
      <c r="O9" s="63" t="s">
        <v>11</v>
      </c>
      <c r="P9" s="63" t="s">
        <v>12</v>
      </c>
      <c r="Q9" s="63" t="s">
        <v>13</v>
      </c>
      <c r="R9" s="63" t="s">
        <v>14</v>
      </c>
      <c r="S9" s="63" t="s">
        <v>15</v>
      </c>
      <c r="T9" s="57" t="s">
        <v>16</v>
      </c>
    </row>
    <row r="10" spans="1:21" x14ac:dyDescent="0.2">
      <c r="A10" s="88" t="s">
        <v>17</v>
      </c>
      <c r="B10" s="89"/>
      <c r="C10" s="92">
        <v>2288</v>
      </c>
      <c r="D10" s="94" t="s">
        <v>1</v>
      </c>
      <c r="E10" s="95"/>
      <c r="F10" s="10">
        <v>20.67</v>
      </c>
      <c r="G10" s="11">
        <v>21.07</v>
      </c>
      <c r="H10" s="11">
        <v>21.5</v>
      </c>
      <c r="I10" s="11">
        <v>21.92</v>
      </c>
      <c r="J10" s="11">
        <v>22.37</v>
      </c>
      <c r="K10" s="11">
        <v>22.82</v>
      </c>
      <c r="L10" s="11">
        <v>23.27</v>
      </c>
      <c r="M10" s="11">
        <v>23.74</v>
      </c>
      <c r="N10" s="11">
        <v>24.21</v>
      </c>
      <c r="O10" s="11">
        <v>24.69</v>
      </c>
      <c r="P10" s="13">
        <v>25.18</v>
      </c>
      <c r="Q10" s="13">
        <v>25.69</v>
      </c>
      <c r="R10" s="13">
        <v>26.2</v>
      </c>
      <c r="S10" s="13">
        <v>26.72</v>
      </c>
      <c r="T10" s="14">
        <v>27.25</v>
      </c>
    </row>
    <row r="11" spans="1:21" ht="16" thickBot="1" x14ac:dyDescent="0.25">
      <c r="A11" s="90"/>
      <c r="B11" s="91"/>
      <c r="C11" s="93"/>
      <c r="D11" s="96" t="s">
        <v>0</v>
      </c>
      <c r="E11" s="97"/>
      <c r="F11" s="12">
        <f>F10*C10</f>
        <v>47292.960000000006</v>
      </c>
      <c r="G11" s="6">
        <f>G10*C10</f>
        <v>48208.160000000003</v>
      </c>
      <c r="H11" s="6">
        <f>H10*C10</f>
        <v>49192</v>
      </c>
      <c r="I11" s="6">
        <f>I10*C10</f>
        <v>50152.960000000006</v>
      </c>
      <c r="J11" s="6">
        <f>J10*C10</f>
        <v>51182.560000000005</v>
      </c>
      <c r="K11" s="6">
        <f>K10*C10</f>
        <v>52212.160000000003</v>
      </c>
      <c r="L11" s="6">
        <f>L10*C10</f>
        <v>53241.760000000002</v>
      </c>
      <c r="M11" s="6">
        <f>M10*C10</f>
        <v>54317.119999999995</v>
      </c>
      <c r="N11" s="6">
        <f>N10*C10</f>
        <v>55392.480000000003</v>
      </c>
      <c r="O11" s="6">
        <f>O10*C10</f>
        <v>56490.720000000001</v>
      </c>
      <c r="P11" s="15">
        <f>P10*C10</f>
        <v>57611.839999999997</v>
      </c>
      <c r="Q11" s="15">
        <f>Q10*C10</f>
        <v>58778.720000000001</v>
      </c>
      <c r="R11" s="15">
        <f>R10*C10</f>
        <v>59945.599999999999</v>
      </c>
      <c r="S11" s="15">
        <f>S10*C10</f>
        <v>61135.360000000001</v>
      </c>
      <c r="T11" s="16">
        <f>T10*C10</f>
        <v>62348</v>
      </c>
    </row>
    <row r="12" spans="1:21" x14ac:dyDescent="0.2"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</row>
  </sheetData>
  <mergeCells count="12">
    <mergeCell ref="A9:E9"/>
    <mergeCell ref="A10:B11"/>
    <mergeCell ref="C10:C11"/>
    <mergeCell ref="D10:E10"/>
    <mergeCell ref="D11:E11"/>
    <mergeCell ref="A2:B2"/>
    <mergeCell ref="A3:E3"/>
    <mergeCell ref="A8:D8"/>
    <mergeCell ref="A4:B5"/>
    <mergeCell ref="C4:C5"/>
    <mergeCell ref="D5:E5"/>
    <mergeCell ref="D4:E4"/>
  </mergeCells>
  <pageMargins left="0.7" right="0.7" top="0.75" bottom="0.75" header="0.3" footer="0.3"/>
  <pageSetup scale="10" orientation="landscape" r:id="rId1"/>
  <headerFooter>
    <oddHeader xml:space="preserve">&amp;C&amp;"-,Bold"&amp;24Dispatcher-1 Pay Scale </oddHeader>
    <oddFooter>&amp;L&amp;"-,Bold"&amp;16 1.5% Annual COLA after last year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FD7A-435F-4320-A656-58A34EC35D14}">
  <sheetPr>
    <pageSetUpPr fitToPage="1"/>
  </sheetPr>
  <dimension ref="A1:U22"/>
  <sheetViews>
    <sheetView zoomScale="75" zoomScaleNormal="75" workbookViewId="0">
      <selection activeCell="T21" sqref="T21"/>
    </sheetView>
  </sheetViews>
  <sheetFormatPr baseColWidth="10" defaultColWidth="8.83203125" defaultRowHeight="15" x14ac:dyDescent="0.2"/>
  <cols>
    <col min="2" max="2" width="12.83203125" customWidth="1"/>
    <col min="6" max="20" width="13.33203125" customWidth="1"/>
  </cols>
  <sheetData>
    <row r="1" spans="1:20" ht="16" thickBot="1" x14ac:dyDescent="0.25"/>
    <row r="2" spans="1:20" ht="16" thickBot="1" x14ac:dyDescent="0.25">
      <c r="A2" s="67" t="s">
        <v>27</v>
      </c>
      <c r="B2" s="6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6" thickBot="1" x14ac:dyDescent="0.25">
      <c r="A3" s="98" t="s">
        <v>19</v>
      </c>
      <c r="B3" s="99"/>
      <c r="C3" s="99"/>
      <c r="D3" s="99"/>
      <c r="E3" s="99"/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12</v>
      </c>
      <c r="Q3" s="30" t="s">
        <v>13</v>
      </c>
      <c r="R3" s="30" t="s">
        <v>14</v>
      </c>
      <c r="S3" s="30" t="s">
        <v>15</v>
      </c>
      <c r="T3" s="31" t="s">
        <v>16</v>
      </c>
    </row>
    <row r="4" spans="1:20" x14ac:dyDescent="0.2">
      <c r="A4" s="101" t="s">
        <v>17</v>
      </c>
      <c r="B4" s="102"/>
      <c r="C4" s="105">
        <v>2288</v>
      </c>
      <c r="D4" s="101" t="s">
        <v>1</v>
      </c>
      <c r="E4" s="105"/>
      <c r="F4" s="32">
        <v>21.75</v>
      </c>
      <c r="G4" s="33">
        <v>23.06</v>
      </c>
      <c r="H4" s="33">
        <v>24.42</v>
      </c>
      <c r="I4" s="33">
        <v>25.17</v>
      </c>
      <c r="J4" s="33">
        <v>25.9</v>
      </c>
      <c r="K4" s="33">
        <v>26.67</v>
      </c>
      <c r="L4" s="33">
        <v>27.45</v>
      </c>
      <c r="M4" s="33">
        <v>28.27</v>
      </c>
      <c r="N4" s="33">
        <v>29.1</v>
      </c>
      <c r="O4" s="33">
        <v>29.97</v>
      </c>
      <c r="P4" s="33">
        <v>30.87</v>
      </c>
      <c r="Q4" s="33">
        <v>31.8</v>
      </c>
      <c r="R4" s="33">
        <v>32.75</v>
      </c>
      <c r="S4" s="33">
        <v>33.68</v>
      </c>
      <c r="T4" s="34">
        <v>34.65</v>
      </c>
    </row>
    <row r="5" spans="1:20" ht="16" thickBot="1" x14ac:dyDescent="0.25">
      <c r="A5" s="103"/>
      <c r="B5" s="104"/>
      <c r="C5" s="106"/>
      <c r="D5" s="103" t="s">
        <v>0</v>
      </c>
      <c r="E5" s="106"/>
      <c r="F5" s="35">
        <f>F4*C4</f>
        <v>49764</v>
      </c>
      <c r="G5" s="36">
        <f>G4*C4</f>
        <v>52761.279999999999</v>
      </c>
      <c r="H5" s="36">
        <f>H4*C4</f>
        <v>55872.960000000006</v>
      </c>
      <c r="I5" s="36">
        <f>I4*C4</f>
        <v>57588.960000000006</v>
      </c>
      <c r="J5" s="36">
        <f>J4*C4</f>
        <v>59259.199999999997</v>
      </c>
      <c r="K5" s="36">
        <f>K4*C4</f>
        <v>61020.960000000006</v>
      </c>
      <c r="L5" s="36">
        <f>L4*C4</f>
        <v>62805.599999999999</v>
      </c>
      <c r="M5" s="36">
        <f>M4*C4</f>
        <v>64681.760000000002</v>
      </c>
      <c r="N5" s="36">
        <f>N4*C4</f>
        <v>66580.800000000003</v>
      </c>
      <c r="O5" s="36">
        <f>O4*C4</f>
        <v>68571.360000000001</v>
      </c>
      <c r="P5" s="36">
        <f>P4*C4</f>
        <v>70630.559999999998</v>
      </c>
      <c r="Q5" s="36">
        <f>Q4*C4</f>
        <v>72758.400000000009</v>
      </c>
      <c r="R5" s="36">
        <f>R4*C4</f>
        <v>74932</v>
      </c>
      <c r="S5" s="36">
        <f>S4*C4</f>
        <v>77059.839999999997</v>
      </c>
      <c r="T5" s="37">
        <f>T4*C4</f>
        <v>79279.199999999997</v>
      </c>
    </row>
    <row r="6" spans="1:20" ht="5" customHeight="1" x14ac:dyDescent="0.2">
      <c r="A6" s="109"/>
      <c r="B6" s="11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ht="5" customHeight="1" thickBot="1" x14ac:dyDescent="0.25">
      <c r="A7" s="4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</row>
    <row r="8" spans="1:20" ht="16" thickBot="1" x14ac:dyDescent="0.25">
      <c r="A8" s="98" t="s">
        <v>20</v>
      </c>
      <c r="B8" s="99"/>
      <c r="C8" s="99"/>
      <c r="D8" s="99"/>
      <c r="E8" s="100"/>
      <c r="F8" s="30" t="s">
        <v>2</v>
      </c>
      <c r="G8" s="30" t="s">
        <v>3</v>
      </c>
      <c r="H8" s="30" t="s">
        <v>4</v>
      </c>
      <c r="I8" s="30" t="s">
        <v>5</v>
      </c>
      <c r="J8" s="30" t="s">
        <v>6</v>
      </c>
      <c r="K8" s="30" t="s">
        <v>7</v>
      </c>
      <c r="L8" s="30" t="s">
        <v>8</v>
      </c>
      <c r="M8" s="30" t="s">
        <v>9</v>
      </c>
      <c r="N8" s="30" t="s">
        <v>10</v>
      </c>
      <c r="O8" s="30" t="s">
        <v>11</v>
      </c>
      <c r="P8" s="30" t="s">
        <v>12</v>
      </c>
      <c r="Q8" s="30" t="s">
        <v>13</v>
      </c>
      <c r="R8" s="30" t="s">
        <v>14</v>
      </c>
      <c r="S8" s="30" t="s">
        <v>15</v>
      </c>
      <c r="T8" s="31" t="s">
        <v>16</v>
      </c>
    </row>
    <row r="9" spans="1:20" x14ac:dyDescent="0.2">
      <c r="A9" s="101" t="s">
        <v>17</v>
      </c>
      <c r="B9" s="102"/>
      <c r="C9" s="105">
        <v>2704</v>
      </c>
      <c r="D9" s="101" t="s">
        <v>1</v>
      </c>
      <c r="E9" s="107"/>
      <c r="F9" s="41">
        <f>SUM(F5/2704)</f>
        <v>18.403846153846153</v>
      </c>
      <c r="G9" s="41">
        <f t="shared" ref="G9:T9" si="0">SUM(G5/2704)</f>
        <v>19.51230769230769</v>
      </c>
      <c r="H9" s="41">
        <f t="shared" si="0"/>
        <v>20.663076923076925</v>
      </c>
      <c r="I9" s="41">
        <f t="shared" si="0"/>
        <v>21.297692307692309</v>
      </c>
      <c r="J9" s="41">
        <f t="shared" si="0"/>
        <v>21.915384615384614</v>
      </c>
      <c r="K9" s="41">
        <f t="shared" si="0"/>
        <v>22.566923076923079</v>
      </c>
      <c r="L9" s="41">
        <f t="shared" si="0"/>
        <v>23.226923076923075</v>
      </c>
      <c r="M9" s="41">
        <f t="shared" si="0"/>
        <v>23.920769230769231</v>
      </c>
      <c r="N9" s="41">
        <f t="shared" si="0"/>
        <v>24.623076923076923</v>
      </c>
      <c r="O9" s="41">
        <f t="shared" si="0"/>
        <v>25.35923076923077</v>
      </c>
      <c r="P9" s="41">
        <f t="shared" si="0"/>
        <v>26.120769230769231</v>
      </c>
      <c r="Q9" s="41">
        <f t="shared" si="0"/>
        <v>26.907692307692312</v>
      </c>
      <c r="R9" s="41">
        <f t="shared" si="0"/>
        <v>27.71153846153846</v>
      </c>
      <c r="S9" s="41">
        <f t="shared" si="0"/>
        <v>28.498461538461537</v>
      </c>
      <c r="T9" s="41">
        <f t="shared" si="0"/>
        <v>29.319230769230767</v>
      </c>
    </row>
    <row r="10" spans="1:20" ht="16" thickBot="1" x14ac:dyDescent="0.25">
      <c r="A10" s="103"/>
      <c r="B10" s="104"/>
      <c r="C10" s="106"/>
      <c r="D10" s="103" t="s">
        <v>0</v>
      </c>
      <c r="E10" s="108"/>
      <c r="F10" s="42">
        <f>F9*C9</f>
        <v>49764</v>
      </c>
      <c r="G10" s="36">
        <f>G9*C9</f>
        <v>52761.279999999992</v>
      </c>
      <c r="H10" s="36">
        <f>H9*C9</f>
        <v>55872.960000000006</v>
      </c>
      <c r="I10" s="36">
        <f>I9*C9</f>
        <v>57588.959999999999</v>
      </c>
      <c r="J10" s="36">
        <f>J9*C9</f>
        <v>59259.199999999997</v>
      </c>
      <c r="K10" s="36">
        <f>K9*C9</f>
        <v>61020.960000000006</v>
      </c>
      <c r="L10" s="36">
        <f>L9*C9</f>
        <v>62805.599999999999</v>
      </c>
      <c r="M10" s="36">
        <f>M9*C9</f>
        <v>64681.760000000002</v>
      </c>
      <c r="N10" s="36">
        <f>N9*C9</f>
        <v>66580.800000000003</v>
      </c>
      <c r="O10" s="36">
        <f>O9*C9</f>
        <v>68571.360000000001</v>
      </c>
      <c r="P10" s="36">
        <f>P9*C9</f>
        <v>70630.559999999998</v>
      </c>
      <c r="Q10" s="36">
        <f>Q9*C9</f>
        <v>72758.400000000009</v>
      </c>
      <c r="R10" s="36">
        <f>R9*C9</f>
        <v>74932</v>
      </c>
      <c r="S10" s="36">
        <f>S9*C9</f>
        <v>77059.839999999997</v>
      </c>
      <c r="T10" s="37">
        <f>T9*C9</f>
        <v>79279.199999999997</v>
      </c>
    </row>
    <row r="12" spans="1:20" ht="16" thickBot="1" x14ac:dyDescent="0.25"/>
    <row r="13" spans="1:20" ht="16" thickBot="1" x14ac:dyDescent="0.25">
      <c r="A13" s="82" t="s">
        <v>29</v>
      </c>
      <c r="B13" s="83"/>
      <c r="C13" s="83"/>
      <c r="D13" s="8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6" thickBot="1" x14ac:dyDescent="0.25">
      <c r="A14" s="111" t="s">
        <v>19</v>
      </c>
      <c r="B14" s="112"/>
      <c r="C14" s="112"/>
      <c r="D14" s="112"/>
      <c r="E14" s="112"/>
      <c r="F14" s="63" t="s">
        <v>2</v>
      </c>
      <c r="G14" s="63" t="s">
        <v>3</v>
      </c>
      <c r="H14" s="63" t="s">
        <v>4</v>
      </c>
      <c r="I14" s="63" t="s">
        <v>5</v>
      </c>
      <c r="J14" s="63" t="s">
        <v>6</v>
      </c>
      <c r="K14" s="63" t="s">
        <v>7</v>
      </c>
      <c r="L14" s="63" t="s">
        <v>8</v>
      </c>
      <c r="M14" s="63" t="s">
        <v>9</v>
      </c>
      <c r="N14" s="63" t="s">
        <v>10</v>
      </c>
      <c r="O14" s="63" t="s">
        <v>11</v>
      </c>
      <c r="P14" s="63" t="s">
        <v>12</v>
      </c>
      <c r="Q14" s="63" t="s">
        <v>13</v>
      </c>
      <c r="R14" s="63" t="s">
        <v>14</v>
      </c>
      <c r="S14" s="63" t="s">
        <v>15</v>
      </c>
      <c r="T14" s="57" t="s">
        <v>16</v>
      </c>
    </row>
    <row r="15" spans="1:20" x14ac:dyDescent="0.2">
      <c r="A15" s="113" t="s">
        <v>17</v>
      </c>
      <c r="B15" s="114"/>
      <c r="C15" s="117">
        <v>2288</v>
      </c>
      <c r="D15" s="113" t="s">
        <v>1</v>
      </c>
      <c r="E15" s="117"/>
      <c r="F15" s="2">
        <v>22.19</v>
      </c>
      <c r="G15" s="3">
        <v>23.52</v>
      </c>
      <c r="H15" s="3">
        <v>24.91</v>
      </c>
      <c r="I15" s="3">
        <v>25.67</v>
      </c>
      <c r="J15" s="3">
        <v>26.42</v>
      </c>
      <c r="K15" s="3">
        <v>27.2</v>
      </c>
      <c r="L15" s="3">
        <v>28</v>
      </c>
      <c r="M15" s="3">
        <v>28.84</v>
      </c>
      <c r="N15" s="3">
        <v>29.68</v>
      </c>
      <c r="O15" s="3">
        <v>30.57</v>
      </c>
      <c r="P15" s="3">
        <v>31.49</v>
      </c>
      <c r="Q15" s="3">
        <v>32.44</v>
      </c>
      <c r="R15" s="3">
        <v>33.409999999999997</v>
      </c>
      <c r="S15" s="3">
        <v>34.35</v>
      </c>
      <c r="T15" s="4">
        <v>35.340000000000003</v>
      </c>
    </row>
    <row r="16" spans="1:20" ht="16" thickBot="1" x14ac:dyDescent="0.25">
      <c r="A16" s="115"/>
      <c r="B16" s="116"/>
      <c r="C16" s="118"/>
      <c r="D16" s="115" t="s">
        <v>0</v>
      </c>
      <c r="E16" s="118"/>
      <c r="F16" s="5">
        <f>F15*C15</f>
        <v>50770.720000000001</v>
      </c>
      <c r="G16" s="6">
        <f>G15*C15</f>
        <v>53813.760000000002</v>
      </c>
      <c r="H16" s="6">
        <f>H15*C15</f>
        <v>56994.080000000002</v>
      </c>
      <c r="I16" s="6">
        <f>I15*C15</f>
        <v>58732.960000000006</v>
      </c>
      <c r="J16" s="6">
        <f>J15*C15</f>
        <v>60448.960000000006</v>
      </c>
      <c r="K16" s="6">
        <f>K15*C15</f>
        <v>62233.599999999999</v>
      </c>
      <c r="L16" s="6">
        <f>L15*C15</f>
        <v>64064</v>
      </c>
      <c r="M16" s="6">
        <f>M15*C15</f>
        <v>65985.919999999998</v>
      </c>
      <c r="N16" s="6">
        <f>N15*C15</f>
        <v>67907.839999999997</v>
      </c>
      <c r="O16" s="6">
        <f>O15*C15</f>
        <v>69944.160000000003</v>
      </c>
      <c r="P16" s="6">
        <f>P15*C15</f>
        <v>72049.119999999995</v>
      </c>
      <c r="Q16" s="6">
        <f>Q15*C15</f>
        <v>74222.720000000001</v>
      </c>
      <c r="R16" s="6">
        <f>R15*C15</f>
        <v>76442.079999999987</v>
      </c>
      <c r="S16" s="6">
        <f>S15*C15</f>
        <v>78592.800000000003</v>
      </c>
      <c r="T16" s="7">
        <f>T15*C15</f>
        <v>80857.920000000013</v>
      </c>
    </row>
    <row r="17" spans="1:21" x14ac:dyDescent="0.2">
      <c r="A17" s="119"/>
      <c r="B17" s="120"/>
      <c r="C17" s="24"/>
      <c r="D17" s="24"/>
      <c r="E17" s="24"/>
      <c r="F17" s="2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27"/>
    </row>
    <row r="18" spans="1:21" ht="16" thickBot="1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"/>
    </row>
    <row r="19" spans="1:21" ht="16" thickBot="1" x14ac:dyDescent="0.25">
      <c r="A19" s="111" t="s">
        <v>20</v>
      </c>
      <c r="B19" s="112"/>
      <c r="C19" s="112"/>
      <c r="D19" s="112"/>
      <c r="E19" s="121"/>
      <c r="F19" s="63" t="s">
        <v>2</v>
      </c>
      <c r="G19" s="63" t="s">
        <v>3</v>
      </c>
      <c r="H19" s="63" t="s">
        <v>4</v>
      </c>
      <c r="I19" s="63" t="s">
        <v>5</v>
      </c>
      <c r="J19" s="63" t="s">
        <v>6</v>
      </c>
      <c r="K19" s="63" t="s">
        <v>7</v>
      </c>
      <c r="L19" s="63" t="s">
        <v>8</v>
      </c>
      <c r="M19" s="63" t="s">
        <v>9</v>
      </c>
      <c r="N19" s="63" t="s">
        <v>10</v>
      </c>
      <c r="O19" s="63" t="s">
        <v>11</v>
      </c>
      <c r="P19" s="63" t="s">
        <v>12</v>
      </c>
      <c r="Q19" s="63" t="s">
        <v>13</v>
      </c>
      <c r="R19" s="63" t="s">
        <v>14</v>
      </c>
      <c r="S19" s="63" t="s">
        <v>15</v>
      </c>
      <c r="T19" s="57" t="s">
        <v>16</v>
      </c>
    </row>
    <row r="20" spans="1:21" x14ac:dyDescent="0.2">
      <c r="A20" s="113" t="s">
        <v>17</v>
      </c>
      <c r="B20" s="114"/>
      <c r="C20" s="117">
        <v>2704</v>
      </c>
      <c r="D20" s="113" t="s">
        <v>1</v>
      </c>
      <c r="E20" s="122"/>
      <c r="F20" s="10">
        <f>SUM(F16/2704)</f>
        <v>18.776153846153846</v>
      </c>
      <c r="G20" s="10">
        <f t="shared" ref="G20:T20" si="1">SUM(G16/2704)</f>
        <v>19.901538461538461</v>
      </c>
      <c r="H20" s="10">
        <f t="shared" si="1"/>
        <v>21.07769230769231</v>
      </c>
      <c r="I20" s="10">
        <f t="shared" si="1"/>
        <v>21.720769230769232</v>
      </c>
      <c r="J20" s="10">
        <f t="shared" si="1"/>
        <v>22.355384615384619</v>
      </c>
      <c r="K20" s="10">
        <f t="shared" si="1"/>
        <v>23.015384615384615</v>
      </c>
      <c r="L20" s="10">
        <f t="shared" si="1"/>
        <v>23.692307692307693</v>
      </c>
      <c r="M20" s="10">
        <f t="shared" si="1"/>
        <v>24.403076923076924</v>
      </c>
      <c r="N20" s="10">
        <f t="shared" si="1"/>
        <v>25.113846153846154</v>
      </c>
      <c r="O20" s="10">
        <f t="shared" si="1"/>
        <v>25.866923076923079</v>
      </c>
      <c r="P20" s="10">
        <f t="shared" si="1"/>
        <v>26.645384615384614</v>
      </c>
      <c r="Q20" s="10">
        <f t="shared" si="1"/>
        <v>27.44923076923077</v>
      </c>
      <c r="R20" s="10">
        <f t="shared" si="1"/>
        <v>28.269999999999996</v>
      </c>
      <c r="S20" s="10">
        <f t="shared" si="1"/>
        <v>29.065384615384616</v>
      </c>
      <c r="T20" s="43">
        <f t="shared" si="1"/>
        <v>29.903076923076927</v>
      </c>
    </row>
    <row r="21" spans="1:21" ht="16" thickBot="1" x14ac:dyDescent="0.25">
      <c r="A21" s="115"/>
      <c r="B21" s="116"/>
      <c r="C21" s="118"/>
      <c r="D21" s="115" t="s">
        <v>0</v>
      </c>
      <c r="E21" s="123"/>
      <c r="F21" s="12">
        <f>F20*C20</f>
        <v>50770.720000000001</v>
      </c>
      <c r="G21" s="6">
        <f>G20*C20</f>
        <v>53813.760000000002</v>
      </c>
      <c r="H21" s="6">
        <f>H20*C20</f>
        <v>56994.080000000009</v>
      </c>
      <c r="I21" s="6">
        <f>I20*C20</f>
        <v>58732.960000000006</v>
      </c>
      <c r="J21" s="6">
        <f>J20*C20</f>
        <v>60448.960000000006</v>
      </c>
      <c r="K21" s="6">
        <f>K20*C20</f>
        <v>62233.599999999999</v>
      </c>
      <c r="L21" s="6">
        <f>L20*C20</f>
        <v>64064</v>
      </c>
      <c r="M21" s="6">
        <f>M20*C20</f>
        <v>65985.919999999998</v>
      </c>
      <c r="N21" s="6">
        <f>N20*C20</f>
        <v>67907.839999999997</v>
      </c>
      <c r="O21" s="6">
        <f>O20*C20</f>
        <v>69944.160000000003</v>
      </c>
      <c r="P21" s="6">
        <f>P20*C20</f>
        <v>72049.119999999995</v>
      </c>
      <c r="Q21" s="6">
        <f>Q20*C20</f>
        <v>74222.720000000001</v>
      </c>
      <c r="R21" s="6">
        <f>R20*C20</f>
        <v>76442.079999999987</v>
      </c>
      <c r="S21" s="6">
        <f>S20*C20</f>
        <v>78592.800000000003</v>
      </c>
      <c r="T21" s="7">
        <f>T20*C20</f>
        <v>80857.920000000013</v>
      </c>
    </row>
    <row r="22" spans="1:21" x14ac:dyDescent="0.2"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</row>
  </sheetData>
  <mergeCells count="24">
    <mergeCell ref="A17:B17"/>
    <mergeCell ref="A19:E19"/>
    <mergeCell ref="A20:B21"/>
    <mergeCell ref="C20:C21"/>
    <mergeCell ref="D20:E20"/>
    <mergeCell ref="D21:E21"/>
    <mergeCell ref="A13:D13"/>
    <mergeCell ref="A14:E14"/>
    <mergeCell ref="A15:B16"/>
    <mergeCell ref="C15:C16"/>
    <mergeCell ref="D15:E15"/>
    <mergeCell ref="D16:E16"/>
    <mergeCell ref="A2:B2"/>
    <mergeCell ref="A6:B6"/>
    <mergeCell ref="A3:E3"/>
    <mergeCell ref="A4:B5"/>
    <mergeCell ref="C4:C5"/>
    <mergeCell ref="D4:E4"/>
    <mergeCell ref="D5:E5"/>
    <mergeCell ref="A8:E8"/>
    <mergeCell ref="A9:B10"/>
    <mergeCell ref="C9:C10"/>
    <mergeCell ref="D9:E9"/>
    <mergeCell ref="D10:E10"/>
  </mergeCells>
  <pageMargins left="3.5416666666666666E-2" right="0.25" top="0.75" bottom="0.75" header="0.3" footer="0.3"/>
  <pageSetup scale="10" orientation="landscape" r:id="rId1"/>
  <headerFooter>
    <oddHeader xml:space="preserve">&amp;C&amp;"-,Bold"&amp;26Parmedic Pay Scale &amp;"-,Regular"&amp;24
</oddHeader>
    <oddFooter>&amp;L&amp;"-,Bold"&amp;18 1.5% Annual COLA after last year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BA4D-C832-43B3-9330-CDA27032B031}">
  <sheetPr>
    <pageSetUpPr fitToPage="1"/>
  </sheetPr>
  <dimension ref="A1:U22"/>
  <sheetViews>
    <sheetView zoomScale="75" zoomScaleNormal="75" workbookViewId="0">
      <selection activeCell="E27" sqref="E27"/>
    </sheetView>
  </sheetViews>
  <sheetFormatPr baseColWidth="10" defaultColWidth="8.83203125" defaultRowHeight="15" x14ac:dyDescent="0.2"/>
  <cols>
    <col min="2" max="2" width="17.6640625" customWidth="1"/>
    <col min="6" max="20" width="13.33203125" customWidth="1"/>
  </cols>
  <sheetData>
    <row r="1" spans="1:20" ht="16" thickBot="1" x14ac:dyDescent="0.25"/>
    <row r="2" spans="1:20" ht="16" thickBot="1" x14ac:dyDescent="0.25">
      <c r="A2" s="67" t="s">
        <v>28</v>
      </c>
      <c r="B2" s="12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6" thickBot="1" x14ac:dyDescent="0.25">
      <c r="A3" s="98" t="s">
        <v>21</v>
      </c>
      <c r="B3" s="99"/>
      <c r="C3" s="99"/>
      <c r="D3" s="99"/>
      <c r="E3" s="99"/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12</v>
      </c>
      <c r="Q3" s="30" t="s">
        <v>13</v>
      </c>
      <c r="R3" s="30" t="s">
        <v>14</v>
      </c>
      <c r="S3" s="30" t="s">
        <v>15</v>
      </c>
      <c r="T3" s="31" t="s">
        <v>16</v>
      </c>
    </row>
    <row r="4" spans="1:20" x14ac:dyDescent="0.2">
      <c r="A4" s="101" t="s">
        <v>17</v>
      </c>
      <c r="B4" s="102"/>
      <c r="C4" s="105">
        <v>2288</v>
      </c>
      <c r="D4" s="101" t="s">
        <v>1</v>
      </c>
      <c r="E4" s="105"/>
      <c r="F4" s="32">
        <v>17.78</v>
      </c>
      <c r="G4" s="33">
        <v>17.78</v>
      </c>
      <c r="H4" s="33">
        <v>18.14</v>
      </c>
      <c r="I4" s="33">
        <v>18.5</v>
      </c>
      <c r="J4" s="33">
        <v>19.04</v>
      </c>
      <c r="K4" s="33">
        <v>19.61</v>
      </c>
      <c r="L4" s="33">
        <v>20.18</v>
      </c>
      <c r="M4" s="33">
        <v>20.78</v>
      </c>
      <c r="N4" s="33">
        <v>21.39</v>
      </c>
      <c r="O4" s="33">
        <v>22.03</v>
      </c>
      <c r="P4" s="33">
        <v>22.69</v>
      </c>
      <c r="Q4" s="33">
        <v>23.36</v>
      </c>
      <c r="R4" s="33">
        <v>24.07</v>
      </c>
      <c r="S4" s="33">
        <v>24.75</v>
      </c>
      <c r="T4" s="34">
        <v>25.47</v>
      </c>
    </row>
    <row r="5" spans="1:20" ht="16" thickBot="1" x14ac:dyDescent="0.25">
      <c r="A5" s="103"/>
      <c r="B5" s="104"/>
      <c r="C5" s="106"/>
      <c r="D5" s="103" t="s">
        <v>0</v>
      </c>
      <c r="E5" s="106"/>
      <c r="F5" s="35">
        <f>F4*C4</f>
        <v>40680.639999999999</v>
      </c>
      <c r="G5" s="36">
        <f>G4*C4</f>
        <v>40680.639999999999</v>
      </c>
      <c r="H5" s="36">
        <f>H4*C4</f>
        <v>41504.32</v>
      </c>
      <c r="I5" s="36">
        <f>I4*C4</f>
        <v>42328</v>
      </c>
      <c r="J5" s="36">
        <f>J4*C4</f>
        <v>43563.519999999997</v>
      </c>
      <c r="K5" s="36">
        <f>K4*C4</f>
        <v>44867.68</v>
      </c>
      <c r="L5" s="36">
        <f>L4*C4</f>
        <v>46171.839999999997</v>
      </c>
      <c r="M5" s="36">
        <f>M4*C4</f>
        <v>47544.639999999999</v>
      </c>
      <c r="N5" s="36">
        <f>N4*C4</f>
        <v>48940.32</v>
      </c>
      <c r="O5" s="36">
        <f>O4*C4</f>
        <v>50404.639999999999</v>
      </c>
      <c r="P5" s="36">
        <f>P4*C4</f>
        <v>51914.720000000001</v>
      </c>
      <c r="Q5" s="36">
        <f>Q4*C4</f>
        <v>53447.68</v>
      </c>
      <c r="R5" s="36">
        <f>R4*C4</f>
        <v>55072.160000000003</v>
      </c>
      <c r="S5" s="36">
        <f>S4*C4</f>
        <v>56628</v>
      </c>
      <c r="T5" s="37">
        <f>T4*C4</f>
        <v>58275.360000000001</v>
      </c>
    </row>
    <row r="6" spans="1:20" ht="5" customHeight="1" x14ac:dyDescent="0.2">
      <c r="A6" s="109"/>
      <c r="B6" s="11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ht="5" customHeight="1" thickBot="1" x14ac:dyDescent="0.25">
      <c r="A7" s="4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</row>
    <row r="8" spans="1:20" ht="16" thickBot="1" x14ac:dyDescent="0.25">
      <c r="A8" s="98" t="s">
        <v>22</v>
      </c>
      <c r="B8" s="99"/>
      <c r="C8" s="99"/>
      <c r="D8" s="99"/>
      <c r="E8" s="100"/>
      <c r="F8" s="30" t="s">
        <v>2</v>
      </c>
      <c r="G8" s="30" t="s">
        <v>3</v>
      </c>
      <c r="H8" s="30" t="s">
        <v>4</v>
      </c>
      <c r="I8" s="30" t="s">
        <v>5</v>
      </c>
      <c r="J8" s="30" t="s">
        <v>6</v>
      </c>
      <c r="K8" s="30" t="s">
        <v>7</v>
      </c>
      <c r="L8" s="30" t="s">
        <v>8</v>
      </c>
      <c r="M8" s="30" t="s">
        <v>9</v>
      </c>
      <c r="N8" s="30" t="s">
        <v>10</v>
      </c>
      <c r="O8" s="30" t="s">
        <v>11</v>
      </c>
      <c r="P8" s="30" t="s">
        <v>12</v>
      </c>
      <c r="Q8" s="30" t="s">
        <v>13</v>
      </c>
      <c r="R8" s="30" t="s">
        <v>14</v>
      </c>
      <c r="S8" s="30" t="s">
        <v>15</v>
      </c>
      <c r="T8" s="31" t="s">
        <v>16</v>
      </c>
    </row>
    <row r="9" spans="1:20" x14ac:dyDescent="0.2">
      <c r="A9" s="101" t="s">
        <v>17</v>
      </c>
      <c r="B9" s="102"/>
      <c r="C9" s="105">
        <v>2704</v>
      </c>
      <c r="D9" s="101" t="s">
        <v>1</v>
      </c>
      <c r="E9" s="107"/>
      <c r="F9" s="41">
        <v>15.04</v>
      </c>
      <c r="G9" s="46">
        <v>15.04</v>
      </c>
      <c r="H9" s="46">
        <v>15.35</v>
      </c>
      <c r="I9" s="46">
        <v>15.65</v>
      </c>
      <c r="J9" s="46">
        <v>16.11</v>
      </c>
      <c r="K9" s="46">
        <v>16.59</v>
      </c>
      <c r="L9" s="46">
        <v>17.07</v>
      </c>
      <c r="M9" s="46">
        <v>17.57</v>
      </c>
      <c r="N9" s="46">
        <v>18.09</v>
      </c>
      <c r="O9" s="46">
        <v>18.64</v>
      </c>
      <c r="P9" s="46">
        <v>19.190000000000001</v>
      </c>
      <c r="Q9" s="46">
        <v>19.77</v>
      </c>
      <c r="R9" s="46">
        <v>20.36</v>
      </c>
      <c r="S9" s="46">
        <v>20.95</v>
      </c>
      <c r="T9" s="47">
        <v>21.56</v>
      </c>
    </row>
    <row r="10" spans="1:20" ht="16" thickBot="1" x14ac:dyDescent="0.25">
      <c r="A10" s="103"/>
      <c r="B10" s="104"/>
      <c r="C10" s="106"/>
      <c r="D10" s="103" t="s">
        <v>0</v>
      </c>
      <c r="E10" s="108"/>
      <c r="F10" s="42">
        <f>F9*C9</f>
        <v>40668.159999999996</v>
      </c>
      <c r="G10" s="36">
        <f>G9*C9</f>
        <v>40668.159999999996</v>
      </c>
      <c r="H10" s="36">
        <f>H9*C9</f>
        <v>41506.400000000001</v>
      </c>
      <c r="I10" s="36">
        <f>I9*C9</f>
        <v>42317.599999999999</v>
      </c>
      <c r="J10" s="36">
        <f>J9*C9</f>
        <v>43561.439999999995</v>
      </c>
      <c r="K10" s="36">
        <f>K9*C9</f>
        <v>44859.360000000001</v>
      </c>
      <c r="L10" s="36">
        <f>L9*C9</f>
        <v>46157.279999999999</v>
      </c>
      <c r="M10" s="36">
        <f>M9*C9</f>
        <v>47509.279999999999</v>
      </c>
      <c r="N10" s="36">
        <f>N9*C9</f>
        <v>48915.360000000001</v>
      </c>
      <c r="O10" s="36">
        <f>O9*C9</f>
        <v>50402.560000000005</v>
      </c>
      <c r="P10" s="36">
        <f>P9*C9</f>
        <v>51889.760000000002</v>
      </c>
      <c r="Q10" s="36">
        <f>Q9*C9</f>
        <v>53458.080000000002</v>
      </c>
      <c r="R10" s="36">
        <f>R9*C9</f>
        <v>55053.439999999995</v>
      </c>
      <c r="S10" s="36">
        <f>S9*C9</f>
        <v>56648.799999999996</v>
      </c>
      <c r="T10" s="37">
        <f>T9*C9</f>
        <v>58298.239999999998</v>
      </c>
    </row>
    <row r="12" spans="1:20" ht="16" thickBot="1" x14ac:dyDescent="0.25"/>
    <row r="13" spans="1:20" ht="16" thickBot="1" x14ac:dyDescent="0.25">
      <c r="A13" s="82" t="s">
        <v>29</v>
      </c>
      <c r="B13" s="83"/>
      <c r="C13" s="83"/>
      <c r="D13" s="8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6" thickBot="1" x14ac:dyDescent="0.25">
      <c r="A14" s="111" t="s">
        <v>21</v>
      </c>
      <c r="B14" s="112"/>
      <c r="C14" s="112"/>
      <c r="D14" s="112"/>
      <c r="E14" s="112"/>
      <c r="F14" s="63" t="s">
        <v>2</v>
      </c>
      <c r="G14" s="63" t="s">
        <v>3</v>
      </c>
      <c r="H14" s="63" t="s">
        <v>4</v>
      </c>
      <c r="I14" s="63" t="s">
        <v>5</v>
      </c>
      <c r="J14" s="63" t="s">
        <v>6</v>
      </c>
      <c r="K14" s="63" t="s">
        <v>7</v>
      </c>
      <c r="L14" s="63" t="s">
        <v>8</v>
      </c>
      <c r="M14" s="63" t="s">
        <v>9</v>
      </c>
      <c r="N14" s="63" t="s">
        <v>10</v>
      </c>
      <c r="O14" s="63" t="s">
        <v>11</v>
      </c>
      <c r="P14" s="63" t="s">
        <v>12</v>
      </c>
      <c r="Q14" s="63" t="s">
        <v>13</v>
      </c>
      <c r="R14" s="63" t="s">
        <v>14</v>
      </c>
      <c r="S14" s="63" t="s">
        <v>15</v>
      </c>
      <c r="T14" s="57" t="s">
        <v>16</v>
      </c>
    </row>
    <row r="15" spans="1:20" x14ac:dyDescent="0.2">
      <c r="A15" s="113" t="s">
        <v>17</v>
      </c>
      <c r="B15" s="114"/>
      <c r="C15" s="117">
        <v>2288</v>
      </c>
      <c r="D15" s="113" t="s">
        <v>1</v>
      </c>
      <c r="E15" s="117"/>
      <c r="F15" s="2">
        <v>18.14</v>
      </c>
      <c r="G15" s="3">
        <v>18.14</v>
      </c>
      <c r="H15" s="3">
        <v>18.5</v>
      </c>
      <c r="I15" s="3">
        <v>18.87</v>
      </c>
      <c r="J15" s="3">
        <v>19.420000000000002</v>
      </c>
      <c r="K15" s="3">
        <v>20</v>
      </c>
      <c r="L15" s="3">
        <v>20.58</v>
      </c>
      <c r="M15" s="3">
        <v>21.2</v>
      </c>
      <c r="N15" s="3">
        <v>21.82</v>
      </c>
      <c r="O15" s="3">
        <v>22.47</v>
      </c>
      <c r="P15" s="3">
        <v>23.14</v>
      </c>
      <c r="Q15" s="3">
        <v>23.83</v>
      </c>
      <c r="R15" s="3">
        <v>24.55</v>
      </c>
      <c r="S15" s="3">
        <v>25.25</v>
      </c>
      <c r="T15" s="4">
        <v>25.98</v>
      </c>
    </row>
    <row r="16" spans="1:20" ht="16" thickBot="1" x14ac:dyDescent="0.25">
      <c r="A16" s="115"/>
      <c r="B16" s="116"/>
      <c r="C16" s="118"/>
      <c r="D16" s="115" t="s">
        <v>0</v>
      </c>
      <c r="E16" s="118"/>
      <c r="F16" s="5">
        <f>F15*C15</f>
        <v>41504.32</v>
      </c>
      <c r="G16" s="6">
        <f>G15*C15</f>
        <v>41504.32</v>
      </c>
      <c r="H16" s="6">
        <f>H15*C15</f>
        <v>42328</v>
      </c>
      <c r="I16" s="6">
        <f>I15*C15</f>
        <v>43174.560000000005</v>
      </c>
      <c r="J16" s="6">
        <f>J15*C15</f>
        <v>44432.960000000006</v>
      </c>
      <c r="K16" s="6">
        <f>K15*C15</f>
        <v>45760</v>
      </c>
      <c r="L16" s="6">
        <f>L15*C15</f>
        <v>47087.039999999994</v>
      </c>
      <c r="M16" s="6">
        <f>M15*C15</f>
        <v>48505.599999999999</v>
      </c>
      <c r="N16" s="6">
        <f>N15*C15</f>
        <v>49924.160000000003</v>
      </c>
      <c r="O16" s="6">
        <f>O15*C15</f>
        <v>51411.360000000001</v>
      </c>
      <c r="P16" s="6">
        <f>P15*C15</f>
        <v>52944.32</v>
      </c>
      <c r="Q16" s="6">
        <f>Q15*C15</f>
        <v>54523.039999999994</v>
      </c>
      <c r="R16" s="6">
        <f>R15*C15</f>
        <v>56170.400000000001</v>
      </c>
      <c r="S16" s="6">
        <f>S15*C15</f>
        <v>57772</v>
      </c>
      <c r="T16" s="7">
        <f>T15*C15</f>
        <v>59442.239999999998</v>
      </c>
    </row>
    <row r="17" spans="1:21" x14ac:dyDescent="0.2">
      <c r="A17" s="119"/>
      <c r="B17" s="120"/>
      <c r="C17" s="24"/>
      <c r="D17" s="24"/>
      <c r="E17" s="24"/>
      <c r="F17" s="24"/>
      <c r="G17" s="2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27"/>
    </row>
    <row r="18" spans="1:21" ht="16" thickBot="1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66"/>
    </row>
    <row r="19" spans="1:21" ht="16" thickBot="1" x14ac:dyDescent="0.25">
      <c r="A19" s="111" t="s">
        <v>22</v>
      </c>
      <c r="B19" s="112"/>
      <c r="C19" s="112"/>
      <c r="D19" s="112"/>
      <c r="E19" s="121"/>
      <c r="F19" s="63" t="s">
        <v>2</v>
      </c>
      <c r="G19" s="63" t="s">
        <v>3</v>
      </c>
      <c r="H19" s="63" t="s">
        <v>4</v>
      </c>
      <c r="I19" s="63" t="s">
        <v>5</v>
      </c>
      <c r="J19" s="63" t="s">
        <v>6</v>
      </c>
      <c r="K19" s="63" t="s">
        <v>7</v>
      </c>
      <c r="L19" s="63" t="s">
        <v>8</v>
      </c>
      <c r="M19" s="63" t="s">
        <v>9</v>
      </c>
      <c r="N19" s="63" t="s">
        <v>10</v>
      </c>
      <c r="O19" s="63" t="s">
        <v>11</v>
      </c>
      <c r="P19" s="63" t="s">
        <v>12</v>
      </c>
      <c r="Q19" s="63" t="s">
        <v>13</v>
      </c>
      <c r="R19" s="63" t="s">
        <v>14</v>
      </c>
      <c r="S19" s="63" t="s">
        <v>15</v>
      </c>
      <c r="T19" s="57" t="s">
        <v>16</v>
      </c>
    </row>
    <row r="20" spans="1:21" x14ac:dyDescent="0.2">
      <c r="A20" s="113" t="s">
        <v>17</v>
      </c>
      <c r="B20" s="114"/>
      <c r="C20" s="117">
        <v>2704</v>
      </c>
      <c r="D20" s="113" t="s">
        <v>1</v>
      </c>
      <c r="E20" s="122"/>
      <c r="F20" s="10">
        <f>SUM(F16/$C$20)</f>
        <v>15.349230769230768</v>
      </c>
      <c r="G20" s="11">
        <f t="shared" ref="G20:T20" si="0">SUM(G16/$C$20)</f>
        <v>15.349230769230768</v>
      </c>
      <c r="H20" s="11">
        <f t="shared" si="0"/>
        <v>15.653846153846153</v>
      </c>
      <c r="I20" s="11">
        <f t="shared" si="0"/>
        <v>15.966923076923079</v>
      </c>
      <c r="J20" s="11">
        <f t="shared" si="0"/>
        <v>16.432307692307695</v>
      </c>
      <c r="K20" s="11">
        <f t="shared" si="0"/>
        <v>16.923076923076923</v>
      </c>
      <c r="L20" s="11">
        <f t="shared" si="0"/>
        <v>17.413846153846151</v>
      </c>
      <c r="M20" s="11">
        <f t="shared" si="0"/>
        <v>17.938461538461539</v>
      </c>
      <c r="N20" s="11">
        <f t="shared" si="0"/>
        <v>18.463076923076926</v>
      </c>
      <c r="O20" s="11">
        <f t="shared" si="0"/>
        <v>19.013076923076923</v>
      </c>
      <c r="P20" s="11">
        <f t="shared" si="0"/>
        <v>19.579999999999998</v>
      </c>
      <c r="Q20" s="11">
        <f t="shared" si="0"/>
        <v>20.163846153846151</v>
      </c>
      <c r="R20" s="11">
        <f t="shared" si="0"/>
        <v>20.773076923076925</v>
      </c>
      <c r="S20" s="11">
        <f t="shared" si="0"/>
        <v>21.365384615384617</v>
      </c>
      <c r="T20" s="55">
        <f t="shared" si="0"/>
        <v>21.983076923076922</v>
      </c>
    </row>
    <row r="21" spans="1:21" ht="16" thickBot="1" x14ac:dyDescent="0.25">
      <c r="A21" s="115"/>
      <c r="B21" s="116"/>
      <c r="C21" s="118"/>
      <c r="D21" s="115" t="s">
        <v>0</v>
      </c>
      <c r="E21" s="123"/>
      <c r="F21" s="12">
        <f>F20*C20</f>
        <v>41504.32</v>
      </c>
      <c r="G21" s="6">
        <f>G20*C20</f>
        <v>41504.32</v>
      </c>
      <c r="H21" s="6">
        <f>H20*C20</f>
        <v>42328</v>
      </c>
      <c r="I21" s="6">
        <f>I20*C20</f>
        <v>43174.560000000005</v>
      </c>
      <c r="J21" s="6">
        <f>J20*C20</f>
        <v>44432.960000000006</v>
      </c>
      <c r="K21" s="6">
        <f>K20*C20</f>
        <v>45760</v>
      </c>
      <c r="L21" s="6">
        <f>L20*C20</f>
        <v>47087.039999999994</v>
      </c>
      <c r="M21" s="6">
        <f>M20*C20</f>
        <v>48505.599999999999</v>
      </c>
      <c r="N21" s="6">
        <f>N20*C20</f>
        <v>49924.160000000011</v>
      </c>
      <c r="O21" s="6">
        <f>O20*C20</f>
        <v>51411.360000000001</v>
      </c>
      <c r="P21" s="6">
        <f>P20*C20</f>
        <v>52944.319999999992</v>
      </c>
      <c r="Q21" s="6">
        <f>Q20*C20</f>
        <v>54523.039999999994</v>
      </c>
      <c r="R21" s="6">
        <f>R20*C20</f>
        <v>56170.400000000001</v>
      </c>
      <c r="S21" s="6">
        <f>S20*C20</f>
        <v>57772.000000000007</v>
      </c>
      <c r="T21" s="7">
        <f>T20*C20</f>
        <v>59442.239999999998</v>
      </c>
    </row>
    <row r="22" spans="1:21" x14ac:dyDescent="0.2"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</row>
  </sheetData>
  <mergeCells count="24">
    <mergeCell ref="A14:E14"/>
    <mergeCell ref="A19:E19"/>
    <mergeCell ref="A20:B21"/>
    <mergeCell ref="C20:C21"/>
    <mergeCell ref="D20:E20"/>
    <mergeCell ref="D21:E21"/>
    <mergeCell ref="A15:B16"/>
    <mergeCell ref="C15:C16"/>
    <mergeCell ref="D15:E15"/>
    <mergeCell ref="D16:E16"/>
    <mergeCell ref="A17:B17"/>
    <mergeCell ref="A13:D13"/>
    <mergeCell ref="A2:B2"/>
    <mergeCell ref="A9:B10"/>
    <mergeCell ref="C9:C10"/>
    <mergeCell ref="A3:E3"/>
    <mergeCell ref="D9:E9"/>
    <mergeCell ref="D10:E10"/>
    <mergeCell ref="A4:B5"/>
    <mergeCell ref="C4:C5"/>
    <mergeCell ref="D4:E4"/>
    <mergeCell ref="D5:E5"/>
    <mergeCell ref="A6:B6"/>
    <mergeCell ref="A8:E8"/>
  </mergeCells>
  <pageMargins left="0.7" right="0.7" top="0.75" bottom="0.75" header="0.3" footer="0.3"/>
  <pageSetup scale="49" orientation="landscape" r:id="rId1"/>
  <headerFooter>
    <oddHeader>&amp;C&amp;"-,Bold"&amp;24EMT Pay Scale</oddHeader>
    <oddFooter>&amp;L&amp;"-,Bold"&amp;16 1.5% Annual COLA after last year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EE66-F88B-4C01-AEE6-0581FF23FB5C}">
  <sheetPr>
    <pageSetUpPr fitToPage="1"/>
  </sheetPr>
  <dimension ref="A1:T12"/>
  <sheetViews>
    <sheetView zoomScale="75" zoomScaleNormal="75" workbookViewId="0">
      <selection activeCell="H24" sqref="H24"/>
    </sheetView>
  </sheetViews>
  <sheetFormatPr baseColWidth="10" defaultColWidth="8.83203125" defaultRowHeight="15" x14ac:dyDescent="0.2"/>
  <cols>
    <col min="2" max="2" width="10" customWidth="1"/>
    <col min="3" max="3" width="10.1640625" customWidth="1"/>
    <col min="6" max="7" width="13.33203125" customWidth="1"/>
    <col min="8" max="8" width="14.5" bestFit="1" customWidth="1"/>
    <col min="9" max="10" width="14.83203125" customWidth="1"/>
    <col min="11" max="11" width="14.33203125" customWidth="1"/>
    <col min="12" max="12" width="15.1640625" customWidth="1"/>
    <col min="13" max="13" width="14.5" customWidth="1"/>
    <col min="14" max="14" width="13.83203125" customWidth="1"/>
    <col min="15" max="15" width="14.33203125" customWidth="1"/>
    <col min="16" max="20" width="13.33203125" customWidth="1"/>
  </cols>
  <sheetData>
    <row r="1" spans="1:20" ht="16" thickBot="1" x14ac:dyDescent="0.25">
      <c r="A1" s="88"/>
      <c r="B1" s="1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4"/>
      <c r="Q1" s="24"/>
      <c r="R1" s="24"/>
      <c r="S1" s="24"/>
      <c r="T1" s="24"/>
    </row>
    <row r="2" spans="1:20" ht="16" thickBot="1" x14ac:dyDescent="0.25">
      <c r="A2" s="67" t="s">
        <v>28</v>
      </c>
      <c r="B2" s="126"/>
      <c r="C2" s="6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24"/>
      <c r="Q2" s="24"/>
      <c r="R2" s="24"/>
      <c r="S2" s="24"/>
      <c r="T2" s="24"/>
    </row>
    <row r="3" spans="1:20" ht="16" thickBot="1" x14ac:dyDescent="0.25">
      <c r="A3" s="98" t="s">
        <v>18</v>
      </c>
      <c r="B3" s="99"/>
      <c r="C3" s="99"/>
      <c r="D3" s="99"/>
      <c r="E3" s="99"/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1" t="s">
        <v>11</v>
      </c>
      <c r="P3" s="24"/>
      <c r="Q3" s="24"/>
      <c r="R3" s="24"/>
      <c r="S3" s="24"/>
      <c r="T3" s="24"/>
    </row>
    <row r="4" spans="1:20" x14ac:dyDescent="0.2">
      <c r="A4" s="101" t="s">
        <v>17</v>
      </c>
      <c r="B4" s="102"/>
      <c r="C4" s="105">
        <v>2704</v>
      </c>
      <c r="D4" s="101" t="s">
        <v>1</v>
      </c>
      <c r="E4" s="105"/>
      <c r="F4" s="32">
        <v>34.26</v>
      </c>
      <c r="G4" s="33">
        <v>35.29</v>
      </c>
      <c r="H4" s="33">
        <v>36.340000000000003</v>
      </c>
      <c r="I4" s="33">
        <v>37.44</v>
      </c>
      <c r="J4" s="33">
        <v>38.549999999999997</v>
      </c>
      <c r="K4" s="33">
        <v>39.729999999999997</v>
      </c>
      <c r="L4" s="33">
        <v>40.92</v>
      </c>
      <c r="M4" s="33">
        <v>42.15</v>
      </c>
      <c r="N4" s="33">
        <v>43.41</v>
      </c>
      <c r="O4" s="34">
        <v>44.7</v>
      </c>
      <c r="P4" s="24"/>
      <c r="Q4" s="24"/>
      <c r="R4" s="24"/>
      <c r="S4" s="24"/>
      <c r="T4" s="24"/>
    </row>
    <row r="5" spans="1:20" ht="16" thickBot="1" x14ac:dyDescent="0.25">
      <c r="A5" s="103"/>
      <c r="B5" s="104"/>
      <c r="C5" s="106"/>
      <c r="D5" s="103" t="s">
        <v>0</v>
      </c>
      <c r="E5" s="106"/>
      <c r="F5" s="35">
        <f>F4*C4</f>
        <v>92639.039999999994</v>
      </c>
      <c r="G5" s="36">
        <f>G4*C4</f>
        <v>95424.16</v>
      </c>
      <c r="H5" s="36">
        <f>H4*C4</f>
        <v>98263.360000000015</v>
      </c>
      <c r="I5" s="36">
        <f>I4*C4</f>
        <v>101237.75999999999</v>
      </c>
      <c r="J5" s="36">
        <f>J4*C4</f>
        <v>104239.2</v>
      </c>
      <c r="K5" s="36">
        <f>K4*C4</f>
        <v>107429.92</v>
      </c>
      <c r="L5" s="36">
        <f>L4*C4</f>
        <v>110647.68000000001</v>
      </c>
      <c r="M5" s="36">
        <f>M4*C4</f>
        <v>113973.59999999999</v>
      </c>
      <c r="N5" s="36">
        <f>N4*C4</f>
        <v>117380.63999999998</v>
      </c>
      <c r="O5" s="37">
        <f>O4*C4</f>
        <v>120868.8</v>
      </c>
      <c r="P5" s="24"/>
      <c r="Q5" s="24"/>
      <c r="R5" s="24"/>
      <c r="S5" s="24"/>
      <c r="T5" s="24"/>
    </row>
    <row r="7" spans="1:20" ht="16" thickBot="1" x14ac:dyDescent="0.25"/>
    <row r="8" spans="1:20" ht="16" thickBot="1" x14ac:dyDescent="0.25">
      <c r="A8" s="82" t="s">
        <v>29</v>
      </c>
      <c r="B8" s="83"/>
      <c r="C8" s="83"/>
      <c r="D8" s="84"/>
      <c r="E8" s="24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20" ht="16" thickBot="1" x14ac:dyDescent="0.25">
      <c r="A9" s="111" t="s">
        <v>18</v>
      </c>
      <c r="B9" s="112"/>
      <c r="C9" s="112"/>
      <c r="D9" s="112"/>
      <c r="E9" s="112"/>
      <c r="F9" s="56" t="s">
        <v>2</v>
      </c>
      <c r="G9" s="56" t="s">
        <v>3</v>
      </c>
      <c r="H9" s="56" t="s">
        <v>4</v>
      </c>
      <c r="I9" s="56" t="s">
        <v>5</v>
      </c>
      <c r="J9" s="56" t="s">
        <v>6</v>
      </c>
      <c r="K9" s="56" t="s">
        <v>7</v>
      </c>
      <c r="L9" s="56" t="s">
        <v>8</v>
      </c>
      <c r="M9" s="56" t="s">
        <v>9</v>
      </c>
      <c r="N9" s="56" t="s">
        <v>10</v>
      </c>
      <c r="O9" s="57" t="s">
        <v>11</v>
      </c>
    </row>
    <row r="10" spans="1:20" x14ac:dyDescent="0.2">
      <c r="A10" s="113" t="s">
        <v>17</v>
      </c>
      <c r="B10" s="114"/>
      <c r="C10" s="117">
        <v>2704</v>
      </c>
      <c r="D10" s="113" t="s">
        <v>1</v>
      </c>
      <c r="E10" s="117"/>
      <c r="F10" s="2">
        <f t="shared" ref="F10:O10" si="0">SUM(F4*1.02)</f>
        <v>34.9452</v>
      </c>
      <c r="G10" s="2">
        <f t="shared" si="0"/>
        <v>35.995800000000003</v>
      </c>
      <c r="H10" s="2">
        <f t="shared" si="0"/>
        <v>37.066800000000001</v>
      </c>
      <c r="I10" s="2">
        <f t="shared" si="0"/>
        <v>38.188800000000001</v>
      </c>
      <c r="J10" s="2">
        <f t="shared" si="0"/>
        <v>39.320999999999998</v>
      </c>
      <c r="K10" s="2">
        <f t="shared" si="0"/>
        <v>40.5246</v>
      </c>
      <c r="L10" s="2">
        <f t="shared" si="0"/>
        <v>41.738400000000006</v>
      </c>
      <c r="M10" s="2">
        <f t="shared" si="0"/>
        <v>42.993000000000002</v>
      </c>
      <c r="N10" s="2">
        <f t="shared" si="0"/>
        <v>44.278199999999998</v>
      </c>
      <c r="O10" s="2">
        <f t="shared" si="0"/>
        <v>45.594000000000001</v>
      </c>
    </row>
    <row r="11" spans="1:20" ht="16" thickBot="1" x14ac:dyDescent="0.25">
      <c r="A11" s="115"/>
      <c r="B11" s="116"/>
      <c r="C11" s="118"/>
      <c r="D11" s="115" t="s">
        <v>0</v>
      </c>
      <c r="E11" s="118"/>
      <c r="F11" s="5">
        <f>F10*C10</f>
        <v>94491.820800000001</v>
      </c>
      <c r="G11" s="6">
        <f>G10*C10</f>
        <v>97332.643200000006</v>
      </c>
      <c r="H11" s="6">
        <f>H10*C10</f>
        <v>100228.6272</v>
      </c>
      <c r="I11" s="6">
        <f>I10*C10</f>
        <v>103262.51519999999</v>
      </c>
      <c r="J11" s="6">
        <f>J10*C10</f>
        <v>106323.984</v>
      </c>
      <c r="K11" s="6">
        <f>K10*C10</f>
        <v>109578.5184</v>
      </c>
      <c r="L11" s="6">
        <f>L10*C10</f>
        <v>112860.63360000002</v>
      </c>
      <c r="M11" s="6">
        <f>M10*C10</f>
        <v>116253.072</v>
      </c>
      <c r="N11" s="6">
        <f>N10*C10</f>
        <v>119728.2528</v>
      </c>
      <c r="O11" s="7">
        <f>O10*C10</f>
        <v>123286.17600000001</v>
      </c>
    </row>
    <row r="12" spans="1:20" x14ac:dyDescent="0.2">
      <c r="G12" s="26"/>
      <c r="H12" s="26"/>
      <c r="I12" s="26"/>
      <c r="J12" s="26"/>
      <c r="K12" s="26"/>
      <c r="L12" s="26"/>
      <c r="M12" s="26"/>
      <c r="N12" s="26"/>
      <c r="O12" s="26"/>
      <c r="P12" s="27"/>
    </row>
  </sheetData>
  <mergeCells count="13">
    <mergeCell ref="C4:C5"/>
    <mergeCell ref="D4:E4"/>
    <mergeCell ref="D5:E5"/>
    <mergeCell ref="A1:B1"/>
    <mergeCell ref="A3:E3"/>
    <mergeCell ref="A2:C2"/>
    <mergeCell ref="A4:B5"/>
    <mergeCell ref="A8:D8"/>
    <mergeCell ref="A9:E9"/>
    <mergeCell ref="A10:B11"/>
    <mergeCell ref="C10:C11"/>
    <mergeCell ref="D10:E10"/>
    <mergeCell ref="D11:E11"/>
  </mergeCells>
  <pageMargins left="2.5000000000000001E-2" right="0.7" top="0.75" bottom="0.75" header="0.3" footer="0.3"/>
  <pageSetup scale="12" orientation="landscape" r:id="rId1"/>
  <headerFooter>
    <oddHeader>&amp;C&amp;"-,Bold"&amp;24Flight Pay Scale</oddHeader>
    <oddFooter>&amp;L &amp;"-,Bold"&amp;16 1.5% Annual COLA after last year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B095-16EF-407A-9740-30283CF77CEA}">
  <sheetPr>
    <pageSetUpPr fitToPage="1"/>
  </sheetPr>
  <dimension ref="A1:P12"/>
  <sheetViews>
    <sheetView tabSelected="1" zoomScale="75" zoomScaleNormal="75" workbookViewId="0">
      <selection activeCell="J18" sqref="J18"/>
    </sheetView>
  </sheetViews>
  <sheetFormatPr baseColWidth="10" defaultColWidth="8.83203125" defaultRowHeight="15" x14ac:dyDescent="0.2"/>
  <cols>
    <col min="6" max="15" width="13.33203125" customWidth="1"/>
  </cols>
  <sheetData>
    <row r="1" spans="1:16" ht="16" thickBot="1" x14ac:dyDescent="0.25"/>
    <row r="2" spans="1:16" ht="16" thickBot="1" x14ac:dyDescent="0.25">
      <c r="A2" s="67" t="s">
        <v>28</v>
      </c>
      <c r="B2" s="6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16" thickBot="1" x14ac:dyDescent="0.25">
      <c r="A3" s="69" t="s">
        <v>23</v>
      </c>
      <c r="B3" s="70"/>
      <c r="C3" s="70"/>
      <c r="D3" s="70"/>
      <c r="E3" s="71"/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1" t="s">
        <v>11</v>
      </c>
    </row>
    <row r="4" spans="1:16" x14ac:dyDescent="0.2">
      <c r="A4" s="72" t="s">
        <v>17</v>
      </c>
      <c r="B4" s="73"/>
      <c r="C4" s="76">
        <v>2288</v>
      </c>
      <c r="D4" s="80" t="s">
        <v>1</v>
      </c>
      <c r="E4" s="81"/>
      <c r="F4" s="32">
        <v>14.25</v>
      </c>
      <c r="G4" s="33">
        <v>14.55</v>
      </c>
      <c r="H4" s="33">
        <v>14.84</v>
      </c>
      <c r="I4" s="33">
        <v>15.12</v>
      </c>
      <c r="J4" s="33">
        <v>15.44</v>
      </c>
      <c r="K4" s="33">
        <v>15.73</v>
      </c>
      <c r="L4" s="33">
        <v>16.059999999999999</v>
      </c>
      <c r="M4" s="33">
        <v>16.38</v>
      </c>
      <c r="N4" s="33">
        <v>16.72</v>
      </c>
      <c r="O4" s="34">
        <v>17.04</v>
      </c>
    </row>
    <row r="5" spans="1:16" ht="16" thickBot="1" x14ac:dyDescent="0.25">
      <c r="A5" s="74"/>
      <c r="B5" s="75"/>
      <c r="C5" s="77"/>
      <c r="D5" s="78" t="s">
        <v>0</v>
      </c>
      <c r="E5" s="79"/>
      <c r="F5" s="35">
        <f>F4*C4</f>
        <v>32604</v>
      </c>
      <c r="G5" s="36">
        <f>G4*C4</f>
        <v>33290.400000000001</v>
      </c>
      <c r="H5" s="36">
        <f>H4*C4</f>
        <v>33953.919999999998</v>
      </c>
      <c r="I5" s="36">
        <f>I4*C4</f>
        <v>34594.559999999998</v>
      </c>
      <c r="J5" s="36">
        <f>J4*C4</f>
        <v>35326.720000000001</v>
      </c>
      <c r="K5" s="36">
        <f>K4*C4</f>
        <v>35990.239999999998</v>
      </c>
      <c r="L5" s="36">
        <f>L4*C4</f>
        <v>36745.279999999999</v>
      </c>
      <c r="M5" s="36">
        <f>M4*C4</f>
        <v>37477.439999999995</v>
      </c>
      <c r="N5" s="36">
        <f>N4*C4</f>
        <v>38255.360000000001</v>
      </c>
      <c r="O5" s="37">
        <f>O4*C4</f>
        <v>38987.519999999997</v>
      </c>
    </row>
    <row r="7" spans="1:16" ht="16" thickBot="1" x14ac:dyDescent="0.25"/>
    <row r="8" spans="1:16" ht="16" thickBot="1" x14ac:dyDescent="0.25">
      <c r="A8" s="82" t="s">
        <v>29</v>
      </c>
      <c r="B8" s="83"/>
      <c r="C8" s="83"/>
      <c r="D8" s="84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ht="16" thickBot="1" x14ac:dyDescent="0.25">
      <c r="A9" s="85" t="s">
        <v>23</v>
      </c>
      <c r="B9" s="86"/>
      <c r="C9" s="86"/>
      <c r="D9" s="86"/>
      <c r="E9" s="87"/>
      <c r="F9" s="63" t="s">
        <v>2</v>
      </c>
      <c r="G9" s="63" t="s">
        <v>3</v>
      </c>
      <c r="H9" s="63" t="s">
        <v>4</v>
      </c>
      <c r="I9" s="63" t="s">
        <v>5</v>
      </c>
      <c r="J9" s="63" t="s">
        <v>6</v>
      </c>
      <c r="K9" s="63" t="s">
        <v>7</v>
      </c>
      <c r="L9" s="63" t="s">
        <v>8</v>
      </c>
      <c r="M9" s="63" t="s">
        <v>9</v>
      </c>
      <c r="N9" s="63" t="s">
        <v>10</v>
      </c>
      <c r="O9" s="57" t="s">
        <v>11</v>
      </c>
    </row>
    <row r="10" spans="1:16" x14ac:dyDescent="0.2">
      <c r="A10" s="88" t="s">
        <v>17</v>
      </c>
      <c r="B10" s="89"/>
      <c r="C10" s="92">
        <v>2288</v>
      </c>
      <c r="D10" s="94" t="s">
        <v>1</v>
      </c>
      <c r="E10" s="95"/>
      <c r="F10" s="19">
        <v>14.54</v>
      </c>
      <c r="G10" s="21">
        <v>14.84</v>
      </c>
      <c r="H10" s="21">
        <v>15.14</v>
      </c>
      <c r="I10" s="21">
        <v>15.42</v>
      </c>
      <c r="J10" s="21">
        <v>15.75</v>
      </c>
      <c r="K10" s="3">
        <v>16.04</v>
      </c>
      <c r="L10" s="3">
        <v>16.38</v>
      </c>
      <c r="M10" s="3">
        <v>16.71</v>
      </c>
      <c r="N10" s="3">
        <v>17.05</v>
      </c>
      <c r="O10" s="4">
        <v>17.38</v>
      </c>
    </row>
    <row r="11" spans="1:16" ht="16" thickBot="1" x14ac:dyDescent="0.25">
      <c r="A11" s="90"/>
      <c r="B11" s="91"/>
      <c r="C11" s="93"/>
      <c r="D11" s="96" t="s">
        <v>0</v>
      </c>
      <c r="E11" s="97"/>
      <c r="F11" s="20">
        <f>F10*C10</f>
        <v>33267.519999999997</v>
      </c>
      <c r="G11" s="22">
        <f>G10*C10</f>
        <v>33953.919999999998</v>
      </c>
      <c r="H11" s="22">
        <f>H10*C10</f>
        <v>34640.32</v>
      </c>
      <c r="I11" s="22">
        <f>I10*C10</f>
        <v>35280.959999999999</v>
      </c>
      <c r="J11" s="22">
        <f>J10*C10</f>
        <v>36036</v>
      </c>
      <c r="K11" s="6">
        <f>K10*C10</f>
        <v>36699.519999999997</v>
      </c>
      <c r="L11" s="6">
        <f>L10*C10</f>
        <v>37477.439999999995</v>
      </c>
      <c r="M11" s="6">
        <f>M10*C10</f>
        <v>38232.480000000003</v>
      </c>
      <c r="N11" s="6">
        <f>N10*C10</f>
        <v>39010.400000000001</v>
      </c>
      <c r="O11" s="7">
        <f>O10*C10</f>
        <v>39765.439999999995</v>
      </c>
    </row>
    <row r="12" spans="1:16" x14ac:dyDescent="0.2">
      <c r="G12" s="26"/>
      <c r="H12" s="26"/>
      <c r="I12" s="26"/>
      <c r="J12" s="26"/>
      <c r="K12" s="26"/>
      <c r="L12" s="26"/>
      <c r="M12" s="26"/>
      <c r="N12" s="26"/>
      <c r="O12" s="26"/>
      <c r="P12" s="27"/>
    </row>
  </sheetData>
  <mergeCells count="12">
    <mergeCell ref="A2:B2"/>
    <mergeCell ref="A3:E3"/>
    <mergeCell ref="A4:B5"/>
    <mergeCell ref="C4:C5"/>
    <mergeCell ref="D5:E5"/>
    <mergeCell ref="D4:E4"/>
    <mergeCell ref="A8:D8"/>
    <mergeCell ref="A9:E9"/>
    <mergeCell ref="A10:B11"/>
    <mergeCell ref="C10:C11"/>
    <mergeCell ref="D10:E10"/>
    <mergeCell ref="D11:E11"/>
  </mergeCells>
  <pageMargins left="0.7" right="0.7" top="0.75" bottom="0.75" header="0.3" footer="0.3"/>
  <pageSetup scale="14" orientation="landscape" r:id="rId1"/>
  <headerFooter>
    <oddHeader xml:space="preserve">&amp;C&amp;"-,Bold"&amp;24SST Pay Scale </oddHeader>
    <oddFooter>&amp;L&amp;"-,Bold"&amp;16 1.5% Annual COLA after last year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A1D4A-DD33-4B28-BA2D-920F775040F6}">
  <sheetPr>
    <pageSetUpPr fitToPage="1"/>
  </sheetPr>
  <dimension ref="A1:U45"/>
  <sheetViews>
    <sheetView workbookViewId="0">
      <selection activeCell="H36" sqref="H36"/>
    </sheetView>
  </sheetViews>
  <sheetFormatPr baseColWidth="10" defaultColWidth="8.83203125" defaultRowHeight="15" x14ac:dyDescent="0.2"/>
  <cols>
    <col min="3" max="3" width="10.33203125" customWidth="1"/>
    <col min="6" max="7" width="11.5" bestFit="1" customWidth="1"/>
    <col min="8" max="15" width="12.5" bestFit="1" customWidth="1"/>
    <col min="16" max="20" width="11.5" bestFit="1" customWidth="1"/>
  </cols>
  <sheetData>
    <row r="1" spans="1:20" ht="24" x14ac:dyDescent="0.3">
      <c r="A1" s="127" t="s">
        <v>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6" thickBot="1" x14ac:dyDescent="0.25"/>
    <row r="3" spans="1:20" ht="16" thickBot="1" x14ac:dyDescent="0.25">
      <c r="A3" s="82" t="s">
        <v>29</v>
      </c>
      <c r="B3" s="83"/>
      <c r="C3" s="83"/>
      <c r="D3" s="84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20" ht="16" thickBot="1" x14ac:dyDescent="0.25">
      <c r="A4" s="137" t="s">
        <v>24</v>
      </c>
      <c r="B4" s="138"/>
      <c r="C4" s="138"/>
      <c r="D4" s="138"/>
      <c r="E4" s="139"/>
      <c r="F4" s="62" t="s">
        <v>2</v>
      </c>
      <c r="G4" s="62" t="s">
        <v>3</v>
      </c>
      <c r="H4" s="62" t="s">
        <v>4</v>
      </c>
      <c r="I4" s="62" t="s">
        <v>5</v>
      </c>
      <c r="J4" s="62" t="s">
        <v>6</v>
      </c>
      <c r="K4" s="62" t="s">
        <v>7</v>
      </c>
      <c r="L4" s="62" t="s">
        <v>8</v>
      </c>
      <c r="M4" s="62" t="s">
        <v>9</v>
      </c>
      <c r="N4" s="62" t="s">
        <v>10</v>
      </c>
      <c r="O4" s="54" t="s">
        <v>11</v>
      </c>
    </row>
    <row r="5" spans="1:20" x14ac:dyDescent="0.2">
      <c r="A5" s="88" t="s">
        <v>17</v>
      </c>
      <c r="B5" s="89"/>
      <c r="C5" s="92">
        <v>2288</v>
      </c>
      <c r="D5" s="94" t="s">
        <v>1</v>
      </c>
      <c r="E5" s="95"/>
      <c r="F5" s="2">
        <v>14.54</v>
      </c>
      <c r="G5" s="3">
        <v>14.84</v>
      </c>
      <c r="H5" s="3">
        <v>15.14</v>
      </c>
      <c r="I5" s="3">
        <v>15.42</v>
      </c>
      <c r="J5" s="3">
        <v>15.75</v>
      </c>
      <c r="K5" s="3">
        <v>16.04</v>
      </c>
      <c r="L5" s="3">
        <v>16.38</v>
      </c>
      <c r="M5" s="3">
        <v>16.71</v>
      </c>
      <c r="N5" s="3">
        <v>17.05</v>
      </c>
      <c r="O5" s="4">
        <v>17.38</v>
      </c>
    </row>
    <row r="6" spans="1:20" ht="16" thickBot="1" x14ac:dyDescent="0.25">
      <c r="A6" s="90"/>
      <c r="B6" s="91"/>
      <c r="C6" s="93"/>
      <c r="D6" s="96" t="s">
        <v>0</v>
      </c>
      <c r="E6" s="97"/>
      <c r="F6" s="5">
        <f>F5*C5</f>
        <v>33267.519999999997</v>
      </c>
      <c r="G6" s="6">
        <f>G5*C5</f>
        <v>33953.919999999998</v>
      </c>
      <c r="H6" s="6">
        <f>H5*C5</f>
        <v>34640.32</v>
      </c>
      <c r="I6" s="6">
        <f>I5*C5</f>
        <v>35280.959999999999</v>
      </c>
      <c r="J6" s="6">
        <f>J5*C5</f>
        <v>36036</v>
      </c>
      <c r="K6" s="6">
        <f>K5*C5</f>
        <v>36699.519999999997</v>
      </c>
      <c r="L6" s="6">
        <f>L5*C5</f>
        <v>37477.439999999995</v>
      </c>
      <c r="M6" s="6">
        <f>M5*C5</f>
        <v>38232.480000000003</v>
      </c>
      <c r="N6" s="6">
        <f>N5*C5</f>
        <v>39010.400000000001</v>
      </c>
      <c r="O6" s="7">
        <f>O5*C5</f>
        <v>39765.439999999995</v>
      </c>
    </row>
    <row r="7" spans="1:20" ht="16" thickBot="1" x14ac:dyDescent="0.25"/>
    <row r="8" spans="1:20" ht="16" thickBot="1" x14ac:dyDescent="0.25">
      <c r="A8" s="82" t="s">
        <v>29</v>
      </c>
      <c r="B8" s="83"/>
      <c r="C8" s="83"/>
      <c r="D8" s="8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6" thickBot="1" x14ac:dyDescent="0.25">
      <c r="A9" s="69" t="s">
        <v>25</v>
      </c>
      <c r="B9" s="70"/>
      <c r="C9" s="70"/>
      <c r="D9" s="70"/>
      <c r="E9" s="71"/>
      <c r="F9" s="60" t="s">
        <v>2</v>
      </c>
      <c r="G9" s="60" t="s">
        <v>3</v>
      </c>
      <c r="H9" s="60" t="s">
        <v>4</v>
      </c>
      <c r="I9" s="60" t="s">
        <v>5</v>
      </c>
      <c r="J9" s="60" t="s">
        <v>6</v>
      </c>
      <c r="K9" s="60" t="s">
        <v>7</v>
      </c>
      <c r="L9" s="60" t="s">
        <v>8</v>
      </c>
      <c r="M9" s="60" t="s">
        <v>9</v>
      </c>
      <c r="N9" s="60" t="s">
        <v>10</v>
      </c>
      <c r="O9" s="60" t="s">
        <v>11</v>
      </c>
      <c r="P9" s="60" t="s">
        <v>12</v>
      </c>
      <c r="Q9" s="60" t="s">
        <v>13</v>
      </c>
      <c r="R9" s="60" t="s">
        <v>14</v>
      </c>
      <c r="S9" s="60" t="s">
        <v>15</v>
      </c>
      <c r="T9" s="31" t="s">
        <v>16</v>
      </c>
    </row>
    <row r="10" spans="1:20" x14ac:dyDescent="0.2">
      <c r="A10" s="88" t="s">
        <v>17</v>
      </c>
      <c r="B10" s="89"/>
      <c r="C10" s="92">
        <v>2288</v>
      </c>
      <c r="D10" s="94" t="s">
        <v>1</v>
      </c>
      <c r="E10" s="95"/>
      <c r="F10" s="10">
        <v>16.010000000000002</v>
      </c>
      <c r="G10" s="11">
        <v>17.63</v>
      </c>
      <c r="H10" s="11">
        <v>17.97</v>
      </c>
      <c r="I10" s="11">
        <v>18.329999999999998</v>
      </c>
      <c r="J10" s="11">
        <v>18.7</v>
      </c>
      <c r="K10" s="11">
        <v>19.059999999999999</v>
      </c>
      <c r="L10" s="11">
        <v>19.45</v>
      </c>
      <c r="M10" s="11">
        <v>19.84</v>
      </c>
      <c r="N10" s="11">
        <v>20.239999999999998</v>
      </c>
      <c r="O10" s="11">
        <v>20.63</v>
      </c>
      <c r="P10" s="13">
        <v>21.05</v>
      </c>
      <c r="Q10" s="13">
        <v>21.48</v>
      </c>
      <c r="R10" s="13">
        <v>21.9</v>
      </c>
      <c r="S10" s="13">
        <v>22.35</v>
      </c>
      <c r="T10" s="14">
        <v>22.8</v>
      </c>
    </row>
    <row r="11" spans="1:20" ht="16" thickBot="1" x14ac:dyDescent="0.25">
      <c r="A11" s="90"/>
      <c r="B11" s="91"/>
      <c r="C11" s="93"/>
      <c r="D11" s="96" t="s">
        <v>0</v>
      </c>
      <c r="E11" s="97"/>
      <c r="F11" s="12">
        <f>F10*C10</f>
        <v>36630.880000000005</v>
      </c>
      <c r="G11" s="6">
        <f>G10*C10</f>
        <v>40337.439999999995</v>
      </c>
      <c r="H11" s="6">
        <f>H10*C10</f>
        <v>41115.360000000001</v>
      </c>
      <c r="I11" s="6">
        <f>I10*C10</f>
        <v>41939.039999999994</v>
      </c>
      <c r="J11" s="6">
        <f>J10*C10</f>
        <v>42785.599999999999</v>
      </c>
      <c r="K11" s="6">
        <f>K10*C10</f>
        <v>43609.279999999999</v>
      </c>
      <c r="L11" s="6">
        <f>L10*C10</f>
        <v>44501.599999999999</v>
      </c>
      <c r="M11" s="6">
        <f>M10*C10</f>
        <v>45393.919999999998</v>
      </c>
      <c r="N11" s="6">
        <f>N10*C10</f>
        <v>46309.119999999995</v>
      </c>
      <c r="O11" s="6">
        <f>O10*C10</f>
        <v>47201.439999999995</v>
      </c>
      <c r="P11" s="15">
        <f>P10*C10</f>
        <v>48162.400000000001</v>
      </c>
      <c r="Q11" s="15">
        <f>Q10*C10</f>
        <v>49146.239999999998</v>
      </c>
      <c r="R11" s="15">
        <f>R10*C10</f>
        <v>50107.199999999997</v>
      </c>
      <c r="S11" s="15">
        <f>S10*C10</f>
        <v>51136.800000000003</v>
      </c>
      <c r="T11" s="16">
        <f>T10*C10</f>
        <v>52166.400000000001</v>
      </c>
    </row>
    <row r="12" spans="1:20" ht="16" thickBot="1" x14ac:dyDescent="0.25"/>
    <row r="13" spans="1:20" ht="16" thickBot="1" x14ac:dyDescent="0.25">
      <c r="A13" s="82" t="s">
        <v>29</v>
      </c>
      <c r="B13" s="83"/>
      <c r="C13" s="83"/>
      <c r="D13" s="8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6" thickBot="1" x14ac:dyDescent="0.25">
      <c r="A14" s="128" t="s">
        <v>26</v>
      </c>
      <c r="B14" s="129"/>
      <c r="C14" s="129"/>
      <c r="D14" s="129"/>
      <c r="E14" s="130"/>
      <c r="F14" s="64" t="s">
        <v>2</v>
      </c>
      <c r="G14" s="64" t="s">
        <v>3</v>
      </c>
      <c r="H14" s="64" t="s">
        <v>4</v>
      </c>
      <c r="I14" s="64" t="s">
        <v>5</v>
      </c>
      <c r="J14" s="64" t="s">
        <v>6</v>
      </c>
      <c r="K14" s="64" t="s">
        <v>7</v>
      </c>
      <c r="L14" s="64" t="s">
        <v>8</v>
      </c>
      <c r="M14" s="64" t="s">
        <v>9</v>
      </c>
      <c r="N14" s="64" t="s">
        <v>10</v>
      </c>
      <c r="O14" s="64" t="s">
        <v>11</v>
      </c>
      <c r="P14" s="64" t="s">
        <v>12</v>
      </c>
      <c r="Q14" s="64" t="s">
        <v>13</v>
      </c>
      <c r="R14" s="64" t="s">
        <v>14</v>
      </c>
      <c r="S14" s="64" t="s">
        <v>15</v>
      </c>
      <c r="T14" s="65" t="s">
        <v>16</v>
      </c>
    </row>
    <row r="15" spans="1:20" x14ac:dyDescent="0.2">
      <c r="A15" s="88" t="s">
        <v>17</v>
      </c>
      <c r="B15" s="89"/>
      <c r="C15" s="92">
        <v>2288</v>
      </c>
      <c r="D15" s="94" t="s">
        <v>1</v>
      </c>
      <c r="E15" s="95"/>
      <c r="F15" s="10">
        <v>20.67</v>
      </c>
      <c r="G15" s="11">
        <v>21.07</v>
      </c>
      <c r="H15" s="11">
        <v>21.5</v>
      </c>
      <c r="I15" s="11">
        <v>21.92</v>
      </c>
      <c r="J15" s="11">
        <v>22.37</v>
      </c>
      <c r="K15" s="11">
        <v>22.82</v>
      </c>
      <c r="L15" s="11">
        <v>23.27</v>
      </c>
      <c r="M15" s="11">
        <v>23.74</v>
      </c>
      <c r="N15" s="11">
        <v>24.21</v>
      </c>
      <c r="O15" s="11">
        <v>24.69</v>
      </c>
      <c r="P15" s="13">
        <v>25.18</v>
      </c>
      <c r="Q15" s="13">
        <v>25.69</v>
      </c>
      <c r="R15" s="13">
        <v>26.2</v>
      </c>
      <c r="S15" s="13">
        <v>26.72</v>
      </c>
      <c r="T15" s="14">
        <v>27.25</v>
      </c>
    </row>
    <row r="16" spans="1:20" ht="16" thickBot="1" x14ac:dyDescent="0.25">
      <c r="A16" s="90"/>
      <c r="B16" s="91"/>
      <c r="C16" s="93"/>
      <c r="D16" s="96" t="s">
        <v>0</v>
      </c>
      <c r="E16" s="97"/>
      <c r="F16" s="12">
        <f>F15*C15</f>
        <v>47292.960000000006</v>
      </c>
      <c r="G16" s="6">
        <f>G15*C15</f>
        <v>48208.160000000003</v>
      </c>
      <c r="H16" s="6">
        <f>H15*C15</f>
        <v>49192</v>
      </c>
      <c r="I16" s="6">
        <f>I15*C15</f>
        <v>50152.960000000006</v>
      </c>
      <c r="J16" s="6">
        <f>J15*C15</f>
        <v>51182.560000000005</v>
      </c>
      <c r="K16" s="6">
        <f>K15*C15</f>
        <v>52212.160000000003</v>
      </c>
      <c r="L16" s="6">
        <f>L15*C15</f>
        <v>53241.760000000002</v>
      </c>
      <c r="M16" s="6">
        <f>M15*C15</f>
        <v>54317.119999999995</v>
      </c>
      <c r="N16" s="6">
        <f>N15*C15</f>
        <v>55392.480000000003</v>
      </c>
      <c r="O16" s="6">
        <f>O15*C15</f>
        <v>56490.720000000001</v>
      </c>
      <c r="P16" s="15">
        <f>P15*C15</f>
        <v>57611.839999999997</v>
      </c>
      <c r="Q16" s="15">
        <f>Q15*C15</f>
        <v>58778.720000000001</v>
      </c>
      <c r="R16" s="15">
        <f>R15*C15</f>
        <v>59945.599999999999</v>
      </c>
      <c r="S16" s="15">
        <f>S15*C15</f>
        <v>61135.360000000001</v>
      </c>
      <c r="T16" s="16">
        <f>T15*C15</f>
        <v>62348</v>
      </c>
    </row>
    <row r="17" spans="1:21" ht="16" thickBot="1" x14ac:dyDescent="0.25"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</row>
    <row r="18" spans="1:21" ht="16" thickBot="1" x14ac:dyDescent="0.25">
      <c r="A18" s="82" t="s">
        <v>29</v>
      </c>
      <c r="B18" s="83"/>
      <c r="C18" s="83"/>
      <c r="D18" s="84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1" ht="16" thickBot="1" x14ac:dyDescent="0.25">
      <c r="A19" s="134" t="s">
        <v>19</v>
      </c>
      <c r="B19" s="135"/>
      <c r="C19" s="135"/>
      <c r="D19" s="135"/>
      <c r="E19" s="135"/>
      <c r="F19" s="61" t="s">
        <v>2</v>
      </c>
      <c r="G19" s="61" t="s">
        <v>3</v>
      </c>
      <c r="H19" s="61" t="s">
        <v>4</v>
      </c>
      <c r="I19" s="61" t="s">
        <v>5</v>
      </c>
      <c r="J19" s="61" t="s">
        <v>6</v>
      </c>
      <c r="K19" s="61" t="s">
        <v>7</v>
      </c>
      <c r="L19" s="61" t="s">
        <v>8</v>
      </c>
      <c r="M19" s="61" t="s">
        <v>9</v>
      </c>
      <c r="N19" s="61" t="s">
        <v>10</v>
      </c>
      <c r="O19" s="61" t="s">
        <v>11</v>
      </c>
      <c r="P19" s="61" t="s">
        <v>12</v>
      </c>
      <c r="Q19" s="61" t="s">
        <v>13</v>
      </c>
      <c r="R19" s="61" t="s">
        <v>14</v>
      </c>
      <c r="S19" s="61" t="s">
        <v>15</v>
      </c>
      <c r="T19" s="9" t="s">
        <v>16</v>
      </c>
    </row>
    <row r="20" spans="1:21" x14ac:dyDescent="0.2">
      <c r="A20" s="113" t="s">
        <v>17</v>
      </c>
      <c r="B20" s="114"/>
      <c r="C20" s="117">
        <v>2288</v>
      </c>
      <c r="D20" s="113" t="s">
        <v>1</v>
      </c>
      <c r="E20" s="117"/>
      <c r="F20" s="2">
        <v>22.19</v>
      </c>
      <c r="G20" s="3">
        <v>23.52</v>
      </c>
      <c r="H20" s="3">
        <v>24.91</v>
      </c>
      <c r="I20" s="3">
        <v>25.67</v>
      </c>
      <c r="J20" s="3">
        <v>26.42</v>
      </c>
      <c r="K20" s="3">
        <v>27.2</v>
      </c>
      <c r="L20" s="3">
        <v>28</v>
      </c>
      <c r="M20" s="3">
        <v>28.84</v>
      </c>
      <c r="N20" s="3">
        <v>29.68</v>
      </c>
      <c r="O20" s="3">
        <v>30.57</v>
      </c>
      <c r="P20" s="3">
        <v>31.49</v>
      </c>
      <c r="Q20" s="3">
        <v>32.44</v>
      </c>
      <c r="R20" s="3">
        <v>33.409999999999997</v>
      </c>
      <c r="S20" s="3">
        <v>34.35</v>
      </c>
      <c r="T20" s="4">
        <v>35.340000000000003</v>
      </c>
    </row>
    <row r="21" spans="1:21" ht="16" thickBot="1" x14ac:dyDescent="0.25">
      <c r="A21" s="115"/>
      <c r="B21" s="116"/>
      <c r="C21" s="118"/>
      <c r="D21" s="115" t="s">
        <v>0</v>
      </c>
      <c r="E21" s="118"/>
      <c r="F21" s="5">
        <f>F20*C20</f>
        <v>50770.720000000001</v>
      </c>
      <c r="G21" s="6">
        <f>G20*C20</f>
        <v>53813.760000000002</v>
      </c>
      <c r="H21" s="6">
        <f>H20*C20</f>
        <v>56994.080000000002</v>
      </c>
      <c r="I21" s="6">
        <f>I20*C20</f>
        <v>58732.960000000006</v>
      </c>
      <c r="J21" s="6">
        <f>J20*C20</f>
        <v>60448.960000000006</v>
      </c>
      <c r="K21" s="6">
        <f>K20*C20</f>
        <v>62233.599999999999</v>
      </c>
      <c r="L21" s="6">
        <f>L20*C20</f>
        <v>64064</v>
      </c>
      <c r="M21" s="6">
        <f>M20*C20</f>
        <v>65985.919999999998</v>
      </c>
      <c r="N21" s="6">
        <f>N20*C20</f>
        <v>67907.839999999997</v>
      </c>
      <c r="O21" s="6">
        <f>O20*C20</f>
        <v>69944.160000000003</v>
      </c>
      <c r="P21" s="6">
        <f>P20*C20</f>
        <v>72049.119999999995</v>
      </c>
      <c r="Q21" s="6">
        <f>Q20*C20</f>
        <v>74222.720000000001</v>
      </c>
      <c r="R21" s="6">
        <f>R20*C20</f>
        <v>76442.079999999987</v>
      </c>
      <c r="S21" s="6">
        <f>S20*C20</f>
        <v>78592.800000000003</v>
      </c>
      <c r="T21" s="7">
        <f>T20*C20</f>
        <v>80857.920000000013</v>
      </c>
    </row>
    <row r="22" spans="1:21" ht="16" thickBo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1" ht="16" thickBot="1" x14ac:dyDescent="0.25">
      <c r="A23" s="134" t="s">
        <v>20</v>
      </c>
      <c r="B23" s="135"/>
      <c r="C23" s="135"/>
      <c r="D23" s="135"/>
      <c r="E23" s="136"/>
      <c r="F23" s="61" t="s">
        <v>2</v>
      </c>
      <c r="G23" s="61" t="s">
        <v>3</v>
      </c>
      <c r="H23" s="61" t="s">
        <v>4</v>
      </c>
      <c r="I23" s="61" t="s">
        <v>5</v>
      </c>
      <c r="J23" s="61" t="s">
        <v>6</v>
      </c>
      <c r="K23" s="61" t="s">
        <v>7</v>
      </c>
      <c r="L23" s="61" t="s">
        <v>8</v>
      </c>
      <c r="M23" s="61" t="s">
        <v>9</v>
      </c>
      <c r="N23" s="61" t="s">
        <v>10</v>
      </c>
      <c r="O23" s="61" t="s">
        <v>11</v>
      </c>
      <c r="P23" s="61" t="s">
        <v>12</v>
      </c>
      <c r="Q23" s="61" t="s">
        <v>13</v>
      </c>
      <c r="R23" s="61" t="s">
        <v>14</v>
      </c>
      <c r="S23" s="61" t="s">
        <v>15</v>
      </c>
      <c r="T23" s="9" t="s">
        <v>16</v>
      </c>
    </row>
    <row r="24" spans="1:21" x14ac:dyDescent="0.2">
      <c r="A24" s="113" t="s">
        <v>17</v>
      </c>
      <c r="B24" s="114"/>
      <c r="C24" s="117">
        <v>2704</v>
      </c>
      <c r="D24" s="113" t="s">
        <v>1</v>
      </c>
      <c r="E24" s="122"/>
      <c r="F24" s="10">
        <f>SUM(F21/2704)</f>
        <v>18.776153846153846</v>
      </c>
      <c r="G24" s="10">
        <f t="shared" ref="G24:T24" si="0">SUM(G21/2704)</f>
        <v>19.901538461538461</v>
      </c>
      <c r="H24" s="10">
        <f t="shared" si="0"/>
        <v>21.07769230769231</v>
      </c>
      <c r="I24" s="10">
        <f t="shared" si="0"/>
        <v>21.720769230769232</v>
      </c>
      <c r="J24" s="10">
        <f t="shared" si="0"/>
        <v>22.355384615384619</v>
      </c>
      <c r="K24" s="10">
        <f t="shared" si="0"/>
        <v>23.015384615384615</v>
      </c>
      <c r="L24" s="10">
        <f t="shared" si="0"/>
        <v>23.692307692307693</v>
      </c>
      <c r="M24" s="10">
        <f t="shared" si="0"/>
        <v>24.403076923076924</v>
      </c>
      <c r="N24" s="10">
        <f t="shared" si="0"/>
        <v>25.113846153846154</v>
      </c>
      <c r="O24" s="10">
        <f t="shared" si="0"/>
        <v>25.866923076923079</v>
      </c>
      <c r="P24" s="10">
        <f t="shared" si="0"/>
        <v>26.645384615384614</v>
      </c>
      <c r="Q24" s="10">
        <f t="shared" si="0"/>
        <v>27.44923076923077</v>
      </c>
      <c r="R24" s="10">
        <f t="shared" si="0"/>
        <v>28.269999999999996</v>
      </c>
      <c r="S24" s="10">
        <f t="shared" si="0"/>
        <v>29.065384615384616</v>
      </c>
      <c r="T24" s="43">
        <f t="shared" si="0"/>
        <v>29.903076923076927</v>
      </c>
    </row>
    <row r="25" spans="1:21" ht="16" thickBot="1" x14ac:dyDescent="0.25">
      <c r="A25" s="115"/>
      <c r="B25" s="116"/>
      <c r="C25" s="118"/>
      <c r="D25" s="115" t="s">
        <v>0</v>
      </c>
      <c r="E25" s="123"/>
      <c r="F25" s="12">
        <f>F24*C24</f>
        <v>50770.720000000001</v>
      </c>
      <c r="G25" s="6">
        <f>G24*C24</f>
        <v>53813.760000000002</v>
      </c>
      <c r="H25" s="6">
        <f>H24*C24</f>
        <v>56994.080000000009</v>
      </c>
      <c r="I25" s="6">
        <f>I24*C24</f>
        <v>58732.960000000006</v>
      </c>
      <c r="J25" s="6">
        <f>J24*C24</f>
        <v>60448.960000000006</v>
      </c>
      <c r="K25" s="6">
        <f>K24*C24</f>
        <v>62233.599999999999</v>
      </c>
      <c r="L25" s="6">
        <f>L24*C24</f>
        <v>64064</v>
      </c>
      <c r="M25" s="6">
        <f>M24*C24</f>
        <v>65985.919999999998</v>
      </c>
      <c r="N25" s="6">
        <f>N24*C24</f>
        <v>67907.839999999997</v>
      </c>
      <c r="O25" s="6">
        <f>O24*C24</f>
        <v>69944.160000000003</v>
      </c>
      <c r="P25" s="6">
        <f>P24*C24</f>
        <v>72049.119999999995</v>
      </c>
      <c r="Q25" s="6">
        <f>Q24*C24</f>
        <v>74222.720000000001</v>
      </c>
      <c r="R25" s="6">
        <f>R24*C24</f>
        <v>76442.079999999987</v>
      </c>
      <c r="S25" s="6">
        <f>S24*C24</f>
        <v>78592.800000000003</v>
      </c>
      <c r="T25" s="7">
        <f>T24*C24</f>
        <v>80857.920000000013</v>
      </c>
    </row>
    <row r="26" spans="1:21" ht="16" thickBot="1" x14ac:dyDescent="0.25"/>
    <row r="27" spans="1:21" ht="16" thickBot="1" x14ac:dyDescent="0.25">
      <c r="A27" s="82" t="s">
        <v>29</v>
      </c>
      <c r="B27" s="83"/>
      <c r="C27" s="83"/>
      <c r="D27" s="8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1" ht="16" thickBot="1" x14ac:dyDescent="0.25">
      <c r="A28" s="131" t="s">
        <v>21</v>
      </c>
      <c r="B28" s="132"/>
      <c r="C28" s="132"/>
      <c r="D28" s="132"/>
      <c r="E28" s="132"/>
      <c r="F28" s="62" t="s">
        <v>2</v>
      </c>
      <c r="G28" s="62" t="s">
        <v>3</v>
      </c>
      <c r="H28" s="62" t="s">
        <v>4</v>
      </c>
      <c r="I28" s="62" t="s">
        <v>5</v>
      </c>
      <c r="J28" s="62" t="s">
        <v>6</v>
      </c>
      <c r="K28" s="62" t="s">
        <v>7</v>
      </c>
      <c r="L28" s="62" t="s">
        <v>8</v>
      </c>
      <c r="M28" s="62" t="s">
        <v>9</v>
      </c>
      <c r="N28" s="62" t="s">
        <v>10</v>
      </c>
      <c r="O28" s="62" t="s">
        <v>11</v>
      </c>
      <c r="P28" s="62" t="s">
        <v>12</v>
      </c>
      <c r="Q28" s="62" t="s">
        <v>13</v>
      </c>
      <c r="R28" s="62" t="s">
        <v>14</v>
      </c>
      <c r="S28" s="62" t="s">
        <v>15</v>
      </c>
      <c r="T28" s="54" t="s">
        <v>16</v>
      </c>
    </row>
    <row r="29" spans="1:21" x14ac:dyDescent="0.2">
      <c r="A29" s="113" t="s">
        <v>17</v>
      </c>
      <c r="B29" s="114"/>
      <c r="C29" s="117">
        <v>2288</v>
      </c>
      <c r="D29" s="113" t="s">
        <v>1</v>
      </c>
      <c r="E29" s="117"/>
      <c r="F29" s="2">
        <v>18.14</v>
      </c>
      <c r="G29" s="3">
        <v>18.14</v>
      </c>
      <c r="H29" s="3">
        <v>18.5</v>
      </c>
      <c r="I29" s="3">
        <v>18.87</v>
      </c>
      <c r="J29" s="3">
        <v>19.420000000000002</v>
      </c>
      <c r="K29" s="3">
        <v>20</v>
      </c>
      <c r="L29" s="3">
        <v>20.58</v>
      </c>
      <c r="M29" s="3">
        <v>21.2</v>
      </c>
      <c r="N29" s="3">
        <v>21.82</v>
      </c>
      <c r="O29" s="3">
        <v>22.47</v>
      </c>
      <c r="P29" s="3">
        <v>23.14</v>
      </c>
      <c r="Q29" s="3">
        <v>23.83</v>
      </c>
      <c r="R29" s="3">
        <v>24.55</v>
      </c>
      <c r="S29" s="3">
        <v>25.25</v>
      </c>
      <c r="T29" s="4">
        <v>25.98</v>
      </c>
    </row>
    <row r="30" spans="1:21" ht="16" thickBot="1" x14ac:dyDescent="0.25">
      <c r="A30" s="115"/>
      <c r="B30" s="116"/>
      <c r="C30" s="118"/>
      <c r="D30" s="115" t="s">
        <v>0</v>
      </c>
      <c r="E30" s="118"/>
      <c r="F30" s="5">
        <f>F29*C29</f>
        <v>41504.32</v>
      </c>
      <c r="G30" s="6">
        <f>G29*C29</f>
        <v>41504.32</v>
      </c>
      <c r="H30" s="6">
        <f>H29*C29</f>
        <v>42328</v>
      </c>
      <c r="I30" s="6">
        <f>I29*C29</f>
        <v>43174.560000000005</v>
      </c>
      <c r="J30" s="6">
        <f>J29*C29</f>
        <v>44432.960000000006</v>
      </c>
      <c r="K30" s="6">
        <f>K29*C29</f>
        <v>45760</v>
      </c>
      <c r="L30" s="6">
        <f>L29*C29</f>
        <v>47087.039999999994</v>
      </c>
      <c r="M30" s="6">
        <f>M29*C29</f>
        <v>48505.599999999999</v>
      </c>
      <c r="N30" s="6">
        <f>N29*C29</f>
        <v>49924.160000000003</v>
      </c>
      <c r="O30" s="6">
        <f>O29*C29</f>
        <v>51411.360000000001</v>
      </c>
      <c r="P30" s="6">
        <f>P29*C29</f>
        <v>52944.32</v>
      </c>
      <c r="Q30" s="6">
        <f>Q29*C29</f>
        <v>54523.039999999994</v>
      </c>
      <c r="R30" s="6">
        <f>R29*C29</f>
        <v>56170.400000000001</v>
      </c>
      <c r="S30" s="6">
        <f>S29*C29</f>
        <v>57772</v>
      </c>
      <c r="T30" s="7">
        <f>T29*C29</f>
        <v>59442.239999999998</v>
      </c>
    </row>
    <row r="31" spans="1:21" ht="16" thickBot="1" x14ac:dyDescent="0.2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8"/>
    </row>
    <row r="32" spans="1:21" ht="16" thickBot="1" x14ac:dyDescent="0.25">
      <c r="A32" s="131" t="s">
        <v>22</v>
      </c>
      <c r="B32" s="132"/>
      <c r="C32" s="132"/>
      <c r="D32" s="132"/>
      <c r="E32" s="133"/>
      <c r="F32" s="62" t="s">
        <v>2</v>
      </c>
      <c r="G32" s="62" t="s">
        <v>3</v>
      </c>
      <c r="H32" s="62" t="s">
        <v>4</v>
      </c>
      <c r="I32" s="62" t="s">
        <v>5</v>
      </c>
      <c r="J32" s="62" t="s">
        <v>6</v>
      </c>
      <c r="K32" s="62" t="s">
        <v>7</v>
      </c>
      <c r="L32" s="62" t="s">
        <v>8</v>
      </c>
      <c r="M32" s="62" t="s">
        <v>9</v>
      </c>
      <c r="N32" s="62" t="s">
        <v>10</v>
      </c>
      <c r="O32" s="62" t="s">
        <v>11</v>
      </c>
      <c r="P32" s="62" t="s">
        <v>12</v>
      </c>
      <c r="Q32" s="62" t="s">
        <v>13</v>
      </c>
      <c r="R32" s="62" t="s">
        <v>14</v>
      </c>
      <c r="S32" s="62" t="s">
        <v>15</v>
      </c>
      <c r="T32" s="54" t="s">
        <v>16</v>
      </c>
    </row>
    <row r="33" spans="1:20" x14ac:dyDescent="0.2">
      <c r="A33" s="113" t="s">
        <v>17</v>
      </c>
      <c r="B33" s="114"/>
      <c r="C33" s="117">
        <v>2704</v>
      </c>
      <c r="D33" s="113" t="s">
        <v>1</v>
      </c>
      <c r="E33" s="122"/>
      <c r="F33" s="10">
        <f>SUM(F30/$C$33)</f>
        <v>15.349230769230768</v>
      </c>
      <c r="G33" s="10">
        <f t="shared" ref="G33:T33" si="1">SUM(G30/$C$33)</f>
        <v>15.349230769230768</v>
      </c>
      <c r="H33" s="10">
        <f t="shared" si="1"/>
        <v>15.653846153846153</v>
      </c>
      <c r="I33" s="10">
        <f t="shared" si="1"/>
        <v>15.966923076923079</v>
      </c>
      <c r="J33" s="10">
        <f t="shared" si="1"/>
        <v>16.432307692307695</v>
      </c>
      <c r="K33" s="10">
        <f t="shared" si="1"/>
        <v>16.923076923076923</v>
      </c>
      <c r="L33" s="10">
        <f t="shared" si="1"/>
        <v>17.413846153846151</v>
      </c>
      <c r="M33" s="10">
        <f t="shared" si="1"/>
        <v>17.938461538461539</v>
      </c>
      <c r="N33" s="10">
        <f t="shared" si="1"/>
        <v>18.463076923076926</v>
      </c>
      <c r="O33" s="10">
        <f t="shared" si="1"/>
        <v>19.013076923076923</v>
      </c>
      <c r="P33" s="10">
        <f t="shared" si="1"/>
        <v>19.579999999999998</v>
      </c>
      <c r="Q33" s="10">
        <f t="shared" si="1"/>
        <v>20.163846153846151</v>
      </c>
      <c r="R33" s="10">
        <f t="shared" si="1"/>
        <v>20.773076923076925</v>
      </c>
      <c r="S33" s="10">
        <f t="shared" si="1"/>
        <v>21.365384615384617</v>
      </c>
      <c r="T33" s="10">
        <f t="shared" si="1"/>
        <v>21.983076923076922</v>
      </c>
    </row>
    <row r="34" spans="1:20" ht="16" thickBot="1" x14ac:dyDescent="0.25">
      <c r="A34" s="115"/>
      <c r="B34" s="116"/>
      <c r="C34" s="118"/>
      <c r="D34" s="115" t="s">
        <v>0</v>
      </c>
      <c r="E34" s="123"/>
      <c r="F34" s="12">
        <f>F33*C33</f>
        <v>41504.32</v>
      </c>
      <c r="G34" s="6">
        <f>G33*C33</f>
        <v>41504.32</v>
      </c>
      <c r="H34" s="6">
        <f>H33*C33</f>
        <v>42328</v>
      </c>
      <c r="I34" s="6">
        <f>I33*C33</f>
        <v>43174.560000000005</v>
      </c>
      <c r="J34" s="6">
        <f>J33*C33</f>
        <v>44432.960000000006</v>
      </c>
      <c r="K34" s="6">
        <f>K33*C33</f>
        <v>45760</v>
      </c>
      <c r="L34" s="6">
        <f>L33*C33</f>
        <v>47087.039999999994</v>
      </c>
      <c r="M34" s="6">
        <f>M33*C33</f>
        <v>48505.599999999999</v>
      </c>
      <c r="N34" s="6">
        <f>N33*C33</f>
        <v>49924.160000000011</v>
      </c>
      <c r="O34" s="6">
        <f>O33*C33</f>
        <v>51411.360000000001</v>
      </c>
      <c r="P34" s="6">
        <f>P33*C33</f>
        <v>52944.319999999992</v>
      </c>
      <c r="Q34" s="6">
        <f>Q33*C33</f>
        <v>54523.039999999994</v>
      </c>
      <c r="R34" s="6">
        <f>R33*C33</f>
        <v>56170.400000000001</v>
      </c>
      <c r="S34" s="6">
        <f>S33*C33</f>
        <v>57772.000000000007</v>
      </c>
      <c r="T34" s="7">
        <f>T33*C33</f>
        <v>59442.239999999998</v>
      </c>
    </row>
    <row r="35" spans="1:20" ht="16" thickBot="1" x14ac:dyDescent="0.25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6" thickBot="1" x14ac:dyDescent="0.25">
      <c r="A36" s="82" t="s">
        <v>29</v>
      </c>
      <c r="B36" s="83"/>
      <c r="C36" s="83"/>
      <c r="D36" s="84"/>
      <c r="E36" s="59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20" ht="16" thickBot="1" x14ac:dyDescent="0.25">
      <c r="A37" s="98" t="s">
        <v>18</v>
      </c>
      <c r="B37" s="99"/>
      <c r="C37" s="99"/>
      <c r="D37" s="99"/>
      <c r="E37" s="99"/>
      <c r="F37" s="60" t="s">
        <v>2</v>
      </c>
      <c r="G37" s="60" t="s">
        <v>3</v>
      </c>
      <c r="H37" s="60" t="s">
        <v>4</v>
      </c>
      <c r="I37" s="60" t="s">
        <v>5</v>
      </c>
      <c r="J37" s="60" t="s">
        <v>6</v>
      </c>
      <c r="K37" s="60" t="s">
        <v>7</v>
      </c>
      <c r="L37" s="60" t="s">
        <v>8</v>
      </c>
      <c r="M37" s="60" t="s">
        <v>9</v>
      </c>
      <c r="N37" s="60" t="s">
        <v>10</v>
      </c>
      <c r="O37" s="31" t="s">
        <v>11</v>
      </c>
    </row>
    <row r="38" spans="1:20" x14ac:dyDescent="0.2">
      <c r="A38" s="113" t="s">
        <v>17</v>
      </c>
      <c r="B38" s="114"/>
      <c r="C38" s="117">
        <v>2704</v>
      </c>
      <c r="D38" s="113" t="s">
        <v>1</v>
      </c>
      <c r="E38" s="117"/>
      <c r="F38" s="2">
        <v>34.950000000000003</v>
      </c>
      <c r="G38" s="2">
        <v>36</v>
      </c>
      <c r="H38" s="2">
        <v>37.07</v>
      </c>
      <c r="I38" s="2">
        <v>38.19</v>
      </c>
      <c r="J38" s="2">
        <v>39.32</v>
      </c>
      <c r="K38" s="2">
        <v>40.520000000000003</v>
      </c>
      <c r="L38" s="2">
        <v>41.74</v>
      </c>
      <c r="M38" s="2">
        <v>42.99</v>
      </c>
      <c r="N38" s="2">
        <v>44.28</v>
      </c>
      <c r="O38" s="2">
        <v>45.59</v>
      </c>
    </row>
    <row r="39" spans="1:20" x14ac:dyDescent="0.2">
      <c r="A39" s="115"/>
      <c r="B39" s="116"/>
      <c r="C39" s="118"/>
      <c r="D39" s="115" t="s">
        <v>0</v>
      </c>
      <c r="E39" s="118"/>
      <c r="F39" s="5">
        <f>F38*C38</f>
        <v>94504.8</v>
      </c>
      <c r="G39" s="6">
        <f>G38*C38</f>
        <v>97344</v>
      </c>
      <c r="H39" s="6">
        <f>H38*C38</f>
        <v>100237.28</v>
      </c>
      <c r="I39" s="6">
        <f>I38*C38</f>
        <v>103265.76</v>
      </c>
      <c r="J39" s="6">
        <f>J38*C38</f>
        <v>106321.28</v>
      </c>
      <c r="K39" s="6">
        <f>K38*C38</f>
        <v>109566.08</v>
      </c>
      <c r="L39" s="6">
        <f>L38*C38</f>
        <v>112864.96000000001</v>
      </c>
      <c r="M39" s="6">
        <f>M38*C38</f>
        <v>116244.96</v>
      </c>
      <c r="N39" s="6">
        <f>N38*C38</f>
        <v>119733.12000000001</v>
      </c>
      <c r="O39" s="7">
        <f>O38*C38</f>
        <v>123275.36000000002</v>
      </c>
    </row>
    <row r="40" spans="1:20" ht="16" thickBot="1" x14ac:dyDescent="0.25"/>
    <row r="41" spans="1:20" ht="16" thickBot="1" x14ac:dyDescent="0.25">
      <c r="A41" s="82" t="s">
        <v>29</v>
      </c>
      <c r="B41" s="83"/>
      <c r="C41" s="83"/>
      <c r="D41" s="84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20" ht="16" thickBot="1" x14ac:dyDescent="0.25">
      <c r="A42" s="128" t="s">
        <v>23</v>
      </c>
      <c r="B42" s="129"/>
      <c r="C42" s="129"/>
      <c r="D42" s="129"/>
      <c r="E42" s="130"/>
      <c r="F42" s="64" t="s">
        <v>2</v>
      </c>
      <c r="G42" s="64" t="s">
        <v>3</v>
      </c>
      <c r="H42" s="64" t="s">
        <v>4</v>
      </c>
      <c r="I42" s="64" t="s">
        <v>5</v>
      </c>
      <c r="J42" s="64" t="s">
        <v>6</v>
      </c>
      <c r="K42" s="64" t="s">
        <v>7</v>
      </c>
      <c r="L42" s="64" t="s">
        <v>8</v>
      </c>
      <c r="M42" s="64" t="s">
        <v>9</v>
      </c>
      <c r="N42" s="64" t="s">
        <v>10</v>
      </c>
      <c r="O42" s="65" t="s">
        <v>11</v>
      </c>
    </row>
    <row r="43" spans="1:20" x14ac:dyDescent="0.2">
      <c r="A43" s="88" t="s">
        <v>17</v>
      </c>
      <c r="B43" s="89"/>
      <c r="C43" s="92">
        <v>2288</v>
      </c>
      <c r="D43" s="94" t="s">
        <v>1</v>
      </c>
      <c r="E43" s="95"/>
      <c r="F43" s="19">
        <v>14.54</v>
      </c>
      <c r="G43" s="21">
        <v>14.84</v>
      </c>
      <c r="H43" s="21">
        <v>15.14</v>
      </c>
      <c r="I43" s="21">
        <v>15.42</v>
      </c>
      <c r="J43" s="21">
        <v>15.75</v>
      </c>
      <c r="K43" s="3">
        <v>16.04</v>
      </c>
      <c r="L43" s="3">
        <v>16.38</v>
      </c>
      <c r="M43" s="3">
        <v>16.71</v>
      </c>
      <c r="N43" s="3">
        <v>17.05</v>
      </c>
      <c r="O43" s="4">
        <v>17.38</v>
      </c>
    </row>
    <row r="44" spans="1:20" ht="16" thickBot="1" x14ac:dyDescent="0.25">
      <c r="A44" s="90"/>
      <c r="B44" s="91"/>
      <c r="C44" s="93"/>
      <c r="D44" s="96" t="s">
        <v>0</v>
      </c>
      <c r="E44" s="97"/>
      <c r="F44" s="20">
        <f>F43*C43</f>
        <v>33267.519999999997</v>
      </c>
      <c r="G44" s="22">
        <f>G43*C43</f>
        <v>33953.919999999998</v>
      </c>
      <c r="H44" s="22">
        <f>H43*C43</f>
        <v>34640.32</v>
      </c>
      <c r="I44" s="22">
        <f>I43*C43</f>
        <v>35280.959999999999</v>
      </c>
      <c r="J44" s="22">
        <f>J43*C43</f>
        <v>36036</v>
      </c>
      <c r="K44" s="6">
        <f>K43*C43</f>
        <v>36699.519999999997</v>
      </c>
      <c r="L44" s="6">
        <f>L43*C43</f>
        <v>37477.439999999995</v>
      </c>
      <c r="M44" s="6">
        <f>M43*C43</f>
        <v>38232.480000000003</v>
      </c>
      <c r="N44" s="6">
        <f>N43*C43</f>
        <v>39010.400000000001</v>
      </c>
      <c r="O44" s="7">
        <f>O43*C43</f>
        <v>39765.439999999995</v>
      </c>
    </row>
    <row r="45" spans="1:20" x14ac:dyDescent="0.2">
      <c r="G45" s="26"/>
      <c r="H45" s="26"/>
      <c r="I45" s="26"/>
      <c r="J45" s="26"/>
      <c r="K45" s="26"/>
      <c r="L45" s="26"/>
      <c r="M45" s="26"/>
      <c r="N45" s="26"/>
      <c r="O45" s="26"/>
      <c r="P45" s="27"/>
    </row>
  </sheetData>
  <mergeCells count="53">
    <mergeCell ref="A3:D3"/>
    <mergeCell ref="A4:E4"/>
    <mergeCell ref="A5:B6"/>
    <mergeCell ref="C5:C6"/>
    <mergeCell ref="D5:E5"/>
    <mergeCell ref="D6:E6"/>
    <mergeCell ref="C20:C21"/>
    <mergeCell ref="D20:E20"/>
    <mergeCell ref="D21:E21"/>
    <mergeCell ref="A8:D8"/>
    <mergeCell ref="A9:E9"/>
    <mergeCell ref="A10:B11"/>
    <mergeCell ref="C10:C11"/>
    <mergeCell ref="D10:E10"/>
    <mergeCell ref="D11:E11"/>
    <mergeCell ref="A28:E28"/>
    <mergeCell ref="A29:B30"/>
    <mergeCell ref="C29:C30"/>
    <mergeCell ref="D29:E29"/>
    <mergeCell ref="D30:E30"/>
    <mergeCell ref="A32:E32"/>
    <mergeCell ref="A33:B34"/>
    <mergeCell ref="C33:C34"/>
    <mergeCell ref="D33:E33"/>
    <mergeCell ref="D34:E34"/>
    <mergeCell ref="A36:D36"/>
    <mergeCell ref="A37:E37"/>
    <mergeCell ref="A38:B39"/>
    <mergeCell ref="C38:C39"/>
    <mergeCell ref="D38:E38"/>
    <mergeCell ref="D39:E39"/>
    <mergeCell ref="A41:D41"/>
    <mergeCell ref="A42:E42"/>
    <mergeCell ref="A43:B44"/>
    <mergeCell ref="C43:C44"/>
    <mergeCell ref="D43:E43"/>
    <mergeCell ref="D44:E44"/>
    <mergeCell ref="A1:T1"/>
    <mergeCell ref="A27:D27"/>
    <mergeCell ref="A18:D18"/>
    <mergeCell ref="A13:D13"/>
    <mergeCell ref="A14:E14"/>
    <mergeCell ref="A15:B16"/>
    <mergeCell ref="C15:C16"/>
    <mergeCell ref="D15:E15"/>
    <mergeCell ref="D16:E16"/>
    <mergeCell ref="A23:E23"/>
    <mergeCell ref="A24:B25"/>
    <mergeCell ref="C24:C25"/>
    <mergeCell ref="D24:E24"/>
    <mergeCell ref="D25:E25"/>
    <mergeCell ref="A19:E19"/>
    <mergeCell ref="A20:B21"/>
  </mergeCells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Call Taker-1</vt:lpstr>
      <vt:lpstr>Call Taker-2</vt:lpstr>
      <vt:lpstr>Dispatcher-1</vt:lpstr>
      <vt:lpstr>Medic</vt:lpstr>
      <vt:lpstr>EMT</vt:lpstr>
      <vt:lpstr>Flight </vt:lpstr>
      <vt:lpstr>SST</vt:lpstr>
      <vt:lpstr>Scales for Ext 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Microsoft Office User</cp:lastModifiedBy>
  <cp:lastPrinted>2020-07-30T19:05:55Z</cp:lastPrinted>
  <dcterms:created xsi:type="dcterms:W3CDTF">2018-06-19T19:47:12Z</dcterms:created>
  <dcterms:modified xsi:type="dcterms:W3CDTF">2021-01-11T14:56:42Z</dcterms:modified>
</cp:coreProperties>
</file>