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66925"/>
  <xr:revisionPtr revIDLastSave="0" documentId="13_ncr:1_{36ED46D5-D95F-4D59-AFEC-9F2D998CE19E}" xr6:coauthVersionLast="47" xr6:coauthVersionMax="47" xr10:uidLastSave="{00000000-0000-0000-0000-000000000000}"/>
  <workbookProtection workbookAlgorithmName="SHA-512" workbookHashValue="h/Ldyx/kK+wWIxrLX554oHTnwtW74x8rdvOPPlznEwqcYtE9sLtlHvqdp5Dl6mEQZ8sXwYoJdUlJGftkNFD0Xg==" workbookSaltValue="TaNxOfIiZJR+JjN+aua2Dg==" workbookSpinCount="100000" lockStructure="1"/>
  <bookViews>
    <workbookView xWindow="-120" yWindow="-120" windowWidth="29040" windowHeight="15720" xr2:uid="{591B8264-BFC3-4EE4-923E-663FF555270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F9" i="1"/>
  <c r="F10" i="1" s="1" a="1"/>
  <c r="F10" i="1" s="1"/>
  <c r="F11" i="1" s="1" a="1"/>
  <c r="F11" i="1" s="1"/>
  <c r="F12" i="1" s="1" a="1"/>
  <c r="F12" i="1" s="1"/>
  <c r="F13" i="1" s="1" a="1"/>
  <c r="F13" i="1" s="1"/>
  <c r="F14" i="1" s="1" a="1"/>
  <c r="F14" i="1" s="1"/>
  <c r="F15" i="1" s="1" a="1"/>
  <c r="F15" i="1" s="1"/>
  <c r="F16" i="1" s="1" a="1"/>
  <c r="F16" i="1" s="1"/>
  <c r="F17" i="1" s="1" a="1"/>
  <c r="F17" i="1" s="1"/>
  <c r="F18" i="1" s="1" a="1"/>
  <c r="F18" i="1" s="1"/>
  <c r="F19" i="1" s="1" a="1"/>
  <c r="F19" i="1" s="1"/>
  <c r="F20" i="1" s="1" a="1"/>
  <c r="F20" i="1" s="1"/>
  <c r="F21" i="1" s="1" a="1"/>
  <c r="F21" i="1" s="1"/>
  <c r="F22" i="1" s="1" a="1"/>
  <c r="F22" i="1" s="1"/>
  <c r="F23" i="1" s="1" a="1"/>
  <c r="F23" i="1" s="1"/>
  <c r="F24" i="1" s="1" a="1"/>
  <c r="F24" i="1" s="1"/>
  <c r="F25" i="1" s="1" a="1"/>
  <c r="F25" i="1" s="1"/>
  <c r="F26" i="1" s="1" a="1"/>
  <c r="F26" i="1" s="1"/>
  <c r="F27" i="1" s="1" a="1"/>
  <c r="F27" i="1" s="1"/>
  <c r="F28" i="1" s="1" a="1"/>
  <c r="F28" i="1" s="1"/>
  <c r="F29" i="1" s="1" a="1"/>
  <c r="F29" i="1" s="1"/>
  <c r="F30" i="1" s="1" a="1"/>
  <c r="F30" i="1" s="1"/>
  <c r="F31" i="1" s="1" a="1"/>
  <c r="F31" i="1" s="1"/>
  <c r="F32" i="1" s="1" a="1"/>
  <c r="F32" i="1" s="1"/>
  <c r="F33" i="1" s="1" a="1"/>
  <c r="F33" i="1" s="1"/>
  <c r="D15" i="1"/>
  <c r="G19" i="1" l="1"/>
  <c r="G26" i="1"/>
  <c r="G32" i="1"/>
  <c r="G11" i="1"/>
  <c r="G25" i="1"/>
  <c r="G9" i="1"/>
  <c r="G24" i="1"/>
  <c r="G31" i="1"/>
  <c r="G27" i="1"/>
  <c r="G10" i="1"/>
  <c r="G23" i="1"/>
  <c r="G33" i="1"/>
  <c r="G18" i="1"/>
  <c r="G17" i="1"/>
  <c r="G16" i="1"/>
  <c r="G15" i="1"/>
  <c r="G14" i="1"/>
  <c r="G13" i="1"/>
  <c r="G30" i="1"/>
  <c r="G22" i="1"/>
  <c r="G29" i="1"/>
  <c r="G21" i="1"/>
  <c r="G28" i="1"/>
  <c r="G20" i="1"/>
  <c r="G1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<sst xmlns="http://schemas.openxmlformats.org/spreadsheetml/2006/main" count="12" uniqueCount="11">
  <si>
    <t>Bottom Length</t>
  </si>
  <si>
    <t>Bottom Width</t>
  </si>
  <si>
    <t>Depth</t>
  </si>
  <si>
    <t>Legth (Top)</t>
  </si>
  <si>
    <t>Width (Top)</t>
  </si>
  <si>
    <t>FRAC PIT DIMENSIONS-FEET</t>
  </si>
  <si>
    <t>Volume (42 gal. bbl.)</t>
  </si>
  <si>
    <t>BOTTOM DIMENSION BASED ON SLOPE</t>
  </si>
  <si>
    <t>FRAC PIT VOLUME ESTIMATE</t>
  </si>
  <si>
    <t>The calculators on this website are being provided for educational purposes only. The results are estimates based on information you provide and uniform shapes that may not reflect actual results. The results of the calculations are not a promise or guarantee.</t>
  </si>
  <si>
    <t>Inside Slope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</si>
</sst>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11" x14ac:knownFonts="1">
    <font>
      <sz val="11"/>
      <color theme="1"/>
      <name val="Calibri"/>
      <family val="2"/>
      <scheme val="minor"/>
    </font>
    <font>
      <sz val="11"/>
      <color theme="1"/>
      <name val="Calibri"/>
      <family val="2"/>
      <scheme val="minor"/>
    </font>
    <font>
      <sz val="11"/>
      <color rgb="FF006F96"/>
      <name val="Calibri"/>
      <family val="2"/>
      <scheme val="minor"/>
    </font>
    <font>
      <i/>
      <sz val="11"/>
      <name val="Calibri"/>
      <family val="2"/>
      <scheme val="minor"/>
    </font>
    <font>
      <b/>
      <sz val="12"/>
      <color theme="1"/>
      <name val="Arial"/>
      <family val="2"/>
    </font>
    <font>
      <sz val="11"/>
      <color theme="1"/>
      <name val="Arial"/>
      <family val="2"/>
    </font>
    <font>
      <b/>
      <sz val="11"/>
      <color theme="1"/>
      <name val="Arial"/>
      <family val="2"/>
    </font>
    <font>
      <b/>
      <sz val="11"/>
      <color rgb="FF006F96"/>
      <name val="Arial"/>
      <family val="2"/>
    </font>
    <font>
      <sz val="11"/>
      <color theme="0"/>
      <name val="Arial"/>
      <family val="2"/>
    </font>
    <font>
      <sz val="11"/>
      <color theme="6"/>
      <name val="Arial"/>
      <family val="2"/>
    </font>
    <font>
      <b/>
      <sz val="20"/>
      <color theme="0"/>
      <name val="Arial Nova Light"/>
      <family val="2"/>
    </font>
  </fonts>
  <fills count="6">
    <fill>
      <patternFill patternType="none"/>
    </fill>
    <fill>
      <patternFill patternType="gray125"/>
    </fill>
    <fill>
      <patternFill patternType="solid">
        <fgColor rgb="FF006F96"/>
        <bgColor indexed="64"/>
      </patternFill>
    </fill>
    <fill>
      <patternFill patternType="solid">
        <fgColor theme="3" tint="0.79998168889431442"/>
        <bgColor indexed="64"/>
      </patternFill>
    </fill>
    <fill>
      <patternFill patternType="solid">
        <fgColor theme="0"/>
        <bgColor indexed="64"/>
      </patternFill>
    </fill>
    <fill>
      <patternFill patternType="solid">
        <fgColor rgb="FFFFC00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ck">
        <color indexed="64"/>
      </right>
      <top style="medium">
        <color indexed="64"/>
      </top>
      <bottom/>
      <diagonal/>
    </border>
    <border>
      <left style="thick">
        <color indexed="64"/>
      </left>
      <right/>
      <top/>
      <bottom style="medium">
        <color indexed="64"/>
      </bottom>
      <diagonal/>
    </border>
    <border>
      <left/>
      <right style="thick">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59">
    <xf numFmtId="0" fontId="0" fillId="0" borderId="0" xfId="0"/>
    <xf numFmtId="0" fontId="7" fillId="5" borderId="4" xfId="0" applyFont="1" applyFill="1" applyBorder="1" applyAlignment="1" applyProtection="1">
      <alignment horizontal="center" vertical="center"/>
      <protection locked="0"/>
    </xf>
    <xf numFmtId="0" fontId="2" fillId="2" borderId="11" xfId="0" applyFont="1" applyFill="1" applyBorder="1"/>
    <xf numFmtId="0" fontId="2" fillId="2" borderId="0" xfId="0" applyFont="1" applyFill="1"/>
    <xf numFmtId="0" fontId="0" fillId="2" borderId="11" xfId="0" applyFill="1" applyBorder="1"/>
    <xf numFmtId="0" fontId="0" fillId="3" borderId="16" xfId="0" applyFill="1" applyBorder="1"/>
    <xf numFmtId="0" fontId="0" fillId="3" borderId="17" xfId="0" applyFill="1" applyBorder="1"/>
    <xf numFmtId="0" fontId="0" fillId="3" borderId="18" xfId="0" applyFill="1" applyBorder="1"/>
    <xf numFmtId="0" fontId="0" fillId="2" borderId="12" xfId="0" applyFill="1" applyBorder="1"/>
    <xf numFmtId="0" fontId="0" fillId="3" borderId="19" xfId="0" applyFill="1" applyBorder="1"/>
    <xf numFmtId="0" fontId="5" fillId="3" borderId="0" xfId="0" applyFont="1" applyFill="1"/>
    <xf numFmtId="0" fontId="4" fillId="0" borderId="1" xfId="0" applyFont="1" applyBorder="1" applyAlignment="1">
      <alignment horizontal="center"/>
    </xf>
    <xf numFmtId="0" fontId="4" fillId="0" borderId="4" xfId="0" applyFont="1" applyBorder="1" applyAlignment="1">
      <alignment horizontal="center"/>
    </xf>
    <xf numFmtId="0" fontId="0" fillId="3" borderId="20" xfId="0" applyFill="1" applyBorder="1"/>
    <xf numFmtId="0" fontId="6" fillId="4" borderId="1" xfId="0" applyFont="1" applyFill="1" applyBorder="1"/>
    <xf numFmtId="0" fontId="8" fillId="2" borderId="1" xfId="0" applyFont="1" applyFill="1" applyBorder="1" applyAlignment="1">
      <alignment horizontal="center" vertical="center"/>
    </xf>
    <xf numFmtId="164" fontId="8" fillId="2" borderId="4" xfId="1" applyNumberFormat="1" applyFont="1" applyFill="1" applyBorder="1" applyProtection="1"/>
    <xf numFmtId="0" fontId="6" fillId="0" borderId="1" xfId="0" applyFont="1" applyBorder="1"/>
    <xf numFmtId="2" fontId="9" fillId="0" borderId="4" xfId="0" applyNumberFormat="1" applyFont="1" applyBorder="1"/>
    <xf numFmtId="0" fontId="6" fillId="0" borderId="2" xfId="0" applyFont="1" applyBorder="1"/>
    <xf numFmtId="2" fontId="9" fillId="0" borderId="6" xfId="0" applyNumberFormat="1" applyFont="1" applyBorder="1"/>
    <xf numFmtId="0" fontId="0" fillId="3" borderId="21" xfId="0" applyFill="1" applyBorder="1"/>
    <xf numFmtId="0" fontId="0" fillId="3" borderId="22" xfId="0" applyFill="1" applyBorder="1"/>
    <xf numFmtId="0" fontId="0" fillId="3" borderId="23" xfId="0" applyFill="1" applyBorder="1"/>
    <xf numFmtId="0" fontId="0" fillId="2" borderId="0" xfId="0" applyFill="1"/>
    <xf numFmtId="0" fontId="0" fillId="2" borderId="13" xfId="0" applyFill="1" applyBorder="1"/>
    <xf numFmtId="0" fontId="0" fillId="2" borderId="14" xfId="0" applyFill="1" applyBorder="1"/>
    <xf numFmtId="0" fontId="0" fillId="2" borderId="15" xfId="0" applyFill="1" applyBorder="1"/>
    <xf numFmtId="0" fontId="0" fillId="0" borderId="11" xfId="0" applyBorder="1"/>
    <xf numFmtId="0" fontId="2" fillId="2" borderId="27" xfId="0" applyFont="1" applyFill="1" applyBorder="1"/>
    <xf numFmtId="0" fontId="0" fillId="0" borderId="12" xfId="0" applyBorder="1"/>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12"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4" fillId="4" borderId="7" xfId="0" applyFont="1" applyFill="1" applyBorder="1" applyAlignment="1">
      <alignment horizontal="center"/>
    </xf>
    <xf numFmtId="0" fontId="4" fillId="4" borderId="5" xfId="0" applyFont="1" applyFill="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10" fillId="2" borderId="7"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28" xfId="0" applyBorder="1" applyAlignment="1">
      <alignment horizontal="center"/>
    </xf>
    <xf numFmtId="0" fontId="0" fillId="0" borderId="26" xfId="0" applyBorder="1" applyAlignment="1">
      <alignment horizontal="center"/>
    </xf>
    <xf numFmtId="0" fontId="0" fillId="0" borderId="29" xfId="0" applyBorder="1"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006F96"/>
      <color rgb="FF009A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1524001</xdr:colOff>
      <xdr:row>0</xdr:row>
      <xdr:rowOff>38101</xdr:rowOff>
    </xdr:from>
    <xdr:to>
      <xdr:col>5</xdr:col>
      <xdr:colOff>457201</xdr:colOff>
      <xdr:row>2</xdr:row>
      <xdr:rowOff>194936</xdr:rowOff>
    </xdr:to>
    <xdr:pic>
      <xdr:nvPicPr>
        <xdr:cNvPr id="2" name="Picture 1">
          <a:extLst>
            <a:ext uri="{FF2B5EF4-FFF2-40B4-BE49-F238E27FC236}">
              <a16:creationId xmlns:a16="http://schemas.microsoft.com/office/drawing/2014/main" id="{FDD7AC45-54E1-66B4-AD05-C2CE62D63E35}"/>
            </a:ext>
          </a:extLst>
        </xdr:cNvPr>
        <xdr:cNvPicPr>
          <a:picLocks noChangeAspect="1"/>
        </xdr:cNvPicPr>
      </xdr:nvPicPr>
      <xdr:blipFill>
        <a:blip xmlns:r="http://schemas.openxmlformats.org/officeDocument/2006/relationships" r:embed="rId1"/>
        <a:stretch>
          <a:fillRect/>
        </a:stretch>
      </xdr:blipFill>
      <xdr:spPr>
        <a:xfrm>
          <a:off x="2152651" y="38101"/>
          <a:ext cx="2857500" cy="5473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4DB5D-0688-4518-ABBF-B9B0C8EFA139}">
  <sheetPr>
    <pageSetUpPr fitToPage="1"/>
  </sheetPr>
  <dimension ref="A1:Q40"/>
  <sheetViews>
    <sheetView tabSelected="1" workbookViewId="0">
      <selection activeCell="D9" sqref="D9:D12"/>
    </sheetView>
  </sheetViews>
  <sheetFormatPr defaultColWidth="0" defaultRowHeight="15" zeroHeight="1" x14ac:dyDescent="0.25"/>
  <cols>
    <col min="1" max="2" width="4.7109375" customWidth="1"/>
    <col min="3" max="3" width="43.85546875" customWidth="1"/>
    <col min="4" max="4" width="10.28515625" customWidth="1"/>
    <col min="5" max="5" width="4.7109375" customWidth="1"/>
    <col min="6" max="6" width="9.140625" customWidth="1"/>
    <col min="7" max="7" width="24.140625" customWidth="1"/>
    <col min="8" max="8" width="4.7109375" customWidth="1"/>
    <col min="9" max="9" width="4.7109375" style="30" customWidth="1"/>
    <col min="10" max="17" width="0" hidden="1" customWidth="1"/>
    <col min="18" max="16384" width="9.140625" hidden="1"/>
  </cols>
  <sheetData>
    <row r="1" spans="1:10" ht="15.75" thickTop="1" x14ac:dyDescent="0.25">
      <c r="A1" s="50"/>
      <c r="B1" s="51"/>
      <c r="C1" s="51"/>
      <c r="D1" s="51"/>
      <c r="E1" s="51"/>
      <c r="F1" s="51"/>
      <c r="G1" s="51"/>
      <c r="H1" s="51"/>
      <c r="I1" s="52"/>
      <c r="J1" s="28"/>
    </row>
    <row r="2" spans="1:10" x14ac:dyDescent="0.25">
      <c r="A2" s="53"/>
      <c r="B2" s="54"/>
      <c r="C2" s="54"/>
      <c r="D2" s="54"/>
      <c r="E2" s="54"/>
      <c r="F2" s="54"/>
      <c r="G2" s="54"/>
      <c r="H2" s="54"/>
      <c r="I2" s="55"/>
      <c r="J2" s="28"/>
    </row>
    <row r="3" spans="1:10" ht="15.75" thickBot="1" x14ac:dyDescent="0.3">
      <c r="A3" s="56"/>
      <c r="B3" s="57"/>
      <c r="C3" s="57"/>
      <c r="D3" s="57"/>
      <c r="E3" s="57"/>
      <c r="F3" s="57"/>
      <c r="G3" s="57"/>
      <c r="H3" s="57"/>
      <c r="I3" s="58"/>
      <c r="J3" s="28"/>
    </row>
    <row r="4" spans="1:10" x14ac:dyDescent="0.25">
      <c r="A4" s="44" t="s">
        <v>8</v>
      </c>
      <c r="B4" s="45"/>
      <c r="C4" s="45"/>
      <c r="D4" s="45"/>
      <c r="E4" s="45"/>
      <c r="F4" s="45"/>
      <c r="G4" s="45"/>
      <c r="H4" s="45"/>
      <c r="I4" s="46"/>
    </row>
    <row r="5" spans="1:10" ht="15.75" thickBot="1" x14ac:dyDescent="0.3">
      <c r="A5" s="47"/>
      <c r="B5" s="48"/>
      <c r="C5" s="48"/>
      <c r="D5" s="48"/>
      <c r="E5" s="48"/>
      <c r="F5" s="48"/>
      <c r="G5" s="48"/>
      <c r="H5" s="48"/>
      <c r="I5" s="49"/>
    </row>
    <row r="6" spans="1:10" ht="20.25" customHeight="1" thickBot="1" x14ac:dyDescent="0.3">
      <c r="A6" s="2"/>
      <c r="B6" s="3"/>
      <c r="C6" s="3"/>
      <c r="D6" s="3"/>
      <c r="E6" s="3"/>
      <c r="F6" s="3"/>
      <c r="G6" s="3"/>
      <c r="H6" s="3"/>
      <c r="I6" s="29"/>
    </row>
    <row r="7" spans="1:10" ht="16.5" thickTop="1" thickBot="1" x14ac:dyDescent="0.3">
      <c r="A7" s="4"/>
      <c r="B7" s="5"/>
      <c r="C7" s="6"/>
      <c r="D7" s="6"/>
      <c r="E7" s="6"/>
      <c r="F7" s="6"/>
      <c r="G7" s="6"/>
      <c r="H7" s="7"/>
      <c r="I7" s="8"/>
    </row>
    <row r="8" spans="1:10" ht="16.5" thickBot="1" x14ac:dyDescent="0.3">
      <c r="A8" s="4"/>
      <c r="B8" s="9"/>
      <c r="C8" s="40" t="s">
        <v>5</v>
      </c>
      <c r="D8" s="41"/>
      <c r="E8" s="10"/>
      <c r="F8" s="11" t="s">
        <v>2</v>
      </c>
      <c r="G8" s="12" t="s">
        <v>6</v>
      </c>
      <c r="H8" s="13"/>
      <c r="I8" s="8"/>
    </row>
    <row r="9" spans="1:10" ht="15.75" thickBot="1" x14ac:dyDescent="0.3">
      <c r="A9" s="4"/>
      <c r="B9" s="9"/>
      <c r="C9" s="14" t="s">
        <v>3</v>
      </c>
      <c r="D9" s="1">
        <v>347</v>
      </c>
      <c r="E9" s="10"/>
      <c r="F9" s="15">
        <f>D11</f>
        <v>16</v>
      </c>
      <c r="G9" s="16">
        <f>((F9/3)*((D9*D10)+(SQRT((D9*D10)*($D$15*$D$16)))+($D$15*$D$16)))*0.178108</f>
        <v>289779.28217095224</v>
      </c>
      <c r="H9" s="13"/>
      <c r="I9" s="8"/>
    </row>
    <row r="10" spans="1:10" ht="15.75" thickBot="1" x14ac:dyDescent="0.3">
      <c r="A10" s="4"/>
      <c r="B10" s="9"/>
      <c r="C10" s="14" t="s">
        <v>4</v>
      </c>
      <c r="D10" s="1">
        <v>380</v>
      </c>
      <c r="E10" s="10"/>
      <c r="F10" s="15" cm="1">
        <f t="array" ref="F10">_xlfn.IFS(F9-1&lt;=0,0,F9-1&gt;0,F9-1)</f>
        <v>15</v>
      </c>
      <c r="G10" s="16">
        <f>((F10/3)*((($D$15+(SQRT(POWER((F10*$D$12),2)-POWER(F10,2)))*2)*($D$16+(SQRT(POWER((F10*$D$12),2)-POWER(F10,2)))*2))+(SQRT((($D$15+(SQRT(POWER((F10*$D$12),2)-POWER(F10,2)))*2)*($D$16+(SQRT(POWER((F10*$D$12),2)-POWER(F10,2)))*2))*($D$15*$D$16)))+($D$15*$D$16)))*0.178108</f>
        <v>266660.04351852683</v>
      </c>
      <c r="H10" s="13"/>
      <c r="I10" s="8"/>
    </row>
    <row r="11" spans="1:10" ht="15.75" thickBot="1" x14ac:dyDescent="0.3">
      <c r="A11" s="4"/>
      <c r="B11" s="9"/>
      <c r="C11" s="14" t="s">
        <v>2</v>
      </c>
      <c r="D11" s="1">
        <v>16</v>
      </c>
      <c r="E11" s="10"/>
      <c r="F11" s="15" cm="1">
        <f t="array" ref="F11">_xlfn.IFS(F10-1&lt;=0,0,F10-1&gt;0,F10-1)</f>
        <v>14</v>
      </c>
      <c r="G11" s="16">
        <f t="shared" ref="G11:G33" si="0">((F11/3)*((($D$15+(SQRT(POWER((F11*$D$12),2)-POWER(F11,2)))*2)*($D$16+(SQRT(POWER((F11*$D$12),2)-POWER(F11,2)))*2))+(SQRT((($D$15+(SQRT(POWER((F11*$D$12),2)-POWER(F11,2)))*2)*($D$16+(SQRT(POWER((F11*$D$12),2)-POWER(F11,2)))*2))*($D$15*$D$16)))+($D$15*$D$16)))*0.178108</f>
        <v>244261.69438161736</v>
      </c>
      <c r="H11" s="13"/>
      <c r="I11" s="8"/>
    </row>
    <row r="12" spans="1:10" ht="15.75" thickBot="1" x14ac:dyDescent="0.3">
      <c r="A12" s="4"/>
      <c r="B12" s="9"/>
      <c r="C12" s="14" t="s">
        <v>10</v>
      </c>
      <c r="D12" s="1">
        <v>3</v>
      </c>
      <c r="E12" s="10"/>
      <c r="F12" s="15" cm="1">
        <f t="array" ref="F12">_xlfn.IFS(F11-1&lt;=0,0,F11-1&gt;0,F11-1)</f>
        <v>13</v>
      </c>
      <c r="G12" s="16">
        <f t="shared" si="0"/>
        <v>222572.84313807692</v>
      </c>
      <c r="H12" s="13"/>
      <c r="I12" s="8"/>
    </row>
    <row r="13" spans="1:10" ht="15.75" thickBot="1" x14ac:dyDescent="0.3">
      <c r="A13" s="4"/>
      <c r="B13" s="9"/>
      <c r="C13" s="10"/>
      <c r="D13" s="10"/>
      <c r="E13" s="10"/>
      <c r="F13" s="15" cm="1">
        <f t="array" ref="F13">_xlfn.IFS(F12-1&lt;=0,0,F12-1&gt;0,F12-1)</f>
        <v>12</v>
      </c>
      <c r="G13" s="16">
        <f t="shared" si="0"/>
        <v>201582.09865068618</v>
      </c>
      <c r="H13" s="13"/>
      <c r="I13" s="8"/>
    </row>
    <row r="14" spans="1:10" ht="16.5" thickBot="1" x14ac:dyDescent="0.3">
      <c r="A14" s="4"/>
      <c r="B14" s="9"/>
      <c r="C14" s="42" t="s">
        <v>7</v>
      </c>
      <c r="D14" s="43"/>
      <c r="E14" s="10"/>
      <c r="F14" s="15" cm="1">
        <f t="array" ref="F14">_xlfn.IFS(F13-1&lt;=0,0,F13-1&gt;0,F13-1)</f>
        <v>11</v>
      </c>
      <c r="G14" s="16">
        <f t="shared" si="0"/>
        <v>181278.07030818184</v>
      </c>
      <c r="H14" s="13"/>
      <c r="I14" s="8"/>
    </row>
    <row r="15" spans="1:10" ht="15.75" thickBot="1" x14ac:dyDescent="0.3">
      <c r="A15" s="4"/>
      <c r="B15" s="9"/>
      <c r="C15" s="17" t="s">
        <v>0</v>
      </c>
      <c r="D15" s="18">
        <f>D9-(SQRT(POWER((D11*D12),2)-POWER(D11,2))*2)</f>
        <v>256.49033200812192</v>
      </c>
      <c r="E15" s="10"/>
      <c r="F15" s="15" cm="1">
        <f t="array" ref="F15">_xlfn.IFS(F14-1&lt;=0,0,F14-1&gt;0,F14-1)</f>
        <v>10</v>
      </c>
      <c r="G15" s="16">
        <f t="shared" si="0"/>
        <v>161649.36807052622</v>
      </c>
      <c r="H15" s="13"/>
      <c r="I15" s="8"/>
    </row>
    <row r="16" spans="1:10" ht="15.75" thickBot="1" x14ac:dyDescent="0.3">
      <c r="A16" s="4"/>
      <c r="B16" s="9"/>
      <c r="C16" s="19" t="s">
        <v>1</v>
      </c>
      <c r="D16" s="20">
        <f>D10-(SQRT(POWER((D11*D12),2)-POWER(D11,2))*2)</f>
        <v>289.49033200812192</v>
      </c>
      <c r="E16" s="10"/>
      <c r="F16" s="15" cm="1">
        <f t="array" ref="F16">_xlfn.IFS(F15-1&lt;=0,0,F15-1&gt;0,F15-1)</f>
        <v>9</v>
      </c>
      <c r="G16" s="16">
        <f t="shared" si="0"/>
        <v>142684.60251893639</v>
      </c>
      <c r="H16" s="13"/>
      <c r="I16" s="8"/>
    </row>
    <row r="17" spans="1:9" ht="15.75" thickBot="1" x14ac:dyDescent="0.3">
      <c r="A17" s="4"/>
      <c r="B17" s="9"/>
      <c r="C17" s="10"/>
      <c r="D17" s="10"/>
      <c r="E17" s="10"/>
      <c r="F17" s="15" cm="1">
        <f t="array" ref="F17">_xlfn.IFS(F16-1&lt;=0,0,F16-1&gt;0,F16-1)</f>
        <v>8</v>
      </c>
      <c r="G17" s="16">
        <f t="shared" si="0"/>
        <v>124372.38491126953</v>
      </c>
      <c r="H17" s="13"/>
      <c r="I17" s="8"/>
    </row>
    <row r="18" spans="1:9" ht="15.75" thickBot="1" x14ac:dyDescent="0.3">
      <c r="A18" s="4"/>
      <c r="B18" s="9"/>
      <c r="C18" s="10"/>
      <c r="D18" s="10"/>
      <c r="E18" s="10"/>
      <c r="F18" s="15" cm="1">
        <f t="array" ref="F18">_xlfn.IFS(F17-1&lt;=0,0,F17-1&gt;0,F17-1)</f>
        <v>7</v>
      </c>
      <c r="G18" s="16">
        <f t="shared" si="0"/>
        <v>106701.32724344464</v>
      </c>
      <c r="H18" s="13"/>
      <c r="I18" s="8"/>
    </row>
    <row r="19" spans="1:9" ht="15.75" thickBot="1" x14ac:dyDescent="0.3">
      <c r="A19" s="4"/>
      <c r="B19" s="9"/>
      <c r="C19" s="10"/>
      <c r="D19" s="10"/>
      <c r="E19" s="10"/>
      <c r="F19" s="15" cm="1">
        <f t="array" ref="F19">_xlfn.IFS(F18-1&lt;=0,0,F18-1&gt;0,F18-1)</f>
        <v>6</v>
      </c>
      <c r="G19" s="16">
        <f t="shared" si="0"/>
        <v>89660.042317683634</v>
      </c>
      <c r="H19" s="13"/>
      <c r="I19" s="8"/>
    </row>
    <row r="20" spans="1:9" ht="15.75" thickBot="1" x14ac:dyDescent="0.3">
      <c r="A20" s="4"/>
      <c r="B20" s="9"/>
      <c r="C20" s="10"/>
      <c r="D20" s="10"/>
      <c r="E20" s="10"/>
      <c r="F20" s="15" cm="1">
        <f t="array" ref="F20">_xlfn.IFS(F19-1&lt;=0,0,F19-1&gt;0,F19-1)</f>
        <v>5</v>
      </c>
      <c r="G20" s="16">
        <f t="shared" si="0"/>
        <v>73237.143818472498</v>
      </c>
      <c r="H20" s="13"/>
      <c r="I20" s="8"/>
    </row>
    <row r="21" spans="1:9" ht="15.75" thickBot="1" x14ac:dyDescent="0.3">
      <c r="A21" s="4"/>
      <c r="B21" s="9"/>
      <c r="C21" s="10"/>
      <c r="D21" s="10"/>
      <c r="E21" s="10"/>
      <c r="F21" s="15" cm="1">
        <f t="array" ref="F21">_xlfn.IFS(F20-1&lt;=0,0,F20-1&gt;0,F20-1)</f>
        <v>4</v>
      </c>
      <c r="G21" s="16">
        <f t="shared" si="0"/>
        <v>57421.246397281451</v>
      </c>
      <c r="H21" s="13"/>
      <c r="I21" s="8"/>
    </row>
    <row r="22" spans="1:9" ht="15.75" thickBot="1" x14ac:dyDescent="0.3">
      <c r="A22" s="4"/>
      <c r="B22" s="9"/>
      <c r="C22" s="10"/>
      <c r="D22" s="10"/>
      <c r="E22" s="10"/>
      <c r="F22" s="15" cm="1">
        <f t="array" ref="F22">_xlfn.IFS(F21-1&lt;=0,0,F21-1&gt;0,F21-1)</f>
        <v>3</v>
      </c>
      <c r="G22" s="16">
        <f t="shared" si="0"/>
        <v>42200.965767246977</v>
      </c>
      <c r="H22" s="13"/>
      <c r="I22" s="8"/>
    </row>
    <row r="23" spans="1:9" ht="15.75" thickBot="1" x14ac:dyDescent="0.3">
      <c r="A23" s="4"/>
      <c r="B23" s="9"/>
      <c r="C23" s="10"/>
      <c r="D23" s="10"/>
      <c r="E23" s="10"/>
      <c r="F23" s="15" cm="1">
        <f t="array" ref="F23">_xlfn.IFS(F22-1&lt;=0,0,F22-1&gt;0,F22-1)</f>
        <v>2</v>
      </c>
      <c r="G23" s="16">
        <f t="shared" si="0"/>
        <v>27564.918809210139</v>
      </c>
      <c r="H23" s="13"/>
      <c r="I23" s="8"/>
    </row>
    <row r="24" spans="1:9" ht="15.75" thickBot="1" x14ac:dyDescent="0.3">
      <c r="A24" s="4"/>
      <c r="B24" s="9"/>
      <c r="C24" s="10"/>
      <c r="D24" s="10"/>
      <c r="E24" s="10"/>
      <c r="F24" s="15" cm="1">
        <f t="array" ref="F24">_xlfn.IFS(F23-1&lt;=0,0,F23-1&gt;0,F23-1)</f>
        <v>1</v>
      </c>
      <c r="G24" s="16">
        <f t="shared" si="0"/>
        <v>13501.723690734952</v>
      </c>
      <c r="H24" s="13"/>
      <c r="I24" s="8"/>
    </row>
    <row r="25" spans="1:9" ht="15.75" thickBot="1" x14ac:dyDescent="0.3">
      <c r="A25" s="4"/>
      <c r="B25" s="9"/>
      <c r="C25" s="10"/>
      <c r="D25" s="10"/>
      <c r="E25" s="10"/>
      <c r="F25" s="15" cm="1">
        <f t="array" ref="F25">_xlfn.IFS(F24-1&lt;=0,0,F24-1&gt;0,F24-1)</f>
        <v>0</v>
      </c>
      <c r="G25" s="16">
        <f t="shared" si="0"/>
        <v>0</v>
      </c>
      <c r="H25" s="13"/>
      <c r="I25" s="8"/>
    </row>
    <row r="26" spans="1:9" ht="15.75" thickBot="1" x14ac:dyDescent="0.3">
      <c r="A26" s="4"/>
      <c r="B26" s="9"/>
      <c r="C26" s="10"/>
      <c r="D26" s="10"/>
      <c r="E26" s="10"/>
      <c r="F26" s="15" cm="1">
        <f t="array" ref="F26">_xlfn.IFS(F25-1&lt;=0,0,F25-1&gt;0,F25-1)</f>
        <v>0</v>
      </c>
      <c r="G26" s="16">
        <f t="shared" si="0"/>
        <v>0</v>
      </c>
      <c r="H26" s="13"/>
      <c r="I26" s="8"/>
    </row>
    <row r="27" spans="1:9" ht="15.75" thickBot="1" x14ac:dyDescent="0.3">
      <c r="A27" s="4"/>
      <c r="B27" s="9"/>
      <c r="C27" s="10"/>
      <c r="D27" s="10"/>
      <c r="E27" s="10"/>
      <c r="F27" s="15" cm="1">
        <f t="array" ref="F27">_xlfn.IFS(F26-1&lt;=0,0,F26-1&gt;0,F26-1)</f>
        <v>0</v>
      </c>
      <c r="G27" s="16">
        <f t="shared" si="0"/>
        <v>0</v>
      </c>
      <c r="H27" s="13"/>
      <c r="I27" s="8"/>
    </row>
    <row r="28" spans="1:9" ht="15.75" thickBot="1" x14ac:dyDescent="0.3">
      <c r="A28" s="4"/>
      <c r="B28" s="9"/>
      <c r="C28" s="10"/>
      <c r="D28" s="10"/>
      <c r="E28" s="10"/>
      <c r="F28" s="15" cm="1">
        <f t="array" ref="F28">_xlfn.IFS(F27-1&lt;=0,0,F27-1&gt;0,F27-1)</f>
        <v>0</v>
      </c>
      <c r="G28" s="16">
        <f t="shared" si="0"/>
        <v>0</v>
      </c>
      <c r="H28" s="13"/>
      <c r="I28" s="8"/>
    </row>
    <row r="29" spans="1:9" ht="15.75" thickBot="1" x14ac:dyDescent="0.3">
      <c r="A29" s="4"/>
      <c r="B29" s="9"/>
      <c r="C29" s="10"/>
      <c r="D29" s="10"/>
      <c r="E29" s="10"/>
      <c r="F29" s="15" cm="1">
        <f t="array" ref="F29">_xlfn.IFS(F28-1&lt;=0,0,F28-1&gt;0,F28-1)</f>
        <v>0</v>
      </c>
      <c r="G29" s="16">
        <f t="shared" si="0"/>
        <v>0</v>
      </c>
      <c r="H29" s="13"/>
      <c r="I29" s="8"/>
    </row>
    <row r="30" spans="1:9" ht="15.75" thickBot="1" x14ac:dyDescent="0.3">
      <c r="A30" s="4"/>
      <c r="B30" s="9"/>
      <c r="C30" s="10"/>
      <c r="D30" s="10"/>
      <c r="E30" s="10"/>
      <c r="F30" s="15" cm="1">
        <f t="array" ref="F30">_xlfn.IFS(F29-1&lt;=0,0,F29-1&gt;0,F29-1)</f>
        <v>0</v>
      </c>
      <c r="G30" s="16">
        <f t="shared" si="0"/>
        <v>0</v>
      </c>
      <c r="H30" s="13"/>
      <c r="I30" s="8"/>
    </row>
    <row r="31" spans="1:9" ht="15.75" thickBot="1" x14ac:dyDescent="0.3">
      <c r="A31" s="4"/>
      <c r="B31" s="9"/>
      <c r="C31" s="10"/>
      <c r="D31" s="10"/>
      <c r="E31" s="10"/>
      <c r="F31" s="15" cm="1">
        <f t="array" ref="F31">_xlfn.IFS(F30-1&lt;=0,0,F30-1&gt;0,F30-1)</f>
        <v>0</v>
      </c>
      <c r="G31" s="16">
        <f t="shared" si="0"/>
        <v>0</v>
      </c>
      <c r="H31" s="13"/>
      <c r="I31" s="8"/>
    </row>
    <row r="32" spans="1:9" ht="15.75" thickBot="1" x14ac:dyDescent="0.3">
      <c r="A32" s="4"/>
      <c r="B32" s="9"/>
      <c r="C32" s="10"/>
      <c r="D32" s="10"/>
      <c r="E32" s="10"/>
      <c r="F32" s="15" cm="1">
        <f t="array" ref="F32">_xlfn.IFS(F31-1&lt;=0,0,F31-1&gt;0,F31-1)</f>
        <v>0</v>
      </c>
      <c r="G32" s="16">
        <f t="shared" si="0"/>
        <v>0</v>
      </c>
      <c r="H32" s="13"/>
      <c r="I32" s="8"/>
    </row>
    <row r="33" spans="1:9" ht="15.75" thickBot="1" x14ac:dyDescent="0.3">
      <c r="A33" s="4"/>
      <c r="B33" s="9"/>
      <c r="C33" s="10"/>
      <c r="D33" s="10"/>
      <c r="E33" s="10"/>
      <c r="F33" s="15" cm="1">
        <f t="array" ref="F33">_xlfn.IFS(F32-1&lt;=0,0,F32-1&gt;0,F32-1)</f>
        <v>0</v>
      </c>
      <c r="G33" s="16">
        <f t="shared" si="0"/>
        <v>0</v>
      </c>
      <c r="H33" s="13"/>
      <c r="I33" s="8"/>
    </row>
    <row r="34" spans="1:9" ht="15.75" thickBot="1" x14ac:dyDescent="0.3">
      <c r="A34" s="4"/>
      <c r="B34" s="21"/>
      <c r="C34" s="22"/>
      <c r="D34" s="22"/>
      <c r="E34" s="22"/>
      <c r="F34" s="22"/>
      <c r="G34" s="22"/>
      <c r="H34" s="23"/>
      <c r="I34" s="8"/>
    </row>
    <row r="35" spans="1:9" ht="16.5" thickTop="1" thickBot="1" x14ac:dyDescent="0.3">
      <c r="A35" s="4"/>
      <c r="B35" s="24"/>
      <c r="C35" s="24"/>
      <c r="D35" s="24"/>
      <c r="E35" s="24"/>
      <c r="F35" s="24"/>
      <c r="G35" s="24"/>
      <c r="H35" s="24"/>
      <c r="I35" s="8"/>
    </row>
    <row r="36" spans="1:9" ht="15" customHeight="1" thickTop="1" x14ac:dyDescent="0.25">
      <c r="A36" s="4"/>
      <c r="B36" s="31" t="s">
        <v>9</v>
      </c>
      <c r="C36" s="32"/>
      <c r="D36" s="32"/>
      <c r="E36" s="32"/>
      <c r="F36" s="32"/>
      <c r="G36" s="32"/>
      <c r="H36" s="33"/>
      <c r="I36" s="8"/>
    </row>
    <row r="37" spans="1:9" x14ac:dyDescent="0.25">
      <c r="A37" s="4"/>
      <c r="B37" s="34"/>
      <c r="C37" s="35"/>
      <c r="D37" s="35"/>
      <c r="E37" s="35"/>
      <c r="F37" s="35"/>
      <c r="G37" s="35"/>
      <c r="H37" s="36"/>
      <c r="I37" s="8"/>
    </row>
    <row r="38" spans="1:9" ht="15.75" thickBot="1" x14ac:dyDescent="0.3">
      <c r="A38" s="4"/>
      <c r="B38" s="37"/>
      <c r="C38" s="38"/>
      <c r="D38" s="38"/>
      <c r="E38" s="38"/>
      <c r="F38" s="38"/>
      <c r="G38" s="38"/>
      <c r="H38" s="39"/>
      <c r="I38" s="8"/>
    </row>
    <row r="39" spans="1:9" ht="20.25" customHeight="1" thickTop="1" thickBot="1" x14ac:dyDescent="0.3">
      <c r="A39" s="25"/>
      <c r="B39" s="26"/>
      <c r="C39" s="26"/>
      <c r="D39" s="26"/>
      <c r="E39" s="26"/>
      <c r="F39" s="26"/>
      <c r="G39" s="26"/>
      <c r="H39" s="26"/>
      <c r="I39" s="27"/>
    </row>
    <row r="40" spans="1:9" ht="15.75" hidden="1" thickTop="1" x14ac:dyDescent="0.25"/>
  </sheetData>
  <sheetProtection algorithmName="SHA-512" hashValue="ib2I9/25yfVgUgnvSW2c9ZsFABVdOgCVH0bG9rYlrlya7a+0iLcdBdVTkHCqC+aoUUz2rc8cRDFjsKnOxyt6tw==" saltValue="dgJWpSwtHP44wcFUJgtEKw==" spinCount="100000" sheet="1" selectLockedCells="1"/>
  <mergeCells count="5">
    <mergeCell ref="B36:H38"/>
    <mergeCell ref="C8:D8"/>
    <mergeCell ref="C14:D14"/>
    <mergeCell ref="A4:I5"/>
    <mergeCell ref="A1:I3"/>
  </mergeCells>
  <pageMargins left="0.25" right="0.25" top="0.75" bottom="0.75" header="0.3" footer="0.3"/>
  <pageSetup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2023-05-21T14:40:11Z</dcterms:created>
  <dcterms:modified xsi:type="dcterms:W3CDTF">2023-05-21T15:12:08Z</dcterms:modified>
</cp:coreProperties>
</file>