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3b1a46d701222e7/Documents/Documents/1-AA Trustees/Treasurer stuff/2025/"/>
    </mc:Choice>
  </mc:AlternateContent>
  <xr:revisionPtr revIDLastSave="0" documentId="8_{EB1B08AD-F035-4167-B415-8F23C7A05A78}" xr6:coauthVersionLast="47" xr6:coauthVersionMax="47" xr10:uidLastSave="{00000000-0000-0000-0000-000000000000}"/>
  <bookViews>
    <workbookView xWindow="-120" yWindow="-120" windowWidth="29040" windowHeight="15720" xr2:uid="{52DBF378-7862-4F81-AEC5-4BEE8EAAED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E63" i="1"/>
  <c r="M60" i="1" s="1"/>
  <c r="L52" i="1"/>
  <c r="J52" i="1"/>
  <c r="H52" i="1"/>
  <c r="F52" i="1"/>
  <c r="D52" i="1"/>
  <c r="K51" i="1"/>
  <c r="I51" i="1"/>
  <c r="M51" i="1" s="1"/>
  <c r="M58" i="1" s="1"/>
  <c r="G51" i="1"/>
  <c r="E51" i="1"/>
  <c r="C51" i="1"/>
  <c r="O50" i="1"/>
  <c r="N50" i="1"/>
  <c r="M50" i="1"/>
  <c r="M49" i="1"/>
  <c r="N48" i="1"/>
  <c r="M48" i="1"/>
  <c r="P48" i="1" s="1"/>
  <c r="N47" i="1"/>
  <c r="M47" i="1"/>
  <c r="P47" i="1" s="1"/>
  <c r="N46" i="1"/>
  <c r="N45" i="1"/>
  <c r="M45" i="1"/>
  <c r="P45" i="1" s="1"/>
  <c r="N44" i="1"/>
  <c r="M44" i="1"/>
  <c r="P44" i="1" s="1"/>
  <c r="N43" i="1"/>
  <c r="M43" i="1"/>
  <c r="P43" i="1" s="1"/>
  <c r="N42" i="1"/>
  <c r="M42" i="1"/>
  <c r="N41" i="1"/>
  <c r="M41" i="1"/>
  <c r="P41" i="1" s="1"/>
  <c r="E31" i="1"/>
  <c r="M23" i="1"/>
  <c r="M26" i="1"/>
  <c r="L15" i="1"/>
  <c r="J15" i="1"/>
  <c r="H15" i="1"/>
  <c r="F15" i="1"/>
  <c r="D15" i="1"/>
  <c r="K14" i="1"/>
  <c r="I14" i="1"/>
  <c r="G14" i="1"/>
  <c r="E14" i="1"/>
  <c r="C14" i="1"/>
  <c r="M14" i="1" s="1"/>
  <c r="M21" i="1" s="1"/>
  <c r="O13" i="1"/>
  <c r="N13" i="1"/>
  <c r="M13" i="1"/>
  <c r="M12" i="1"/>
  <c r="P11" i="1"/>
  <c r="N11" i="1"/>
  <c r="M11" i="1"/>
  <c r="N10" i="1"/>
  <c r="M10" i="1"/>
  <c r="P10" i="1" s="1"/>
  <c r="N9" i="1"/>
  <c r="M9" i="1"/>
  <c r="N8" i="1"/>
  <c r="M8" i="1"/>
  <c r="P8" i="1" s="1"/>
  <c r="P7" i="1"/>
  <c r="N7" i="1"/>
  <c r="M7" i="1"/>
  <c r="N6" i="1"/>
  <c r="M6" i="1"/>
  <c r="P6" i="1" s="1"/>
  <c r="N5" i="1"/>
  <c r="M5" i="1"/>
  <c r="P5" i="1" s="1"/>
  <c r="N4" i="1"/>
  <c r="M4" i="1"/>
  <c r="P4" i="1" s="1"/>
  <c r="P9" i="1" l="1"/>
  <c r="M15" i="1"/>
  <c r="P42" i="1"/>
  <c r="M52" i="1"/>
  <c r="P46" i="1"/>
  <c r="M63" i="1"/>
</calcChain>
</file>

<file path=xl/sharedStrings.xml><?xml version="1.0" encoding="utf-8"?>
<sst xmlns="http://schemas.openxmlformats.org/spreadsheetml/2006/main" count="89" uniqueCount="37">
  <si>
    <t xml:space="preserve"> </t>
  </si>
  <si>
    <t>Venmo</t>
  </si>
  <si>
    <t>SQUAD</t>
  </si>
  <si>
    <t>Week 1</t>
  </si>
  <si>
    <t>ATT</t>
  </si>
  <si>
    <t>Week 2</t>
  </si>
  <si>
    <t>Week 3</t>
  </si>
  <si>
    <t>Week 4</t>
  </si>
  <si>
    <t>Week 5</t>
  </si>
  <si>
    <t>Total $</t>
  </si>
  <si>
    <t>Tot #</t>
  </si>
  <si>
    <t>Active</t>
  </si>
  <si>
    <t>Avg.</t>
  </si>
  <si>
    <t>gm</t>
  </si>
  <si>
    <t>Tot. $$</t>
  </si>
  <si>
    <t>Tot. Att.</t>
  </si>
  <si>
    <t>Itemized Expenses</t>
  </si>
  <si>
    <t>Financial Summary</t>
  </si>
  <si>
    <t>Opening Checking Balance</t>
  </si>
  <si>
    <t>Gen Mtg 12 Step Supplies</t>
  </si>
  <si>
    <t>Medallions</t>
  </si>
  <si>
    <t>Contributions</t>
  </si>
  <si>
    <t>Rent St. Alberts</t>
  </si>
  <si>
    <t>Jim M 12 step board</t>
  </si>
  <si>
    <t>Total Expenses</t>
  </si>
  <si>
    <t>Mpls. Intergroup</t>
  </si>
  <si>
    <t>St. Paul Intergroup</t>
  </si>
  <si>
    <t>Area 36</t>
  </si>
  <si>
    <t>Closing Checking Balance</t>
  </si>
  <si>
    <t>Dist. 17</t>
  </si>
  <si>
    <t>GSO</t>
  </si>
  <si>
    <t>Total expenses for month</t>
  </si>
  <si>
    <t>Venmo $20</t>
  </si>
  <si>
    <t>GS</t>
  </si>
  <si>
    <t>Bruce Go Daddy</t>
  </si>
  <si>
    <t>Jim M Sraight Talk</t>
  </si>
  <si>
    <t>Venmo  $86.11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</si>
</sst>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4" formatCode="_(&quot;$&quot;* #,##0.00_);_(&quot;$&quot;* \(#,##0.00\);_(&quot;$&quot;* &quot;-&quot;??_);_(@_)"/>
    <numFmt numFmtId="164" formatCode="_-* #,##0_-;\-* #,##0_-;_-* &quot;-&quot;??_-;_-@"/>
    <numFmt numFmtId="165" formatCode="dd\-mmm"/>
    <numFmt numFmtId="166" formatCode="&quot;$&quot;#,##0.00"/>
    <numFmt numFmtId="167" formatCode="_-* #,##0.00\ &quot;€&quot;_-;\-* #,##0.00\ &quot;€&quot;_-;_-* &quot;-&quot;??\ &quot;€&quot;_-;_-@"/>
    <numFmt numFmtId="168" formatCode="_(&quot;€&quot;* #,##0.0_);_(&quot;€&quot;* \(#,##0.0\);_(&quot;€&quot;* &quot;-&quot;??_);_(@_)"/>
    <numFmt numFmtId="169" formatCode="&quot;€&quot;#,##0.00"/>
    <numFmt numFmtId="170" formatCode="_([$$-409]* #,##0.00_);_([$$-409]* \(#,##0.00\);_([$$-409]* &quot;-&quot;??_);_(@_)"/>
    <numFmt numFmtId="171" formatCode="[$$-409]#,##0.00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9" tint="-0.499984740745262"/>
      <name val="Arial"/>
      <family val="2"/>
    </font>
    <font>
      <sz val="10"/>
      <color rgb="FFFF0000"/>
      <name val="Arial"/>
      <family val="2"/>
    </font>
    <font>
      <i/>
      <sz val="10"/>
      <color rgb="FF000000"/>
      <name val="Arial"/>
      <family val="2"/>
    </font>
    <font>
      <sz val="10"/>
      <color rgb="FF00B0F0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u/>
      <sz val="8"/>
      <color rgb="FF000000"/>
      <name val="Arial"/>
      <family val="2"/>
    </font>
    <font>
      <u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FF0000"/>
      <name val="Arial"/>
      <family val="2"/>
    </font>
    <font>
      <b/>
      <sz val="11"/>
      <color rgb="FF00B0F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theme="8" tint="-0.249977111117893"/>
      <name val="Arial"/>
      <family val="2"/>
    </font>
    <font>
      <sz val="11"/>
      <color theme="8" tint="-0.24997711111789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FFCC"/>
        <bgColor rgb="FFFFFFCC"/>
      </patternFill>
    </fill>
    <fill>
      <patternFill patternType="solid">
        <fgColor rgb="FFEFEFEF"/>
        <bgColor rgb="FFEFEFE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17" fontId="4" fillId="0" borderId="0" xfId="0" applyNumberFormat="1" applyFont="1" applyAlignment="1">
      <alignment horizontal="center"/>
    </xf>
    <xf numFmtId="164" fontId="3" fillId="0" borderId="0" xfId="0" applyNumberFormat="1" applyFont="1"/>
    <xf numFmtId="1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165" fontId="5" fillId="2" borderId="1" xfId="0" applyNumberFormat="1" applyFont="1" applyFill="1" applyBorder="1" applyAlignment="1">
      <alignment horizontal="center"/>
    </xf>
    <xf numFmtId="16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6" fontId="3" fillId="0" borderId="0" xfId="0" applyNumberFormat="1" applyFont="1"/>
    <xf numFmtId="164" fontId="7" fillId="0" borderId="1" xfId="0" applyNumberFormat="1" applyFont="1" applyBorder="1" applyAlignment="1">
      <alignment horizontal="center"/>
    </xf>
    <xf numFmtId="7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7" fontId="7" fillId="0" borderId="1" xfId="0" applyNumberFormat="1" applyFont="1" applyBorder="1" applyAlignment="1">
      <alignment horizontal="center"/>
    </xf>
    <xf numFmtId="7" fontId="5" fillId="3" borderId="1" xfId="0" applyNumberFormat="1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6" fontId="3" fillId="3" borderId="1" xfId="0" applyNumberFormat="1" applyFont="1" applyFill="1" applyBorder="1"/>
    <xf numFmtId="166" fontId="7" fillId="0" borderId="1" xfId="0" applyNumberFormat="1" applyFont="1" applyBorder="1"/>
    <xf numFmtId="166" fontId="8" fillId="0" borderId="1" xfId="0" applyNumberFormat="1" applyFont="1" applyBorder="1" applyAlignment="1">
      <alignment horizontal="right"/>
    </xf>
    <xf numFmtId="7" fontId="9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right"/>
    </xf>
    <xf numFmtId="7" fontId="10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66" fontId="8" fillId="0" borderId="1" xfId="0" applyNumberFormat="1" applyFont="1" applyBorder="1"/>
    <xf numFmtId="7" fontId="8" fillId="0" borderId="1" xfId="0" applyNumberFormat="1" applyFont="1" applyBorder="1"/>
    <xf numFmtId="7" fontId="11" fillId="0" borderId="1" xfId="0" applyNumberFormat="1" applyFont="1" applyBorder="1"/>
    <xf numFmtId="7" fontId="7" fillId="0" borderId="1" xfId="0" applyNumberFormat="1" applyFont="1" applyBorder="1" applyAlignment="1">
      <alignment horizontal="right"/>
    </xf>
    <xf numFmtId="7" fontId="12" fillId="0" borderId="1" xfId="0" applyNumberFormat="1" applyFont="1" applyBorder="1"/>
    <xf numFmtId="0" fontId="3" fillId="0" borderId="1" xfId="0" applyFont="1" applyBorder="1"/>
    <xf numFmtId="7" fontId="3" fillId="0" borderId="0" xfId="0" applyNumberFormat="1" applyFont="1"/>
    <xf numFmtId="164" fontId="7" fillId="0" borderId="3" xfId="0" applyNumberFormat="1" applyFont="1" applyBorder="1" applyAlignment="1">
      <alignment horizontal="center"/>
    </xf>
    <xf numFmtId="7" fontId="7" fillId="0" borderId="3" xfId="0" applyNumberFormat="1" applyFont="1" applyBorder="1"/>
    <xf numFmtId="0" fontId="10" fillId="0" borderId="3" xfId="0" applyFont="1" applyBorder="1" applyAlignment="1">
      <alignment horizontal="center"/>
    </xf>
    <xf numFmtId="7" fontId="10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66" fontId="3" fillId="3" borderId="0" xfId="0" applyNumberFormat="1" applyFont="1" applyFill="1"/>
    <xf numFmtId="0" fontId="5" fillId="0" borderId="4" xfId="0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166" fontId="10" fillId="0" borderId="5" xfId="0" applyNumberFormat="1" applyFont="1" applyBorder="1"/>
    <xf numFmtId="0" fontId="7" fillId="0" borderId="5" xfId="0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166" fontId="7" fillId="3" borderId="5" xfId="0" applyNumberFormat="1" applyFont="1" applyFill="1" applyBorder="1" applyAlignment="1">
      <alignment horizontal="right"/>
    </xf>
    <xf numFmtId="0" fontId="13" fillId="5" borderId="5" xfId="0" applyFont="1" applyFill="1" applyBorder="1" applyAlignment="1">
      <alignment horizontal="center"/>
    </xf>
    <xf numFmtId="166" fontId="9" fillId="3" borderId="5" xfId="0" applyNumberFormat="1" applyFont="1" applyFill="1" applyBorder="1" applyAlignment="1">
      <alignment horizontal="right"/>
    </xf>
    <xf numFmtId="166" fontId="14" fillId="3" borderId="5" xfId="0" applyNumberFormat="1" applyFont="1" applyFill="1" applyBorder="1" applyAlignment="1">
      <alignment horizontal="right"/>
    </xf>
    <xf numFmtId="0" fontId="3" fillId="5" borderId="5" xfId="0" applyFont="1" applyFill="1" applyBorder="1"/>
    <xf numFmtId="0" fontId="5" fillId="0" borderId="6" xfId="0" applyFont="1" applyBorder="1" applyAlignment="1">
      <alignment horizontal="right"/>
    </xf>
    <xf numFmtId="167" fontId="13" fillId="5" borderId="5" xfId="0" applyNumberFormat="1" applyFont="1" applyFill="1" applyBorder="1"/>
    <xf numFmtId="164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164" fontId="14" fillId="3" borderId="5" xfId="0" applyNumberFormat="1" applyFont="1" applyFill="1" applyBorder="1" applyAlignment="1">
      <alignment horizontal="center"/>
    </xf>
    <xf numFmtId="0" fontId="3" fillId="5" borderId="7" xfId="0" applyFont="1" applyFill="1" applyBorder="1"/>
    <xf numFmtId="0" fontId="5" fillId="0" borderId="8" xfId="0" applyFont="1" applyBorder="1" applyAlignment="1">
      <alignment horizontal="right"/>
    </xf>
    <xf numFmtId="168" fontId="15" fillId="0" borderId="8" xfId="0" applyNumberFormat="1" applyFont="1" applyBorder="1" applyAlignment="1">
      <alignment horizontal="left"/>
    </xf>
    <xf numFmtId="0" fontId="13" fillId="0" borderId="8" xfId="0" applyFont="1" applyBorder="1" applyAlignment="1">
      <alignment horizontal="center"/>
    </xf>
    <xf numFmtId="0" fontId="13" fillId="0" borderId="8" xfId="0" applyFont="1" applyBorder="1"/>
    <xf numFmtId="169" fontId="7" fillId="0" borderId="8" xfId="0" applyNumberFormat="1" applyFont="1" applyBorder="1" applyAlignment="1">
      <alignment horizontal="right"/>
    </xf>
    <xf numFmtId="164" fontId="7" fillId="0" borderId="8" xfId="0" applyNumberFormat="1" applyFont="1" applyBorder="1"/>
    <xf numFmtId="1" fontId="15" fillId="0" borderId="8" xfId="0" applyNumberFormat="1" applyFont="1" applyBorder="1" applyAlignment="1">
      <alignment horizontal="left"/>
    </xf>
    <xf numFmtId="164" fontId="15" fillId="0" borderId="8" xfId="0" applyNumberFormat="1" applyFont="1" applyBorder="1" applyAlignment="1">
      <alignment horizontal="left"/>
    </xf>
    <xf numFmtId="170" fontId="3" fillId="0" borderId="0" xfId="0" applyNumberFormat="1" applyFont="1"/>
    <xf numFmtId="0" fontId="13" fillId="0" borderId="0" xfId="0" applyFont="1" applyAlignment="1">
      <alignment horizontal="right"/>
    </xf>
    <xf numFmtId="171" fontId="16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1" fontId="16" fillId="0" borderId="0" xfId="0" applyNumberFormat="1" applyFont="1"/>
    <xf numFmtId="164" fontId="16" fillId="0" borderId="0" xfId="0" applyNumberFormat="1" applyFont="1"/>
    <xf numFmtId="0" fontId="19" fillId="2" borderId="2" xfId="0" applyFont="1" applyFill="1" applyBorder="1" applyAlignment="1">
      <alignment horizontal="center"/>
    </xf>
    <xf numFmtId="0" fontId="20" fillId="0" borderId="9" xfId="0" applyFont="1" applyBorder="1"/>
    <xf numFmtId="0" fontId="20" fillId="0" borderId="10" xfId="0" applyFont="1" applyBorder="1"/>
    <xf numFmtId="0" fontId="12" fillId="0" borderId="0" xfId="0" applyFont="1"/>
    <xf numFmtId="0" fontId="7" fillId="0" borderId="2" xfId="0" applyFont="1" applyBorder="1" applyAlignment="1">
      <alignment horizontal="left"/>
    </xf>
    <xf numFmtId="0" fontId="7" fillId="0" borderId="0" xfId="0" applyFont="1"/>
    <xf numFmtId="0" fontId="5" fillId="0" borderId="11" xfId="0" applyFont="1" applyBorder="1" applyAlignment="1">
      <alignment horizontal="left"/>
    </xf>
    <xf numFmtId="0" fontId="20" fillId="0" borderId="12" xfId="0" applyFont="1" applyBorder="1"/>
    <xf numFmtId="0" fontId="20" fillId="0" borderId="13" xfId="0" applyFont="1" applyBorder="1"/>
    <xf numFmtId="166" fontId="21" fillId="3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16" fontId="7" fillId="0" borderId="0" xfId="0" applyNumberFormat="1" applyFont="1"/>
    <xf numFmtId="16" fontId="12" fillId="0" borderId="0" xfId="0" applyNumberFormat="1" applyFont="1"/>
    <xf numFmtId="0" fontId="7" fillId="6" borderId="2" xfId="0" applyFont="1" applyFill="1" applyBorder="1" applyAlignment="1">
      <alignment horizontal="left"/>
    </xf>
    <xf numFmtId="166" fontId="7" fillId="6" borderId="1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9" xfId="0" applyFont="1" applyBorder="1"/>
    <xf numFmtId="0" fontId="3" fillId="0" borderId="10" xfId="0" applyFont="1" applyBorder="1"/>
    <xf numFmtId="166" fontId="3" fillId="0" borderId="1" xfId="0" applyNumberFormat="1" applyFont="1" applyBorder="1"/>
    <xf numFmtId="0" fontId="7" fillId="0" borderId="14" xfId="0" applyFont="1" applyBorder="1" applyAlignment="1">
      <alignment horizontal="left"/>
    </xf>
    <xf numFmtId="0" fontId="20" fillId="0" borderId="15" xfId="0" applyFont="1" applyBorder="1"/>
    <xf numFmtId="0" fontId="20" fillId="0" borderId="16" xfId="0" applyFont="1" applyBorder="1"/>
    <xf numFmtId="166" fontId="7" fillId="0" borderId="17" xfId="0" applyNumberFormat="1" applyFont="1" applyBorder="1" applyAlignment="1">
      <alignment horizontal="center"/>
    </xf>
    <xf numFmtId="166" fontId="12" fillId="0" borderId="1" xfId="0" applyNumberFormat="1" applyFont="1" applyBorder="1"/>
    <xf numFmtId="0" fontId="7" fillId="0" borderId="18" xfId="0" applyFont="1" applyBorder="1" applyAlignment="1">
      <alignment horizontal="left"/>
    </xf>
    <xf numFmtId="0" fontId="0" fillId="0" borderId="0" xfId="0"/>
    <xf numFmtId="0" fontId="20" fillId="0" borderId="19" xfId="0" applyFont="1" applyBorder="1"/>
    <xf numFmtId="166" fontId="22" fillId="3" borderId="20" xfId="0" applyNumberFormat="1" applyFont="1" applyFill="1" applyBorder="1" applyAlignment="1">
      <alignment horizontal="center"/>
    </xf>
    <xf numFmtId="0" fontId="20" fillId="0" borderId="9" xfId="0" applyFont="1" applyBorder="1"/>
    <xf numFmtId="0" fontId="20" fillId="0" borderId="10" xfId="0" applyFont="1" applyBorder="1"/>
    <xf numFmtId="0" fontId="7" fillId="0" borderId="11" xfId="0" applyFont="1" applyBorder="1" applyAlignment="1">
      <alignment horizontal="left"/>
    </xf>
    <xf numFmtId="166" fontId="7" fillId="0" borderId="1" xfId="0" applyNumberFormat="1" applyFont="1" applyBorder="1" applyAlignment="1">
      <alignment horizontal="center"/>
    </xf>
    <xf numFmtId="166" fontId="7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0" fillId="0" borderId="21" xfId="0" applyFont="1" applyBorder="1"/>
    <xf numFmtId="166" fontId="5" fillId="3" borderId="22" xfId="0" applyNumberFormat="1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/>
    <xf numFmtId="0" fontId="5" fillId="0" borderId="24" xfId="0" applyFont="1" applyBorder="1" applyAlignment="1">
      <alignment horizontal="right"/>
    </xf>
    <xf numFmtId="166" fontId="22" fillId="3" borderId="22" xfId="0" applyNumberFormat="1" applyFont="1" applyFill="1" applyBorder="1"/>
    <xf numFmtId="0" fontId="23" fillId="0" borderId="0" xfId="0" applyFont="1"/>
    <xf numFmtId="0" fontId="24" fillId="0" borderId="0" xfId="0" applyFont="1"/>
    <xf numFmtId="0" fontId="6" fillId="0" borderId="1" xfId="0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44" fontId="0" fillId="0" borderId="0" xfId="1" applyFont="1"/>
    <xf numFmtId="16" fontId="0" fillId="0" borderId="0" xfId="0" applyNumberFormat="1"/>
    <xf numFmtId="166" fontId="0" fillId="0" borderId="25" xfId="1" applyNumberFormat="1" applyFont="1" applyBorder="1"/>
    <xf numFmtId="0" fontId="26" fillId="0" borderId="0" xfId="0" applyFont="1"/>
    <xf numFmtId="7" fontId="25" fillId="0" borderId="1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E0BBB-075D-4D51-9EBC-BD7737F62E03}">
  <dimension ref="B2:P65"/>
  <sheetViews>
    <sheetView tabSelected="1" workbookViewId="0">
      <selection activeCell="R7" sqref="R7"/>
    </sheetView>
  </sheetViews>
  <sheetFormatPr defaultRowHeight="15" x14ac:dyDescent="0.25"/>
  <cols>
    <col min="3" max="3" width="11.28515625" customWidth="1"/>
  </cols>
  <sheetData>
    <row r="2" spans="2:16" ht="18" x14ac:dyDescent="0.25">
      <c r="B2" s="1" t="s">
        <v>0</v>
      </c>
      <c r="C2" s="2">
        <v>45962</v>
      </c>
      <c r="H2" s="3"/>
      <c r="J2" s="4"/>
      <c r="K2" s="5" t="s">
        <v>1</v>
      </c>
      <c r="L2" s="3"/>
      <c r="N2" s="6"/>
    </row>
    <row r="3" spans="2:16" x14ac:dyDescent="0.25">
      <c r="B3" s="7" t="s">
        <v>2</v>
      </c>
      <c r="C3" s="8" t="s">
        <v>3</v>
      </c>
      <c r="D3" s="9" t="s">
        <v>4</v>
      </c>
      <c r="E3" s="9" t="s">
        <v>5</v>
      </c>
      <c r="F3" s="10" t="s">
        <v>4</v>
      </c>
      <c r="G3" s="10" t="s">
        <v>6</v>
      </c>
      <c r="H3" s="11" t="s">
        <v>4</v>
      </c>
      <c r="I3" s="9" t="s">
        <v>7</v>
      </c>
      <c r="J3" s="12" t="s">
        <v>4</v>
      </c>
      <c r="K3" s="8" t="s">
        <v>8</v>
      </c>
      <c r="L3" s="11" t="s">
        <v>4</v>
      </c>
      <c r="M3" s="8" t="s">
        <v>9</v>
      </c>
      <c r="N3" s="9" t="s">
        <v>10</v>
      </c>
      <c r="O3" s="13" t="s">
        <v>11</v>
      </c>
      <c r="P3" s="13" t="s">
        <v>12</v>
      </c>
    </row>
    <row r="4" spans="2:16" x14ac:dyDescent="0.25">
      <c r="B4" s="7">
        <v>1</v>
      </c>
      <c r="C4" s="14"/>
      <c r="D4" s="15"/>
      <c r="E4" s="16"/>
      <c r="F4" s="17"/>
      <c r="G4" s="16"/>
      <c r="H4" s="17"/>
      <c r="I4" s="16"/>
      <c r="J4" s="17"/>
      <c r="K4" s="18"/>
      <c r="L4" s="17"/>
      <c r="M4" s="19">
        <f t="shared" ref="M4:M12" si="0">K4+I4+G4+E4+C4</f>
        <v>0</v>
      </c>
      <c r="N4" s="20">
        <f t="shared" ref="N4:N11" si="1">D4+F4+H4+J4+L4</f>
        <v>0</v>
      </c>
      <c r="O4" s="21">
        <v>0</v>
      </c>
      <c r="P4" s="22" t="e">
        <f t="shared" ref="P4:P11" si="2">M4/N4</f>
        <v>#DIV/0!</v>
      </c>
    </row>
    <row r="5" spans="2:16" x14ac:dyDescent="0.25">
      <c r="B5" s="7">
        <v>2</v>
      </c>
      <c r="C5" s="23"/>
      <c r="D5" s="15"/>
      <c r="E5" s="16">
        <v>29</v>
      </c>
      <c r="F5" s="17">
        <v>8</v>
      </c>
      <c r="G5" s="16">
        <v>27</v>
      </c>
      <c r="H5" s="17">
        <v>6</v>
      </c>
      <c r="I5" s="16">
        <v>10</v>
      </c>
      <c r="J5" s="17">
        <v>6</v>
      </c>
      <c r="K5" s="18"/>
      <c r="L5" s="17"/>
      <c r="M5" s="19">
        <f t="shared" si="0"/>
        <v>66</v>
      </c>
      <c r="N5" s="20">
        <f t="shared" si="1"/>
        <v>20</v>
      </c>
      <c r="O5" s="21">
        <v>0</v>
      </c>
      <c r="P5" s="22">
        <f t="shared" si="2"/>
        <v>3.3</v>
      </c>
    </row>
    <row r="6" spans="2:16" x14ac:dyDescent="0.25">
      <c r="B6" s="7">
        <v>3</v>
      </c>
      <c r="C6" s="24">
        <v>25</v>
      </c>
      <c r="D6" s="15">
        <v>12</v>
      </c>
      <c r="E6" s="16">
        <v>0</v>
      </c>
      <c r="F6" s="17">
        <v>0</v>
      </c>
      <c r="G6" s="16"/>
      <c r="H6" s="17"/>
      <c r="I6" s="16"/>
      <c r="J6" s="17"/>
      <c r="K6" s="25">
        <v>15</v>
      </c>
      <c r="L6" s="17"/>
      <c r="M6" s="19">
        <f t="shared" si="0"/>
        <v>40</v>
      </c>
      <c r="N6" s="20">
        <f t="shared" si="1"/>
        <v>12</v>
      </c>
      <c r="O6" s="21">
        <v>0</v>
      </c>
      <c r="P6" s="22">
        <f t="shared" si="2"/>
        <v>3.3333333333333335</v>
      </c>
    </row>
    <row r="7" spans="2:16" x14ac:dyDescent="0.25">
      <c r="B7" s="7">
        <v>47</v>
      </c>
      <c r="C7" s="24">
        <v>8</v>
      </c>
      <c r="D7" s="15">
        <v>9</v>
      </c>
      <c r="E7" s="16">
        <v>11</v>
      </c>
      <c r="F7" s="17">
        <v>6</v>
      </c>
      <c r="G7" s="16">
        <v>8</v>
      </c>
      <c r="H7" s="17">
        <v>6</v>
      </c>
      <c r="I7" s="16">
        <v>7</v>
      </c>
      <c r="J7" s="17">
        <v>9</v>
      </c>
      <c r="K7" s="18">
        <v>8</v>
      </c>
      <c r="L7" s="17">
        <v>9</v>
      </c>
      <c r="M7" s="19">
        <f t="shared" si="0"/>
        <v>42</v>
      </c>
      <c r="N7" s="20">
        <f t="shared" si="1"/>
        <v>39</v>
      </c>
      <c r="O7" s="21">
        <v>0</v>
      </c>
      <c r="P7" s="22">
        <f t="shared" si="2"/>
        <v>1.0769230769230769</v>
      </c>
    </row>
    <row r="8" spans="2:16" x14ac:dyDescent="0.25">
      <c r="B8" s="7">
        <v>57</v>
      </c>
      <c r="C8" s="24">
        <v>26</v>
      </c>
      <c r="D8" s="15">
        <v>21</v>
      </c>
      <c r="E8" s="16">
        <v>13</v>
      </c>
      <c r="F8" s="17">
        <v>22</v>
      </c>
      <c r="G8" s="16">
        <v>9</v>
      </c>
      <c r="H8" s="17">
        <v>11</v>
      </c>
      <c r="I8" s="16">
        <v>13</v>
      </c>
      <c r="J8" s="17">
        <v>9</v>
      </c>
      <c r="K8" s="18"/>
      <c r="L8" s="17"/>
      <c r="M8" s="19">
        <f t="shared" si="0"/>
        <v>61</v>
      </c>
      <c r="N8" s="20">
        <f t="shared" si="1"/>
        <v>63</v>
      </c>
      <c r="O8" s="21">
        <v>0</v>
      </c>
      <c r="P8" s="22">
        <f t="shared" si="2"/>
        <v>0.96825396825396826</v>
      </c>
    </row>
    <row r="9" spans="2:16" x14ac:dyDescent="0.25">
      <c r="B9" s="7">
        <v>62</v>
      </c>
      <c r="C9" s="26">
        <v>20</v>
      </c>
      <c r="D9" s="15">
        <v>4</v>
      </c>
      <c r="E9" s="16"/>
      <c r="F9" s="17">
        <v>4</v>
      </c>
      <c r="G9" s="16">
        <v>100</v>
      </c>
      <c r="H9" s="17">
        <v>5</v>
      </c>
      <c r="I9" s="16"/>
      <c r="J9" s="17">
        <v>6</v>
      </c>
      <c r="K9" s="27"/>
      <c r="L9" s="28"/>
      <c r="M9" s="19">
        <f t="shared" si="0"/>
        <v>120</v>
      </c>
      <c r="N9" s="20">
        <f t="shared" si="1"/>
        <v>19</v>
      </c>
      <c r="O9" s="21">
        <v>0</v>
      </c>
      <c r="P9" s="22">
        <f t="shared" si="2"/>
        <v>6.3157894736842106</v>
      </c>
    </row>
    <row r="10" spans="2:16" x14ac:dyDescent="0.25">
      <c r="B10" s="7">
        <v>70</v>
      </c>
      <c r="C10" s="29">
        <v>21</v>
      </c>
      <c r="D10" s="15">
        <v>11</v>
      </c>
      <c r="E10" s="30">
        <v>15</v>
      </c>
      <c r="F10" s="17">
        <v>4</v>
      </c>
      <c r="G10" s="31">
        <v>9</v>
      </c>
      <c r="H10" s="17">
        <v>7</v>
      </c>
      <c r="I10" s="16">
        <v>11</v>
      </c>
      <c r="J10" s="17">
        <v>11</v>
      </c>
      <c r="K10" s="25">
        <v>5</v>
      </c>
      <c r="L10" s="17"/>
      <c r="M10" s="19">
        <f t="shared" si="0"/>
        <v>61</v>
      </c>
      <c r="N10" s="20">
        <f t="shared" si="1"/>
        <v>33</v>
      </c>
      <c r="O10" s="21">
        <v>0</v>
      </c>
      <c r="P10" s="22">
        <f t="shared" si="2"/>
        <v>1.8484848484848484</v>
      </c>
    </row>
    <row r="11" spans="2:16" x14ac:dyDescent="0.25">
      <c r="B11" s="7" t="s">
        <v>13</v>
      </c>
      <c r="C11" s="32"/>
      <c r="D11" s="15"/>
      <c r="E11" s="16"/>
      <c r="F11" s="17"/>
      <c r="G11" s="33"/>
      <c r="H11" s="17"/>
      <c r="I11" s="16"/>
      <c r="J11" s="17"/>
      <c r="K11" s="18"/>
      <c r="L11" s="17"/>
      <c r="M11" s="19">
        <f t="shared" si="0"/>
        <v>0</v>
      </c>
      <c r="N11" s="20">
        <f t="shared" si="1"/>
        <v>0</v>
      </c>
      <c r="O11" s="21">
        <v>0</v>
      </c>
      <c r="P11" s="22" t="e">
        <f t="shared" si="2"/>
        <v>#DIV/0!</v>
      </c>
    </row>
    <row r="12" spans="2:16" ht="15.75" thickBot="1" x14ac:dyDescent="0.3">
      <c r="B12" s="34"/>
      <c r="C12" s="35"/>
      <c r="D12" s="36" t="s">
        <v>0</v>
      </c>
      <c r="E12" s="37"/>
      <c r="F12" s="38" t="s">
        <v>0</v>
      </c>
      <c r="G12" s="37"/>
      <c r="H12" s="38" t="s">
        <v>0</v>
      </c>
      <c r="I12" s="37"/>
      <c r="J12" s="38"/>
      <c r="K12" s="39"/>
      <c r="L12" s="40"/>
      <c r="M12" s="19">
        <f t="shared" si="0"/>
        <v>0</v>
      </c>
      <c r="N12" s="41"/>
      <c r="O12" s="21">
        <v>0</v>
      </c>
      <c r="P12" s="42"/>
    </row>
    <row r="13" spans="2:16" ht="15.75" thickBot="1" x14ac:dyDescent="0.3">
      <c r="B13" s="43" t="s">
        <v>0</v>
      </c>
      <c r="C13" s="44"/>
      <c r="D13" s="45"/>
      <c r="E13" s="44"/>
      <c r="F13" s="45"/>
      <c r="G13" s="44"/>
      <c r="H13" s="45"/>
      <c r="I13" s="44"/>
      <c r="J13" s="45"/>
      <c r="K13" s="46"/>
      <c r="L13" s="47"/>
      <c r="M13" s="48">
        <f t="shared" ref="M13:N13" si="3">C13+E13+G13+I13+K13</f>
        <v>0</v>
      </c>
      <c r="N13" s="49">
        <f t="shared" si="3"/>
        <v>0</v>
      </c>
      <c r="O13" s="50">
        <f>SUM(O4:O12)</f>
        <v>0</v>
      </c>
    </row>
    <row r="14" spans="2:16" ht="16.5" thickBot="1" x14ac:dyDescent="0.3">
      <c r="B14" s="51" t="s">
        <v>14</v>
      </c>
      <c r="C14" s="52">
        <f>SUM(C4:C11)</f>
        <v>100</v>
      </c>
      <c r="D14" s="53" t="s">
        <v>0</v>
      </c>
      <c r="E14" s="52">
        <f>SUM(E4:E13)</f>
        <v>68</v>
      </c>
      <c r="F14" s="53" t="s">
        <v>0</v>
      </c>
      <c r="G14" s="52">
        <f>SUM(G4:G13)</f>
        <v>153</v>
      </c>
      <c r="H14" s="53" t="s">
        <v>0</v>
      </c>
      <c r="I14" s="52">
        <f>SUM(I4:I13)</f>
        <v>41</v>
      </c>
      <c r="J14" s="53" t="s">
        <v>0</v>
      </c>
      <c r="K14" s="54">
        <f>SUM(K4:K13)</f>
        <v>28</v>
      </c>
      <c r="L14" s="53"/>
      <c r="M14" s="55">
        <f>SUM(C14:L14)</f>
        <v>390</v>
      </c>
      <c r="N14" s="56"/>
      <c r="O14" s="6"/>
      <c r="P14" s="14"/>
    </row>
    <row r="15" spans="2:16" ht="16.5" thickBot="1" x14ac:dyDescent="0.3">
      <c r="B15" s="57" t="s">
        <v>15</v>
      </c>
      <c r="C15" s="58"/>
      <c r="D15" s="59">
        <f>SUM(D4:D14)</f>
        <v>57</v>
      </c>
      <c r="E15" s="58"/>
      <c r="F15" s="60">
        <f>SUM(F4:F14)</f>
        <v>44</v>
      </c>
      <c r="G15" s="58"/>
      <c r="H15" s="60">
        <f>SUM(H4:H14)</f>
        <v>35</v>
      </c>
      <c r="I15" s="58"/>
      <c r="J15" s="60">
        <f>SUM(J4:J14)</f>
        <v>41</v>
      </c>
      <c r="K15" s="58"/>
      <c r="L15" s="60">
        <f>SUM(L4:L14)</f>
        <v>9</v>
      </c>
      <c r="M15" s="61">
        <f>SUM(D15:L15)</f>
        <v>186</v>
      </c>
      <c r="N15" s="62"/>
      <c r="O15" s="6"/>
    </row>
    <row r="16" spans="2:16" ht="16.5" thickBot="1" x14ac:dyDescent="0.3">
      <c r="B16" s="63"/>
      <c r="C16" s="64"/>
      <c r="D16" s="65"/>
      <c r="E16" s="66"/>
      <c r="F16" s="65"/>
      <c r="G16" s="67" t="s">
        <v>0</v>
      </c>
      <c r="H16" s="68"/>
      <c r="I16" s="66"/>
      <c r="J16" s="69"/>
      <c r="K16" s="64"/>
      <c r="L16" s="70"/>
      <c r="M16" s="64"/>
      <c r="N16" s="6"/>
      <c r="P16" s="71"/>
    </row>
    <row r="17" spans="2:15" ht="16.5" thickTop="1" x14ac:dyDescent="0.25">
      <c r="B17" s="72"/>
      <c r="C17" s="73"/>
      <c r="D17" s="74"/>
      <c r="E17" s="75"/>
      <c r="F17" s="76" t="s">
        <v>0</v>
      </c>
      <c r="G17" s="77" t="s">
        <v>0</v>
      </c>
      <c r="H17" s="78"/>
      <c r="I17" s="77"/>
      <c r="J17" s="79"/>
      <c r="K17" s="73"/>
      <c r="L17" s="80"/>
      <c r="M17" s="73"/>
      <c r="N17" s="6"/>
    </row>
    <row r="18" spans="2:15" ht="15.75" x14ac:dyDescent="0.25">
      <c r="B18" s="81" t="s">
        <v>16</v>
      </c>
      <c r="C18" s="82"/>
      <c r="D18" s="82"/>
      <c r="E18" s="83"/>
      <c r="F18" s="77"/>
      <c r="H18" s="84"/>
      <c r="I18" s="81" t="s">
        <v>17</v>
      </c>
      <c r="J18" s="82"/>
      <c r="K18" s="82"/>
      <c r="L18" s="82"/>
      <c r="M18" s="83"/>
      <c r="N18" s="6"/>
    </row>
    <row r="19" spans="2:15" x14ac:dyDescent="0.25">
      <c r="B19" s="85"/>
      <c r="C19" s="82"/>
      <c r="D19" s="83"/>
      <c r="E19" s="23"/>
      <c r="F19" s="86"/>
      <c r="G19" s="84"/>
      <c r="H19" s="84"/>
      <c r="I19" s="87" t="s">
        <v>18</v>
      </c>
      <c r="J19" s="88"/>
      <c r="K19" s="88"/>
      <c r="L19" s="89"/>
      <c r="M19" s="90">
        <v>2807.53</v>
      </c>
      <c r="N19" s="6"/>
    </row>
    <row r="20" spans="2:15" x14ac:dyDescent="0.25">
      <c r="B20" s="91" t="s">
        <v>19</v>
      </c>
      <c r="C20" s="92"/>
      <c r="D20" s="93"/>
      <c r="E20" s="23"/>
      <c r="F20" s="94"/>
      <c r="G20" s="95"/>
      <c r="H20" s="95"/>
      <c r="I20" s="96"/>
      <c r="J20" s="82"/>
      <c r="K20" s="82"/>
      <c r="L20" s="83"/>
      <c r="M20" s="97"/>
      <c r="N20" s="98"/>
    </row>
    <row r="21" spans="2:15" x14ac:dyDescent="0.25">
      <c r="B21" s="85" t="s">
        <v>20</v>
      </c>
      <c r="C21" s="82"/>
      <c r="D21" s="83"/>
      <c r="E21" s="23"/>
      <c r="F21" s="86"/>
      <c r="G21" s="84"/>
      <c r="H21" s="84"/>
      <c r="I21" s="87" t="s">
        <v>21</v>
      </c>
      <c r="J21" s="88"/>
      <c r="K21" s="88"/>
      <c r="L21" s="89"/>
      <c r="M21" s="99">
        <f>M14</f>
        <v>390</v>
      </c>
      <c r="N21" s="98"/>
    </row>
    <row r="22" spans="2:15" ht="15.75" thickBot="1" x14ac:dyDescent="0.3">
      <c r="B22" s="100" t="s">
        <v>22</v>
      </c>
      <c r="C22" s="101"/>
      <c r="D22" s="102"/>
      <c r="E22" s="103">
        <v>420</v>
      </c>
      <c r="F22" s="86"/>
      <c r="G22" s="84"/>
      <c r="H22" s="84"/>
      <c r="I22" s="104"/>
      <c r="J22" s="105"/>
      <c r="K22" s="105"/>
      <c r="L22" s="106"/>
      <c r="M22" s="107"/>
      <c r="N22" s="98"/>
    </row>
    <row r="23" spans="2:15" x14ac:dyDescent="0.25">
      <c r="B23" s="85" t="s">
        <v>23</v>
      </c>
      <c r="C23" s="82"/>
      <c r="D23" s="83"/>
      <c r="E23" s="108">
        <v>37</v>
      </c>
      <c r="F23" s="86"/>
      <c r="G23" s="84"/>
      <c r="H23" s="84"/>
      <c r="I23" s="109" t="s">
        <v>24</v>
      </c>
      <c r="J23" s="110"/>
      <c r="K23" s="110"/>
      <c r="L23" s="111"/>
      <c r="M23" s="112">
        <f>-E31</f>
        <v>-957</v>
      </c>
      <c r="N23" s="98"/>
    </row>
    <row r="24" spans="2:15" x14ac:dyDescent="0.25">
      <c r="B24" s="91" t="s">
        <v>25</v>
      </c>
      <c r="C24" s="113"/>
      <c r="D24" s="114"/>
      <c r="E24" s="108">
        <v>125</v>
      </c>
      <c r="F24" s="86"/>
      <c r="G24" s="84"/>
      <c r="H24" s="84"/>
      <c r="I24" s="115"/>
      <c r="J24" s="88"/>
      <c r="K24" s="88"/>
      <c r="L24" s="89"/>
      <c r="M24" s="116"/>
      <c r="N24" s="98"/>
      <c r="O24" s="1" t="s">
        <v>0</v>
      </c>
    </row>
    <row r="25" spans="2:15" ht="15.75" thickBot="1" x14ac:dyDescent="0.3">
      <c r="B25" s="91" t="s">
        <v>26</v>
      </c>
      <c r="C25" s="113"/>
      <c r="D25" s="114"/>
      <c r="E25" s="108">
        <v>125</v>
      </c>
      <c r="F25" s="86"/>
      <c r="G25" s="84"/>
      <c r="H25" s="84"/>
      <c r="I25" s="115"/>
      <c r="J25" s="88"/>
      <c r="K25" s="88"/>
      <c r="L25" s="89"/>
      <c r="M25" s="117"/>
      <c r="N25" s="98"/>
    </row>
    <row r="26" spans="2:15" ht="15.75" thickBot="1" x14ac:dyDescent="0.3">
      <c r="B26" s="91" t="s">
        <v>27</v>
      </c>
      <c r="C26" s="113"/>
      <c r="D26" s="114"/>
      <c r="E26" s="108">
        <v>50</v>
      </c>
      <c r="F26" s="86"/>
      <c r="G26" s="84"/>
      <c r="H26" s="84"/>
      <c r="I26" s="118" t="s">
        <v>28</v>
      </c>
      <c r="J26" s="82"/>
      <c r="K26" s="82"/>
      <c r="L26" s="119"/>
      <c r="M26" s="120">
        <f>SUM(M19:M25)</f>
        <v>2240.5300000000002</v>
      </c>
      <c r="N26" s="98"/>
    </row>
    <row r="27" spans="2:15" x14ac:dyDescent="0.25">
      <c r="B27" s="91" t="s">
        <v>29</v>
      </c>
      <c r="C27" s="113"/>
      <c r="D27" s="114"/>
      <c r="E27" s="108">
        <v>50</v>
      </c>
    </row>
    <row r="28" spans="2:15" x14ac:dyDescent="0.25">
      <c r="B28" s="91" t="s">
        <v>30</v>
      </c>
      <c r="C28" s="113"/>
      <c r="D28" s="114"/>
      <c r="E28" s="108">
        <v>150</v>
      </c>
    </row>
    <row r="29" spans="2:15" x14ac:dyDescent="0.25">
      <c r="B29" s="85"/>
      <c r="C29" s="82"/>
      <c r="D29" s="83"/>
      <c r="E29" s="23"/>
    </row>
    <row r="30" spans="2:15" ht="15.75" thickBot="1" x14ac:dyDescent="0.3">
      <c r="B30" s="85"/>
      <c r="C30" s="82"/>
      <c r="D30" s="83"/>
      <c r="E30" s="23"/>
    </row>
    <row r="31" spans="2:15" ht="15.75" thickBot="1" x14ac:dyDescent="0.3">
      <c r="B31" s="121"/>
      <c r="C31" s="122"/>
      <c r="D31" s="123" t="s">
        <v>31</v>
      </c>
      <c r="E31" s="124">
        <f>SUM(E19:E30)</f>
        <v>957</v>
      </c>
    </row>
    <row r="33" spans="2:16" x14ac:dyDescent="0.25">
      <c r="C33" s="125"/>
    </row>
    <row r="34" spans="2:16" x14ac:dyDescent="0.25">
      <c r="C34" s="126" t="s">
        <v>32</v>
      </c>
    </row>
    <row r="39" spans="2:16" ht="18" x14ac:dyDescent="0.25">
      <c r="B39" s="1" t="s">
        <v>0</v>
      </c>
      <c r="C39" s="2">
        <v>45992</v>
      </c>
      <c r="H39" s="3"/>
      <c r="J39" s="4"/>
      <c r="L39" s="3"/>
      <c r="N39" s="6"/>
    </row>
    <row r="40" spans="2:16" x14ac:dyDescent="0.25">
      <c r="B40" s="7" t="s">
        <v>2</v>
      </c>
      <c r="C40" s="8" t="s">
        <v>3</v>
      </c>
      <c r="D40" s="9" t="s">
        <v>4</v>
      </c>
      <c r="E40" s="9" t="s">
        <v>5</v>
      </c>
      <c r="F40" s="10" t="s">
        <v>4</v>
      </c>
      <c r="G40" s="10" t="s">
        <v>6</v>
      </c>
      <c r="H40" s="11" t="s">
        <v>4</v>
      </c>
      <c r="I40" s="9" t="s">
        <v>7</v>
      </c>
      <c r="J40" s="12" t="s">
        <v>4</v>
      </c>
      <c r="K40" s="8" t="s">
        <v>8</v>
      </c>
      <c r="L40" s="11" t="s">
        <v>4</v>
      </c>
      <c r="M40" s="8" t="s">
        <v>9</v>
      </c>
      <c r="N40" s="9" t="s">
        <v>10</v>
      </c>
      <c r="O40" s="13" t="s">
        <v>11</v>
      </c>
      <c r="P40" s="13" t="s">
        <v>12</v>
      </c>
    </row>
    <row r="41" spans="2:16" x14ac:dyDescent="0.25">
      <c r="B41" s="7">
        <v>1</v>
      </c>
      <c r="C41" s="14"/>
      <c r="D41" s="15"/>
      <c r="E41" s="16"/>
      <c r="F41" s="17"/>
      <c r="G41" s="16"/>
      <c r="H41" s="17"/>
      <c r="I41" s="16"/>
      <c r="J41" s="17"/>
      <c r="K41" s="18"/>
      <c r="L41" s="17"/>
      <c r="M41" s="19">
        <f t="shared" ref="M41:M49" si="4">K41+I41+G41+E41+C41</f>
        <v>0</v>
      </c>
      <c r="N41" s="20">
        <f t="shared" ref="N41:N48" si="5">D41+F41+H41+J41+L41</f>
        <v>0</v>
      </c>
      <c r="O41" s="21">
        <v>0</v>
      </c>
      <c r="P41" s="22" t="e">
        <f t="shared" ref="P41:P48" si="6">M41/N41</f>
        <v>#DIV/0!</v>
      </c>
    </row>
    <row r="42" spans="2:16" x14ac:dyDescent="0.25">
      <c r="B42" s="7">
        <v>2</v>
      </c>
      <c r="C42" s="23"/>
      <c r="D42" s="15">
        <v>6</v>
      </c>
      <c r="E42" s="16"/>
      <c r="F42" s="17">
        <v>4</v>
      </c>
      <c r="G42" s="16"/>
      <c r="H42" s="17">
        <v>7</v>
      </c>
      <c r="I42" s="16"/>
      <c r="J42" s="17">
        <v>4</v>
      </c>
      <c r="K42" s="18"/>
      <c r="L42" s="17"/>
      <c r="M42" s="19">
        <f t="shared" si="4"/>
        <v>0</v>
      </c>
      <c r="N42" s="20">
        <f t="shared" si="5"/>
        <v>21</v>
      </c>
      <c r="O42" s="21">
        <v>0</v>
      </c>
      <c r="P42" s="22">
        <f t="shared" si="6"/>
        <v>0</v>
      </c>
    </row>
    <row r="43" spans="2:16" x14ac:dyDescent="0.25">
      <c r="B43" s="7">
        <v>3</v>
      </c>
      <c r="C43" s="26">
        <v>9</v>
      </c>
      <c r="D43" s="15">
        <v>6</v>
      </c>
      <c r="E43" s="16">
        <v>12</v>
      </c>
      <c r="F43" s="17">
        <v>7</v>
      </c>
      <c r="G43" s="16">
        <v>17</v>
      </c>
      <c r="H43" s="17">
        <v>9</v>
      </c>
      <c r="I43" s="16">
        <v>47</v>
      </c>
      <c r="J43" s="17">
        <v>8</v>
      </c>
      <c r="K43" s="134">
        <v>40</v>
      </c>
      <c r="L43" s="17"/>
      <c r="M43" s="19">
        <f t="shared" si="4"/>
        <v>125</v>
      </c>
      <c r="N43" s="20">
        <f t="shared" si="5"/>
        <v>30</v>
      </c>
      <c r="O43" s="21">
        <v>0</v>
      </c>
      <c r="P43" s="22">
        <f t="shared" si="6"/>
        <v>4.166666666666667</v>
      </c>
    </row>
    <row r="44" spans="2:16" x14ac:dyDescent="0.25">
      <c r="B44" s="7">
        <v>47</v>
      </c>
      <c r="C44" s="26">
        <v>5</v>
      </c>
      <c r="D44" s="15">
        <v>7</v>
      </c>
      <c r="E44" s="16">
        <v>7</v>
      </c>
      <c r="F44" s="17">
        <v>9</v>
      </c>
      <c r="G44" s="16">
        <v>15</v>
      </c>
      <c r="H44" s="17">
        <v>7</v>
      </c>
      <c r="I44" s="16">
        <v>7</v>
      </c>
      <c r="J44" s="17">
        <v>7</v>
      </c>
      <c r="K44" s="32"/>
      <c r="L44" s="17"/>
      <c r="M44" s="19">
        <f t="shared" si="4"/>
        <v>34</v>
      </c>
      <c r="N44" s="20">
        <f t="shared" si="5"/>
        <v>30</v>
      </c>
      <c r="O44" s="21">
        <v>0</v>
      </c>
      <c r="P44" s="22">
        <f t="shared" si="6"/>
        <v>1.1333333333333333</v>
      </c>
    </row>
    <row r="45" spans="2:16" x14ac:dyDescent="0.25">
      <c r="B45" s="7">
        <v>57</v>
      </c>
      <c r="C45" s="26">
        <v>11</v>
      </c>
      <c r="D45" s="15">
        <v>11</v>
      </c>
      <c r="E45" s="16">
        <v>9</v>
      </c>
      <c r="F45" s="17">
        <v>9</v>
      </c>
      <c r="G45" s="16">
        <v>13</v>
      </c>
      <c r="H45" s="17">
        <v>7</v>
      </c>
      <c r="I45" s="16">
        <v>14</v>
      </c>
      <c r="J45" s="17">
        <v>11</v>
      </c>
      <c r="K45" s="32"/>
      <c r="L45" s="17"/>
      <c r="M45" s="19">
        <f t="shared" si="4"/>
        <v>47</v>
      </c>
      <c r="N45" s="20">
        <f t="shared" si="5"/>
        <v>38</v>
      </c>
      <c r="O45" s="21">
        <v>0</v>
      </c>
      <c r="P45" s="22">
        <f t="shared" si="6"/>
        <v>1.236842105263158</v>
      </c>
    </row>
    <row r="46" spans="2:16" x14ac:dyDescent="0.25">
      <c r="B46" s="7">
        <v>62</v>
      </c>
      <c r="C46" s="26">
        <v>20</v>
      </c>
      <c r="D46" s="15">
        <v>6</v>
      </c>
      <c r="E46" s="16"/>
      <c r="F46" s="17">
        <v>5</v>
      </c>
      <c r="G46" s="16"/>
      <c r="H46" s="17">
        <v>6</v>
      </c>
      <c r="J46" s="17">
        <v>7</v>
      </c>
      <c r="K46" s="134">
        <v>29.11</v>
      </c>
      <c r="L46" s="28"/>
      <c r="M46" s="19">
        <f t="shared" si="4"/>
        <v>49.11</v>
      </c>
      <c r="N46" s="20">
        <f t="shared" si="5"/>
        <v>24</v>
      </c>
      <c r="O46" s="21">
        <v>0</v>
      </c>
      <c r="P46" s="22">
        <f t="shared" si="6"/>
        <v>2.0462500000000001</v>
      </c>
    </row>
    <row r="47" spans="2:16" x14ac:dyDescent="0.25">
      <c r="B47" s="7">
        <v>70</v>
      </c>
      <c r="C47" s="23">
        <v>8</v>
      </c>
      <c r="D47" s="15">
        <v>5</v>
      </c>
      <c r="E47" s="16">
        <v>18</v>
      </c>
      <c r="F47" s="17">
        <v>6</v>
      </c>
      <c r="G47" s="16">
        <v>23</v>
      </c>
      <c r="H47" s="17">
        <v>6</v>
      </c>
      <c r="I47" s="16">
        <v>18</v>
      </c>
      <c r="J47" s="17">
        <v>6</v>
      </c>
      <c r="K47" s="134">
        <v>17</v>
      </c>
      <c r="L47" s="17"/>
      <c r="M47" s="19">
        <f t="shared" si="4"/>
        <v>84</v>
      </c>
      <c r="N47" s="20">
        <f t="shared" si="5"/>
        <v>23</v>
      </c>
      <c r="O47" s="21">
        <v>0</v>
      </c>
      <c r="P47" s="22">
        <f t="shared" si="6"/>
        <v>3.652173913043478</v>
      </c>
    </row>
    <row r="48" spans="2:16" x14ac:dyDescent="0.25">
      <c r="B48" s="7" t="s">
        <v>13</v>
      </c>
      <c r="C48" s="32"/>
      <c r="D48" s="15"/>
      <c r="E48" s="16"/>
      <c r="F48" s="17"/>
      <c r="G48" s="33"/>
      <c r="H48" s="17"/>
      <c r="I48" s="16"/>
      <c r="J48" s="17"/>
      <c r="K48" s="32"/>
      <c r="L48" s="17"/>
      <c r="M48" s="19">
        <f t="shared" si="4"/>
        <v>0</v>
      </c>
      <c r="N48" s="20">
        <f t="shared" si="5"/>
        <v>0</v>
      </c>
      <c r="O48" s="21">
        <v>0</v>
      </c>
      <c r="P48" s="22" t="e">
        <f t="shared" si="6"/>
        <v>#DIV/0!</v>
      </c>
    </row>
    <row r="49" spans="2:16" ht="15.75" thickBot="1" x14ac:dyDescent="0.3">
      <c r="B49" s="127" t="s">
        <v>33</v>
      </c>
      <c r="C49" s="35"/>
      <c r="D49" s="36" t="s">
        <v>0</v>
      </c>
      <c r="E49" s="37"/>
      <c r="F49" s="38" t="s">
        <v>0</v>
      </c>
      <c r="G49" s="37"/>
      <c r="H49" s="38" t="s">
        <v>0</v>
      </c>
      <c r="I49" s="37"/>
      <c r="J49" s="38"/>
      <c r="K49" s="39"/>
      <c r="L49" s="40"/>
      <c r="M49" s="19">
        <f t="shared" si="4"/>
        <v>0</v>
      </c>
      <c r="N49" s="41"/>
      <c r="O49" s="50"/>
      <c r="P49" s="42"/>
    </row>
    <row r="50" spans="2:16" ht="15.75" thickBot="1" x14ac:dyDescent="0.3">
      <c r="B50" s="43" t="s">
        <v>0</v>
      </c>
      <c r="C50" s="44"/>
      <c r="D50" s="45"/>
      <c r="E50" s="44"/>
      <c r="F50" s="45"/>
      <c r="G50" s="44"/>
      <c r="H50" s="45"/>
      <c r="I50" s="44"/>
      <c r="J50" s="45"/>
      <c r="K50" s="46"/>
      <c r="L50" s="47"/>
      <c r="M50" s="48">
        <f t="shared" ref="M50:N50" si="7">C50+E50+G50+I50+K50</f>
        <v>0</v>
      </c>
      <c r="N50" s="128">
        <f t="shared" si="7"/>
        <v>0</v>
      </c>
      <c r="O50" s="21">
        <f>SUM(O41:O49)</f>
        <v>0</v>
      </c>
    </row>
    <row r="51" spans="2:16" ht="16.5" thickBot="1" x14ac:dyDescent="0.3">
      <c r="B51" s="51" t="s">
        <v>14</v>
      </c>
      <c r="C51" s="52">
        <f>SUM(C41:C48)</f>
        <v>53</v>
      </c>
      <c r="D51" s="53"/>
      <c r="E51" s="52">
        <f>SUM(E41:E50)</f>
        <v>46</v>
      </c>
      <c r="F51" s="53"/>
      <c r="G51" s="52">
        <f>SUM(G41:G50)</f>
        <v>68</v>
      </c>
      <c r="H51" s="53"/>
      <c r="I51" s="52">
        <f>SUM(I41:I50)</f>
        <v>86</v>
      </c>
      <c r="J51" s="53"/>
      <c r="K51" s="52">
        <f>SUM(K41:K50)</f>
        <v>86.11</v>
      </c>
      <c r="L51" s="53"/>
      <c r="M51" s="55">
        <f>SUM(C51:L51)</f>
        <v>339.11</v>
      </c>
      <c r="N51" s="56"/>
      <c r="O51" s="6"/>
      <c r="P51" s="14"/>
    </row>
    <row r="52" spans="2:16" ht="16.5" thickBot="1" x14ac:dyDescent="0.3">
      <c r="B52" s="57" t="s">
        <v>15</v>
      </c>
      <c r="C52" s="58"/>
      <c r="D52" s="59">
        <f>SUM(D41:D51)</f>
        <v>41</v>
      </c>
      <c r="E52" s="58"/>
      <c r="F52" s="129">
        <f>SUM(F41:F51)</f>
        <v>40</v>
      </c>
      <c r="G52" s="58"/>
      <c r="H52" s="60">
        <f>SUM(H41:H51)</f>
        <v>42</v>
      </c>
      <c r="I52" s="58"/>
      <c r="J52" s="60">
        <f>SUM(J41:J51)</f>
        <v>43</v>
      </c>
      <c r="K52" s="58"/>
      <c r="L52" s="60">
        <f>SUM(L41:L51)</f>
        <v>0</v>
      </c>
      <c r="M52" s="61">
        <f>SUM(D52:L52)</f>
        <v>166</v>
      </c>
      <c r="N52" s="62"/>
      <c r="O52" s="6"/>
    </row>
    <row r="53" spans="2:16" ht="16.5" thickBot="1" x14ac:dyDescent="0.3">
      <c r="B53" s="63"/>
      <c r="C53" s="64"/>
      <c r="D53" s="65"/>
      <c r="E53" s="66"/>
      <c r="F53" s="65"/>
      <c r="G53" s="67" t="s">
        <v>0</v>
      </c>
      <c r="H53" s="68"/>
      <c r="I53" s="66"/>
      <c r="J53" s="69"/>
      <c r="K53" s="64"/>
      <c r="L53" s="70"/>
      <c r="M53" s="64"/>
      <c r="N53" s="6"/>
      <c r="P53" s="71"/>
    </row>
    <row r="54" spans="2:16" ht="16.5" thickTop="1" x14ac:dyDescent="0.25">
      <c r="B54" s="72"/>
      <c r="C54" s="73"/>
      <c r="D54" s="74"/>
      <c r="E54" s="75"/>
      <c r="F54" s="76" t="s">
        <v>0</v>
      </c>
      <c r="G54" s="77" t="s">
        <v>0</v>
      </c>
      <c r="H54" s="78"/>
      <c r="I54" s="77"/>
      <c r="J54" s="79"/>
      <c r="K54" s="73"/>
      <c r="L54" s="80"/>
      <c r="M54" s="73"/>
      <c r="N54" s="6"/>
    </row>
    <row r="55" spans="2:16" ht="15.75" x14ac:dyDescent="0.25">
      <c r="B55" s="81" t="s">
        <v>16</v>
      </c>
      <c r="C55" s="82"/>
      <c r="D55" s="82"/>
      <c r="E55" s="83"/>
      <c r="F55" s="77"/>
      <c r="H55" s="84"/>
      <c r="I55" s="81" t="s">
        <v>17</v>
      </c>
      <c r="J55" s="82"/>
      <c r="K55" s="82"/>
      <c r="L55" s="82"/>
      <c r="M55" s="83"/>
      <c r="N55" s="6"/>
    </row>
    <row r="56" spans="2:16" x14ac:dyDescent="0.25">
      <c r="B56" s="85"/>
      <c r="C56" s="82"/>
      <c r="D56" s="83"/>
      <c r="E56" s="23"/>
      <c r="F56" s="86"/>
      <c r="G56" s="84"/>
      <c r="H56" s="84"/>
      <c r="I56" s="87" t="s">
        <v>18</v>
      </c>
      <c r="J56" s="88"/>
      <c r="K56" s="88"/>
      <c r="L56" s="89"/>
      <c r="M56" s="90">
        <v>2240.5300000000002</v>
      </c>
      <c r="N56" s="6"/>
    </row>
    <row r="57" spans="2:16" x14ac:dyDescent="0.25">
      <c r="B57" s="91" t="s">
        <v>19</v>
      </c>
      <c r="C57" s="92"/>
      <c r="D57" s="93"/>
      <c r="E57" s="23"/>
      <c r="F57" s="94"/>
      <c r="G57" s="95"/>
      <c r="H57" s="95"/>
      <c r="I57" s="96"/>
      <c r="J57" s="82"/>
      <c r="K57" s="82"/>
      <c r="L57" s="83"/>
      <c r="M57" s="97"/>
      <c r="N57" s="98"/>
    </row>
    <row r="58" spans="2:16" x14ac:dyDescent="0.25">
      <c r="B58" s="85" t="s">
        <v>20</v>
      </c>
      <c r="C58" s="82"/>
      <c r="D58" s="83"/>
      <c r="E58" s="23"/>
      <c r="F58" s="86"/>
      <c r="G58" s="84"/>
      <c r="H58" s="84"/>
      <c r="I58" s="87" t="s">
        <v>21</v>
      </c>
      <c r="J58" s="88"/>
      <c r="K58" s="88"/>
      <c r="L58" s="89"/>
      <c r="M58" s="99">
        <f>M51</f>
        <v>339.11</v>
      </c>
      <c r="N58" s="98"/>
    </row>
    <row r="59" spans="2:16" ht="15.75" thickBot="1" x14ac:dyDescent="0.3">
      <c r="B59" s="100" t="s">
        <v>34</v>
      </c>
      <c r="C59" s="101"/>
      <c r="D59" s="102"/>
      <c r="E59" s="103"/>
      <c r="F59" s="86"/>
      <c r="G59" s="84"/>
      <c r="H59" s="84"/>
      <c r="I59" s="104"/>
      <c r="J59" s="105"/>
      <c r="K59" s="105"/>
      <c r="L59" s="106"/>
      <c r="M59" s="107"/>
      <c r="N59" s="98"/>
    </row>
    <row r="60" spans="2:16" x14ac:dyDescent="0.25">
      <c r="B60" s="85" t="s">
        <v>35</v>
      </c>
      <c r="C60" s="82"/>
      <c r="D60" s="83"/>
      <c r="E60" s="108"/>
      <c r="F60" s="86"/>
      <c r="G60" s="84"/>
      <c r="H60" s="84"/>
      <c r="I60" s="109" t="s">
        <v>24</v>
      </c>
      <c r="J60" s="110"/>
      <c r="K60" s="110"/>
      <c r="L60" s="111"/>
      <c r="M60" s="112">
        <f>-E63</f>
        <v>0</v>
      </c>
      <c r="N60" s="98"/>
    </row>
    <row r="61" spans="2:16" x14ac:dyDescent="0.25">
      <c r="B61" s="85"/>
      <c r="C61" s="82"/>
      <c r="D61" s="83"/>
      <c r="E61" s="23"/>
      <c r="F61" s="86"/>
      <c r="G61" s="84"/>
      <c r="H61" s="84"/>
      <c r="I61" s="115"/>
      <c r="J61" s="88"/>
      <c r="K61" s="88"/>
      <c r="L61" s="89"/>
      <c r="M61" s="116"/>
      <c r="N61" s="98"/>
      <c r="O61" s="1" t="s">
        <v>0</v>
      </c>
    </row>
    <row r="62" spans="2:16" ht="15.75" thickBot="1" x14ac:dyDescent="0.3">
      <c r="B62" s="85"/>
      <c r="C62" s="82"/>
      <c r="D62" s="83"/>
      <c r="E62" s="23"/>
      <c r="F62" s="86"/>
      <c r="G62" s="84"/>
      <c r="H62" s="84"/>
      <c r="I62" s="115"/>
      <c r="J62" s="88"/>
      <c r="K62" s="88"/>
      <c r="L62" s="89"/>
      <c r="M62" s="117"/>
      <c r="N62" s="98"/>
      <c r="P62" s="130"/>
    </row>
    <row r="63" spans="2:16" ht="15.75" thickBot="1" x14ac:dyDescent="0.3">
      <c r="B63" s="121"/>
      <c r="C63" s="122"/>
      <c r="D63" s="123" t="s">
        <v>31</v>
      </c>
      <c r="E63" s="124">
        <f>SUM(E56:E62)</f>
        <v>0</v>
      </c>
      <c r="F63" s="86"/>
      <c r="G63" s="84"/>
      <c r="H63" s="84"/>
      <c r="I63" s="118" t="s">
        <v>28</v>
      </c>
      <c r="J63" s="82"/>
      <c r="K63" s="82"/>
      <c r="L63" s="119"/>
      <c r="M63" s="120">
        <f>SUM(M56:M62)</f>
        <v>2579.6400000000003</v>
      </c>
      <c r="N63" s="98"/>
      <c r="O63" s="131"/>
      <c r="P63" s="132"/>
    </row>
    <row r="64" spans="2:16" x14ac:dyDescent="0.25">
      <c r="P64" s="130"/>
    </row>
    <row r="65" spans="3:3" x14ac:dyDescent="0.25">
      <c r="C65" s="133" t="s">
        <v>36</v>
      </c>
    </row>
  </sheetData>
  <mergeCells count="30">
    <mergeCell ref="B61:D61"/>
    <mergeCell ref="I61:L61"/>
    <mergeCell ref="B62:D62"/>
    <mergeCell ref="I62:L62"/>
    <mergeCell ref="I63:L63"/>
    <mergeCell ref="I57:L57"/>
    <mergeCell ref="B58:D58"/>
    <mergeCell ref="I58:L58"/>
    <mergeCell ref="I59:L59"/>
    <mergeCell ref="B60:D60"/>
    <mergeCell ref="I60:L60"/>
    <mergeCell ref="B29:D29"/>
    <mergeCell ref="B30:D30"/>
    <mergeCell ref="B55:E55"/>
    <mergeCell ref="I55:M55"/>
    <mergeCell ref="B56:D56"/>
    <mergeCell ref="I56:L56"/>
    <mergeCell ref="I22:L22"/>
    <mergeCell ref="B23:D23"/>
    <mergeCell ref="I23:L23"/>
    <mergeCell ref="I24:L24"/>
    <mergeCell ref="I25:L25"/>
    <mergeCell ref="I26:L26"/>
    <mergeCell ref="B18:E18"/>
    <mergeCell ref="I18:M18"/>
    <mergeCell ref="B19:D19"/>
    <mergeCell ref="I19:L19"/>
    <mergeCell ref="I20:L20"/>
    <mergeCell ref="B21:D21"/>
    <mergeCell ref="I21:L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Margolis</dc:creator>
  <cp:lastModifiedBy>Bruce Margolis</cp:lastModifiedBy>
  <dcterms:created xsi:type="dcterms:W3CDTF">2026-01-11T05:14:42Z</dcterms:created>
  <dcterms:modified xsi:type="dcterms:W3CDTF">2026-01-11T05:24:18Z</dcterms:modified>
</cp:coreProperties>
</file>