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ertahealthservices-my.sharepoint.com/personal/bryan_atwood_acutecarealberta_ca/Documents/1. Personal/madge lake/2. Rates &amp; Membership/2026/"/>
    </mc:Choice>
  </mc:AlternateContent>
  <xr:revisionPtr revIDLastSave="0" documentId="8_{37405E80-8876-4E1D-A425-8CCBF876DE18}" xr6:coauthVersionLast="47" xr6:coauthVersionMax="47" xr10:uidLastSave="{00000000-0000-0000-0000-000000000000}"/>
  <bookViews>
    <workbookView xWindow="30420" yWindow="285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L32" i="1" l="1"/>
  <c r="C10" i="1" l="1"/>
  <c r="E10" i="1"/>
  <c r="D13" i="1" l="1"/>
  <c r="C13" i="1"/>
  <c r="E13" i="1" l="1"/>
  <c r="I9" i="1"/>
  <c r="I29" i="1" l="1"/>
  <c r="I28" i="1"/>
  <c r="I25" i="1"/>
  <c r="I24" i="1"/>
  <c r="I19" i="1"/>
  <c r="I15" i="1"/>
  <c r="C16" i="1"/>
  <c r="E16" i="1" s="1"/>
  <c r="C15" i="1"/>
  <c r="D15" i="1"/>
  <c r="I13" i="1"/>
  <c r="I12" i="1"/>
  <c r="I8" i="1"/>
  <c r="I7" i="1"/>
  <c r="I6" i="1"/>
  <c r="I5" i="1"/>
  <c r="D9" i="1"/>
  <c r="D8" i="1"/>
  <c r="D7" i="1"/>
  <c r="D6" i="1"/>
  <c r="D5" i="1"/>
  <c r="E15" i="1" l="1"/>
  <c r="H13" i="1"/>
  <c r="J13" i="1" s="1"/>
  <c r="H29" i="1"/>
  <c r="J29" i="1" s="1"/>
  <c r="H28" i="1"/>
  <c r="J28" i="1" s="1"/>
  <c r="H25" i="1"/>
  <c r="J25" i="1" s="1"/>
  <c r="H24" i="1"/>
  <c r="J24" i="1" s="1"/>
  <c r="H20" i="1"/>
  <c r="J20" i="1" s="1"/>
  <c r="H19" i="1"/>
  <c r="J19" i="1" s="1"/>
  <c r="H16" i="1"/>
  <c r="J16" i="1" s="1"/>
  <c r="H15" i="1"/>
  <c r="J15" i="1" s="1"/>
  <c r="H12" i="1"/>
  <c r="J12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C12" i="1"/>
  <c r="E12" i="1" s="1"/>
  <c r="C9" i="1"/>
  <c r="E9" i="1" s="1"/>
  <c r="C8" i="1"/>
  <c r="E8" i="1" s="1"/>
  <c r="C7" i="1"/>
  <c r="E7" i="1" s="1"/>
  <c r="C6" i="1"/>
  <c r="E6" i="1" s="1"/>
  <c r="C5" i="1"/>
  <c r="E5" i="1" s="1"/>
</calcChain>
</file>

<file path=xl/sharedStrings.xml><?xml version="1.0" encoding="utf-8"?>
<sst xmlns="http://schemas.openxmlformats.org/spreadsheetml/2006/main" count="55" uniqueCount="50">
  <si>
    <t>RATE</t>
  </si>
  <si>
    <t>GST</t>
  </si>
  <si>
    <t>TOTAL</t>
  </si>
  <si>
    <t xml:space="preserve">Adult Spousal                    </t>
  </si>
  <si>
    <t xml:space="preserve">Senior Spousal                    </t>
  </si>
  <si>
    <t xml:space="preserve">Trail Fee &amp; Storage           </t>
  </si>
  <si>
    <t xml:space="preserve">Christmas Special </t>
  </si>
  <si>
    <t xml:space="preserve">    Regular Rates</t>
  </si>
  <si>
    <t xml:space="preserve">Student (10-18)          </t>
  </si>
  <si>
    <r>
      <t xml:space="preserve">                            </t>
    </r>
    <r>
      <rPr>
        <sz val="12"/>
        <color theme="1"/>
        <rFont val="Calibri"/>
        <family val="2"/>
        <scheme val="minor"/>
      </rPr>
      <t xml:space="preserve">                                                     </t>
    </r>
  </si>
  <si>
    <r>
      <t>New Member (1</t>
    </r>
    <r>
      <rPr>
        <vertAlign val="superscript"/>
        <sz val="12"/>
        <color theme="1"/>
        <rFont val="Calibri"/>
        <family val="2"/>
        <scheme val="minor"/>
      </rPr>
      <t>st</t>
    </r>
    <r>
      <rPr>
        <sz val="12"/>
        <color theme="1"/>
        <rFont val="Calibri"/>
        <family val="2"/>
        <scheme val="minor"/>
      </rPr>
      <t xml:space="preserve"> yr)         </t>
    </r>
  </si>
  <si>
    <t>9 hole</t>
  </si>
  <si>
    <t>18 hole (may not split for 9 hole rounds)</t>
  </si>
  <si>
    <t>Young Adult (19-25)</t>
  </si>
  <si>
    <t xml:space="preserve"> 9 hole </t>
  </si>
  <si>
    <t>18 hole   (may not split for 9 hole rounds)</t>
  </si>
  <si>
    <t>Green Fees 10 round pass</t>
  </si>
  <si>
    <t>Power Cart Rental(/seat)  10 round  pass</t>
  </si>
  <si>
    <t>PUNCH PASSES</t>
  </si>
  <si>
    <t>Driving Range Season Pass</t>
  </si>
  <si>
    <t>Adult</t>
  </si>
  <si>
    <t>Youth</t>
  </si>
  <si>
    <t>(children under the age of 10 golf free when accompanied by a paying adult)</t>
  </si>
  <si>
    <t xml:space="preserve">Adult (26-64yrs)                 </t>
  </si>
  <si>
    <t xml:space="preserve">Family  (2 adults w/ minor children immediate family)                       </t>
  </si>
  <si>
    <t>MY ORDER</t>
  </si>
  <si>
    <t>Phone</t>
  </si>
  <si>
    <t>DOB</t>
  </si>
  <si>
    <t>Credit Card#:</t>
  </si>
  <si>
    <t>Exp:</t>
  </si>
  <si>
    <t>#Back:</t>
  </si>
  <si>
    <t>Member Names/Email:</t>
  </si>
  <si>
    <t>Address: _______________________________________________</t>
  </si>
  <si>
    <t>Name on Credit Card: _____________________________________</t>
  </si>
  <si>
    <t>Cheques mailed to Box 1420 Kamsack, SK S0A 1S0</t>
  </si>
  <si>
    <t>PST</t>
  </si>
  <si>
    <t xml:space="preserve">Senior  (65 yrs +)                               </t>
  </si>
  <si>
    <t>Etransfer to driscoll@madgelakegolf.com</t>
  </si>
  <si>
    <t>Pull TTL from Left</t>
  </si>
  <si>
    <t>In the appropriate row</t>
  </si>
  <si>
    <t>total of what you are</t>
  </si>
  <si>
    <t>purchasing.</t>
  </si>
  <si>
    <t>type = then click on the</t>
  </si>
  <si>
    <t>It will add the total</t>
  </si>
  <si>
    <t>for you.</t>
  </si>
  <si>
    <t>(Column E)</t>
  </si>
  <si>
    <t>Power Cart Rental (1 seat) full season</t>
  </si>
  <si>
    <t xml:space="preserve">                                                       2026 Membership Rates</t>
  </si>
  <si>
    <t xml:space="preserve">(paid by Dec 31/25)  </t>
  </si>
  <si>
    <t xml:space="preserve"> (after Jan 1/26)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</si>
</sst>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44" fontId="0" fillId="0" borderId="0" xfId="2" applyFont="1"/>
    <xf numFmtId="44" fontId="4" fillId="0" borderId="0" xfId="2" applyFont="1"/>
    <xf numFmtId="44" fontId="9" fillId="0" borderId="0" xfId="2" applyFont="1"/>
    <xf numFmtId="44" fontId="7" fillId="0" borderId="0" xfId="2" applyFont="1"/>
    <xf numFmtId="44" fontId="5" fillId="0" borderId="0" xfId="2" applyFont="1"/>
    <xf numFmtId="165" fontId="5" fillId="0" borderId="0" xfId="3" applyNumberFormat="1" applyFont="1"/>
    <xf numFmtId="166" fontId="5" fillId="0" borderId="0" xfId="1" applyNumberFormat="1" applyFont="1"/>
    <xf numFmtId="0" fontId="11" fillId="0" borderId="0" xfId="0" applyFont="1" applyAlignment="1">
      <alignment horizontal="center" vertical="center"/>
    </xf>
    <xf numFmtId="0" fontId="10" fillId="0" borderId="0" xfId="0" applyFont="1"/>
    <xf numFmtId="44" fontId="0" fillId="0" borderId="0" xfId="0" applyNumberFormat="1"/>
    <xf numFmtId="0" fontId="0" fillId="0" borderId="1" xfId="0" applyBorder="1"/>
    <xf numFmtId="44" fontId="1" fillId="0" borderId="0" xfId="2" applyFont="1"/>
    <xf numFmtId="44" fontId="5" fillId="0" borderId="0" xfId="2" applyFont="1" applyFill="1"/>
    <xf numFmtId="0" fontId="1" fillId="0" borderId="0" xfId="0" applyFont="1" applyAlignment="1">
      <alignment vertical="center"/>
    </xf>
    <xf numFmtId="164" fontId="5" fillId="0" borderId="0" xfId="0" applyNumberFormat="1" applyFont="1"/>
    <xf numFmtId="44" fontId="5" fillId="0" borderId="2" xfId="2" applyFont="1" applyBorder="1"/>
    <xf numFmtId="44" fontId="5" fillId="0" borderId="3" xfId="2" applyFont="1" applyBorder="1"/>
    <xf numFmtId="44" fontId="0" fillId="0" borderId="3" xfId="2" applyFont="1" applyBorder="1"/>
    <xf numFmtId="44" fontId="10" fillId="0" borderId="4" xfId="2" applyFont="1" applyBorder="1"/>
    <xf numFmtId="44" fontId="12" fillId="0" borderId="0" xfId="2" applyFont="1"/>
    <xf numFmtId="44" fontId="13" fillId="0" borderId="0" xfId="2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2276475</xdr:colOff>
      <xdr:row>3</xdr:row>
      <xdr:rowOff>161925</xdr:rowOff>
    </xdr:to>
    <xdr:pic>
      <xdr:nvPicPr>
        <xdr:cNvPr id="2" name="Picture 1" descr="newmadgelak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2764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workbookViewId="0">
      <selection activeCell="E3" sqref="E3"/>
    </sheetView>
  </sheetViews>
  <sheetFormatPr defaultColWidth="8.7109375" defaultRowHeight="15" x14ac:dyDescent="0.25"/>
  <cols>
    <col min="1" max="1" width="76.28515625" customWidth="1"/>
    <col min="2" max="2" width="11.42578125" bestFit="1" customWidth="1"/>
    <col min="3" max="4" width="9.85546875" bestFit="1" customWidth="1"/>
    <col min="5" max="5" width="11.42578125" bestFit="1" customWidth="1"/>
    <col min="6" max="6" width="4.42578125" customWidth="1"/>
    <col min="7" max="7" width="11.42578125" bestFit="1" customWidth="1"/>
    <col min="8" max="9" width="9.85546875" bestFit="1" customWidth="1"/>
    <col min="10" max="10" width="11.42578125" bestFit="1" customWidth="1"/>
    <col min="11" max="11" width="3.7109375" customWidth="1"/>
    <col min="12" max="12" width="18.7109375" style="7" bestFit="1" customWidth="1"/>
    <col min="13" max="13" width="9.5703125" bestFit="1" customWidth="1"/>
    <col min="15" max="15" width="11.140625" customWidth="1"/>
  </cols>
  <sheetData>
    <row r="1" spans="1:15" s="3" customFormat="1" ht="15.75" x14ac:dyDescent="0.25">
      <c r="B1" s="11"/>
      <c r="C1" s="11"/>
      <c r="D1" s="11"/>
      <c r="E1" s="11"/>
      <c r="F1" s="11"/>
      <c r="G1" s="11"/>
      <c r="H1" s="11"/>
      <c r="I1" s="11"/>
      <c r="J1" s="11"/>
      <c r="L1" s="11"/>
    </row>
    <row r="2" spans="1:15" s="3" customFormat="1" ht="23.25" x14ac:dyDescent="0.3">
      <c r="A2" s="14" t="s">
        <v>47</v>
      </c>
      <c r="B2" s="26" t="s">
        <v>6</v>
      </c>
      <c r="C2" s="26"/>
      <c r="D2" s="26"/>
      <c r="E2" s="9"/>
      <c r="F2" s="9"/>
      <c r="G2" s="10" t="s">
        <v>7</v>
      </c>
      <c r="H2" s="9"/>
      <c r="I2" s="9"/>
      <c r="J2" s="11"/>
      <c r="L2" s="18" t="s">
        <v>38</v>
      </c>
    </row>
    <row r="3" spans="1:15" s="3" customFormat="1" ht="15.75" x14ac:dyDescent="0.25">
      <c r="A3" s="1" t="s">
        <v>9</v>
      </c>
      <c r="B3" s="27" t="s">
        <v>48</v>
      </c>
      <c r="C3" s="27"/>
      <c r="D3" s="27"/>
      <c r="E3" s="11"/>
      <c r="F3" s="11"/>
      <c r="G3" s="18" t="s">
        <v>49</v>
      </c>
      <c r="H3" s="11"/>
      <c r="I3" s="11"/>
      <c r="J3" s="11"/>
      <c r="L3" s="18" t="s">
        <v>45</v>
      </c>
    </row>
    <row r="4" spans="1:15" s="3" customFormat="1" ht="19.5" thickBot="1" x14ac:dyDescent="0.3">
      <c r="A4" s="6"/>
      <c r="B4" s="8" t="s">
        <v>0</v>
      </c>
      <c r="C4" s="8" t="s">
        <v>1</v>
      </c>
      <c r="D4" s="8" t="s">
        <v>35</v>
      </c>
      <c r="E4" s="8" t="s">
        <v>2</v>
      </c>
      <c r="F4" s="8"/>
      <c r="G4" s="8" t="s">
        <v>0</v>
      </c>
      <c r="H4" s="8" t="s">
        <v>1</v>
      </c>
      <c r="I4" s="8" t="s">
        <v>35</v>
      </c>
      <c r="J4" s="8" t="s">
        <v>2</v>
      </c>
      <c r="L4" s="8" t="s">
        <v>25</v>
      </c>
    </row>
    <row r="5" spans="1:15" s="3" customFormat="1" ht="15.75" x14ac:dyDescent="0.25">
      <c r="A5" s="2" t="s">
        <v>23</v>
      </c>
      <c r="B5" s="11">
        <v>1100</v>
      </c>
      <c r="C5" s="11">
        <f t="shared" ref="C5:C10" si="0">B5*0.05</f>
        <v>55</v>
      </c>
      <c r="D5" s="19">
        <f>B5*0.06</f>
        <v>66</v>
      </c>
      <c r="E5" s="8">
        <f t="shared" ref="E5:E10" si="1">SUM(B5:D5)</f>
        <v>1221</v>
      </c>
      <c r="F5" s="11"/>
      <c r="G5" s="11">
        <v>1200</v>
      </c>
      <c r="H5" s="11">
        <f t="shared" ref="H5:H10" si="2">G5*0.05</f>
        <v>60</v>
      </c>
      <c r="I5" s="19">
        <f>G5*0.06</f>
        <v>72</v>
      </c>
      <c r="J5" s="11">
        <f t="shared" ref="J5:J10" si="3">SUM(G5:I5)</f>
        <v>1332</v>
      </c>
      <c r="L5" s="22"/>
      <c r="M5" s="12"/>
      <c r="N5" s="12"/>
      <c r="O5" s="13"/>
    </row>
    <row r="6" spans="1:15" s="3" customFormat="1" ht="15.75" x14ac:dyDescent="0.25">
      <c r="A6" s="2" t="s">
        <v>3</v>
      </c>
      <c r="B6" s="11">
        <v>900</v>
      </c>
      <c r="C6" s="11">
        <f t="shared" si="0"/>
        <v>45</v>
      </c>
      <c r="D6" s="19">
        <f>B6*0.06</f>
        <v>54</v>
      </c>
      <c r="E6" s="8">
        <f t="shared" si="1"/>
        <v>999</v>
      </c>
      <c r="F6" s="11"/>
      <c r="G6" s="11">
        <v>990</v>
      </c>
      <c r="H6" s="11">
        <f t="shared" si="2"/>
        <v>49.5</v>
      </c>
      <c r="I6" s="19">
        <f>G6*0.06</f>
        <v>59.4</v>
      </c>
      <c r="J6" s="11">
        <f t="shared" si="3"/>
        <v>1098.9000000000001</v>
      </c>
      <c r="L6" s="23"/>
      <c r="M6" s="12"/>
      <c r="N6" s="12"/>
      <c r="O6" s="13"/>
    </row>
    <row r="7" spans="1:15" s="3" customFormat="1" ht="15.75" x14ac:dyDescent="0.25">
      <c r="A7" s="20" t="s">
        <v>36</v>
      </c>
      <c r="B7" s="11">
        <v>1000</v>
      </c>
      <c r="C7" s="11">
        <f t="shared" si="0"/>
        <v>50</v>
      </c>
      <c r="D7" s="19">
        <f>B7*0.06</f>
        <v>60</v>
      </c>
      <c r="E7" s="8">
        <f t="shared" si="1"/>
        <v>1110</v>
      </c>
      <c r="F7" s="11"/>
      <c r="G7" s="11">
        <v>1100</v>
      </c>
      <c r="H7" s="11">
        <f t="shared" si="2"/>
        <v>55</v>
      </c>
      <c r="I7" s="19">
        <f>G7*0.06</f>
        <v>66</v>
      </c>
      <c r="J7" s="11">
        <f t="shared" si="3"/>
        <v>1221</v>
      </c>
      <c r="L7" s="23"/>
      <c r="M7" s="12"/>
      <c r="N7" s="12"/>
      <c r="O7" s="13"/>
    </row>
    <row r="8" spans="1:15" s="3" customFormat="1" ht="15.75" x14ac:dyDescent="0.25">
      <c r="A8" s="2" t="s">
        <v>4</v>
      </c>
      <c r="B8" s="11">
        <v>850</v>
      </c>
      <c r="C8" s="11">
        <f t="shared" si="0"/>
        <v>42.5</v>
      </c>
      <c r="D8" s="19">
        <f>B8*0.06</f>
        <v>51</v>
      </c>
      <c r="E8" s="8">
        <f t="shared" si="1"/>
        <v>943.5</v>
      </c>
      <c r="F8" s="11"/>
      <c r="G8" s="11">
        <v>925</v>
      </c>
      <c r="H8" s="11">
        <f t="shared" si="2"/>
        <v>46.25</v>
      </c>
      <c r="I8" s="19">
        <f>G8*0.06</f>
        <v>55.5</v>
      </c>
      <c r="J8" s="11">
        <f t="shared" si="3"/>
        <v>1026.75</v>
      </c>
      <c r="L8" s="23"/>
      <c r="M8" s="12"/>
      <c r="N8" s="12"/>
      <c r="O8" s="13"/>
    </row>
    <row r="9" spans="1:15" s="3" customFormat="1" ht="15.75" x14ac:dyDescent="0.25">
      <c r="A9" s="2" t="s">
        <v>13</v>
      </c>
      <c r="B9" s="11">
        <v>570</v>
      </c>
      <c r="C9" s="11">
        <f t="shared" si="0"/>
        <v>28.5</v>
      </c>
      <c r="D9" s="19">
        <f>B9*0.06</f>
        <v>34.199999999999996</v>
      </c>
      <c r="E9" s="8">
        <f t="shared" si="1"/>
        <v>632.70000000000005</v>
      </c>
      <c r="F9" s="11"/>
      <c r="G9" s="11">
        <v>625</v>
      </c>
      <c r="H9" s="11">
        <f t="shared" si="2"/>
        <v>31.25</v>
      </c>
      <c r="I9" s="19">
        <f>G9*0.06</f>
        <v>37.5</v>
      </c>
      <c r="J9" s="11">
        <f t="shared" si="3"/>
        <v>693.75</v>
      </c>
      <c r="L9" s="23"/>
      <c r="M9" s="12"/>
      <c r="N9" s="12"/>
    </row>
    <row r="10" spans="1:15" s="3" customFormat="1" ht="15.75" x14ac:dyDescent="0.25">
      <c r="A10" s="2" t="s">
        <v>8</v>
      </c>
      <c r="B10" s="11">
        <v>275</v>
      </c>
      <c r="C10" s="11">
        <f t="shared" si="0"/>
        <v>13.75</v>
      </c>
      <c r="D10" s="11">
        <v>0</v>
      </c>
      <c r="E10" s="8">
        <f t="shared" si="1"/>
        <v>288.75</v>
      </c>
      <c r="F10" s="11"/>
      <c r="G10" s="11">
        <v>300</v>
      </c>
      <c r="H10" s="11">
        <f t="shared" si="2"/>
        <v>15</v>
      </c>
      <c r="I10" s="19">
        <v>0</v>
      </c>
      <c r="J10" s="11">
        <f t="shared" si="3"/>
        <v>315</v>
      </c>
      <c r="L10" s="23"/>
      <c r="M10" s="12"/>
      <c r="N10" s="12"/>
    </row>
    <row r="11" spans="1:15" s="3" customFormat="1" ht="15.75" x14ac:dyDescent="0.25">
      <c r="A11" s="2" t="s">
        <v>22</v>
      </c>
      <c r="B11" s="11"/>
      <c r="C11" s="11"/>
      <c r="D11" s="11"/>
      <c r="E11" s="8"/>
      <c r="F11" s="11"/>
      <c r="G11" s="11"/>
      <c r="H11" s="11"/>
      <c r="I11" s="19"/>
      <c r="J11" s="11"/>
      <c r="L11" s="23"/>
    </row>
    <row r="12" spans="1:15" s="3" customFormat="1" ht="15.75" x14ac:dyDescent="0.25">
      <c r="A12" s="2" t="s">
        <v>24</v>
      </c>
      <c r="B12" s="11">
        <v>2250</v>
      </c>
      <c r="C12" s="11">
        <f>B12*0.05</f>
        <v>112.5</v>
      </c>
      <c r="D12" s="19">
        <f>B12*0.06</f>
        <v>135</v>
      </c>
      <c r="E12" s="8">
        <f>SUM(B12:D12)</f>
        <v>2497.5</v>
      </c>
      <c r="F12" s="11"/>
      <c r="G12" s="11">
        <v>2450</v>
      </c>
      <c r="H12" s="11">
        <f t="shared" ref="H12" si="4">G12*0.05</f>
        <v>122.5</v>
      </c>
      <c r="I12" s="19">
        <f>G12*0.06</f>
        <v>147</v>
      </c>
      <c r="J12" s="11">
        <f>SUM(G12:I12)</f>
        <v>2719.5</v>
      </c>
      <c r="L12" s="23"/>
      <c r="M12" s="12"/>
      <c r="N12" s="12"/>
    </row>
    <row r="13" spans="1:15" s="3" customFormat="1" ht="18" x14ac:dyDescent="0.25">
      <c r="A13" s="2" t="s">
        <v>10</v>
      </c>
      <c r="B13" s="11">
        <v>875</v>
      </c>
      <c r="C13" s="11">
        <f>B13*0.05</f>
        <v>43.75</v>
      </c>
      <c r="D13" s="19">
        <f>B13*0.06</f>
        <v>52.5</v>
      </c>
      <c r="E13" s="8">
        <f>SUM(B13:D13)</f>
        <v>971.25</v>
      </c>
      <c r="F13" s="11"/>
      <c r="G13" s="11">
        <v>950</v>
      </c>
      <c r="H13" s="11">
        <f>G13*0.05</f>
        <v>47.5</v>
      </c>
      <c r="I13" s="19">
        <f>G13*0.06</f>
        <v>57</v>
      </c>
      <c r="J13" s="11">
        <f>SUM(G13:I13)</f>
        <v>1054.5</v>
      </c>
      <c r="L13" s="23"/>
      <c r="M13" s="12"/>
      <c r="N13" s="12"/>
    </row>
    <row r="14" spans="1:15" s="3" customFormat="1" ht="15.75" x14ac:dyDescent="0.25">
      <c r="A14" s="2"/>
      <c r="B14" s="11"/>
      <c r="C14" s="11"/>
      <c r="D14" s="11"/>
      <c r="E14" s="8"/>
      <c r="F14" s="11"/>
      <c r="G14" s="11"/>
      <c r="H14" s="11"/>
      <c r="I14" s="19"/>
      <c r="J14" s="11"/>
      <c r="L14" s="23"/>
    </row>
    <row r="15" spans="1:15" s="3" customFormat="1" ht="15.75" x14ac:dyDescent="0.25">
      <c r="A15" s="20" t="s">
        <v>46</v>
      </c>
      <c r="B15" s="11">
        <v>540</v>
      </c>
      <c r="C15" s="11">
        <f>B15*0.05</f>
        <v>27</v>
      </c>
      <c r="D15" s="19">
        <f>B15*0.06</f>
        <v>32.4</v>
      </c>
      <c r="E15" s="8">
        <f>SUM(B15:D15)</f>
        <v>599.4</v>
      </c>
      <c r="F15" s="11"/>
      <c r="G15" s="11">
        <v>590</v>
      </c>
      <c r="H15" s="11">
        <f>G15*0.05</f>
        <v>29.5</v>
      </c>
      <c r="I15" s="19">
        <f>G15*0.06</f>
        <v>35.4</v>
      </c>
      <c r="J15" s="11">
        <f>SUM(G15:I15)</f>
        <v>654.9</v>
      </c>
      <c r="L15" s="23"/>
      <c r="M15" s="12"/>
      <c r="N15" s="12"/>
    </row>
    <row r="16" spans="1:15" s="3" customFormat="1" ht="15.75" x14ac:dyDescent="0.25">
      <c r="A16" s="2" t="s">
        <v>5</v>
      </c>
      <c r="B16" s="11">
        <v>325</v>
      </c>
      <c r="C16" s="11">
        <f>B16*0.05</f>
        <v>16.25</v>
      </c>
      <c r="D16" s="11">
        <v>0</v>
      </c>
      <c r="E16" s="8">
        <f>SUM(B16:D16)</f>
        <v>341.25</v>
      </c>
      <c r="F16" s="11"/>
      <c r="G16" s="11">
        <v>350</v>
      </c>
      <c r="H16" s="11">
        <f>G16*0.05</f>
        <v>17.5</v>
      </c>
      <c r="I16" s="19">
        <v>0</v>
      </c>
      <c r="J16" s="11">
        <f>SUM(G16:I16)</f>
        <v>367.5</v>
      </c>
      <c r="L16" s="23"/>
      <c r="M16" s="21"/>
      <c r="N16" s="12"/>
    </row>
    <row r="17" spans="1:12" s="3" customFormat="1" ht="15.75" x14ac:dyDescent="0.25">
      <c r="A17" s="2"/>
      <c r="B17" s="11"/>
      <c r="C17" s="11"/>
      <c r="D17" s="11"/>
      <c r="E17" s="11"/>
      <c r="F17" s="11"/>
      <c r="G17" s="11"/>
      <c r="H17" s="11"/>
      <c r="I17" s="19"/>
      <c r="J17" s="11"/>
      <c r="L17" s="23"/>
    </row>
    <row r="18" spans="1:12" s="3" customFormat="1" ht="15.75" x14ac:dyDescent="0.25">
      <c r="A18" s="2" t="s">
        <v>19</v>
      </c>
      <c r="B18" s="11"/>
      <c r="C18" s="11"/>
      <c r="D18" s="11"/>
      <c r="E18" s="11"/>
      <c r="F18" s="11"/>
      <c r="G18" s="11"/>
      <c r="H18" s="11"/>
      <c r="I18" s="19"/>
      <c r="J18" s="11"/>
      <c r="L18" s="23"/>
    </row>
    <row r="19" spans="1:12" s="3" customFormat="1" ht="15.75" x14ac:dyDescent="0.25">
      <c r="A19" s="2" t="s">
        <v>20</v>
      </c>
      <c r="B19" s="11"/>
      <c r="C19" s="11"/>
      <c r="D19" s="11"/>
      <c r="E19" s="11"/>
      <c r="F19" s="11"/>
      <c r="G19" s="11">
        <v>225</v>
      </c>
      <c r="H19" s="11">
        <f>G19*0.05</f>
        <v>11.25</v>
      </c>
      <c r="I19" s="19">
        <f>G19*0.06</f>
        <v>13.5</v>
      </c>
      <c r="J19" s="11">
        <f>SUM(G19:I19)</f>
        <v>249.75</v>
      </c>
      <c r="L19" s="23"/>
    </row>
    <row r="20" spans="1:12" s="3" customFormat="1" ht="15.75" x14ac:dyDescent="0.25">
      <c r="A20" s="2" t="s">
        <v>21</v>
      </c>
      <c r="B20" s="11"/>
      <c r="C20" s="11"/>
      <c r="D20" s="11"/>
      <c r="E20" s="11"/>
      <c r="F20" s="11"/>
      <c r="G20" s="11">
        <v>140</v>
      </c>
      <c r="H20" s="11">
        <f>G20*0.05</f>
        <v>7</v>
      </c>
      <c r="I20" s="19">
        <v>0</v>
      </c>
      <c r="J20" s="11">
        <f>SUM(G20:I20)</f>
        <v>147</v>
      </c>
      <c r="L20" s="23"/>
    </row>
    <row r="21" spans="1:12" s="3" customFormat="1" ht="15.75" x14ac:dyDescent="0.25">
      <c r="A21"/>
      <c r="B21" s="11"/>
      <c r="C21" s="11"/>
      <c r="D21" s="11"/>
      <c r="E21" s="11"/>
      <c r="F21" s="11"/>
      <c r="G21" s="11"/>
      <c r="H21" s="11"/>
      <c r="I21" s="19"/>
      <c r="J21" s="11"/>
      <c r="L21" s="23"/>
    </row>
    <row r="22" spans="1:12" s="3" customFormat="1" ht="18.75" x14ac:dyDescent="0.25">
      <c r="A22" s="6" t="s">
        <v>18</v>
      </c>
      <c r="B22" s="11"/>
      <c r="C22" s="11"/>
      <c r="D22" s="11"/>
      <c r="E22" s="11"/>
      <c r="F22" s="11"/>
      <c r="G22" s="11"/>
      <c r="H22" s="11"/>
      <c r="I22" s="19"/>
      <c r="J22" s="11"/>
      <c r="L22" s="23"/>
    </row>
    <row r="23" spans="1:12" s="3" customFormat="1" ht="15.75" x14ac:dyDescent="0.25">
      <c r="A23" s="1" t="s">
        <v>16</v>
      </c>
      <c r="B23" s="11"/>
      <c r="C23" s="11"/>
      <c r="D23" s="11"/>
      <c r="E23" s="12"/>
      <c r="F23" s="11"/>
      <c r="G23" s="11"/>
      <c r="H23" s="11"/>
      <c r="I23" s="19"/>
      <c r="J23" s="11"/>
      <c r="L23" s="23"/>
    </row>
    <row r="24" spans="1:12" s="3" customFormat="1" ht="15.75" x14ac:dyDescent="0.25">
      <c r="A24" s="2" t="s">
        <v>14</v>
      </c>
      <c r="B24" s="11"/>
      <c r="C24" s="11"/>
      <c r="D24" s="11"/>
      <c r="E24" s="11"/>
      <c r="F24" s="11"/>
      <c r="G24" s="11">
        <v>300</v>
      </c>
      <c r="H24" s="11">
        <f>G24*0.05</f>
        <v>15</v>
      </c>
      <c r="I24" s="19">
        <f>G24*0.06</f>
        <v>18</v>
      </c>
      <c r="J24" s="11">
        <f>SUM(G24:I24)</f>
        <v>333</v>
      </c>
      <c r="L24" s="23"/>
    </row>
    <row r="25" spans="1:12" s="3" customFormat="1" ht="15.75" x14ac:dyDescent="0.25">
      <c r="A25" s="2" t="s">
        <v>15</v>
      </c>
      <c r="B25" s="11"/>
      <c r="C25" s="11"/>
      <c r="D25" s="11"/>
      <c r="E25" s="11"/>
      <c r="F25" s="11"/>
      <c r="G25" s="11">
        <v>465</v>
      </c>
      <c r="H25" s="11">
        <f>G25*0.05</f>
        <v>23.25</v>
      </c>
      <c r="I25" s="19">
        <f>G25*0.06</f>
        <v>27.9</v>
      </c>
      <c r="J25" s="11">
        <f>SUM(G25:I25)</f>
        <v>516.15</v>
      </c>
      <c r="L25" s="23"/>
    </row>
    <row r="26" spans="1:12" s="3" customFormat="1" ht="15.75" x14ac:dyDescent="0.25">
      <c r="A26" s="2"/>
      <c r="B26" s="11"/>
      <c r="C26" s="11"/>
      <c r="D26" s="11"/>
      <c r="E26" s="11"/>
      <c r="F26" s="11"/>
      <c r="G26" s="11"/>
      <c r="H26" s="11"/>
      <c r="I26" s="19"/>
      <c r="J26" s="11"/>
      <c r="L26" s="23"/>
    </row>
    <row r="27" spans="1:12" s="3" customFormat="1" ht="15.75" x14ac:dyDescent="0.25">
      <c r="A27" s="1" t="s">
        <v>17</v>
      </c>
      <c r="B27" s="11"/>
      <c r="C27" s="11"/>
      <c r="D27" s="11"/>
      <c r="E27" s="11"/>
      <c r="F27" s="11"/>
      <c r="G27" s="11"/>
      <c r="H27" s="11"/>
      <c r="I27" s="19"/>
      <c r="J27" s="11"/>
      <c r="L27" s="23"/>
    </row>
    <row r="28" spans="1:12" s="3" customFormat="1" ht="15.75" x14ac:dyDescent="0.25">
      <c r="A28" s="2" t="s">
        <v>11</v>
      </c>
      <c r="B28" s="11"/>
      <c r="C28" s="11"/>
      <c r="D28" s="11"/>
      <c r="E28" s="11"/>
      <c r="F28" s="11"/>
      <c r="G28" s="11">
        <v>147</v>
      </c>
      <c r="H28" s="11">
        <f>G28*0.05</f>
        <v>7.3500000000000005</v>
      </c>
      <c r="I28" s="19">
        <f>G28*0.06</f>
        <v>8.82</v>
      </c>
      <c r="J28" s="11">
        <f>SUM(G28:I28)</f>
        <v>163.16999999999999</v>
      </c>
      <c r="L28" s="23"/>
    </row>
    <row r="29" spans="1:12" s="3" customFormat="1" ht="15.75" x14ac:dyDescent="0.25">
      <c r="A29" s="2" t="s">
        <v>12</v>
      </c>
      <c r="B29" s="11"/>
      <c r="C29" s="11"/>
      <c r="D29" s="11"/>
      <c r="E29" s="11"/>
      <c r="F29" s="11"/>
      <c r="G29" s="11">
        <v>215</v>
      </c>
      <c r="H29" s="11">
        <f>G29*0.05</f>
        <v>10.75</v>
      </c>
      <c r="I29" s="19">
        <f>G29*0.06</f>
        <v>12.9</v>
      </c>
      <c r="J29" s="11">
        <f>SUM(G29:I29)</f>
        <v>238.65</v>
      </c>
      <c r="L29" s="23"/>
    </row>
    <row r="30" spans="1:12" s="3" customFormat="1" ht="15.75" x14ac:dyDescent="0.25">
      <c r="L30" s="23"/>
    </row>
    <row r="31" spans="1:12" x14ac:dyDescent="0.25">
      <c r="A31" s="4"/>
      <c r="L31" s="24"/>
    </row>
    <row r="32" spans="1:12" ht="21.75" thickBot="1" x14ac:dyDescent="0.4">
      <c r="A32" s="5" t="s">
        <v>31</v>
      </c>
      <c r="B32" t="s">
        <v>26</v>
      </c>
      <c r="C32" t="s">
        <v>27</v>
      </c>
      <c r="G32" s="16"/>
      <c r="J32" s="15" t="s">
        <v>2</v>
      </c>
      <c r="K32" s="15"/>
      <c r="L32" s="25">
        <f>SUM(L5:L31)</f>
        <v>0</v>
      </c>
    </row>
    <row r="33" spans="1:12" x14ac:dyDescent="0.25">
      <c r="A33" s="5"/>
    </row>
    <row r="34" spans="1:12" x14ac:dyDescent="0.25">
      <c r="A34" s="5"/>
      <c r="L34" s="7" t="s">
        <v>39</v>
      </c>
    </row>
    <row r="35" spans="1:12" x14ac:dyDescent="0.25">
      <c r="L35" s="7" t="s">
        <v>42</v>
      </c>
    </row>
    <row r="36" spans="1:12" x14ac:dyDescent="0.25">
      <c r="L36" s="7" t="s">
        <v>40</v>
      </c>
    </row>
    <row r="37" spans="1:12" x14ac:dyDescent="0.25">
      <c r="L37" s="7" t="s">
        <v>41</v>
      </c>
    </row>
    <row r="38" spans="1:12" ht="14.25" customHeight="1" x14ac:dyDescent="0.25">
      <c r="A38" t="s">
        <v>32</v>
      </c>
      <c r="L38" s="7" t="s">
        <v>43</v>
      </c>
    </row>
    <row r="39" spans="1:12" ht="14.25" customHeight="1" x14ac:dyDescent="0.25">
      <c r="L39" s="7" t="s">
        <v>44</v>
      </c>
    </row>
    <row r="40" spans="1:12" x14ac:dyDescent="0.25">
      <c r="A40" t="s">
        <v>33</v>
      </c>
    </row>
    <row r="41" spans="1:12" ht="15.75" thickBot="1" x14ac:dyDescent="0.3">
      <c r="A41" t="s">
        <v>28</v>
      </c>
      <c r="B41" t="s">
        <v>29</v>
      </c>
      <c r="C41" t="s">
        <v>30</v>
      </c>
    </row>
    <row r="42" spans="1:12" ht="15.75" thickBot="1" x14ac:dyDescent="0.3">
      <c r="A42" s="17"/>
      <c r="B42" s="17"/>
      <c r="C42" s="17"/>
    </row>
    <row r="44" spans="1:12" x14ac:dyDescent="0.25">
      <c r="A44" t="s">
        <v>37</v>
      </c>
    </row>
    <row r="45" spans="1:12" x14ac:dyDescent="0.25">
      <c r="A45" t="s">
        <v>34</v>
      </c>
    </row>
  </sheetData>
  <pageMargins left="0.7" right="0.7" top="0.75" bottom="0.75" header="0.3" footer="0.3"/>
  <pageSetup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Bryan Atwood</cp:lastModifiedBy>
  <cp:lastPrinted>2025-11-24T23:44:49Z</cp:lastPrinted>
  <dcterms:created xsi:type="dcterms:W3CDTF">2021-11-19T19:23:25Z</dcterms:created>
  <dcterms:modified xsi:type="dcterms:W3CDTF">2025-12-04T05:24:58Z</dcterms:modified>
</cp:coreProperties>
</file>