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21840" windowHeight="11985"/>
  </bookViews>
  <sheets>
    <sheet name="JUNE 2020 Treasurer Report" sheetId="1" r:id="rId1"/>
    <sheet name="FLASH REPORT  JUNE 2020" sheetId="2" r:id="rId2"/>
  </sheets>
  <definedNames>
    <definedName name="_xlnm._FilterDatabase" localSheetId="0" hidden="1">'JUNE 2020 Treasurer Report'!#REF!</definedName>
  </definedNames>
  <calcPr calcId="125725"/>
</workbook>
</file>

<file path=xl/calcChain.xml><?xml version="1.0" encoding="utf-8"?>
<calcChain xmlns="http://schemas.openxmlformats.org/spreadsheetml/2006/main">
  <c r="G43" i="1"/>
  <c r="G44"/>
  <c r="G45" s="1"/>
  <c r="G40"/>
  <c r="G39"/>
  <c r="G41" s="1"/>
  <c r="G27"/>
  <c r="G25"/>
  <c r="G26"/>
  <c r="G36"/>
  <c r="G35"/>
  <c r="G34"/>
  <c r="G33"/>
  <c r="G32"/>
  <c r="G31"/>
  <c r="G28"/>
  <c r="G29"/>
  <c r="G30"/>
  <c r="G22"/>
  <c r="G21"/>
  <c r="H70"/>
  <c r="H18"/>
  <c r="G23" l="1"/>
  <c r="G37"/>
  <c r="H73"/>
  <c r="H75" s="1"/>
  <c r="H79" s="1"/>
  <c r="D11" i="2"/>
  <c r="C11" l="1"/>
</calcChain>
</file>

<file path=xl/comments1.xml><?xml version="1.0" encoding="utf-8"?>
<comments xmlns="http://schemas.openxmlformats.org/spreadsheetml/2006/main">
  <authors>
    <author>New User</author>
  </authors>
  <commentList>
    <comment ref="H77" authorId="0">
      <text>
        <r>
          <rPr>
            <b/>
            <sz val="9"/>
            <color indexed="81"/>
            <rFont val="Tahoma"/>
            <family val="2"/>
          </rPr>
          <t>New User:</t>
        </r>
        <r>
          <rPr>
            <sz val="9"/>
            <color indexed="81"/>
            <rFont val="Tahoma"/>
            <family val="2"/>
          </rPr>
          <t xml:space="preserve">
BAL: $2877.14 - $1500 = $1377.14 Net Balance
</t>
        </r>
      </text>
    </comment>
  </commentList>
</comments>
</file>

<file path=xl/comments2.xml><?xml version="1.0" encoding="utf-8"?>
<comments xmlns="http://schemas.openxmlformats.org/spreadsheetml/2006/main">
  <authors>
    <author>New User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New User:</t>
        </r>
        <r>
          <rPr>
            <sz val="9"/>
            <color indexed="81"/>
            <rFont val="Tahoma"/>
            <family val="2"/>
          </rPr>
          <t xml:space="preserve">
JSUMAC ENDOWMENT ACCOUNT 
</t>
        </r>
      </text>
    </comment>
    <comment ref="A4" authorId="0">
      <text>
        <r>
          <rPr>
            <b/>
            <sz val="9"/>
            <color indexed="81"/>
            <rFont val="Tahoma"/>
            <family val="2"/>
          </rPr>
          <t>New User:</t>
        </r>
        <r>
          <rPr>
            <sz val="9"/>
            <color indexed="81"/>
            <rFont val="Tahoma"/>
            <family val="2"/>
          </rPr>
          <t xml:space="preserve">
Atlanta Chapter Stanlee P. Greene Scholarship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New User:</t>
        </r>
        <r>
          <rPr>
            <sz val="9"/>
            <color indexed="81"/>
            <rFont val="Tahoma"/>
            <family val="2"/>
          </rPr>
          <t xml:space="preserve">
BAL: $8652.81 + $1500 MAC Account + $169 Fellows Account = $10,321.81
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New User:</t>
        </r>
        <r>
          <rPr>
            <sz val="9"/>
            <color indexed="81"/>
            <rFont val="Tahoma"/>
            <family val="2"/>
          </rPr>
          <t xml:space="preserve">
Financial arm of the JSUNAA - 501 c3 -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New User:</t>
        </r>
        <r>
          <rPr>
            <sz val="9"/>
            <color indexed="81"/>
            <rFont val="Tahoma"/>
            <family val="2"/>
          </rPr>
          <t xml:space="preserve">
$5000 Initial Deposit minus $4861 scholarships disbursements -- 2018 to 2019 Fiscal Year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New User:</t>
        </r>
        <r>
          <rPr>
            <sz val="9"/>
            <color indexed="81"/>
            <rFont val="Tahoma"/>
            <family val="2"/>
          </rPr>
          <t xml:space="preserve">
JB 2019 - $2473.14
MSC TKTS - $404.00
TOTAL:  $2877.14
- $1500 transferred 
 = $1377.14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New User:</t>
        </r>
        <r>
          <rPr>
            <sz val="9"/>
            <color indexed="81"/>
            <rFont val="Tahoma"/>
            <family val="2"/>
          </rPr>
          <t xml:space="preserve">
Total Amount Available for Students Scholarships distributions for current year.</t>
        </r>
      </text>
    </comment>
  </commentList>
</comments>
</file>

<file path=xl/sharedStrings.xml><?xml version="1.0" encoding="utf-8"?>
<sst xmlns="http://schemas.openxmlformats.org/spreadsheetml/2006/main" count="133" uniqueCount="83">
  <si>
    <t>OPENING BALANCE</t>
  </si>
  <si>
    <t>AMOUNT</t>
  </si>
  <si>
    <t>DATE</t>
  </si>
  <si>
    <t>EXPENSES</t>
  </si>
  <si>
    <t>Itemized Banking Report</t>
  </si>
  <si>
    <t>INCOME</t>
  </si>
  <si>
    <t>SUB - Total</t>
  </si>
  <si>
    <t>Account Balance</t>
  </si>
  <si>
    <t>Metro-Atlanta Chapter, Inc. -- Flash Report--  Cash and Cash Equivalents</t>
  </si>
  <si>
    <t>S. Taylor - Completed</t>
  </si>
  <si>
    <t>Funds Available</t>
  </si>
  <si>
    <t>MAC SCHOLARSHIP FUND</t>
  </si>
  <si>
    <t>JSUMAC SCHOLARSHIP FUND - AVAILABLE BALANCE</t>
  </si>
  <si>
    <t>ADJUSTED TOTAL BALANCE (EBB - JSUMAC SF= OPS BALANCE)</t>
  </si>
  <si>
    <t>CC XXXX1025 ST</t>
  </si>
  <si>
    <t>06/01/2020 TO 06/30/2020</t>
  </si>
  <si>
    <t>JUNE NET INCOME</t>
  </si>
  <si>
    <t>Ending Bank Balance as of 06/30/2020</t>
  </si>
  <si>
    <t>JUNE EXPENSES TOTAL</t>
  </si>
  <si>
    <t>JSU DF ACCOUNT - STANLEE P. &amp; CLAUDIA M. GREENE SCH FUND</t>
  </si>
  <si>
    <t>SCHOLAR FUNDS TRNSFR</t>
  </si>
  <si>
    <t>PAYPAL TRANSFER</t>
  </si>
  <si>
    <t xml:space="preserve">PAYPAL (2) TRANSFER TO BANK OF AMERICA ACCOUNT </t>
  </si>
  <si>
    <t>PAYPAL (1) TRANSFER TO BANK OF AMERICA ACCOUNT</t>
  </si>
  <si>
    <t>CASHAPP TRANSFER</t>
  </si>
  <si>
    <t>CASHAPP TRANSFER TO BANK OF AMERICA ACCOUNT</t>
  </si>
  <si>
    <t>BRANCH DEPOSIT</t>
  </si>
  <si>
    <t>BRANCH DEPOSIT BANK OF AMERICA ACCOUNT</t>
  </si>
  <si>
    <t>K. Archer - Completed</t>
  </si>
  <si>
    <t>NATIONL DUES PAID</t>
  </si>
  <si>
    <t>($50 + $1.96 FEE)</t>
  </si>
  <si>
    <t>JSUNAA, INC. - RE: MURIEL DAVOLL 2020 - 2021</t>
  </si>
  <si>
    <t>JSUNAA, INC. - RE: DYLESTER SCOTT 2020 - 2021</t>
  </si>
  <si>
    <t>JSUNAA, INC. - RE: DEBBIE LOWE 2020 - 2021</t>
  </si>
  <si>
    <t>JSUNAA, INC. - RE: KRISTIAN WEATHERSPOON 2020 - 2021</t>
  </si>
  <si>
    <t xml:space="preserve">PAYPAL (2) </t>
  </si>
  <si>
    <t>JAMES TURNER - RECURRING MONTHLY DONATION</t>
  </si>
  <si>
    <t>Amount</t>
  </si>
  <si>
    <t>PayPal Fee</t>
  </si>
  <si>
    <t>Net Amount</t>
  </si>
  <si>
    <t>Bank of America - DDA Account XXXX0609 (As of 06/30/2020)</t>
  </si>
  <si>
    <t>Metro-Atlanta Chapter Endowment Account (As of 06/30/2020)</t>
  </si>
  <si>
    <t>TOTAL ASSETS (As of 06/30/2020)</t>
  </si>
  <si>
    <t>($2877. 14 balance - $1500 Transferred to S.P. &amp; C. M. Greene Sch Fund)</t>
  </si>
  <si>
    <t>Fellows Foundation, Inc. Account (As of 06/30/2020)</t>
  </si>
  <si>
    <t>Stanlee P. and Claudia M. Greene Scholarships Account (As of 06/30/2020)</t>
  </si>
  <si>
    <t>(06.26.2020 $169 Balance transferred to S. P. &amp; C. M. Greene Scholarship Fund)</t>
  </si>
  <si>
    <t>ITEMIZED INCOME FROM PAYPAL (2) TRANSACTIONS</t>
  </si>
  <si>
    <t>ITEMIZED INCOME FROM PAYPAL (1) TRANSACTIONS</t>
  </si>
  <si>
    <t>LOCAL/NAT'L DUES</t>
  </si>
  <si>
    <t>KRISTIAN WEATHERSPOON - LOCAL/NAT'L DUES 2020 - 2021</t>
  </si>
  <si>
    <t>DEBBIE LOWE - LOCAL/NAT'L DUES 2020 - 2021</t>
  </si>
  <si>
    <t>LOCAL DUES</t>
  </si>
  <si>
    <t>MARCIA OWENS - LOCAL DUES 2020 - 2021</t>
  </si>
  <si>
    <t>VIRTUAL 5K RUN/WALK</t>
  </si>
  <si>
    <t>SEDRIC MYERS - DONOR VIRTUAL 5K RUN/WALK</t>
  </si>
  <si>
    <t>LARRY CAMERON - DONOR VIRTUAL 5K RUN/WALK</t>
  </si>
  <si>
    <t>DYLESTER SCOTT - LOCAL/NAT'L DUES 2020 -2021</t>
  </si>
  <si>
    <t>MURIEL DAVAOLL - LOCAL/NAT'L DUES 2020 - 2021</t>
  </si>
  <si>
    <t>ALESHA RUSSEY - DONOR VIRTUAL 5K RUN/WALK</t>
  </si>
  <si>
    <t>TAMARA WHITTINGTON - DONOR VIRTUAL 5K RUN/WALK</t>
  </si>
  <si>
    <t>RODERICK PIPES - LOCAL DUES 2020 -2021</t>
  </si>
  <si>
    <t>CAROLYN PAYNE - LOCAL DUES 2020 -2021</t>
  </si>
  <si>
    <t>JEROME JONES - LOCAL DUES 2020 -2021</t>
  </si>
  <si>
    <t>ROBERT RHYMES - DONOR VIRTUAL 5K RUN/WALK</t>
  </si>
  <si>
    <t>JEROME JONES - DONOR VIRTUAL 5K RUN/WALK</t>
  </si>
  <si>
    <t xml:space="preserve">SUB - Total </t>
  </si>
  <si>
    <t>GLORIA SOUTHWARD - DONOR VIRTUAL 5K RUN/WALK</t>
  </si>
  <si>
    <t>PASQUAL SLAUGHTER - DONOR VIRTUL 5K RUN/WALK</t>
  </si>
  <si>
    <t>Willie S. Farmer Donation - Cashier #1303707800 $550 (JB 2020)</t>
  </si>
  <si>
    <t>Debbie Lowe Donor $25 -- Sylvester Taylor Donor $35</t>
  </si>
  <si>
    <t>DeBorah C. Taylor Donor $25 -- Renee Slaughter Donor $70</t>
  </si>
  <si>
    <t>Reginald Bowens Donor $25 -- Kenneth Archer Donor $25</t>
  </si>
  <si>
    <t>Kelly Gills Donor $25 -- Patricia Crawford Donor $10</t>
  </si>
  <si>
    <t>Markus Brooks Donor $25 -- Danielle Obiorah Donor $50</t>
  </si>
  <si>
    <t>James Montgomery Donor $25 -- Stafinee Patterson Donor $50</t>
  </si>
  <si>
    <t>Bridget Archer Donor $25 -- Doris Tappan Donor $25</t>
  </si>
  <si>
    <t>Robert Kent Long Donor $75 -- LaTonja Robinson Donor $25</t>
  </si>
  <si>
    <t>LaTonja Robinson Donor $25 -- LaTonja Robinson Donor $25</t>
  </si>
  <si>
    <t>Michael Dunnings Donor $25 -- Dexter McCaskill Donor $25</t>
  </si>
  <si>
    <t>Jesse Hall Donor $100 -- Barbara Hargrove Donor $25</t>
  </si>
  <si>
    <t xml:space="preserve">Alesha Hudson Donor $10 </t>
  </si>
  <si>
    <t>ITEMIZED INCOME FROM CASHAPP $JSUMAC TRANSACTIONS</t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</si>
</sst>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left" vertical="top"/>
    </xf>
    <xf numFmtId="165" fontId="0" fillId="0" borderId="0" xfId="0" applyNumberFormat="1" applyFont="1" applyAlignment="1">
      <alignment horizontal="left" vertical="top"/>
    </xf>
    <xf numFmtId="0" fontId="4" fillId="0" borderId="0" xfId="0" applyFont="1"/>
    <xf numFmtId="8" fontId="2" fillId="0" borderId="0" xfId="0" applyNumberFormat="1" applyFont="1"/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5" fillId="0" borderId="0" xfId="0" applyFont="1"/>
    <xf numFmtId="164" fontId="0" fillId="0" borderId="0" xfId="0" applyNumberFormat="1" applyFont="1"/>
    <xf numFmtId="164" fontId="2" fillId="0" borderId="0" xfId="0" applyNumberFormat="1" applyFont="1"/>
    <xf numFmtId="44" fontId="1" fillId="0" borderId="0" xfId="1" applyFont="1"/>
    <xf numFmtId="44" fontId="2" fillId="0" borderId="0" xfId="1" applyFont="1" applyBorder="1"/>
    <xf numFmtId="0" fontId="2" fillId="2" borderId="0" xfId="0" applyFont="1" applyFill="1" applyAlignment="1">
      <alignment horizontal="left" vertical="top"/>
    </xf>
    <xf numFmtId="0" fontId="0" fillId="2" borderId="0" xfId="0" applyFont="1" applyFill="1"/>
    <xf numFmtId="14" fontId="0" fillId="2" borderId="0" xfId="0" applyNumberFormat="1" applyFont="1" applyFill="1"/>
    <xf numFmtId="0" fontId="6" fillId="0" borderId="0" xfId="0" applyFont="1"/>
    <xf numFmtId="7" fontId="2" fillId="0" borderId="0" xfId="1" applyNumberFormat="1" applyFont="1"/>
    <xf numFmtId="165" fontId="3" fillId="0" borderId="0" xfId="0" applyNumberFormat="1" applyFont="1" applyAlignment="1">
      <alignment horizontal="left" vertical="top"/>
    </xf>
    <xf numFmtId="165" fontId="0" fillId="2" borderId="0" xfId="0" applyNumberFormat="1" applyFont="1" applyFill="1" applyAlignment="1">
      <alignment horizontal="left" vertical="top"/>
    </xf>
    <xf numFmtId="165" fontId="0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165" fontId="6" fillId="0" borderId="0" xfId="0" applyNumberFormat="1" applyFont="1" applyAlignment="1">
      <alignment horizontal="left" vertical="top"/>
    </xf>
    <xf numFmtId="44" fontId="6" fillId="0" borderId="0" xfId="1" applyFont="1"/>
    <xf numFmtId="44" fontId="5" fillId="0" borderId="0" xfId="1" applyFont="1"/>
    <xf numFmtId="164" fontId="2" fillId="2" borderId="0" xfId="1" applyNumberFormat="1" applyFont="1" applyFill="1" applyBorder="1"/>
    <xf numFmtId="0" fontId="0" fillId="0" borderId="0" xfId="0" applyFont="1" applyBorder="1"/>
    <xf numFmtId="8" fontId="2" fillId="0" borderId="0" xfId="0" applyNumberFormat="1" applyFont="1" applyBorder="1"/>
    <xf numFmtId="44" fontId="2" fillId="0" borderId="1" xfId="1" applyFont="1" applyBorder="1"/>
    <xf numFmtId="44" fontId="0" fillId="0" borderId="0" xfId="1" applyFont="1"/>
    <xf numFmtId="44" fontId="3" fillId="0" borderId="0" xfId="1" applyFont="1"/>
    <xf numFmtId="0" fontId="4" fillId="0" borderId="0" xfId="0" applyFont="1" applyBorder="1"/>
    <xf numFmtId="0" fontId="9" fillId="0" borderId="0" xfId="0" applyFont="1" applyBorder="1"/>
    <xf numFmtId="2" fontId="2" fillId="0" borderId="0" xfId="0" applyNumberFormat="1" applyFont="1"/>
    <xf numFmtId="44" fontId="4" fillId="0" borderId="0" xfId="1" applyFont="1" applyBorder="1"/>
    <xf numFmtId="44" fontId="8" fillId="0" borderId="0" xfId="1" applyFont="1" applyBorder="1"/>
    <xf numFmtId="165" fontId="2" fillId="0" borderId="0" xfId="0" applyNumberFormat="1" applyFont="1" applyAlignment="1">
      <alignment horizontal="left" vertical="center"/>
    </xf>
    <xf numFmtId="2" fontId="0" fillId="0" borderId="0" xfId="0" applyNumberFormat="1" applyFont="1"/>
    <xf numFmtId="0" fontId="10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left"/>
    </xf>
    <xf numFmtId="44" fontId="0" fillId="0" borderId="2" xfId="0" applyNumberFormat="1" applyBorder="1"/>
    <xf numFmtId="0" fontId="2" fillId="2" borderId="0" xfId="0" applyFont="1" applyFill="1"/>
    <xf numFmtId="0" fontId="0" fillId="0" borderId="0" xfId="0" applyFont="1" applyFill="1"/>
    <xf numFmtId="164" fontId="2" fillId="0" borderId="0" xfId="0" applyNumberFormat="1" applyFont="1" applyFill="1"/>
    <xf numFmtId="44" fontId="1" fillId="0" borderId="0" xfId="1" applyFont="1" applyFill="1"/>
    <xf numFmtId="44" fontId="2" fillId="0" borderId="0" xfId="1" applyFont="1" applyAlignment="1">
      <alignment horizontal="left"/>
    </xf>
    <xf numFmtId="0" fontId="0" fillId="0" borderId="0" xfId="0" applyAlignment="1">
      <alignment horizontal="left" indent="1"/>
    </xf>
    <xf numFmtId="164" fontId="0" fillId="0" borderId="0" xfId="1" applyNumberFormat="1" applyFont="1" applyFill="1"/>
    <xf numFmtId="164" fontId="1" fillId="0" borderId="1" xfId="1" applyNumberFormat="1" applyFont="1" applyBorder="1"/>
    <xf numFmtId="44" fontId="1" fillId="2" borderId="0" xfId="1" applyFont="1" applyFill="1"/>
    <xf numFmtId="164" fontId="2" fillId="0" borderId="2" xfId="1" applyNumberFormat="1" applyFont="1" applyBorder="1"/>
    <xf numFmtId="0" fontId="0" fillId="0" borderId="0" xfId="0" applyAlignment="1">
      <alignment horizontal="left"/>
    </xf>
    <xf numFmtId="2" fontId="0" fillId="0" borderId="0" xfId="0" applyNumberFormat="1"/>
    <xf numFmtId="164" fontId="1" fillId="0" borderId="0" xfId="1" applyNumberFormat="1" applyFont="1" applyBorder="1"/>
    <xf numFmtId="0" fontId="0" fillId="0" borderId="0" xfId="0" applyFont="1" applyAlignment="1">
      <alignment horizontal="left" wrapText="1"/>
    </xf>
    <xf numFmtId="164" fontId="0" fillId="0" borderId="0" xfId="0" applyNumberFormat="1"/>
    <xf numFmtId="0" fontId="13" fillId="0" borderId="0" xfId="0" applyFont="1" applyAlignment="1">
      <alignment horizontal="left" indent="1"/>
    </xf>
    <xf numFmtId="0" fontId="0" fillId="0" borderId="0" xfId="0" applyAlignment="1">
      <alignment horizontal="left" wrapText="1"/>
    </xf>
    <xf numFmtId="164" fontId="2" fillId="0" borderId="2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4"/>
  <sheetViews>
    <sheetView tabSelected="1" zoomScaleNormal="100" workbookViewId="0">
      <selection activeCell="G86" sqref="G86"/>
    </sheetView>
  </sheetViews>
  <sheetFormatPr defaultColWidth="9.140625" defaultRowHeight="12.75"/>
  <cols>
    <col min="1" max="1" width="8.7109375" style="25" bestFit="1" customWidth="1"/>
    <col min="2" max="2" width="23.140625" style="1" bestFit="1" customWidth="1"/>
    <col min="3" max="3" width="57.85546875" style="2" bestFit="1" customWidth="1"/>
    <col min="4" max="4" width="24.85546875" style="2" bestFit="1" customWidth="1"/>
    <col min="5" max="5" width="16.85546875" style="2" bestFit="1" customWidth="1"/>
    <col min="6" max="6" width="9.140625" style="2" hidden="1" customWidth="1"/>
    <col min="7" max="7" width="19.85546875" style="2" bestFit="1" customWidth="1"/>
    <col min="8" max="8" width="11.28515625" style="30" bestFit="1" customWidth="1"/>
    <col min="9" max="16384" width="9.140625" style="2"/>
  </cols>
  <sheetData>
    <row r="1" spans="1:8" ht="15.75">
      <c r="D1" s="45" t="s">
        <v>4</v>
      </c>
      <c r="E1" s="8"/>
    </row>
    <row r="2" spans="1:8" ht="15">
      <c r="D2" t="s">
        <v>15</v>
      </c>
      <c r="E2" s="8"/>
    </row>
    <row r="3" spans="1:8" s="3" customFormat="1" ht="15">
      <c r="A3" s="43" t="s">
        <v>2</v>
      </c>
      <c r="B3" s="4"/>
      <c r="G3" s="49"/>
      <c r="H3" s="9" t="s">
        <v>1</v>
      </c>
    </row>
    <row r="4" spans="1:8" s="6" customFormat="1" ht="15">
      <c r="A4" s="14">
        <v>43983</v>
      </c>
      <c r="B4" s="13"/>
      <c r="C4" s="15" t="s">
        <v>0</v>
      </c>
      <c r="D4" s="15"/>
      <c r="E4" s="15"/>
      <c r="G4" s="7"/>
      <c r="H4" s="31">
        <v>5919.82</v>
      </c>
    </row>
    <row r="5" spans="1:8" s="6" customFormat="1" ht="15">
      <c r="A5" s="14"/>
      <c r="B5" s="13"/>
      <c r="C5" s="15"/>
      <c r="D5" s="15"/>
      <c r="E5" s="15"/>
      <c r="G5" s="7"/>
      <c r="H5" s="31"/>
    </row>
    <row r="6" spans="1:8" s="3" customFormat="1" ht="15">
      <c r="A6" s="5"/>
      <c r="B6" s="4"/>
      <c r="C6" s="8" t="s">
        <v>5</v>
      </c>
      <c r="H6" s="9"/>
    </row>
    <row r="7" spans="1:8" s="3" customFormat="1" ht="15">
      <c r="A7" s="5"/>
      <c r="B7" s="4"/>
      <c r="C7" s="8"/>
      <c r="G7" s="53"/>
      <c r="H7" s="9"/>
    </row>
    <row r="8" spans="1:8" s="3" customFormat="1" ht="15">
      <c r="A8" s="5">
        <v>43990</v>
      </c>
      <c r="B8" s="11" t="s">
        <v>21</v>
      </c>
      <c r="C8" t="s">
        <v>22</v>
      </c>
      <c r="D8" t="s">
        <v>9</v>
      </c>
      <c r="G8" s="58">
        <v>18.96</v>
      </c>
      <c r="H8" s="9"/>
    </row>
    <row r="9" spans="1:8" s="3" customFormat="1" ht="15">
      <c r="A9" s="5">
        <v>43991</v>
      </c>
      <c r="B9" s="11" t="s">
        <v>21</v>
      </c>
      <c r="C9" s="62" t="s">
        <v>23</v>
      </c>
      <c r="D9" t="s">
        <v>9</v>
      </c>
      <c r="G9" s="58">
        <v>554.66999999999996</v>
      </c>
      <c r="H9" s="9"/>
    </row>
    <row r="10" spans="1:8" s="3" customFormat="1" ht="15">
      <c r="A10" s="5">
        <v>43993</v>
      </c>
      <c r="B10" s="11" t="s">
        <v>24</v>
      </c>
      <c r="C10" s="62" t="s">
        <v>25</v>
      </c>
      <c r="D10" t="s">
        <v>9</v>
      </c>
      <c r="G10" s="58">
        <v>240</v>
      </c>
      <c r="H10" s="9"/>
    </row>
    <row r="11" spans="1:8" s="3" customFormat="1" ht="15">
      <c r="A11" s="5">
        <v>43994</v>
      </c>
      <c r="B11" s="11" t="s">
        <v>26</v>
      </c>
      <c r="C11" s="62" t="s">
        <v>27</v>
      </c>
      <c r="D11" t="s">
        <v>28</v>
      </c>
      <c r="G11" s="58">
        <v>550</v>
      </c>
      <c r="H11" s="9"/>
    </row>
    <row r="12" spans="1:8" s="3" customFormat="1" ht="15">
      <c r="A12" s="5"/>
      <c r="B12" s="11"/>
      <c r="C12" s="57" t="s">
        <v>69</v>
      </c>
      <c r="D12"/>
      <c r="G12" s="58"/>
      <c r="H12" s="9"/>
    </row>
    <row r="13" spans="1:8" s="3" customFormat="1" ht="15">
      <c r="A13" s="5">
        <v>43998</v>
      </c>
      <c r="B13" s="11" t="s">
        <v>24</v>
      </c>
      <c r="C13" s="62" t="s">
        <v>25</v>
      </c>
      <c r="D13" t="s">
        <v>9</v>
      </c>
      <c r="G13" s="58">
        <v>350</v>
      </c>
      <c r="H13" s="9"/>
    </row>
    <row r="14" spans="1:8" s="3" customFormat="1" ht="15">
      <c r="A14" s="5">
        <v>44006</v>
      </c>
      <c r="B14" s="11" t="s">
        <v>21</v>
      </c>
      <c r="C14" s="62" t="s">
        <v>23</v>
      </c>
      <c r="D14" t="s">
        <v>9</v>
      </c>
      <c r="G14" s="58">
        <v>72.22</v>
      </c>
      <c r="H14" s="9"/>
    </row>
    <row r="15" spans="1:8" s="3" customFormat="1" ht="15">
      <c r="A15" s="5">
        <v>44007</v>
      </c>
      <c r="B15" s="11" t="s">
        <v>24</v>
      </c>
      <c r="C15" s="62" t="s">
        <v>25</v>
      </c>
      <c r="D15" t="s">
        <v>9</v>
      </c>
      <c r="G15" s="58">
        <v>185</v>
      </c>
      <c r="H15" s="9"/>
    </row>
    <row r="16" spans="1:8" s="3" customFormat="1" ht="15">
      <c r="A16" s="5">
        <v>44011</v>
      </c>
      <c r="B16" s="11" t="s">
        <v>21</v>
      </c>
      <c r="C16" s="62" t="s">
        <v>23</v>
      </c>
      <c r="D16" t="s">
        <v>9</v>
      </c>
      <c r="G16" s="58">
        <v>120.77</v>
      </c>
      <c r="H16" s="9"/>
    </row>
    <row r="17" spans="1:10" s="3" customFormat="1" ht="15">
      <c r="A17" s="5"/>
      <c r="B17" s="11"/>
      <c r="C17"/>
      <c r="D17"/>
      <c r="G17" s="54"/>
      <c r="H17" s="9"/>
    </row>
    <row r="18" spans="1:10" s="3" customFormat="1" ht="15.75" customHeight="1">
      <c r="A18" s="27"/>
      <c r="B18" s="50"/>
      <c r="C18" s="48"/>
      <c r="D18"/>
      <c r="E18" s="9" t="s">
        <v>6</v>
      </c>
      <c r="G18" s="17"/>
      <c r="H18" s="59">
        <f>SUM(G8:G16)</f>
        <v>2091.6200000000003</v>
      </c>
      <c r="J18" s="16"/>
    </row>
    <row r="19" spans="1:10" s="3" customFormat="1" ht="15.75" customHeight="1">
      <c r="A19" s="27"/>
      <c r="B19" s="50"/>
      <c r="C19" s="48"/>
      <c r="D19"/>
      <c r="E19" s="9"/>
      <c r="G19" s="17"/>
      <c r="H19" s="64"/>
      <c r="J19" s="16"/>
    </row>
    <row r="20" spans="1:10" s="3" customFormat="1" ht="15.75" customHeight="1">
      <c r="A20" s="27"/>
      <c r="B20" s="50"/>
      <c r="C20" s="48" t="s">
        <v>47</v>
      </c>
      <c r="D20" t="s">
        <v>37</v>
      </c>
      <c r="E20" s="18" t="s">
        <v>38</v>
      </c>
      <c r="G20" s="16" t="s">
        <v>39</v>
      </c>
      <c r="H20" s="64"/>
      <c r="J20" s="16"/>
    </row>
    <row r="21" spans="1:10" s="3" customFormat="1" ht="15.75" customHeight="1">
      <c r="A21" s="27">
        <v>43957</v>
      </c>
      <c r="B21" s="62" t="s">
        <v>35</v>
      </c>
      <c r="C21" s="65" t="s">
        <v>36</v>
      </c>
      <c r="D21" s="66">
        <v>10</v>
      </c>
      <c r="E21" s="18">
        <v>0.52</v>
      </c>
      <c r="G21" s="16">
        <f>SUM(D21)-(E21)</f>
        <v>9.48</v>
      </c>
      <c r="H21" s="64"/>
      <c r="J21" s="16"/>
    </row>
    <row r="22" spans="1:10" s="3" customFormat="1" ht="15.75" customHeight="1">
      <c r="A22" s="27">
        <v>43988</v>
      </c>
      <c r="B22" s="62" t="s">
        <v>35</v>
      </c>
      <c r="C22" s="65" t="s">
        <v>36</v>
      </c>
      <c r="D22" s="66">
        <v>10</v>
      </c>
      <c r="E22" s="18">
        <v>0.52</v>
      </c>
      <c r="G22" s="16">
        <f>SUM(D22)-(E22)</f>
        <v>9.48</v>
      </c>
      <c r="H22" s="64"/>
      <c r="J22" s="16"/>
    </row>
    <row r="23" spans="1:10" s="3" customFormat="1" ht="15.75" customHeight="1" thickBot="1">
      <c r="A23" s="27"/>
      <c r="B23" s="62"/>
      <c r="C23" s="48"/>
      <c r="D23" s="66"/>
      <c r="E23" s="9" t="s">
        <v>6</v>
      </c>
      <c r="G23" s="69">
        <f>SUM(G21:G22)</f>
        <v>18.96</v>
      </c>
      <c r="H23" s="64"/>
      <c r="J23" s="16"/>
    </row>
    <row r="24" spans="1:10" s="3" customFormat="1" ht="15.75" customHeight="1" thickTop="1">
      <c r="A24" s="27"/>
      <c r="B24" s="62"/>
      <c r="C24" s="48" t="s">
        <v>48</v>
      </c>
      <c r="D24" s="66"/>
      <c r="E24" s="9"/>
      <c r="G24" s="17"/>
      <c r="H24" s="64"/>
      <c r="J24" s="16"/>
    </row>
    <row r="25" spans="1:10" s="3" customFormat="1" ht="15.75" customHeight="1">
      <c r="A25" s="27">
        <v>43941</v>
      </c>
      <c r="B25" s="62" t="s">
        <v>52</v>
      </c>
      <c r="C25" s="65" t="s">
        <v>62</v>
      </c>
      <c r="D25" s="66">
        <v>35</v>
      </c>
      <c r="E25" s="18">
        <v>1.32</v>
      </c>
      <c r="G25" s="16">
        <f>SUM(D25)-(E25)</f>
        <v>33.68</v>
      </c>
      <c r="H25" s="64"/>
      <c r="J25" s="16"/>
    </row>
    <row r="26" spans="1:10" s="3" customFormat="1" ht="15.75" customHeight="1">
      <c r="A26" s="27">
        <v>43952</v>
      </c>
      <c r="B26" s="62" t="s">
        <v>52</v>
      </c>
      <c r="C26" s="65" t="s">
        <v>61</v>
      </c>
      <c r="D26" s="66">
        <v>35</v>
      </c>
      <c r="E26" s="18">
        <v>1.32</v>
      </c>
      <c r="G26" s="16">
        <f>SUM(D26)-(E26)</f>
        <v>33.68</v>
      </c>
      <c r="H26" s="64"/>
      <c r="J26" s="16"/>
    </row>
    <row r="27" spans="1:10" s="3" customFormat="1" ht="15.75" customHeight="1">
      <c r="A27" s="27">
        <v>43967</v>
      </c>
      <c r="B27" s="62" t="s">
        <v>52</v>
      </c>
      <c r="C27" s="68" t="s">
        <v>63</v>
      </c>
      <c r="D27" s="66">
        <v>35</v>
      </c>
      <c r="E27" s="18">
        <v>1.32</v>
      </c>
      <c r="G27" s="16">
        <f>SUM(D27)-(E27)</f>
        <v>33.68</v>
      </c>
      <c r="H27" s="64"/>
      <c r="J27" s="16"/>
    </row>
    <row r="28" spans="1:10" s="3" customFormat="1" ht="15.75" customHeight="1">
      <c r="A28" s="27">
        <v>43968</v>
      </c>
      <c r="B28" s="62" t="s">
        <v>49</v>
      </c>
      <c r="C28" s="65" t="s">
        <v>50</v>
      </c>
      <c r="D28" s="66">
        <v>85</v>
      </c>
      <c r="E28" s="18">
        <v>2.77</v>
      </c>
      <c r="G28" s="16">
        <f t="shared" ref="G28:G36" si="0">SUM(D28)-(E28)</f>
        <v>82.23</v>
      </c>
      <c r="H28" s="64"/>
      <c r="J28" s="16"/>
    </row>
    <row r="29" spans="1:10" s="3" customFormat="1" ht="15.75" customHeight="1">
      <c r="A29" s="27">
        <v>43968</v>
      </c>
      <c r="B29" s="62" t="s">
        <v>49</v>
      </c>
      <c r="C29" s="65" t="s">
        <v>51</v>
      </c>
      <c r="D29" s="66">
        <v>85</v>
      </c>
      <c r="E29" s="18">
        <v>2.77</v>
      </c>
      <c r="G29" s="16">
        <f t="shared" si="0"/>
        <v>82.23</v>
      </c>
      <c r="H29" s="64"/>
      <c r="J29" s="16"/>
    </row>
    <row r="30" spans="1:10" s="3" customFormat="1" ht="15.75" customHeight="1">
      <c r="A30" s="27">
        <v>43968</v>
      </c>
      <c r="B30" s="62" t="s">
        <v>52</v>
      </c>
      <c r="C30" s="65" t="s">
        <v>53</v>
      </c>
      <c r="D30" s="66">
        <v>35</v>
      </c>
      <c r="E30" s="18">
        <v>1.32</v>
      </c>
      <c r="G30" s="16">
        <f t="shared" si="0"/>
        <v>33.68</v>
      </c>
      <c r="H30" s="64"/>
      <c r="J30" s="16"/>
    </row>
    <row r="31" spans="1:10" s="3" customFormat="1" ht="15.75" customHeight="1">
      <c r="A31" s="27">
        <v>43982</v>
      </c>
      <c r="B31" s="62" t="s">
        <v>54</v>
      </c>
      <c r="C31" s="65" t="s">
        <v>55</v>
      </c>
      <c r="D31" s="66">
        <v>20</v>
      </c>
      <c r="E31" s="18">
        <v>0.88</v>
      </c>
      <c r="G31" s="16">
        <f t="shared" si="0"/>
        <v>19.12</v>
      </c>
      <c r="H31" s="64"/>
      <c r="J31" s="16"/>
    </row>
    <row r="32" spans="1:10" s="3" customFormat="1" ht="15.75" customHeight="1">
      <c r="A32" s="27">
        <v>43984</v>
      </c>
      <c r="B32" s="62" t="s">
        <v>54</v>
      </c>
      <c r="C32" s="65" t="s">
        <v>56</v>
      </c>
      <c r="D32" s="66">
        <v>25</v>
      </c>
      <c r="E32" s="18">
        <v>1.03</v>
      </c>
      <c r="G32" s="16">
        <f t="shared" si="0"/>
        <v>23.97</v>
      </c>
      <c r="H32" s="64"/>
      <c r="J32" s="16"/>
    </row>
    <row r="33" spans="1:10" s="3" customFormat="1" ht="15.75" customHeight="1">
      <c r="A33" s="27">
        <v>43984</v>
      </c>
      <c r="B33" s="62" t="s">
        <v>49</v>
      </c>
      <c r="C33" s="65" t="s">
        <v>57</v>
      </c>
      <c r="D33" s="66">
        <v>85</v>
      </c>
      <c r="E33" s="18">
        <v>2.77</v>
      </c>
      <c r="G33" s="16">
        <f t="shared" si="0"/>
        <v>82.23</v>
      </c>
      <c r="H33" s="64"/>
      <c r="J33" s="16"/>
    </row>
    <row r="34" spans="1:10" s="3" customFormat="1" ht="15.75" customHeight="1">
      <c r="A34" s="27">
        <v>43987</v>
      </c>
      <c r="B34" s="62" t="s">
        <v>49</v>
      </c>
      <c r="C34" s="65" t="s">
        <v>58</v>
      </c>
      <c r="D34" s="66">
        <v>85</v>
      </c>
      <c r="E34" s="18">
        <v>2.77</v>
      </c>
      <c r="G34" s="16">
        <f t="shared" si="0"/>
        <v>82.23</v>
      </c>
      <c r="H34" s="64"/>
      <c r="J34" s="16"/>
    </row>
    <row r="35" spans="1:10" s="3" customFormat="1" ht="15.75" customHeight="1">
      <c r="A35" s="27">
        <v>43987</v>
      </c>
      <c r="B35" s="62" t="s">
        <v>54</v>
      </c>
      <c r="C35" s="65" t="s">
        <v>59</v>
      </c>
      <c r="D35" s="66">
        <v>25</v>
      </c>
      <c r="E35" s="18">
        <v>1.03</v>
      </c>
      <c r="G35" s="16">
        <f t="shared" si="0"/>
        <v>23.97</v>
      </c>
      <c r="H35" s="64"/>
      <c r="J35" s="16"/>
    </row>
    <row r="36" spans="1:10" s="3" customFormat="1" ht="15.75" customHeight="1">
      <c r="A36" s="27">
        <v>43990</v>
      </c>
      <c r="B36" s="62" t="s">
        <v>54</v>
      </c>
      <c r="C36" s="65" t="s">
        <v>60</v>
      </c>
      <c r="D36" s="66">
        <v>25</v>
      </c>
      <c r="E36" s="18">
        <v>1.03</v>
      </c>
      <c r="G36" s="16">
        <f t="shared" si="0"/>
        <v>23.97</v>
      </c>
      <c r="H36" s="64"/>
      <c r="J36" s="16"/>
    </row>
    <row r="37" spans="1:10" s="3" customFormat="1" ht="15.75" customHeight="1" thickBot="1">
      <c r="A37" s="27"/>
      <c r="B37" s="62"/>
      <c r="C37" s="65"/>
      <c r="D37" s="66"/>
      <c r="E37" s="9" t="s">
        <v>6</v>
      </c>
      <c r="G37" s="69">
        <f>SUM(G25:G36)</f>
        <v>554.67000000000007</v>
      </c>
      <c r="H37" s="64"/>
      <c r="J37" s="16"/>
    </row>
    <row r="38" spans="1:10" s="3" customFormat="1" ht="15.75" customHeight="1" thickTop="1">
      <c r="A38" s="27"/>
      <c r="B38" s="62"/>
      <c r="C38" s="48"/>
      <c r="D38" s="66"/>
      <c r="E38" s="9"/>
      <c r="G38" s="17"/>
      <c r="H38" s="64"/>
      <c r="J38" s="16"/>
    </row>
    <row r="39" spans="1:10" s="3" customFormat="1" ht="15.75" customHeight="1">
      <c r="A39" s="27">
        <v>43994</v>
      </c>
      <c r="B39" s="62" t="s">
        <v>54</v>
      </c>
      <c r="C39" s="65" t="s">
        <v>64</v>
      </c>
      <c r="D39" s="66">
        <v>25</v>
      </c>
      <c r="E39" s="18">
        <v>1.03</v>
      </c>
      <c r="G39" s="16">
        <f>SUM(D39)-(E39)</f>
        <v>23.97</v>
      </c>
      <c r="H39" s="64"/>
      <c r="J39" s="16"/>
    </row>
    <row r="40" spans="1:10" s="3" customFormat="1" ht="15.75" customHeight="1">
      <c r="A40" s="27">
        <v>43997</v>
      </c>
      <c r="B40" s="62" t="s">
        <v>54</v>
      </c>
      <c r="C40" s="65" t="s">
        <v>65</v>
      </c>
      <c r="D40" s="66">
        <v>50</v>
      </c>
      <c r="E40" s="18">
        <v>1.75</v>
      </c>
      <c r="G40" s="16">
        <f>SUM(D40)-(E40)</f>
        <v>48.25</v>
      </c>
      <c r="H40" s="64"/>
      <c r="J40" s="16"/>
    </row>
    <row r="41" spans="1:10" s="3" customFormat="1" ht="15.75" customHeight="1" thickBot="1">
      <c r="A41" s="27"/>
      <c r="B41" s="62"/>
      <c r="C41" s="48"/>
      <c r="D41" s="66"/>
      <c r="E41" s="9" t="s">
        <v>66</v>
      </c>
      <c r="G41" s="69">
        <f>SUM(G39:G40)</f>
        <v>72.22</v>
      </c>
      <c r="H41" s="64"/>
      <c r="J41" s="16"/>
    </row>
    <row r="42" spans="1:10" s="3" customFormat="1" ht="15.75" customHeight="1" thickTop="1">
      <c r="A42" s="27"/>
      <c r="B42" s="62"/>
      <c r="C42" s="48"/>
      <c r="D42" s="66"/>
      <c r="E42" s="9"/>
      <c r="G42" s="17"/>
      <c r="H42" s="64"/>
      <c r="J42" s="16"/>
    </row>
    <row r="43" spans="1:10" s="3" customFormat="1" ht="15.75" customHeight="1">
      <c r="A43" s="27">
        <v>44009</v>
      </c>
      <c r="B43" s="62" t="s">
        <v>54</v>
      </c>
      <c r="C43" s="65" t="s">
        <v>67</v>
      </c>
      <c r="D43" s="66">
        <v>25</v>
      </c>
      <c r="E43" s="18">
        <v>1.03</v>
      </c>
      <c r="G43" s="16">
        <f>SUM(D43)-(E43)</f>
        <v>23.97</v>
      </c>
      <c r="H43" s="64"/>
      <c r="J43" s="16"/>
    </row>
    <row r="44" spans="1:10" s="3" customFormat="1" ht="15.75" customHeight="1">
      <c r="A44" s="27">
        <v>44010</v>
      </c>
      <c r="B44" s="62" t="s">
        <v>54</v>
      </c>
      <c r="C44" s="65" t="s">
        <v>68</v>
      </c>
      <c r="D44" s="66">
        <v>100</v>
      </c>
      <c r="E44" s="18">
        <v>3.2</v>
      </c>
      <c r="G44" s="16">
        <f>SUM(D44)-(E44)</f>
        <v>96.8</v>
      </c>
      <c r="H44" s="64"/>
      <c r="J44" s="16"/>
    </row>
    <row r="45" spans="1:10" s="3" customFormat="1" ht="15.75" customHeight="1" thickBot="1">
      <c r="A45" s="27"/>
      <c r="B45" s="62"/>
      <c r="C45" s="65"/>
      <c r="D45" s="66"/>
      <c r="E45" s="9" t="s">
        <v>6</v>
      </c>
      <c r="G45" s="69">
        <f>SUM(G43:G44)</f>
        <v>120.77</v>
      </c>
      <c r="H45" s="64"/>
      <c r="J45" s="16"/>
    </row>
    <row r="46" spans="1:10" s="3" customFormat="1" ht="15.75" customHeight="1" thickTop="1">
      <c r="A46" s="27"/>
      <c r="B46" s="62"/>
      <c r="C46" s="65"/>
      <c r="D46" s="66"/>
      <c r="E46" s="9"/>
      <c r="G46" s="17"/>
      <c r="H46" s="64"/>
      <c r="J46" s="16"/>
    </row>
    <row r="47" spans="1:10" s="3" customFormat="1" ht="15.75" customHeight="1">
      <c r="A47" s="27"/>
      <c r="B47" s="50"/>
      <c r="C47" s="48" t="s">
        <v>82</v>
      </c>
      <c r="D47" s="66"/>
      <c r="E47" s="9"/>
      <c r="G47" s="17"/>
      <c r="H47" s="64"/>
      <c r="J47" s="16"/>
    </row>
    <row r="48" spans="1:10" s="3" customFormat="1" ht="15.75" customHeight="1" thickBot="1">
      <c r="A48" s="27">
        <v>43993</v>
      </c>
      <c r="B48" s="62" t="s">
        <v>54</v>
      </c>
      <c r="C48" s="65" t="s">
        <v>70</v>
      </c>
      <c r="D48" s="66"/>
      <c r="E48" s="9" t="s">
        <v>6</v>
      </c>
      <c r="G48" s="69">
        <v>240</v>
      </c>
      <c r="H48" s="64"/>
      <c r="J48" s="16"/>
    </row>
    <row r="49" spans="1:10" s="3" customFormat="1" ht="15.75" customHeight="1" thickTop="1">
      <c r="A49" s="27"/>
      <c r="B49" s="50"/>
      <c r="C49" s="65" t="s">
        <v>71</v>
      </c>
      <c r="D49" s="66"/>
      <c r="E49" s="9"/>
      <c r="G49" s="17"/>
      <c r="H49" s="64"/>
      <c r="J49" s="16"/>
    </row>
    <row r="50" spans="1:10" s="3" customFormat="1" ht="15.75" customHeight="1">
      <c r="A50" s="27"/>
      <c r="B50" s="50"/>
      <c r="C50" s="65" t="s">
        <v>72</v>
      </c>
      <c r="D50" s="66"/>
      <c r="E50" s="9"/>
      <c r="G50" s="17"/>
      <c r="H50" s="64"/>
      <c r="J50" s="16"/>
    </row>
    <row r="51" spans="1:10" s="3" customFormat="1" ht="15.75" customHeight="1">
      <c r="A51" s="27"/>
      <c r="B51" s="50"/>
      <c r="C51" s="65" t="s">
        <v>73</v>
      </c>
      <c r="D51" s="66"/>
      <c r="E51" s="9"/>
      <c r="G51" s="17"/>
      <c r="H51" s="64"/>
      <c r="J51" s="16"/>
    </row>
    <row r="52" spans="1:10" s="3" customFormat="1" ht="15.75" customHeight="1">
      <c r="A52" s="27"/>
      <c r="B52" s="50"/>
      <c r="C52" s="65"/>
      <c r="D52" s="66"/>
      <c r="E52" s="9"/>
      <c r="G52" s="17"/>
      <c r="H52" s="64"/>
      <c r="J52" s="16"/>
    </row>
    <row r="53" spans="1:10" s="3" customFormat="1" ht="15.75" customHeight="1" thickBot="1">
      <c r="A53" s="27">
        <v>43998</v>
      </c>
      <c r="B53" s="62" t="s">
        <v>54</v>
      </c>
      <c r="C53" s="68" t="s">
        <v>74</v>
      </c>
      <c r="D53" s="66"/>
      <c r="E53" s="9" t="s">
        <v>6</v>
      </c>
      <c r="G53" s="69">
        <v>350</v>
      </c>
      <c r="H53" s="64"/>
      <c r="J53" s="16"/>
    </row>
    <row r="54" spans="1:10" s="3" customFormat="1" ht="15.75" customHeight="1" thickTop="1">
      <c r="A54" s="27"/>
      <c r="B54" s="50"/>
      <c r="C54" s="68" t="s">
        <v>75</v>
      </c>
      <c r="D54" s="66"/>
      <c r="E54" s="9"/>
      <c r="G54" s="17"/>
      <c r="H54" s="64"/>
      <c r="J54" s="16"/>
    </row>
    <row r="55" spans="1:10" s="3" customFormat="1" ht="15.75" customHeight="1">
      <c r="A55" s="27"/>
      <c r="B55" s="50"/>
      <c r="C55" s="65" t="s">
        <v>76</v>
      </c>
      <c r="D55" s="66"/>
      <c r="E55" s="9"/>
      <c r="G55" s="17"/>
      <c r="H55" s="64"/>
      <c r="J55" s="16"/>
    </row>
    <row r="56" spans="1:10" s="3" customFormat="1" ht="15.75" customHeight="1">
      <c r="A56" s="27"/>
      <c r="B56" s="50"/>
      <c r="C56" s="65" t="s">
        <v>77</v>
      </c>
      <c r="D56" s="66"/>
      <c r="E56" s="9"/>
      <c r="G56" s="17"/>
      <c r="H56" s="64"/>
      <c r="J56" s="16"/>
    </row>
    <row r="57" spans="1:10" s="3" customFormat="1" ht="15.75" customHeight="1">
      <c r="A57" s="27"/>
      <c r="B57" s="50"/>
      <c r="C57" s="68" t="s">
        <v>78</v>
      </c>
      <c r="D57" s="66"/>
      <c r="E57" s="9"/>
      <c r="G57" s="17"/>
      <c r="H57" s="64"/>
      <c r="J57" s="16"/>
    </row>
    <row r="58" spans="1:10" s="3" customFormat="1" ht="15.75" customHeight="1">
      <c r="A58" s="27"/>
      <c r="B58" s="50"/>
      <c r="C58" s="68"/>
      <c r="D58" s="66"/>
      <c r="E58" s="9"/>
      <c r="G58" s="17"/>
      <c r="H58" s="64"/>
      <c r="J58" s="16"/>
    </row>
    <row r="59" spans="1:10" s="3" customFormat="1" ht="15.75" customHeight="1" thickBot="1">
      <c r="A59" s="27">
        <v>44007</v>
      </c>
      <c r="B59" s="62" t="s">
        <v>54</v>
      </c>
      <c r="C59" s="68" t="s">
        <v>79</v>
      </c>
      <c r="D59" s="66"/>
      <c r="E59" s="9" t="s">
        <v>66</v>
      </c>
      <c r="G59" s="69">
        <v>185</v>
      </c>
      <c r="H59" s="64"/>
      <c r="J59" s="16"/>
    </row>
    <row r="60" spans="1:10" s="3" customFormat="1" ht="15.75" customHeight="1" thickTop="1">
      <c r="A60" s="27"/>
      <c r="B60" s="50"/>
      <c r="C60" s="68" t="s">
        <v>80</v>
      </c>
      <c r="D60" s="66"/>
      <c r="E60" s="9"/>
      <c r="G60" s="17"/>
      <c r="H60" s="64"/>
      <c r="J60" s="16"/>
    </row>
    <row r="61" spans="1:10" s="3" customFormat="1" ht="15.75" customHeight="1">
      <c r="A61" s="27"/>
      <c r="B61" s="50"/>
      <c r="C61" s="68" t="s">
        <v>81</v>
      </c>
      <c r="D61" s="66"/>
      <c r="E61" s="9"/>
      <c r="G61" s="17"/>
      <c r="H61" s="64"/>
      <c r="J61" s="16"/>
    </row>
    <row r="62" spans="1:10" s="3" customFormat="1" ht="15.75" customHeight="1">
      <c r="A62" s="27"/>
      <c r="B62" s="50"/>
      <c r="C62" s="48"/>
      <c r="D62" s="66"/>
      <c r="E62" s="36"/>
      <c r="G62" s="17"/>
      <c r="H62" s="9"/>
      <c r="J62" s="16"/>
    </row>
    <row r="63" spans="1:10" ht="15">
      <c r="A63" s="14"/>
      <c r="B63" s="4"/>
      <c r="C63" s="8" t="s">
        <v>3</v>
      </c>
      <c r="D63" s="3"/>
      <c r="E63" s="3"/>
      <c r="F63" s="3"/>
      <c r="G63" s="10"/>
    </row>
    <row r="64" spans="1:10" s="23" customFormat="1" ht="15">
      <c r="A64" s="12">
        <v>43992</v>
      </c>
      <c r="B64" s="11" t="s">
        <v>29</v>
      </c>
      <c r="C64" t="s">
        <v>31</v>
      </c>
      <c r="D64" t="s">
        <v>14</v>
      </c>
      <c r="E64" s="63" t="s">
        <v>30</v>
      </c>
      <c r="F64" s="8"/>
      <c r="G64" s="55">
        <v>51.96</v>
      </c>
      <c r="H64" s="30"/>
    </row>
    <row r="65" spans="1:8" s="23" customFormat="1" ht="15">
      <c r="A65" s="12">
        <v>43992</v>
      </c>
      <c r="B65" s="11" t="s">
        <v>29</v>
      </c>
      <c r="C65" t="s">
        <v>32</v>
      </c>
      <c r="D65" t="s">
        <v>14</v>
      </c>
      <c r="E65" s="63" t="s">
        <v>30</v>
      </c>
      <c r="F65" s="8"/>
      <c r="G65" s="55">
        <v>51.96</v>
      </c>
      <c r="H65" s="30"/>
    </row>
    <row r="66" spans="1:8" s="23" customFormat="1" ht="15">
      <c r="A66" s="12">
        <v>43992</v>
      </c>
      <c r="B66" s="11" t="s">
        <v>29</v>
      </c>
      <c r="C66" t="s">
        <v>33</v>
      </c>
      <c r="D66" t="s">
        <v>14</v>
      </c>
      <c r="E66" s="63" t="s">
        <v>30</v>
      </c>
      <c r="F66" s="8"/>
      <c r="G66" s="55">
        <v>51.96</v>
      </c>
      <c r="H66" s="30"/>
    </row>
    <row r="67" spans="1:8" s="23" customFormat="1" ht="15">
      <c r="A67" s="12">
        <v>43992</v>
      </c>
      <c r="B67" s="11" t="s">
        <v>29</v>
      </c>
      <c r="C67" t="s">
        <v>34</v>
      </c>
      <c r="D67" t="s">
        <v>14</v>
      </c>
      <c r="E67" s="63" t="s">
        <v>30</v>
      </c>
      <c r="F67" s="8"/>
      <c r="G67" s="55">
        <v>51.96</v>
      </c>
      <c r="H67" s="30"/>
    </row>
    <row r="68" spans="1:8" s="23" customFormat="1" ht="15">
      <c r="A68" s="12">
        <v>43999</v>
      </c>
      <c r="B68" s="11" t="s">
        <v>20</v>
      </c>
      <c r="C68" t="s">
        <v>19</v>
      </c>
      <c r="D68" t="s">
        <v>14</v>
      </c>
      <c r="E68" s="44"/>
      <c r="F68" s="8"/>
      <c r="G68" s="55">
        <v>1500</v>
      </c>
      <c r="H68" s="30"/>
    </row>
    <row r="69" spans="1:8" s="23" customFormat="1" ht="15">
      <c r="A69" s="12"/>
      <c r="B69" s="11"/>
      <c r="C69"/>
      <c r="D69"/>
      <c r="E69" s="44"/>
      <c r="F69" s="8"/>
      <c r="G69" s="55"/>
      <c r="H69" s="30"/>
    </row>
    <row r="70" spans="1:8" s="23" customFormat="1" ht="15">
      <c r="A70" s="12"/>
      <c r="B70" s="11"/>
      <c r="C70" s="8" t="s">
        <v>18</v>
      </c>
      <c r="D70"/>
      <c r="E70" s="40" t="s">
        <v>6</v>
      </c>
      <c r="F70" s="8"/>
      <c r="G70" s="55"/>
      <c r="H70" s="18">
        <f>SUM(G64:G68)</f>
        <v>1707.84</v>
      </c>
    </row>
    <row r="71" spans="1:8" s="23" customFormat="1" ht="15">
      <c r="A71" s="12"/>
      <c r="B71" s="1"/>
      <c r="C71" s="8"/>
      <c r="D71" s="3"/>
      <c r="E71" s="3"/>
      <c r="F71" s="2"/>
      <c r="G71" s="19"/>
      <c r="H71" s="30"/>
    </row>
    <row r="72" spans="1:8" s="23" customFormat="1" ht="15">
      <c r="A72" s="5"/>
      <c r="B72" s="4"/>
      <c r="C72" s="8"/>
      <c r="D72" s="3"/>
      <c r="E72" s="3"/>
      <c r="F72" s="2"/>
      <c r="G72" s="19"/>
      <c r="H72" s="30"/>
    </row>
    <row r="73" spans="1:8" ht="15">
      <c r="A73" s="26"/>
      <c r="B73" s="20"/>
      <c r="C73" s="21"/>
      <c r="D73" s="52" t="s">
        <v>16</v>
      </c>
      <c r="E73" s="22"/>
      <c r="G73" s="32"/>
      <c r="H73" s="60">
        <f>SUM(H18)-(H70)</f>
        <v>383.78000000000043</v>
      </c>
    </row>
    <row r="74" spans="1:8" ht="15">
      <c r="A74" s="5"/>
      <c r="B74" s="4"/>
      <c r="C74"/>
      <c r="D74" s="3"/>
      <c r="E74" s="3"/>
      <c r="G74" s="33"/>
    </row>
    <row r="75" spans="1:8" ht="15">
      <c r="B75" s="4"/>
      <c r="C75" s="8" t="s">
        <v>17</v>
      </c>
      <c r="D75" s="8"/>
      <c r="E75" s="8"/>
      <c r="F75" s="23"/>
      <c r="G75" s="34"/>
      <c r="H75" s="9">
        <f>SUM(H4)+(H73)</f>
        <v>6303.6</v>
      </c>
    </row>
    <row r="76" spans="1:8" ht="15">
      <c r="B76" s="4"/>
      <c r="G76" s="3"/>
    </row>
    <row r="77" spans="1:8" ht="15">
      <c r="A77" s="5">
        <v>44012</v>
      </c>
      <c r="B77" s="28" t="s">
        <v>11</v>
      </c>
      <c r="C77" s="8" t="s">
        <v>12</v>
      </c>
      <c r="G77" s="7"/>
      <c r="H77" s="35">
        <v>1377.14</v>
      </c>
    </row>
    <row r="78" spans="1:8" ht="15">
      <c r="A78" s="29"/>
      <c r="B78" s="28"/>
      <c r="C78" s="36" t="s">
        <v>43</v>
      </c>
      <c r="D78" s="36"/>
      <c r="E78" s="8"/>
      <c r="G78" s="8"/>
    </row>
    <row r="79" spans="1:8" ht="15.75" thickBot="1">
      <c r="A79" s="14"/>
      <c r="B79" s="28"/>
      <c r="C79" s="9" t="s">
        <v>13</v>
      </c>
      <c r="D79" s="36"/>
      <c r="E79" s="8"/>
      <c r="G79" s="17"/>
      <c r="H79" s="61">
        <f>SUM(H75)-(H77)</f>
        <v>4926.46</v>
      </c>
    </row>
    <row r="80" spans="1:8" ht="15.75" thickTop="1">
      <c r="A80" s="27"/>
      <c r="B80" s="28"/>
      <c r="C80" s="37"/>
      <c r="D80" s="37"/>
      <c r="E80" s="3"/>
      <c r="G80" s="17"/>
      <c r="H80" s="2"/>
    </row>
    <row r="81" spans="1:8" ht="15">
      <c r="A81" s="27"/>
      <c r="B81" s="28"/>
      <c r="C81" s="56"/>
      <c r="D81" s="37"/>
      <c r="E81" s="3"/>
      <c r="G81" s="17"/>
      <c r="H81" s="2"/>
    </row>
    <row r="82" spans="1:8" ht="15">
      <c r="A82" s="5"/>
      <c r="B82" s="28"/>
      <c r="C82" s="36"/>
      <c r="D82" s="36"/>
      <c r="E82" s="3"/>
      <c r="G82" s="24"/>
      <c r="H82" s="2"/>
    </row>
    <row r="83" spans="1:8" ht="15">
      <c r="A83" s="5"/>
      <c r="B83" s="28"/>
      <c r="C83" s="36"/>
      <c r="D83" s="36"/>
      <c r="E83" s="3"/>
      <c r="G83" s="24"/>
      <c r="H83" s="2"/>
    </row>
    <row r="84" spans="1:8" ht="15">
      <c r="A84" s="5"/>
      <c r="B84" s="28"/>
      <c r="C84" s="36"/>
      <c r="D84" s="41"/>
      <c r="E84" s="38"/>
      <c r="G84" s="18"/>
      <c r="H84" s="2"/>
    </row>
    <row r="85" spans="1:8" ht="15">
      <c r="A85" s="14"/>
      <c r="B85" s="4"/>
      <c r="C85" s="36"/>
      <c r="D85" s="36"/>
      <c r="E85" s="3"/>
      <c r="G85" s="18"/>
      <c r="H85" s="2"/>
    </row>
    <row r="86" spans="1:8" ht="15">
      <c r="A86" s="29"/>
      <c r="B86" s="4"/>
      <c r="C86" s="36"/>
      <c r="D86" s="36"/>
      <c r="E86" s="3"/>
      <c r="G86" s="18"/>
      <c r="H86" s="2"/>
    </row>
    <row r="87" spans="1:8" ht="15">
      <c r="A87" s="5"/>
      <c r="B87" s="4"/>
      <c r="C87" s="36"/>
      <c r="D87" s="18"/>
      <c r="G87" s="18"/>
    </row>
    <row r="88" spans="1:8" ht="15">
      <c r="B88" s="4"/>
      <c r="C88" s="36"/>
      <c r="D88" s="18"/>
    </row>
    <row r="89" spans="1:8" ht="15">
      <c r="B89" s="4"/>
      <c r="C89" s="36"/>
      <c r="D89" s="18"/>
    </row>
    <row r="90" spans="1:8" ht="15">
      <c r="B90" s="4"/>
      <c r="C90" s="36"/>
      <c r="D90" s="18"/>
    </row>
    <row r="91" spans="1:8" ht="15">
      <c r="B91" s="4"/>
      <c r="C91" s="36"/>
      <c r="D91" s="18"/>
    </row>
    <row r="92" spans="1:8" ht="17.25">
      <c r="B92" s="4"/>
      <c r="C92" s="36"/>
      <c r="D92" s="42"/>
      <c r="E92" s="39"/>
    </row>
    <row r="93" spans="1:8" ht="15">
      <c r="B93" s="4"/>
      <c r="C93" s="3"/>
      <c r="D93" s="18"/>
    </row>
    <row r="94" spans="1:8">
      <c r="A94" s="29"/>
    </row>
  </sheetData>
  <pageMargins left="0.7" right="0.7" top="0.75" bottom="0.75" header="0.3" footer="0.3"/>
  <pageSetup scale="4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A16" sqref="A16"/>
    </sheetView>
  </sheetViews>
  <sheetFormatPr defaultRowHeight="15"/>
  <cols>
    <col min="1" max="1" width="67.42578125" bestFit="1" customWidth="1"/>
    <col min="3" max="3" width="15.5703125" bestFit="1" customWidth="1"/>
    <col min="4" max="4" width="19" customWidth="1"/>
  </cols>
  <sheetData>
    <row r="1" spans="1:4">
      <c r="A1" s="8" t="s">
        <v>8</v>
      </c>
      <c r="C1" s="8" t="s">
        <v>7</v>
      </c>
      <c r="D1" s="8" t="s">
        <v>10</v>
      </c>
    </row>
    <row r="2" spans="1:4">
      <c r="C2" s="36"/>
    </row>
    <row r="3" spans="1:4">
      <c r="A3" t="s">
        <v>41</v>
      </c>
      <c r="C3" s="36">
        <v>75856.960000000006</v>
      </c>
      <c r="D3" s="36">
        <v>1483.81</v>
      </c>
    </row>
    <row r="4" spans="1:4">
      <c r="A4" t="s">
        <v>45</v>
      </c>
      <c r="C4" s="36">
        <v>10321.81</v>
      </c>
      <c r="D4" s="36">
        <v>10321.81</v>
      </c>
    </row>
    <row r="5" spans="1:4">
      <c r="A5" s="62" t="s">
        <v>44</v>
      </c>
      <c r="C5" s="36">
        <v>0</v>
      </c>
      <c r="D5" s="36">
        <v>0</v>
      </c>
    </row>
    <row r="6" spans="1:4">
      <c r="A6" s="67" t="s">
        <v>46</v>
      </c>
      <c r="C6" s="36"/>
      <c r="D6" s="36"/>
    </row>
    <row r="7" spans="1:4">
      <c r="C7" s="36"/>
      <c r="D7" s="36"/>
    </row>
    <row r="8" spans="1:4">
      <c r="A8" t="s">
        <v>40</v>
      </c>
      <c r="C8" s="36">
        <v>6303.6</v>
      </c>
      <c r="D8" s="36">
        <v>1377.14</v>
      </c>
    </row>
    <row r="9" spans="1:4">
      <c r="C9" s="36"/>
    </row>
    <row r="10" spans="1:4">
      <c r="C10" s="36"/>
    </row>
    <row r="11" spans="1:4" ht="15.75" thickBot="1">
      <c r="A11" t="s">
        <v>42</v>
      </c>
      <c r="B11" s="46"/>
      <c r="C11" s="47">
        <f>SUM(C3:C10)</f>
        <v>92482.37000000001</v>
      </c>
      <c r="D11" s="51">
        <f>SUM(D3:D10)</f>
        <v>13182.759999999998</v>
      </c>
    </row>
    <row r="12" spans="1:4" ht="15.75" thickTop="1"/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 2020 Treasurer Report</vt:lpstr>
      <vt:lpstr>FLASH REPORT  JUNE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New User</cp:lastModifiedBy>
  <cp:lastPrinted>2019-11-14T22:01:16Z</cp:lastPrinted>
  <dcterms:created xsi:type="dcterms:W3CDTF">2015-10-14T01:26:54Z</dcterms:created>
  <dcterms:modified xsi:type="dcterms:W3CDTF">2020-07-08T15:06:27Z</dcterms:modified>
</cp:coreProperties>
</file>