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jcarp\OneDrive\Desktop\Rugby\2019 Season\Draws 19\"/>
    </mc:Choice>
  </mc:AlternateContent>
  <xr:revisionPtr revIDLastSave="0" documentId="8_{63F7B7D6-8C7B-4828-A9F5-6988C4F92ECA}" xr6:coauthVersionLast="43" xr6:coauthVersionMax="43" xr10:uidLastSave="{00000000-0000-0000-0000-000000000000}"/>
  <bookViews>
    <workbookView xWindow="-120" yWindow="-120" windowWidth="29040" windowHeight="15840" activeTab="14" xr2:uid="{00000000-000D-0000-FFFF-FFFF00000000}"/>
  </bookViews>
  <sheets>
    <sheet name="Team Names" sheetId="8" r:id="rId1"/>
    <sheet name="Round 1 makeup" sheetId="23" state="hidden" r:id="rId2"/>
    <sheet name="Round 2" sheetId="20" state="hidden" r:id="rId3"/>
    <sheet name="Round 3" sheetId="32" state="hidden" r:id="rId4"/>
    <sheet name="Round 4" sheetId="33" state="hidden" r:id="rId5"/>
    <sheet name="Round 5" sheetId="34" state="hidden" r:id="rId6"/>
    <sheet name="Round 6" sheetId="35" state="hidden" r:id="rId7"/>
    <sheet name="Round 7" sheetId="36" state="hidden" r:id="rId8"/>
    <sheet name="Round 8" sheetId="41" state="hidden" r:id="rId9"/>
    <sheet name="Round 9" sheetId="42" state="hidden" r:id="rId10"/>
    <sheet name="Round 10" sheetId="39" state="hidden" r:id="rId11"/>
    <sheet name="Round 11" sheetId="40" r:id="rId12"/>
    <sheet name="Round 12" sheetId="43" r:id="rId13"/>
    <sheet name="Round 13" sheetId="44" r:id="rId14"/>
    <sheet name="Round 14 " sheetId="45" r:id="rId15"/>
    <sheet name="Round 15" sheetId="48" r:id="rId16"/>
    <sheet name="Round 16" sheetId="47" r:id="rId17"/>
    <sheet name="Home days 2019" sheetId="29" r:id="rId18"/>
    <sheet name="Grounds" sheetId="2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43" l="1"/>
  <c r="H18" i="43"/>
  <c r="H17" i="43"/>
  <c r="J26" i="43" l="1"/>
  <c r="H26" i="43"/>
  <c r="H25" i="43"/>
  <c r="J10" i="43"/>
  <c r="H10" i="43"/>
  <c r="H9" i="43"/>
  <c r="J13" i="48" l="1"/>
  <c r="H13" i="48"/>
  <c r="H12" i="48"/>
  <c r="J31" i="45" l="1"/>
  <c r="H31" i="45"/>
  <c r="H30" i="45"/>
  <c r="J25" i="45"/>
  <c r="H25" i="45"/>
  <c r="H24" i="45"/>
  <c r="J18" i="45"/>
  <c r="H18" i="45"/>
  <c r="H17" i="45"/>
  <c r="J11" i="45"/>
  <c r="H11" i="45"/>
  <c r="H10" i="45"/>
  <c r="J35" i="43"/>
  <c r="H35" i="43"/>
  <c r="H34" i="43"/>
  <c r="J30" i="39" l="1"/>
  <c r="H30" i="39"/>
  <c r="H29" i="39"/>
  <c r="I15" i="8"/>
  <c r="J22" i="39"/>
  <c r="H22" i="39"/>
  <c r="H21" i="39"/>
  <c r="G15" i="8"/>
  <c r="J18" i="39"/>
  <c r="H18" i="39"/>
  <c r="H17" i="39"/>
  <c r="J8" i="39"/>
  <c r="H8" i="39"/>
  <c r="H7" i="39"/>
  <c r="E16" i="8"/>
  <c r="C16" i="8"/>
  <c r="E15" i="8"/>
  <c r="C15" i="8"/>
  <c r="I16" i="8"/>
  <c r="G16" i="8"/>
  <c r="J33" i="42" l="1"/>
  <c r="H33" i="42"/>
  <c r="F33" i="42"/>
  <c r="H32" i="42"/>
  <c r="F32" i="42"/>
  <c r="J25" i="42"/>
  <c r="H25" i="42"/>
  <c r="H24" i="42"/>
  <c r="J18" i="42"/>
  <c r="H18" i="42"/>
  <c r="F18" i="42"/>
  <c r="H17" i="42"/>
  <c r="F17" i="42"/>
  <c r="J11" i="42"/>
  <c r="H11" i="42"/>
  <c r="F11" i="42"/>
  <c r="H10" i="42"/>
  <c r="F10" i="42"/>
  <c r="J33" i="41"/>
  <c r="H33" i="41"/>
  <c r="H32" i="41"/>
  <c r="J18" i="41"/>
  <c r="H18" i="41"/>
  <c r="H17" i="41"/>
  <c r="J22" i="41"/>
  <c r="H22" i="41"/>
  <c r="H21" i="41"/>
  <c r="J8" i="41"/>
  <c r="H8" i="41"/>
  <c r="H7" i="41"/>
  <c r="F8" i="35" l="1"/>
  <c r="F29" i="35" l="1"/>
  <c r="F28" i="35"/>
  <c r="J29" i="35" l="1"/>
  <c r="H29" i="35"/>
  <c r="H28" i="35"/>
  <c r="F33" i="34"/>
  <c r="F32" i="34"/>
  <c r="J33" i="34"/>
  <c r="H33" i="34"/>
  <c r="H32" i="34"/>
  <c r="J18" i="34"/>
  <c r="H18" i="34"/>
  <c r="F18" i="34"/>
  <c r="H17" i="34"/>
  <c r="F17" i="34"/>
  <c r="F11" i="34"/>
  <c r="F10" i="34"/>
  <c r="H35" i="33"/>
  <c r="H17" i="33"/>
  <c r="H18" i="33"/>
  <c r="J36" i="33"/>
  <c r="H36" i="33"/>
  <c r="J18" i="33"/>
  <c r="J8" i="33"/>
  <c r="H8" i="33"/>
  <c r="H7" i="33"/>
  <c r="J25" i="34" l="1"/>
  <c r="H25" i="34"/>
  <c r="H24" i="34"/>
  <c r="J11" i="34"/>
  <c r="H11" i="34"/>
  <c r="H10" i="34"/>
  <c r="J22" i="33"/>
  <c r="H22" i="33"/>
  <c r="H21" i="33"/>
  <c r="J20" i="23" l="1"/>
  <c r="H20" i="23"/>
  <c r="H19" i="23"/>
  <c r="J9" i="23"/>
  <c r="H9" i="23"/>
  <c r="H8" i="23"/>
  <c r="L5" i="8" l="1"/>
  <c r="E27" i="29"/>
  <c r="D27" i="29"/>
  <c r="C27" i="29"/>
  <c r="B27" i="29"/>
  <c r="D3" i="29"/>
  <c r="E3" i="29" s="1"/>
  <c r="F3" i="29" s="1"/>
  <c r="G3" i="29" s="1"/>
  <c r="H3" i="29" s="1"/>
  <c r="I3" i="29" s="1"/>
  <c r="J3" i="29" s="1"/>
  <c r="K3" i="29" s="1"/>
  <c r="L3" i="29" s="1"/>
  <c r="M3" i="29" s="1"/>
  <c r="N3" i="29" s="1"/>
  <c r="O3" i="29" s="1"/>
  <c r="P3" i="29" s="1"/>
  <c r="Q3" i="29" s="1"/>
  <c r="R3" i="29" s="1"/>
  <c r="S3" i="29" s="1"/>
  <c r="T3" i="29" s="1"/>
  <c r="U3" i="29" s="1"/>
  <c r="V3" i="29" s="1"/>
  <c r="W3" i="29" s="1"/>
  <c r="X3" i="29" s="1"/>
  <c r="X2" i="29" s="1"/>
  <c r="I12" i="8" l="1"/>
  <c r="G12" i="8"/>
  <c r="E12" i="8"/>
  <c r="C12" i="8"/>
  <c r="M11" i="8"/>
  <c r="L11" i="8"/>
  <c r="L10" i="8"/>
  <c r="L9" i="8"/>
  <c r="L8" i="8"/>
  <c r="M7" i="8"/>
  <c r="L7" i="8"/>
  <c r="L6" i="8"/>
  <c r="L12" i="8" l="1"/>
</calcChain>
</file>

<file path=xl/sharedStrings.xml><?xml version="1.0" encoding="utf-8"?>
<sst xmlns="http://schemas.openxmlformats.org/spreadsheetml/2006/main" count="1975" uniqueCount="212">
  <si>
    <t>GROUND INFORMATION</t>
  </si>
  <si>
    <t>NAME</t>
  </si>
  <si>
    <t>CLUB</t>
  </si>
  <si>
    <t>ADDRESS</t>
  </si>
  <si>
    <t>DURAL PARK</t>
  </si>
  <si>
    <t>DURAL</t>
  </si>
  <si>
    <t>QUARRY RD DURAL</t>
  </si>
  <si>
    <t>NORTH ROCKS</t>
  </si>
  <si>
    <t>PENNANT HILL OVAL</t>
  </si>
  <si>
    <t>BEECROFT-CHERRYBROOK</t>
  </si>
  <si>
    <t>BRITTANNIA ST PENNANT HILLS</t>
  </si>
  <si>
    <t>REDFIELD COLLEGE</t>
  </si>
  <si>
    <t>REDFIELD</t>
  </si>
  <si>
    <t>RYDE PARK</t>
  </si>
  <si>
    <t>RYDE</t>
  </si>
  <si>
    <t>Cnr BLAXLAND RD &amp; PRINCES ST RYDE</t>
  </si>
  <si>
    <t>YATTENDEN Oval</t>
  </si>
  <si>
    <t>The Walla and Minis will be playing on the following fields:</t>
  </si>
  <si>
    <t>Dural Park</t>
  </si>
  <si>
    <t>Kingsdene</t>
  </si>
  <si>
    <t xml:space="preserve">1 x Field Split up in 2 or 4 Walla and 1 or 2 Minis field  </t>
  </si>
  <si>
    <t>Pennant Hills Oval</t>
  </si>
  <si>
    <t>Redfield</t>
  </si>
  <si>
    <t xml:space="preserve">1 x Minis Field or 2 Walla Fields </t>
  </si>
  <si>
    <t>Ryde Park</t>
  </si>
  <si>
    <t>1 x Full Field &amp; 1 x Minis Field</t>
  </si>
  <si>
    <t>Yattenden Oval</t>
  </si>
  <si>
    <t>Full Field until 10am</t>
  </si>
  <si>
    <t>All games are played on Saturday</t>
  </si>
  <si>
    <t>Date</t>
  </si>
  <si>
    <t>TEAM 1</t>
  </si>
  <si>
    <t>TEAM 2</t>
  </si>
  <si>
    <t>Field</t>
  </si>
  <si>
    <t>U6</t>
  </si>
  <si>
    <t>v</t>
  </si>
  <si>
    <t>W1</t>
  </si>
  <si>
    <t>Dural Blue</t>
  </si>
  <si>
    <t>W2</t>
  </si>
  <si>
    <t>Ryde</t>
  </si>
  <si>
    <t>U7</t>
  </si>
  <si>
    <t>North Rocks</t>
  </si>
  <si>
    <t>W3</t>
  </si>
  <si>
    <t>Tackle Area</t>
  </si>
  <si>
    <t>U8</t>
  </si>
  <si>
    <t>M1</t>
  </si>
  <si>
    <t>M2</t>
  </si>
  <si>
    <t>Dural Sky</t>
  </si>
  <si>
    <t>U9</t>
  </si>
  <si>
    <t>Dural</t>
  </si>
  <si>
    <t>Total</t>
  </si>
  <si>
    <t>H</t>
  </si>
  <si>
    <t>Club</t>
  </si>
  <si>
    <t>Under 6</t>
  </si>
  <si>
    <t>Team Names</t>
  </si>
  <si>
    <t>Under 7</t>
  </si>
  <si>
    <t>Under 8</t>
  </si>
  <si>
    <t>Under 9</t>
  </si>
  <si>
    <t>TOTAL CLUB TEAMS</t>
  </si>
  <si>
    <t>TOTAL</t>
  </si>
  <si>
    <t xml:space="preserve"> </t>
  </si>
  <si>
    <t>Blue, Sky</t>
  </si>
  <si>
    <t xml:space="preserve">Redfield </t>
  </si>
  <si>
    <t>Pennant Hills</t>
  </si>
  <si>
    <t>Central Eastwood</t>
  </si>
  <si>
    <t>GAME</t>
  </si>
  <si>
    <t>ROUND</t>
  </si>
  <si>
    <t>START</t>
  </si>
  <si>
    <t>FINSH</t>
  </si>
  <si>
    <t>Location</t>
  </si>
  <si>
    <t xml:space="preserve">1 x Walla and 1 x Minis Field </t>
  </si>
  <si>
    <t>CENTRAL EASTWOOD</t>
  </si>
  <si>
    <t>MARSFIELD PARK</t>
  </si>
  <si>
    <t>KINGSDENE OVAL</t>
  </si>
  <si>
    <t>Tackling Clinic:</t>
  </si>
  <si>
    <t>CLUBS</t>
  </si>
  <si>
    <t>SCHOOL HOLIDAYS</t>
  </si>
  <si>
    <t>Home</t>
  </si>
  <si>
    <t>Stream</t>
  </si>
  <si>
    <t>ALL EASTWOOD TRAILS</t>
  </si>
  <si>
    <t>TACKLE</t>
  </si>
  <si>
    <t>RYDE  Gala Day (H)</t>
  </si>
  <si>
    <t>Wet Weather Day</t>
  </si>
  <si>
    <t>REDFIELD Gala Day (H)</t>
  </si>
  <si>
    <t>CENTRAL EASTW</t>
  </si>
  <si>
    <t>CLINICS</t>
  </si>
  <si>
    <t>REFIELD</t>
  </si>
  <si>
    <t>HOME DAYS</t>
  </si>
  <si>
    <t>VIMERA RD, MARSFIELD</t>
  </si>
  <si>
    <t>FELTON RD, CARLINGFORD</t>
  </si>
  <si>
    <t>DATE</t>
  </si>
  <si>
    <t>Requested Home days</t>
  </si>
  <si>
    <t>Home days</t>
  </si>
  <si>
    <t>Away games</t>
  </si>
  <si>
    <t>Northern Babarians</t>
  </si>
  <si>
    <t xml:space="preserve">Hills </t>
  </si>
  <si>
    <t>Hills</t>
  </si>
  <si>
    <t xml:space="preserve">North Rocks </t>
  </si>
  <si>
    <t>3-way game</t>
  </si>
  <si>
    <t>2A John street, Baulkham Hills</t>
  </si>
  <si>
    <t>Hills (Parramatta)</t>
  </si>
  <si>
    <t>Northern Barbarians</t>
  </si>
  <si>
    <t xml:space="preserve">RYDE </t>
  </si>
  <si>
    <t>HILLS</t>
  </si>
  <si>
    <t>S/CHAMP</t>
  </si>
  <si>
    <t>NORTHERN BARBARIANS</t>
  </si>
  <si>
    <t>HILLS RUGBY</t>
  </si>
  <si>
    <t>SCH</t>
  </si>
  <si>
    <t xml:space="preserve">SJRU </t>
  </si>
  <si>
    <t>HOLS</t>
  </si>
  <si>
    <t>MINIS</t>
  </si>
  <si>
    <t>W/END</t>
  </si>
  <si>
    <t>GALA</t>
  </si>
  <si>
    <t>Changed Home days</t>
  </si>
  <si>
    <t>Club not available</t>
  </si>
  <si>
    <t>EASTWOOD DISTRICT MINIS DRAW 2019</t>
  </si>
  <si>
    <t>2019 Minis Club Numbers
as at 25th March 2019</t>
  </si>
  <si>
    <t>Blue Sky</t>
  </si>
  <si>
    <t xml:space="preserve">EASTWOOD DISTRICT MINIS DRAW 2019 </t>
  </si>
  <si>
    <t>EOS GALA DAY (Dural H)</t>
  </si>
  <si>
    <t>Box Hill</t>
  </si>
  <si>
    <t>Day</t>
  </si>
  <si>
    <t>TEAMS -</t>
  </si>
  <si>
    <t xml:space="preserve">2019 School Holidays </t>
  </si>
  <si>
    <t>Term 1: 12/4 -28/4</t>
  </si>
  <si>
    <t>Term 2 : 6/7 - 21/7</t>
  </si>
  <si>
    <t>Term 3 : 28/9 -13/10</t>
  </si>
  <si>
    <t xml:space="preserve">2019 Eastwood District Minis Draw Rnd 1 </t>
  </si>
  <si>
    <t>2019 Eastwood District Minis Draw Rnd 3</t>
  </si>
  <si>
    <t>Saturday 13th April 2019</t>
  </si>
  <si>
    <t>VERSION 1  as @25/3</t>
  </si>
  <si>
    <t>Saturday 6th April 2019</t>
  </si>
  <si>
    <t>Blue, White</t>
  </si>
  <si>
    <t>RYDE 1</t>
  </si>
  <si>
    <t>RYDE 2</t>
  </si>
  <si>
    <t>RYDE1</t>
  </si>
  <si>
    <t>2019 Eastwood District Minis Draw Rnd 2</t>
  </si>
  <si>
    <t xml:space="preserve">Tackling Clinic: </t>
  </si>
  <si>
    <t>Dural Sky, North Rocks, HILLS</t>
  </si>
  <si>
    <t>RYDE, Redfield, North Barb., Dural Blue</t>
  </si>
  <si>
    <t>855 OLD NORTHERN RD DURAL</t>
  </si>
  <si>
    <t xml:space="preserve"> Redfield, North Barb, Central Eastwood, Dural Blue</t>
  </si>
  <si>
    <t>Dural Sky, North Rocks, HILLS, RYDE.</t>
  </si>
  <si>
    <t>U6 Redfield &amp; Northern Barbarians</t>
  </si>
  <si>
    <t>U7 Redfield</t>
  </si>
  <si>
    <t>U8 Redfield &amp; Northern Barbarians</t>
  </si>
  <si>
    <t>Saturday 27th April 2019</t>
  </si>
  <si>
    <t>VERSION 2  as @12/4</t>
  </si>
  <si>
    <t>Teams Not Available 27/4 :</t>
  </si>
  <si>
    <t>Round (rnd1)
Make up</t>
  </si>
  <si>
    <t>Saturday 4th May 2019</t>
  </si>
  <si>
    <t>Saturday 11th May 2019</t>
  </si>
  <si>
    <t>Saturday 18th May 2019</t>
  </si>
  <si>
    <t>25th MAY - RYDE GALA DAY - SEPARATE DRAW TO BE PROVIDED BY RYDE RUGBY</t>
  </si>
  <si>
    <t>29TH JUNE - SJRU Inter-District Gala Day - Separate Draw to be provided by  SJRU</t>
  </si>
  <si>
    <t>Yattendan Oval</t>
  </si>
  <si>
    <t xml:space="preserve">Pennant Hills </t>
  </si>
  <si>
    <t>DURAL Blue</t>
  </si>
  <si>
    <t>DURAL Sky</t>
  </si>
  <si>
    <t>Redfield Blue</t>
  </si>
  <si>
    <t>Redfield White</t>
  </si>
  <si>
    <t>Host Club</t>
  </si>
  <si>
    <t>Away Clubs</t>
  </si>
  <si>
    <t>North Rocks/RYDE/CE</t>
  </si>
  <si>
    <t>DURAL /REDFIELD</t>
  </si>
  <si>
    <t>DURAL/North Rocks/N.Barbarians/CE</t>
  </si>
  <si>
    <t>C. Eastwood</t>
  </si>
  <si>
    <t>C Eastwood</t>
  </si>
  <si>
    <t>DURAL/RYDE/Redfield</t>
  </si>
  <si>
    <t>Ryde/Hills/CE/N. Barbarians</t>
  </si>
  <si>
    <t>N Barbarians</t>
  </si>
  <si>
    <t>N Barbarians/North Rocks</t>
  </si>
  <si>
    <t>2019 Eastwood District Minis Draw Rnd 4</t>
  </si>
  <si>
    <t>2019 Eastwood District Minis Draw Rnd 5</t>
  </si>
  <si>
    <t>2019 Eastwood District Minis Draw Rnd 6</t>
  </si>
  <si>
    <t>2019 Eastwood District Minis Draw Rnd 7</t>
  </si>
  <si>
    <t>2019 Eastwood District Minis Draw Rnd 10</t>
  </si>
  <si>
    <t>2019 Eastwood District Minis Draw Rnd 11</t>
  </si>
  <si>
    <r>
      <t xml:space="preserve">Redfield Home Days </t>
    </r>
    <r>
      <rPr>
        <b/>
        <u/>
        <sz val="11"/>
        <color rgb="FFFF0000"/>
        <rFont val="Calibri"/>
        <family val="2"/>
      </rPr>
      <t>(except for the Redfield Gala Day)</t>
    </r>
    <r>
      <rPr>
        <b/>
        <sz val="11"/>
        <color rgb="FFFF0000"/>
        <rFont val="Calibri"/>
        <family val="2"/>
      </rPr>
      <t xml:space="preserve"> we only have Redfield teams playing against another club</t>
    </r>
    <r>
      <rPr>
        <sz val="11"/>
        <color theme="1"/>
        <rFont val="Calibri"/>
        <family val="2"/>
      </rPr>
      <t xml:space="preserve">? The reason for this is that we will have other sporting fields taken up by the older Rugby grades and only 2 x walla fields and 1 x mini field available (with 1 mini field = 2 x walla fields). This would mean that Redfield U6 &amp; U7 v’s other clubs could play at the same time on 2 separate wall fields, Redfield U8 v’s another club play on the full mini’s filed and Redfield 2 x U9’s team play after the U8’s against two separate other clubs. These home days could open up opportunity for another home day for another Eastwood minis club(s). </t>
    </r>
  </si>
  <si>
    <t>RYDE Park</t>
  </si>
  <si>
    <t>Marsfield</t>
  </si>
  <si>
    <t>N Barbs/Redfield/Dural sky</t>
  </si>
  <si>
    <t>Dural blue/RYDE/Hills</t>
  </si>
  <si>
    <t>HILLS,u/9 Dural Blue</t>
  </si>
  <si>
    <t>Version 2 - Updated 2nd May 2019</t>
  </si>
  <si>
    <t>Saturday 1st June 2019</t>
  </si>
  <si>
    <t>Saturday 15th June 2019</t>
  </si>
  <si>
    <t>North Rocks,u9 Northen Barbarians</t>
  </si>
  <si>
    <t>Dural,Hills</t>
  </si>
  <si>
    <t>CE ,Redfield,N Barbarians</t>
  </si>
  <si>
    <t>Saturday 22nd June 2019</t>
  </si>
  <si>
    <t>swap</t>
  </si>
  <si>
    <t>2019 Eastwood District Minis Draw Rnd 12</t>
  </si>
  <si>
    <t>2019 Eastwood District Minis Draw Rnd 13</t>
  </si>
  <si>
    <t>3rd August- REDFIELD Gala Day - Separate Draw to be provided by  Redfield</t>
  </si>
  <si>
    <t>CE</t>
  </si>
  <si>
    <t>Dural Sky, North Rocks, Northern Barbarians</t>
  </si>
  <si>
    <t xml:space="preserve">Yattenden </t>
  </si>
  <si>
    <t>Saturday 27th July 2019</t>
  </si>
  <si>
    <t>Dural Blue, U9 Dural Sky</t>
  </si>
  <si>
    <t>Yattendan</t>
  </si>
  <si>
    <t>Yattenden</t>
  </si>
  <si>
    <t>2019 Eastwood District Minis Draw Rnd 14</t>
  </si>
  <si>
    <t>NR</t>
  </si>
  <si>
    <t>2019 Eastwood District Minis Draw Rnd 15</t>
  </si>
  <si>
    <t>Saturday 10th August  2019</t>
  </si>
  <si>
    <t>Saturday 17th August  2019</t>
  </si>
  <si>
    <t>24th August -End of Season Gala Day - Separate Draw to be provided</t>
  </si>
  <si>
    <t>2019 Eastwood District Minis Draw Rnd 16</t>
  </si>
  <si>
    <t>dural 1</t>
  </si>
  <si>
    <t>North Rocks, Northern Barbarians</t>
  </si>
  <si>
    <t>Redfield, North Rocks, Ryde, Hills, CE</t>
  </si>
  <si>
    <t xml:space="preserve">Redfield, Ryde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</si>
</sst>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61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2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sz val="8"/>
      <name val="Arial"/>
      <family val="2"/>
    </font>
    <font>
      <sz val="8"/>
      <color indexed="53"/>
      <name val="Arial"/>
      <family val="2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36"/>
      <name val="Arial"/>
      <family val="2"/>
    </font>
    <font>
      <sz val="8"/>
      <color theme="1"/>
      <name val="Arial"/>
      <family val="2"/>
    </font>
    <font>
      <b/>
      <sz val="8"/>
      <color rgb="FF7030A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theme="6" tint="0.7999206518753624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30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0" xfId="0" applyFont="1" applyFill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0" xfId="0" applyFont="1" applyAlignment="1"/>
    <xf numFmtId="0" fontId="5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2" xfId="0" applyFont="1" applyBorder="1"/>
    <xf numFmtId="0" fontId="12" fillId="3" borderId="2" xfId="0" applyFont="1" applyFill="1" applyBorder="1" applyAlignment="1">
      <alignment vertical="center"/>
    </xf>
    <xf numFmtId="0" fontId="15" fillId="5" borderId="0" xfId="0" applyFont="1" applyFill="1"/>
    <xf numFmtId="0" fontId="17" fillId="0" borderId="0" xfId="0" applyFont="1"/>
    <xf numFmtId="164" fontId="16" fillId="5" borderId="0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14" fontId="16" fillId="6" borderId="1" xfId="0" applyNumberFormat="1" applyFont="1" applyFill="1" applyBorder="1" applyAlignment="1">
      <alignment horizontal="center"/>
    </xf>
    <xf numFmtId="20" fontId="16" fillId="6" borderId="1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14" fontId="19" fillId="7" borderId="2" xfId="0" applyNumberFormat="1" applyFont="1" applyFill="1" applyBorder="1" applyAlignment="1">
      <alignment horizontal="center"/>
    </xf>
    <xf numFmtId="20" fontId="20" fillId="7" borderId="2" xfId="0" applyNumberFormat="1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164" fontId="20" fillId="7" borderId="2" xfId="0" applyNumberFormat="1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/>
    </xf>
    <xf numFmtId="0" fontId="20" fillId="7" borderId="12" xfId="0" applyFont="1" applyFill="1" applyBorder="1" applyAlignment="1">
      <alignment horizontal="center"/>
    </xf>
    <xf numFmtId="0" fontId="18" fillId="9" borderId="13" xfId="0" applyFont="1" applyFill="1" applyBorder="1" applyAlignment="1">
      <alignment horizontal="center"/>
    </xf>
    <xf numFmtId="0" fontId="20" fillId="7" borderId="14" xfId="0" applyFont="1" applyFill="1" applyBorder="1" applyAlignment="1">
      <alignment horizontal="center"/>
    </xf>
    <xf numFmtId="164" fontId="20" fillId="7" borderId="14" xfId="0" applyNumberFormat="1" applyFont="1" applyFill="1" applyBorder="1" applyAlignment="1">
      <alignment horizontal="center"/>
    </xf>
    <xf numFmtId="0" fontId="18" fillId="7" borderId="13" xfId="0" applyFont="1" applyFill="1" applyBorder="1" applyAlignment="1">
      <alignment horizontal="center"/>
    </xf>
    <xf numFmtId="14" fontId="22" fillId="7" borderId="2" xfId="0" applyNumberFormat="1" applyFont="1" applyFill="1" applyBorder="1" applyAlignment="1">
      <alignment horizontal="center"/>
    </xf>
    <xf numFmtId="20" fontId="20" fillId="7" borderId="7" xfId="0" applyNumberFormat="1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14" fontId="22" fillId="7" borderId="9" xfId="0" applyNumberFormat="1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164" fontId="20" fillId="7" borderId="9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14" fontId="21" fillId="6" borderId="8" xfId="0" applyNumberFormat="1" applyFont="1" applyFill="1" applyBorder="1" applyAlignment="1">
      <alignment horizontal="center"/>
    </xf>
    <xf numFmtId="20" fontId="20" fillId="6" borderId="8" xfId="0" applyNumberFormat="1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164" fontId="20" fillId="6" borderId="8" xfId="0" applyNumberFormat="1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14" fontId="24" fillId="7" borderId="2" xfId="0" applyNumberFormat="1" applyFont="1" applyFill="1" applyBorder="1" applyAlignment="1">
      <alignment horizontal="center"/>
    </xf>
    <xf numFmtId="14" fontId="26" fillId="7" borderId="2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4" fontId="21" fillId="6" borderId="2" xfId="0" applyNumberFormat="1" applyFont="1" applyFill="1" applyBorder="1" applyAlignment="1">
      <alignment horizontal="center"/>
    </xf>
    <xf numFmtId="20" fontId="20" fillId="6" borderId="2" xfId="0" applyNumberFormat="1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164" fontId="20" fillId="6" borderId="2" xfId="0" applyNumberFormat="1" applyFont="1" applyFill="1" applyBorder="1" applyAlignment="1">
      <alignment horizontal="center"/>
    </xf>
    <xf numFmtId="14" fontId="23" fillId="6" borderId="2" xfId="0" applyNumberFormat="1" applyFont="1" applyFill="1" applyBorder="1" applyAlignment="1">
      <alignment horizontal="center"/>
    </xf>
    <xf numFmtId="14" fontId="25" fillId="6" borderId="2" xfId="0" applyNumberFormat="1" applyFont="1" applyFill="1" applyBorder="1" applyAlignment="1">
      <alignment horizontal="center"/>
    </xf>
    <xf numFmtId="164" fontId="18" fillId="6" borderId="2" xfId="0" applyNumberFormat="1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14" fontId="19" fillId="7" borderId="9" xfId="0" applyNumberFormat="1" applyFont="1" applyFill="1" applyBorder="1" applyAlignment="1">
      <alignment horizontal="center"/>
    </xf>
    <xf numFmtId="20" fontId="20" fillId="7" borderId="9" xfId="0" applyNumberFormat="1" applyFont="1" applyFill="1" applyBorder="1" applyAlignment="1">
      <alignment horizontal="center"/>
    </xf>
    <xf numFmtId="164" fontId="20" fillId="7" borderId="21" xfId="0" applyNumberFormat="1" applyFont="1" applyFill="1" applyBorder="1" applyAlignment="1">
      <alignment horizontal="center"/>
    </xf>
    <xf numFmtId="14" fontId="24" fillId="7" borderId="9" xfId="0" applyNumberFormat="1" applyFont="1" applyFill="1" applyBorder="1" applyAlignment="1">
      <alignment horizontal="center"/>
    </xf>
    <xf numFmtId="0" fontId="15" fillId="3" borderId="0" xfId="0" applyFont="1" applyFill="1"/>
    <xf numFmtId="164" fontId="16" fillId="3" borderId="0" xfId="0" applyNumberFormat="1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20" fontId="20" fillId="6" borderId="7" xfId="0" applyNumberFormat="1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164" fontId="20" fillId="6" borderId="7" xfId="0" applyNumberFormat="1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7" fillId="2" borderId="2" xfId="0" applyFont="1" applyFill="1" applyBorder="1" applyAlignment="1">
      <alignment horizontal="center" vertical="center"/>
    </xf>
    <xf numFmtId="20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14" fontId="24" fillId="4" borderId="9" xfId="0" applyNumberFormat="1" applyFont="1" applyFill="1" applyBorder="1" applyAlignment="1">
      <alignment horizontal="center"/>
    </xf>
    <xf numFmtId="14" fontId="28" fillId="4" borderId="9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vertical="center"/>
    </xf>
    <xf numFmtId="164" fontId="18" fillId="2" borderId="14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16" fontId="29" fillId="0" borderId="0" xfId="0" applyNumberFormat="1" applyFont="1"/>
    <xf numFmtId="0" fontId="31" fillId="4" borderId="2" xfId="0" applyFont="1" applyFill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4" borderId="25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0" fillId="0" borderId="22" xfId="0" applyFont="1" applyBorder="1"/>
    <xf numFmtId="0" fontId="29" fillId="8" borderId="24" xfId="0" applyFont="1" applyFill="1" applyBorder="1" applyAlignment="1">
      <alignment horizontal="center"/>
    </xf>
    <xf numFmtId="0" fontId="29" fillId="11" borderId="2" xfId="0" applyFont="1" applyFill="1" applyBorder="1" applyAlignment="1">
      <alignment horizontal="center"/>
    </xf>
    <xf numFmtId="0" fontId="29" fillId="8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8" borderId="7" xfId="0" applyFont="1" applyFill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11" borderId="25" xfId="0" applyFont="1" applyFill="1" applyBorder="1" applyAlignment="1">
      <alignment horizontal="center"/>
    </xf>
    <xf numFmtId="0" fontId="30" fillId="0" borderId="9" xfId="0" applyFont="1" applyBorder="1"/>
    <xf numFmtId="0" fontId="30" fillId="0" borderId="2" xfId="0" applyFont="1" applyBorder="1"/>
    <xf numFmtId="0" fontId="29" fillId="0" borderId="2" xfId="0" applyFont="1" applyFill="1" applyBorder="1" applyAlignment="1">
      <alignment horizontal="center"/>
    </xf>
    <xf numFmtId="0" fontId="29" fillId="10" borderId="24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31" fillId="3" borderId="24" xfId="0" applyFont="1" applyFill="1" applyBorder="1" applyAlignment="1">
      <alignment horizontal="center"/>
    </xf>
    <xf numFmtId="0" fontId="31" fillId="3" borderId="23" xfId="0" applyFont="1" applyFill="1" applyBorder="1" applyAlignment="1">
      <alignment horizontal="center" vertical="center" textRotation="180"/>
    </xf>
    <xf numFmtId="0" fontId="31" fillId="3" borderId="3" xfId="0" applyFont="1" applyFill="1" applyBorder="1" applyAlignment="1">
      <alignment horizontal="center" vertical="center" textRotation="180"/>
    </xf>
    <xf numFmtId="0" fontId="29" fillId="3" borderId="24" xfId="0" applyFont="1" applyFill="1" applyBorder="1" applyAlignment="1">
      <alignment horizontal="center"/>
    </xf>
    <xf numFmtId="0" fontId="13" fillId="0" borderId="2" xfId="0" applyFont="1" applyBorder="1"/>
    <xf numFmtId="16" fontId="17" fillId="0" borderId="0" xfId="0" applyNumberFormat="1" applyFont="1"/>
    <xf numFmtId="0" fontId="11" fillId="8" borderId="2" xfId="0" applyFont="1" applyFill="1" applyBorder="1"/>
    <xf numFmtId="0" fontId="30" fillId="8" borderId="25" xfId="0" applyFont="1" applyFill="1" applyBorder="1"/>
    <xf numFmtId="0" fontId="30" fillId="0" borderId="22" xfId="0" applyFont="1" applyBorder="1" applyAlignment="1">
      <alignment horizontal="center"/>
    </xf>
    <xf numFmtId="0" fontId="9" fillId="3" borderId="4" xfId="0" applyFont="1" applyFill="1" applyBorder="1" applyAlignment="1">
      <alignment vertical="center" wrapText="1"/>
    </xf>
    <xf numFmtId="0" fontId="30" fillId="0" borderId="4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2" fillId="8" borderId="2" xfId="0" applyFont="1" applyFill="1" applyBorder="1" applyAlignment="1">
      <alignment vertical="center"/>
    </xf>
    <xf numFmtId="0" fontId="32" fillId="8" borderId="2" xfId="0" applyFont="1" applyFill="1" applyBorder="1" applyAlignment="1">
      <alignment horizontal="center"/>
    </xf>
    <xf numFmtId="0" fontId="32" fillId="8" borderId="2" xfId="0" applyFont="1" applyFill="1" applyBorder="1"/>
    <xf numFmtId="0" fontId="30" fillId="8" borderId="2" xfId="0" applyFont="1" applyFill="1" applyBorder="1"/>
    <xf numFmtId="0" fontId="11" fillId="0" borderId="2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0" fillId="7" borderId="21" xfId="0" applyFont="1" applyFill="1" applyBorder="1" applyAlignment="1">
      <alignment horizontal="center"/>
    </xf>
    <xf numFmtId="164" fontId="20" fillId="9" borderId="2" xfId="0" applyNumberFormat="1" applyFont="1" applyFill="1" applyBorder="1" applyAlignment="1">
      <alignment horizontal="center"/>
    </xf>
    <xf numFmtId="0" fontId="20" fillId="9" borderId="9" xfId="0" applyFont="1" applyFill="1" applyBorder="1" applyAlignment="1">
      <alignment horizontal="center"/>
    </xf>
    <xf numFmtId="20" fontId="20" fillId="9" borderId="2" xfId="0" applyNumberFormat="1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164" fontId="20" fillId="9" borderId="14" xfId="0" applyNumberFormat="1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14" fontId="25" fillId="6" borderId="16" xfId="0" applyNumberFormat="1" applyFont="1" applyFill="1" applyBorder="1" applyAlignment="1">
      <alignment horizontal="center"/>
    </xf>
    <xf numFmtId="20" fontId="20" fillId="6" borderId="16" xfId="0" applyNumberFormat="1" applyFont="1" applyFill="1" applyBorder="1" applyAlignment="1">
      <alignment horizontal="center"/>
    </xf>
    <xf numFmtId="164" fontId="18" fillId="6" borderId="16" xfId="0" applyNumberFormat="1" applyFont="1" applyFill="1" applyBorder="1" applyAlignment="1">
      <alignment horizontal="center"/>
    </xf>
    <xf numFmtId="0" fontId="20" fillId="6" borderId="17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18" fillId="12" borderId="13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14" fontId="19" fillId="12" borderId="2" xfId="0" applyNumberFormat="1" applyFont="1" applyFill="1" applyBorder="1" applyAlignment="1">
      <alignment horizontal="center"/>
    </xf>
    <xf numFmtId="20" fontId="20" fillId="12" borderId="2" xfId="0" applyNumberFormat="1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164" fontId="20" fillId="12" borderId="2" xfId="0" applyNumberFormat="1" applyFont="1" applyFill="1" applyBorder="1" applyAlignment="1">
      <alignment horizontal="center"/>
    </xf>
    <xf numFmtId="0" fontId="20" fillId="12" borderId="14" xfId="0" applyFont="1" applyFill="1" applyBorder="1" applyAlignment="1">
      <alignment horizontal="center"/>
    </xf>
    <xf numFmtId="0" fontId="17" fillId="0" borderId="0" xfId="0" applyFont="1" applyFill="1"/>
    <xf numFmtId="0" fontId="30" fillId="0" borderId="0" xfId="0" applyFont="1" applyBorder="1"/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34" fillId="5" borderId="9" xfId="0" applyFont="1" applyFill="1" applyBorder="1" applyAlignment="1">
      <alignment horizontal="center" vertical="center" textRotation="180"/>
    </xf>
    <xf numFmtId="0" fontId="30" fillId="14" borderId="2" xfId="0" applyFont="1" applyFill="1" applyBorder="1" applyAlignment="1">
      <alignment horizontal="center" vertical="center"/>
    </xf>
    <xf numFmtId="0" fontId="30" fillId="0" borderId="7" xfId="0" applyFont="1" applyBorder="1"/>
    <xf numFmtId="0" fontId="0" fillId="0" borderId="9" xfId="0" applyBorder="1"/>
    <xf numFmtId="0" fontId="11" fillId="0" borderId="2" xfId="0" applyFont="1" applyFill="1" applyBorder="1"/>
    <xf numFmtId="0" fontId="13" fillId="0" borderId="2" xfId="0" applyFont="1" applyBorder="1" applyAlignment="1">
      <alignment horizontal="center"/>
    </xf>
    <xf numFmtId="0" fontId="29" fillId="15" borderId="2" xfId="0" applyFont="1" applyFill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16" borderId="2" xfId="0" applyFont="1" applyFill="1" applyBorder="1"/>
    <xf numFmtId="0" fontId="0" fillId="0" borderId="22" xfId="0" applyBorder="1"/>
    <xf numFmtId="0" fontId="34" fillId="5" borderId="22" xfId="0" applyFont="1" applyFill="1" applyBorder="1" applyAlignment="1">
      <alignment horizontal="center" vertical="center" textRotation="180"/>
    </xf>
    <xf numFmtId="16" fontId="29" fillId="4" borderId="0" xfId="0" applyNumberFormat="1" applyFont="1" applyFill="1"/>
    <xf numFmtId="16" fontId="29" fillId="15" borderId="0" xfId="0" applyNumberFormat="1" applyFont="1" applyFill="1"/>
    <xf numFmtId="0" fontId="31" fillId="0" borderId="7" xfId="0" applyFont="1" applyBorder="1" applyAlignment="1">
      <alignment horizontal="center"/>
    </xf>
    <xf numFmtId="0" fontId="29" fillId="15" borderId="7" xfId="0" applyFont="1" applyFill="1" applyBorder="1" applyAlignment="1">
      <alignment horizontal="center"/>
    </xf>
    <xf numFmtId="0" fontId="29" fillId="15" borderId="22" xfId="0" applyFont="1" applyFill="1" applyBorder="1" applyAlignment="1">
      <alignment horizontal="center"/>
    </xf>
    <xf numFmtId="0" fontId="36" fillId="0" borderId="22" xfId="0" applyFont="1" applyBorder="1"/>
    <xf numFmtId="0" fontId="29" fillId="10" borderId="25" xfId="0" applyFont="1" applyFill="1" applyBorder="1" applyAlignment="1">
      <alignment horizontal="center"/>
    </xf>
    <xf numFmtId="0" fontId="29" fillId="15" borderId="9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30" fillId="15" borderId="7" xfId="0" applyFont="1" applyFill="1" applyBorder="1"/>
    <xf numFmtId="0" fontId="30" fillId="15" borderId="22" xfId="0" applyFont="1" applyFill="1" applyBorder="1"/>
    <xf numFmtId="0" fontId="30" fillId="15" borderId="9" xfId="0" applyFont="1" applyFill="1" applyBorder="1"/>
    <xf numFmtId="0" fontId="20" fillId="7" borderId="22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14" fontId="22" fillId="9" borderId="2" xfId="0" applyNumberFormat="1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18" fillId="9" borderId="7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4" fontId="26" fillId="0" borderId="2" xfId="0" applyNumberFormat="1" applyFont="1" applyFill="1" applyBorder="1" applyAlignment="1">
      <alignment horizontal="center"/>
    </xf>
    <xf numFmtId="20" fontId="20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64" fontId="20" fillId="0" borderId="2" xfId="0" applyNumberFormat="1" applyFont="1" applyFill="1" applyBorder="1" applyAlignment="1">
      <alignment horizontal="center"/>
    </xf>
    <xf numFmtId="164" fontId="20" fillId="0" borderId="14" xfId="0" applyNumberFormat="1" applyFont="1" applyFill="1" applyBorder="1" applyAlignment="1">
      <alignment horizontal="center"/>
    </xf>
    <xf numFmtId="14" fontId="24" fillId="9" borderId="2" xfId="0" applyNumberFormat="1" applyFont="1" applyFill="1" applyBorder="1" applyAlignment="1">
      <alignment horizontal="center"/>
    </xf>
    <xf numFmtId="0" fontId="31" fillId="0" borderId="0" xfId="0" applyFont="1"/>
    <xf numFmtId="0" fontId="31" fillId="9" borderId="2" xfId="0" applyFont="1" applyFill="1" applyBorder="1" applyAlignment="1">
      <alignment horizontal="center" wrapText="1"/>
    </xf>
    <xf numFmtId="0" fontId="37" fillId="9" borderId="2" xfId="0" applyFont="1" applyFill="1" applyBorder="1" applyAlignment="1">
      <alignment horizontal="center"/>
    </xf>
    <xf numFmtId="0" fontId="30" fillId="10" borderId="2" xfId="0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/>
    </xf>
    <xf numFmtId="14" fontId="19" fillId="9" borderId="2" xfId="0" applyNumberFormat="1" applyFont="1" applyFill="1" applyBorder="1" applyAlignment="1">
      <alignment horizontal="center"/>
    </xf>
    <xf numFmtId="20" fontId="20" fillId="9" borderId="9" xfId="0" applyNumberFormat="1" applyFont="1" applyFill="1" applyBorder="1" applyAlignment="1">
      <alignment horizontal="center"/>
    </xf>
    <xf numFmtId="164" fontId="20" fillId="9" borderId="9" xfId="0" applyNumberFormat="1" applyFont="1" applyFill="1" applyBorder="1" applyAlignment="1">
      <alignment horizontal="center"/>
    </xf>
    <xf numFmtId="0" fontId="20" fillId="9" borderId="21" xfId="0" applyFont="1" applyFill="1" applyBorder="1" applyAlignment="1">
      <alignment horizontal="center"/>
    </xf>
    <xf numFmtId="20" fontId="20" fillId="9" borderId="7" xfId="0" applyNumberFormat="1" applyFont="1" applyFill="1" applyBorder="1" applyAlignment="1">
      <alignment horizontal="center"/>
    </xf>
    <xf numFmtId="14" fontId="26" fillId="9" borderId="2" xfId="0" applyNumberFormat="1" applyFont="1" applyFill="1" applyBorder="1" applyAlignment="1">
      <alignment horizontal="center"/>
    </xf>
    <xf numFmtId="0" fontId="38" fillId="0" borderId="7" xfId="0" applyFont="1" applyBorder="1"/>
    <xf numFmtId="0" fontId="17" fillId="0" borderId="22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4" xfId="0" applyFont="1" applyBorder="1"/>
    <xf numFmtId="0" fontId="17" fillId="0" borderId="11" xfId="0" applyFont="1" applyBorder="1"/>
    <xf numFmtId="0" fontId="38" fillId="0" borderId="23" xfId="0" applyFont="1" applyBorder="1"/>
    <xf numFmtId="0" fontId="17" fillId="0" borderId="3" xfId="0" applyFont="1" applyBorder="1"/>
    <xf numFmtId="0" fontId="17" fillId="0" borderId="27" xfId="0" applyFont="1" applyBorder="1"/>
    <xf numFmtId="0" fontId="38" fillId="0" borderId="9" xfId="0" applyFont="1" applyBorder="1"/>
    <xf numFmtId="0" fontId="39" fillId="0" borderId="0" xfId="0" applyFont="1" applyAlignment="1">
      <alignment horizontal="center" vertical="center" wrapText="1"/>
    </xf>
    <xf numFmtId="0" fontId="18" fillId="7" borderId="15" xfId="0" applyFont="1" applyFill="1" applyBorder="1" applyAlignment="1">
      <alignment horizontal="center"/>
    </xf>
    <xf numFmtId="0" fontId="18" fillId="7" borderId="16" xfId="0" applyFont="1" applyFill="1" applyBorder="1" applyAlignment="1">
      <alignment horizontal="center"/>
    </xf>
    <xf numFmtId="14" fontId="26" fillId="7" borderId="16" xfId="0" applyNumberFormat="1" applyFont="1" applyFill="1" applyBorder="1" applyAlignment="1">
      <alignment horizontal="center"/>
    </xf>
    <xf numFmtId="20" fontId="20" fillId="7" borderId="16" xfId="0" applyNumberFormat="1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/>
    </xf>
    <xf numFmtId="164" fontId="20" fillId="7" borderId="16" xfId="0" applyNumberFormat="1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/>
    </xf>
    <xf numFmtId="14" fontId="24" fillId="9" borderId="9" xfId="0" applyNumberFormat="1" applyFont="1" applyFill="1" applyBorder="1" applyAlignment="1">
      <alignment horizontal="center"/>
    </xf>
    <xf numFmtId="164" fontId="20" fillId="9" borderId="21" xfId="0" applyNumberFormat="1" applyFont="1" applyFill="1" applyBorder="1" applyAlignment="1">
      <alignment horizontal="center"/>
    </xf>
    <xf numFmtId="14" fontId="19" fillId="9" borderId="9" xfId="0" applyNumberFormat="1" applyFont="1" applyFill="1" applyBorder="1" applyAlignment="1">
      <alignment horizontal="center"/>
    </xf>
    <xf numFmtId="0" fontId="16" fillId="6" borderId="32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14" fontId="16" fillId="6" borderId="33" xfId="0" applyNumberFormat="1" applyFont="1" applyFill="1" applyBorder="1" applyAlignment="1">
      <alignment horizontal="center"/>
    </xf>
    <xf numFmtId="20" fontId="16" fillId="6" borderId="3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6" fillId="6" borderId="34" xfId="0" applyFont="1" applyFill="1" applyBorder="1" applyAlignment="1">
      <alignment horizontal="center"/>
    </xf>
    <xf numFmtId="0" fontId="18" fillId="12" borderId="15" xfId="0" applyFont="1" applyFill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14" fontId="19" fillId="12" borderId="16" xfId="0" applyNumberFormat="1" applyFont="1" applyFill="1" applyBorder="1" applyAlignment="1">
      <alignment horizontal="center"/>
    </xf>
    <xf numFmtId="20" fontId="20" fillId="12" borderId="16" xfId="0" applyNumberFormat="1" applyFont="1" applyFill="1" applyBorder="1" applyAlignment="1">
      <alignment horizontal="center"/>
    </xf>
    <xf numFmtId="0" fontId="20" fillId="12" borderId="16" xfId="0" applyFont="1" applyFill="1" applyBorder="1" applyAlignment="1">
      <alignment horizontal="center"/>
    </xf>
    <xf numFmtId="164" fontId="20" fillId="12" borderId="16" xfId="0" applyNumberFormat="1" applyFont="1" applyFill="1" applyBorder="1" applyAlignment="1">
      <alignment horizontal="center"/>
    </xf>
    <xf numFmtId="0" fontId="20" fillId="12" borderId="17" xfId="0" applyFont="1" applyFill="1" applyBorder="1" applyAlignment="1">
      <alignment horizontal="center"/>
    </xf>
    <xf numFmtId="20" fontId="20" fillId="7" borderId="22" xfId="0" applyNumberFormat="1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18" fillId="7" borderId="22" xfId="0" applyFont="1" applyFill="1" applyBorder="1" applyAlignment="1">
      <alignment horizontal="center"/>
    </xf>
    <xf numFmtId="14" fontId="19" fillId="7" borderId="7" xfId="0" applyNumberFormat="1" applyFont="1" applyFill="1" applyBorder="1" applyAlignment="1">
      <alignment horizontal="center"/>
    </xf>
    <xf numFmtId="164" fontId="20" fillId="7" borderId="22" xfId="0" applyNumberFormat="1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18" fillId="6" borderId="26" xfId="0" applyFont="1" applyFill="1" applyBorder="1" applyAlignment="1">
      <alignment horizontal="center"/>
    </xf>
    <xf numFmtId="14" fontId="21" fillId="6" borderId="26" xfId="0" applyNumberFormat="1" applyFont="1" applyFill="1" applyBorder="1" applyAlignment="1">
      <alignment horizontal="center"/>
    </xf>
    <xf numFmtId="20" fontId="20" fillId="6" borderId="26" xfId="0" applyNumberFormat="1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164" fontId="20" fillId="6" borderId="26" xfId="0" applyNumberFormat="1" applyFont="1" applyFill="1" applyBorder="1" applyAlignment="1">
      <alignment horizontal="center"/>
    </xf>
    <xf numFmtId="0" fontId="18" fillId="6" borderId="37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9" fillId="17" borderId="2" xfId="0" applyFont="1" applyFill="1" applyBorder="1" applyAlignment="1">
      <alignment horizontal="center"/>
    </xf>
    <xf numFmtId="0" fontId="29" fillId="17" borderId="7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20" fontId="20" fillId="4" borderId="9" xfId="0" applyNumberFormat="1" applyFont="1" applyFill="1" applyBorder="1" applyAlignment="1">
      <alignment horizontal="center"/>
    </xf>
    <xf numFmtId="164" fontId="20" fillId="4" borderId="2" xfId="0" applyNumberFormat="1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14" fontId="22" fillId="4" borderId="9" xfId="0" applyNumberFormat="1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14" fontId="22" fillId="4" borderId="2" xfId="0" applyNumberFormat="1" applyFont="1" applyFill="1" applyBorder="1" applyAlignment="1">
      <alignment horizontal="center"/>
    </xf>
    <xf numFmtId="164" fontId="20" fillId="4" borderId="14" xfId="0" applyNumberFormat="1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 wrapText="1"/>
    </xf>
    <xf numFmtId="0" fontId="32" fillId="8" borderId="26" xfId="0" applyFont="1" applyFill="1" applyBorder="1" applyAlignment="1">
      <alignment horizontal="center"/>
    </xf>
    <xf numFmtId="0" fontId="32" fillId="8" borderId="25" xfId="0" applyFont="1" applyFill="1" applyBorder="1" applyAlignment="1">
      <alignment horizontal="center"/>
    </xf>
    <xf numFmtId="164" fontId="14" fillId="5" borderId="0" xfId="0" applyNumberFormat="1" applyFont="1" applyFill="1" applyBorder="1" applyAlignment="1">
      <alignment horizontal="center"/>
    </xf>
    <xf numFmtId="0" fontId="35" fillId="13" borderId="23" xfId="0" applyFont="1" applyFill="1" applyBorder="1" applyAlignment="1">
      <alignment horizontal="center"/>
    </xf>
    <xf numFmtId="0" fontId="35" fillId="13" borderId="29" xfId="0" applyFont="1" applyFill="1" applyBorder="1" applyAlignment="1">
      <alignment horizontal="center"/>
    </xf>
    <xf numFmtId="0" fontId="35" fillId="13" borderId="10" xfId="0" applyFont="1" applyFill="1" applyBorder="1" applyAlignment="1">
      <alignment horizontal="center"/>
    </xf>
    <xf numFmtId="0" fontId="35" fillId="13" borderId="27" xfId="0" applyFont="1" applyFill="1" applyBorder="1" applyAlignment="1">
      <alignment horizontal="center"/>
    </xf>
    <xf numFmtId="0" fontId="35" fillId="13" borderId="28" xfId="0" applyFont="1" applyFill="1" applyBorder="1" applyAlignment="1">
      <alignment horizontal="center"/>
    </xf>
    <xf numFmtId="0" fontId="35" fillId="13" borderId="11" xfId="0" applyFont="1" applyFill="1" applyBorder="1" applyAlignment="1">
      <alignment horizontal="center"/>
    </xf>
    <xf numFmtId="0" fontId="17" fillId="9" borderId="10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0" fillId="17" borderId="30" xfId="0" applyFont="1" applyFill="1" applyBorder="1" applyAlignment="1">
      <alignment horizontal="center" vertical="center"/>
    </xf>
    <xf numFmtId="0" fontId="2" fillId="0" borderId="0" xfId="11" applyFont="1" applyBorder="1" applyAlignment="1">
      <alignment horizontal="center"/>
    </xf>
    <xf numFmtId="0" fontId="34" fillId="5" borderId="7" xfId="0" applyFont="1" applyFill="1" applyBorder="1" applyAlignment="1">
      <alignment horizontal="center" vertical="center" textRotation="180"/>
    </xf>
    <xf numFmtId="0" fontId="34" fillId="5" borderId="22" xfId="0" applyFont="1" applyFill="1" applyBorder="1" applyAlignment="1">
      <alignment horizontal="center" vertical="center" textRotation="180"/>
    </xf>
    <xf numFmtId="0" fontId="31" fillId="10" borderId="7" xfId="0" applyFont="1" applyFill="1" applyBorder="1" applyAlignment="1">
      <alignment horizontal="center" vertical="center" textRotation="180"/>
    </xf>
    <xf numFmtId="0" fontId="31" fillId="10" borderId="22" xfId="0" applyFont="1" applyFill="1" applyBorder="1" applyAlignment="1">
      <alignment horizontal="center" vertical="center" textRotation="180"/>
    </xf>
    <xf numFmtId="0" fontId="31" fillId="10" borderId="9" xfId="0" applyFont="1" applyFill="1" applyBorder="1" applyAlignment="1">
      <alignment horizontal="center" vertical="center" textRotation="180"/>
    </xf>
    <xf numFmtId="0" fontId="31" fillId="4" borderId="7" xfId="0" applyFont="1" applyFill="1" applyBorder="1" applyAlignment="1">
      <alignment horizontal="center" vertical="center" textRotation="180"/>
    </xf>
    <xf numFmtId="0" fontId="31" fillId="4" borderId="22" xfId="0" applyFont="1" applyFill="1" applyBorder="1" applyAlignment="1">
      <alignment horizontal="center" vertical="center" textRotation="180"/>
    </xf>
    <xf numFmtId="0" fontId="31" fillId="4" borderId="9" xfId="0" applyFont="1" applyFill="1" applyBorder="1" applyAlignment="1">
      <alignment horizontal="center" vertical="center" textRotation="180"/>
    </xf>
    <xf numFmtId="0" fontId="31" fillId="4" borderId="10" xfId="0" applyFont="1" applyFill="1" applyBorder="1" applyAlignment="1">
      <alignment horizontal="center" vertical="center" textRotation="180"/>
    </xf>
    <xf numFmtId="0" fontId="31" fillId="4" borderId="4" xfId="0" applyFont="1" applyFill="1" applyBorder="1" applyAlignment="1">
      <alignment horizontal="center" vertical="center" textRotation="180"/>
    </xf>
    <xf numFmtId="0" fontId="31" fillId="4" borderId="11" xfId="0" applyFont="1" applyFill="1" applyBorder="1" applyAlignment="1">
      <alignment horizontal="center" vertical="center" textRotation="180"/>
    </xf>
    <xf numFmtId="0" fontId="31" fillId="10" borderId="4" xfId="0" applyFont="1" applyFill="1" applyBorder="1" applyAlignment="1">
      <alignment horizontal="center" vertical="center" textRotation="180"/>
    </xf>
    <xf numFmtId="0" fontId="31" fillId="10" borderId="11" xfId="0" applyFont="1" applyFill="1" applyBorder="1" applyAlignment="1">
      <alignment horizontal="center" vertical="center" textRotation="180"/>
    </xf>
    <xf numFmtId="0" fontId="31" fillId="4" borderId="7" xfId="0" applyFont="1" applyFill="1" applyBorder="1" applyAlignment="1">
      <alignment horizontal="center" textRotation="180"/>
    </xf>
    <xf numFmtId="0" fontId="31" fillId="4" borderId="9" xfId="0" applyFont="1" applyFill="1" applyBorder="1" applyAlignment="1">
      <alignment horizontal="center" textRotation="180"/>
    </xf>
    <xf numFmtId="0" fontId="31" fillId="4" borderId="10" xfId="0" applyFont="1" applyFill="1" applyBorder="1" applyAlignment="1">
      <alignment horizontal="center" textRotation="180"/>
    </xf>
    <xf numFmtId="0" fontId="31" fillId="4" borderId="11" xfId="0" applyFont="1" applyFill="1" applyBorder="1" applyAlignment="1">
      <alignment horizontal="center" textRotation="180"/>
    </xf>
    <xf numFmtId="0" fontId="2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</cellXfs>
  <cellStyles count="12">
    <cellStyle name="Normal" xfId="0" builtinId="0"/>
    <cellStyle name="Normal 11" xfId="1" xr:uid="{00000000-0005-0000-0000-000001000000}"/>
    <cellStyle name="Normal 122" xfId="2" xr:uid="{00000000-0005-0000-0000-000002000000}"/>
    <cellStyle name="Normal 26" xfId="3" xr:uid="{00000000-0005-0000-0000-000003000000}"/>
    <cellStyle name="Normal 29" xfId="4" xr:uid="{00000000-0005-0000-0000-000004000000}"/>
    <cellStyle name="Normal 31" xfId="5" xr:uid="{00000000-0005-0000-0000-000005000000}"/>
    <cellStyle name="Normal 33" xfId="6" xr:uid="{00000000-0005-0000-0000-000006000000}"/>
    <cellStyle name="Normal 35" xfId="7" xr:uid="{00000000-0005-0000-0000-000007000000}"/>
    <cellStyle name="Normal 4" xfId="8" xr:uid="{00000000-0005-0000-0000-000008000000}"/>
    <cellStyle name="Normal 5" xfId="9" xr:uid="{00000000-0005-0000-0000-000009000000}"/>
    <cellStyle name="Normal 7" xfId="10" xr:uid="{00000000-0005-0000-0000-00000A000000}"/>
    <cellStyle name="Normal_Sheet1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5"/>
  <sheetViews>
    <sheetView showGridLines="0" workbookViewId="0">
      <selection activeCell="F7" sqref="F7:G7"/>
    </sheetView>
  </sheetViews>
  <sheetFormatPr defaultColWidth="8.85546875" defaultRowHeight="12.75" x14ac:dyDescent="0.2"/>
  <cols>
    <col min="1" max="1" width="2.140625" style="81" customWidth="1"/>
    <col min="2" max="2" width="19.5703125" style="86" bestFit="1" customWidth="1"/>
    <col min="3" max="3" width="10.42578125" style="86" bestFit="1" customWidth="1"/>
    <col min="4" max="4" width="17.7109375" style="86" customWidth="1"/>
    <col min="5" max="5" width="10.42578125" style="86" bestFit="1" customWidth="1"/>
    <col min="6" max="6" width="19.28515625" style="86" customWidth="1"/>
    <col min="7" max="7" width="10" style="81" bestFit="1" customWidth="1"/>
    <col min="8" max="8" width="18.42578125" style="81" bestFit="1" customWidth="1"/>
    <col min="9" max="9" width="10.5703125" style="81" bestFit="1" customWidth="1"/>
    <col min="10" max="10" width="17.7109375" style="81" customWidth="1"/>
    <col min="11" max="11" width="2.7109375" style="81" customWidth="1"/>
    <col min="12" max="12" width="16.28515625" style="81" bestFit="1" customWidth="1"/>
    <col min="13" max="13" width="16.7109375" style="81" bestFit="1" customWidth="1"/>
    <col min="14" max="14" width="8.85546875" style="81"/>
    <col min="15" max="15" width="29.7109375" style="81" bestFit="1" customWidth="1"/>
    <col min="16" max="16384" width="8.85546875" style="81"/>
  </cols>
  <sheetData>
    <row r="1" spans="2:13" ht="18.75" customHeight="1" x14ac:dyDescent="0.2">
      <c r="B1" s="81"/>
      <c r="C1" s="81"/>
      <c r="D1" s="81"/>
      <c r="E1" s="81"/>
      <c r="F1" s="81"/>
    </row>
    <row r="2" spans="2:13" ht="33.75" customHeight="1" x14ac:dyDescent="0.2">
      <c r="B2" s="273" t="s">
        <v>115</v>
      </c>
      <c r="C2" s="274"/>
      <c r="D2" s="274"/>
      <c r="E2" s="274"/>
      <c r="F2" s="274"/>
      <c r="G2" s="274"/>
      <c r="H2" s="274"/>
      <c r="I2" s="274"/>
      <c r="J2" s="275"/>
    </row>
    <row r="3" spans="2:13" ht="9" customHeight="1" x14ac:dyDescent="0.2">
      <c r="B3" s="82"/>
      <c r="C3" s="82"/>
      <c r="D3" s="82"/>
      <c r="E3" s="82"/>
      <c r="F3" s="82"/>
      <c r="G3" s="82"/>
      <c r="H3" s="82"/>
      <c r="I3" s="82"/>
      <c r="J3" s="82"/>
    </row>
    <row r="4" spans="2:13" x14ac:dyDescent="0.2">
      <c r="B4" s="83" t="s">
        <v>51</v>
      </c>
      <c r="C4" s="83" t="s">
        <v>52</v>
      </c>
      <c r="D4" s="83" t="s">
        <v>53</v>
      </c>
      <c r="E4" s="83" t="s">
        <v>54</v>
      </c>
      <c r="F4" s="83" t="s">
        <v>53</v>
      </c>
      <c r="G4" s="83" t="s">
        <v>55</v>
      </c>
      <c r="H4" s="83" t="s">
        <v>53</v>
      </c>
      <c r="I4" s="83" t="s">
        <v>56</v>
      </c>
      <c r="J4" s="83" t="s">
        <v>53</v>
      </c>
      <c r="L4" s="119" t="s">
        <v>57</v>
      </c>
      <c r="M4" s="120"/>
    </row>
    <row r="5" spans="2:13" x14ac:dyDescent="0.2">
      <c r="B5" s="10" t="s">
        <v>100</v>
      </c>
      <c r="C5" s="84">
        <v>1</v>
      </c>
      <c r="D5" s="11" t="s">
        <v>100</v>
      </c>
      <c r="E5" s="84">
        <v>1</v>
      </c>
      <c r="F5" s="11" t="s">
        <v>100</v>
      </c>
      <c r="G5" s="84">
        <v>1</v>
      </c>
      <c r="H5" s="11" t="s">
        <v>100</v>
      </c>
      <c r="I5" s="84">
        <v>1</v>
      </c>
      <c r="J5" s="11" t="s">
        <v>100</v>
      </c>
      <c r="L5" s="121">
        <f>SUM(C5,E5,G5,I5)</f>
        <v>4</v>
      </c>
      <c r="M5" s="122" t="s">
        <v>93</v>
      </c>
    </row>
    <row r="6" spans="2:13" x14ac:dyDescent="0.2">
      <c r="B6" s="10" t="s">
        <v>48</v>
      </c>
      <c r="C6" s="84">
        <v>2</v>
      </c>
      <c r="D6" s="12" t="s">
        <v>60</v>
      </c>
      <c r="E6" s="84">
        <v>1</v>
      </c>
      <c r="F6" s="12" t="s">
        <v>48</v>
      </c>
      <c r="G6" s="84">
        <v>2</v>
      </c>
      <c r="H6" s="12" t="s">
        <v>60</v>
      </c>
      <c r="I6" s="84">
        <v>2</v>
      </c>
      <c r="J6" s="12" t="s">
        <v>116</v>
      </c>
      <c r="L6" s="121">
        <f t="shared" ref="L6:L11" si="0">SUM(C6,E6,G6,I6)</f>
        <v>7</v>
      </c>
      <c r="M6" s="123" t="s">
        <v>48</v>
      </c>
    </row>
    <row r="7" spans="2:13" x14ac:dyDescent="0.2">
      <c r="B7" s="10" t="s">
        <v>63</v>
      </c>
      <c r="C7" s="158"/>
      <c r="D7" s="14"/>
      <c r="E7" s="84">
        <v>1</v>
      </c>
      <c r="F7" s="14" t="s">
        <v>63</v>
      </c>
      <c r="G7" s="158"/>
      <c r="H7" s="14"/>
      <c r="I7" s="84">
        <v>1</v>
      </c>
      <c r="J7" s="14" t="s">
        <v>63</v>
      </c>
      <c r="L7" s="121">
        <f t="shared" si="0"/>
        <v>2</v>
      </c>
      <c r="M7" s="123" t="str">
        <f>J7</f>
        <v>Central Eastwood</v>
      </c>
    </row>
    <row r="8" spans="2:13" x14ac:dyDescent="0.2">
      <c r="B8" s="10" t="s">
        <v>40</v>
      </c>
      <c r="C8" s="84">
        <v>1</v>
      </c>
      <c r="D8" s="11" t="s">
        <v>40</v>
      </c>
      <c r="E8" s="84">
        <v>1</v>
      </c>
      <c r="F8" s="11" t="s">
        <v>40</v>
      </c>
      <c r="G8" s="84">
        <v>1</v>
      </c>
      <c r="H8" s="11" t="s">
        <v>40</v>
      </c>
      <c r="I8" s="84">
        <v>1</v>
      </c>
      <c r="J8" s="11" t="s">
        <v>40</v>
      </c>
      <c r="L8" s="121">
        <f t="shared" si="0"/>
        <v>4</v>
      </c>
      <c r="M8" s="123" t="s">
        <v>40</v>
      </c>
    </row>
    <row r="9" spans="2:13" x14ac:dyDescent="0.2">
      <c r="B9" s="10" t="s">
        <v>22</v>
      </c>
      <c r="C9" s="84">
        <v>1</v>
      </c>
      <c r="D9" s="12" t="s">
        <v>22</v>
      </c>
      <c r="E9" s="84">
        <v>1</v>
      </c>
      <c r="F9" s="12" t="s">
        <v>22</v>
      </c>
      <c r="G9" s="84">
        <v>1</v>
      </c>
      <c r="H9" s="12" t="s">
        <v>22</v>
      </c>
      <c r="I9" s="84">
        <v>2</v>
      </c>
      <c r="J9" s="12" t="s">
        <v>131</v>
      </c>
      <c r="L9" s="121">
        <f t="shared" si="0"/>
        <v>5</v>
      </c>
      <c r="M9" s="123" t="s">
        <v>22</v>
      </c>
    </row>
    <row r="10" spans="2:13" x14ac:dyDescent="0.2">
      <c r="B10" s="10" t="s">
        <v>38</v>
      </c>
      <c r="C10" s="84">
        <v>1</v>
      </c>
      <c r="D10" s="12" t="s">
        <v>14</v>
      </c>
      <c r="E10" s="84">
        <v>1</v>
      </c>
      <c r="F10" s="12" t="s">
        <v>14</v>
      </c>
      <c r="G10" s="84">
        <v>1</v>
      </c>
      <c r="H10" s="12" t="s">
        <v>14</v>
      </c>
      <c r="I10" s="85">
        <v>1</v>
      </c>
      <c r="J10" s="12" t="s">
        <v>14</v>
      </c>
      <c r="L10" s="121">
        <f t="shared" si="0"/>
        <v>4</v>
      </c>
      <c r="M10" s="123" t="s">
        <v>38</v>
      </c>
    </row>
    <row r="11" spans="2:13" x14ac:dyDescent="0.2">
      <c r="B11" s="10" t="s">
        <v>94</v>
      </c>
      <c r="C11" s="84">
        <v>1</v>
      </c>
      <c r="D11" s="12" t="s">
        <v>102</v>
      </c>
      <c r="E11" s="84">
        <v>1</v>
      </c>
      <c r="F11" s="12" t="s">
        <v>102</v>
      </c>
      <c r="G11" s="84">
        <v>1</v>
      </c>
      <c r="H11" s="12" t="s">
        <v>102</v>
      </c>
      <c r="I11" s="85">
        <v>1</v>
      </c>
      <c r="J11" s="12" t="s">
        <v>102</v>
      </c>
      <c r="L11" s="124">
        <f t="shared" si="0"/>
        <v>4</v>
      </c>
      <c r="M11" s="125" t="str">
        <f>B11</f>
        <v xml:space="preserve">Hills </v>
      </c>
    </row>
    <row r="12" spans="2:13" x14ac:dyDescent="0.2">
      <c r="B12" s="126" t="s">
        <v>49</v>
      </c>
      <c r="C12" s="127">
        <f>SUM(C5:C11)</f>
        <v>7</v>
      </c>
      <c r="D12" s="128"/>
      <c r="E12" s="127">
        <f>SUM(E5:E11)</f>
        <v>7</v>
      </c>
      <c r="F12" s="129"/>
      <c r="G12" s="127">
        <f>SUM(G5:G11)</f>
        <v>7</v>
      </c>
      <c r="H12" s="128"/>
      <c r="I12" s="127">
        <f>SUM(I5:I11)</f>
        <v>9</v>
      </c>
      <c r="J12" s="129"/>
      <c r="L12" s="130">
        <f>SUM(L5:L11)</f>
        <v>30</v>
      </c>
      <c r="M12" s="131" t="s">
        <v>58</v>
      </c>
    </row>
    <row r="13" spans="2:13" x14ac:dyDescent="0.2">
      <c r="D13" s="7"/>
      <c r="E13" s="7"/>
      <c r="F13" s="7"/>
    </row>
    <row r="15" spans="2:13" x14ac:dyDescent="0.2">
      <c r="B15" s="87"/>
      <c r="C15" s="87">
        <f>C7+C9+C5+C10</f>
        <v>3</v>
      </c>
      <c r="D15" s="87"/>
      <c r="E15" s="87">
        <f t="shared" ref="E15" si="1">E7+E9+E5+E10</f>
        <v>4</v>
      </c>
      <c r="F15" s="87"/>
      <c r="G15" s="87">
        <f>G7+G9+G5+G10</f>
        <v>3</v>
      </c>
      <c r="H15" s="87"/>
      <c r="I15" s="87">
        <f>I7+I9+I5+I10</f>
        <v>5</v>
      </c>
      <c r="J15" s="153"/>
      <c r="K15" s="153"/>
      <c r="L15" s="153"/>
    </row>
    <row r="16" spans="2:13" x14ac:dyDescent="0.2">
      <c r="B16" s="87"/>
      <c r="C16" s="87">
        <f>SUM(C6,C8,C11)</f>
        <v>4</v>
      </c>
      <c r="D16" s="87"/>
      <c r="E16" s="87">
        <f>SUM(E6,E8,E11)</f>
        <v>3</v>
      </c>
      <c r="F16" s="87"/>
      <c r="G16" s="87">
        <f t="shared" ref="G16" si="2">SUM(G6,G8,G11)</f>
        <v>4</v>
      </c>
      <c r="H16" s="87"/>
      <c r="I16" s="87">
        <f>SUM(I6,I8,I11)</f>
        <v>4</v>
      </c>
      <c r="J16" s="87"/>
      <c r="K16" s="153"/>
      <c r="L16" s="153"/>
    </row>
    <row r="17" spans="2:12" x14ac:dyDescent="0.2">
      <c r="B17" s="87"/>
      <c r="C17" s="87"/>
      <c r="D17" s="87"/>
      <c r="E17" s="87"/>
      <c r="F17" s="87"/>
      <c r="G17" s="87"/>
      <c r="H17" s="153"/>
      <c r="J17" s="153"/>
      <c r="K17" s="153"/>
      <c r="L17" s="153"/>
    </row>
    <row r="18" spans="2:12" x14ac:dyDescent="0.2">
      <c r="B18" s="87"/>
      <c r="C18" s="87"/>
      <c r="D18" s="87"/>
      <c r="E18" s="87"/>
      <c r="F18" s="87"/>
      <c r="G18" s="87"/>
      <c r="H18" s="153"/>
      <c r="I18" s="87"/>
      <c r="J18" s="153"/>
      <c r="K18" s="153"/>
      <c r="L18" s="153"/>
    </row>
    <row r="19" spans="2:12" x14ac:dyDescent="0.2">
      <c r="B19" s="87"/>
      <c r="C19" s="87"/>
      <c r="D19" s="87"/>
      <c r="E19" s="87"/>
      <c r="F19" s="87"/>
      <c r="G19" s="87"/>
      <c r="H19" s="153"/>
      <c r="I19" s="87"/>
      <c r="J19" s="153"/>
      <c r="K19" s="153"/>
      <c r="L19" s="153"/>
    </row>
    <row r="20" spans="2:12" x14ac:dyDescent="0.2">
      <c r="B20" s="87"/>
      <c r="C20" s="87"/>
      <c r="D20" s="87"/>
      <c r="E20" s="87"/>
      <c r="F20" s="87"/>
      <c r="G20" s="153"/>
      <c r="H20" s="153"/>
      <c r="I20" s="153"/>
      <c r="J20" s="153"/>
      <c r="K20" s="153"/>
      <c r="L20" s="153"/>
    </row>
    <row r="21" spans="2:12" x14ac:dyDescent="0.2">
      <c r="B21" s="87"/>
      <c r="C21" s="87"/>
      <c r="D21" s="87"/>
      <c r="E21" s="87"/>
      <c r="F21" s="87"/>
      <c r="G21" s="87"/>
      <c r="H21" s="153"/>
      <c r="I21" s="87"/>
      <c r="J21" s="153"/>
      <c r="K21" s="153"/>
      <c r="L21" s="153"/>
    </row>
    <row r="22" spans="2:12" x14ac:dyDescent="0.2">
      <c r="B22" s="87"/>
      <c r="C22" s="87"/>
      <c r="D22" s="87"/>
      <c r="E22" s="87"/>
      <c r="F22" s="87"/>
      <c r="G22" s="153"/>
      <c r="H22" s="153"/>
      <c r="I22" s="153"/>
      <c r="J22" s="153"/>
      <c r="K22" s="153"/>
      <c r="L22" s="153"/>
    </row>
    <row r="23" spans="2:12" x14ac:dyDescent="0.2">
      <c r="B23" s="87"/>
      <c r="C23" s="87"/>
      <c r="D23" s="87"/>
      <c r="E23" s="87"/>
      <c r="F23" s="87"/>
      <c r="G23" s="153"/>
      <c r="H23" s="153"/>
      <c r="I23" s="153"/>
      <c r="J23" s="153"/>
      <c r="K23" s="153"/>
      <c r="L23" s="153"/>
    </row>
    <row r="24" spans="2:12" x14ac:dyDescent="0.2">
      <c r="B24" s="87"/>
      <c r="C24" s="87"/>
      <c r="D24" s="87"/>
      <c r="E24" s="87"/>
      <c r="F24" s="87"/>
      <c r="G24" s="153"/>
      <c r="H24" s="153"/>
      <c r="I24" s="153"/>
      <c r="J24" s="153"/>
      <c r="K24" s="153"/>
      <c r="L24" s="153"/>
    </row>
    <row r="25" spans="2:12" x14ac:dyDescent="0.2">
      <c r="B25" s="87"/>
      <c r="C25" s="87"/>
      <c r="D25" s="87"/>
      <c r="E25" s="255"/>
      <c r="F25" s="87"/>
      <c r="G25" s="153"/>
      <c r="H25" s="153"/>
      <c r="I25" s="153"/>
      <c r="J25" s="154"/>
      <c r="K25" s="153"/>
      <c r="L25" s="153"/>
    </row>
    <row r="26" spans="2:12" x14ac:dyDescent="0.2">
      <c r="B26" s="87"/>
      <c r="C26" s="87"/>
      <c r="D26" s="87"/>
      <c r="E26" s="256"/>
      <c r="F26" s="87"/>
      <c r="G26" s="153"/>
      <c r="H26" s="153"/>
      <c r="I26" s="153"/>
      <c r="J26" s="153"/>
      <c r="K26" s="153"/>
      <c r="L26" s="153"/>
    </row>
    <row r="27" spans="2:12" x14ac:dyDescent="0.2">
      <c r="B27" s="87"/>
      <c r="C27" s="87"/>
      <c r="D27" s="87"/>
      <c r="E27" s="156"/>
      <c r="F27" s="87"/>
      <c r="G27" s="153"/>
      <c r="H27" s="153"/>
      <c r="I27" s="153"/>
      <c r="J27" s="153"/>
      <c r="K27" s="153"/>
      <c r="L27" s="153"/>
    </row>
    <row r="28" spans="2:12" x14ac:dyDescent="0.2">
      <c r="B28" s="87"/>
      <c r="C28" s="87"/>
      <c r="D28" s="87"/>
      <c r="E28" s="87"/>
      <c r="F28" s="87"/>
      <c r="G28" s="153"/>
      <c r="H28" s="153"/>
      <c r="I28" s="153"/>
      <c r="J28" s="153"/>
      <c r="K28" s="153"/>
      <c r="L28" s="153"/>
    </row>
    <row r="29" spans="2:12" x14ac:dyDescent="0.2">
      <c r="B29" s="87"/>
      <c r="C29" s="87"/>
      <c r="D29" s="87"/>
      <c r="E29" s="255"/>
      <c r="F29" s="87"/>
      <c r="G29" s="153"/>
      <c r="H29" s="153"/>
      <c r="I29" s="153"/>
      <c r="J29" s="153"/>
      <c r="K29" s="153"/>
      <c r="L29" s="153"/>
    </row>
    <row r="30" spans="2:12" x14ac:dyDescent="0.2">
      <c r="B30" s="87"/>
      <c r="C30" s="256"/>
      <c r="D30" s="87"/>
      <c r="E30" s="155"/>
      <c r="F30" s="87"/>
      <c r="G30" s="153"/>
      <c r="H30" s="153"/>
      <c r="I30" s="153"/>
      <c r="J30" s="153"/>
      <c r="K30" s="153"/>
      <c r="L30" s="153"/>
    </row>
    <row r="31" spans="2:12" x14ac:dyDescent="0.2">
      <c r="B31" s="87"/>
      <c r="C31" s="256"/>
      <c r="D31" s="87"/>
      <c r="E31" s="155"/>
      <c r="F31" s="87"/>
      <c r="G31" s="153"/>
      <c r="H31" s="153"/>
      <c r="I31" s="153"/>
      <c r="J31" s="155"/>
      <c r="K31" s="153"/>
      <c r="L31" s="153"/>
    </row>
    <row r="32" spans="2:12" x14ac:dyDescent="0.2">
      <c r="B32" s="87"/>
      <c r="C32" s="256"/>
      <c r="D32" s="87"/>
      <c r="E32" s="155"/>
      <c r="F32" s="87"/>
      <c r="G32" s="153"/>
      <c r="H32" s="153"/>
      <c r="I32" s="153"/>
      <c r="J32" s="155"/>
      <c r="K32" s="153"/>
      <c r="L32" s="153"/>
    </row>
    <row r="33" spans="2:12" x14ac:dyDescent="0.2">
      <c r="B33" s="87"/>
      <c r="C33" s="87"/>
      <c r="D33" s="87"/>
      <c r="E33" s="87"/>
      <c r="F33" s="87"/>
      <c r="G33" s="153"/>
      <c r="H33" s="153"/>
      <c r="I33" s="153"/>
      <c r="J33" s="155"/>
      <c r="K33" s="153"/>
      <c r="L33" s="153"/>
    </row>
    <row r="34" spans="2:12" x14ac:dyDescent="0.2">
      <c r="B34" s="87"/>
      <c r="C34" s="87"/>
      <c r="D34" s="87"/>
      <c r="E34" s="87"/>
      <c r="F34" s="87"/>
      <c r="G34" s="153"/>
      <c r="H34" s="153"/>
      <c r="I34" s="153"/>
      <c r="J34" s="153"/>
      <c r="K34" s="153"/>
      <c r="L34" s="153"/>
    </row>
    <row r="35" spans="2:12" x14ac:dyDescent="0.2">
      <c r="B35" s="87"/>
      <c r="C35" s="87"/>
      <c r="D35" s="87"/>
      <c r="E35" s="87"/>
      <c r="F35" s="87"/>
      <c r="G35" s="153"/>
      <c r="H35" s="153"/>
      <c r="I35" s="153"/>
      <c r="J35" s="153"/>
      <c r="K35" s="153"/>
      <c r="L35" s="153"/>
    </row>
  </sheetData>
  <mergeCells count="1">
    <mergeCell ref="B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M42"/>
  <sheetViews>
    <sheetView showGridLines="0" topLeftCell="A2" workbookViewId="0">
      <selection activeCell="B28" sqref="B28:L29"/>
    </sheetView>
  </sheetViews>
  <sheetFormatPr defaultRowHeight="11.25" x14ac:dyDescent="0.2"/>
  <cols>
    <col min="1" max="1" width="2.42578125" style="16" customWidth="1"/>
    <col min="2" max="2" width="9.28515625" style="16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172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7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9</v>
      </c>
      <c r="D6" s="36" t="s">
        <v>185</v>
      </c>
      <c r="E6" s="23" t="s">
        <v>33</v>
      </c>
      <c r="F6" s="60">
        <v>0.35416666666666669</v>
      </c>
      <c r="G6" s="60">
        <v>0.37847222222222227</v>
      </c>
      <c r="H6" s="38" t="s">
        <v>22</v>
      </c>
      <c r="I6" s="39" t="s">
        <v>34</v>
      </c>
      <c r="J6" s="25" t="s">
        <v>40</v>
      </c>
      <c r="K6" s="38" t="s">
        <v>22</v>
      </c>
      <c r="L6" s="132" t="s">
        <v>35</v>
      </c>
    </row>
    <row r="7" spans="2:13" x14ac:dyDescent="0.2">
      <c r="B7" s="145"/>
      <c r="C7" s="146"/>
      <c r="D7" s="146"/>
      <c r="E7" s="147"/>
      <c r="F7" s="148"/>
      <c r="G7" s="148"/>
      <c r="H7" s="149"/>
      <c r="I7" s="150"/>
      <c r="J7" s="149"/>
      <c r="K7" s="149"/>
      <c r="L7" s="151"/>
    </row>
    <row r="8" spans="2:13" x14ac:dyDescent="0.2">
      <c r="B8" s="32">
        <v>2</v>
      </c>
      <c r="C8" s="22">
        <v>9</v>
      </c>
      <c r="D8" s="22" t="s">
        <v>185</v>
      </c>
      <c r="E8" s="23" t="s">
        <v>33</v>
      </c>
      <c r="F8" s="60">
        <v>0.35416666666666669</v>
      </c>
      <c r="G8" s="60">
        <v>0.37847222222222227</v>
      </c>
      <c r="H8" s="25" t="s">
        <v>100</v>
      </c>
      <c r="I8" s="26" t="s">
        <v>34</v>
      </c>
      <c r="J8" s="25" t="s">
        <v>36</v>
      </c>
      <c r="K8" s="257" t="s">
        <v>13</v>
      </c>
      <c r="L8" s="31" t="s">
        <v>35</v>
      </c>
    </row>
    <row r="9" spans="2:13" x14ac:dyDescent="0.2">
      <c r="B9" s="29">
        <v>3</v>
      </c>
      <c r="C9" s="136">
        <v>9</v>
      </c>
      <c r="D9" s="136" t="s">
        <v>185</v>
      </c>
      <c r="E9" s="200" t="s">
        <v>33</v>
      </c>
      <c r="F9" s="135">
        <v>0.38194444444444442</v>
      </c>
      <c r="G9" s="135">
        <v>0.3923611111111111</v>
      </c>
      <c r="H9" s="134" t="s">
        <v>46</v>
      </c>
      <c r="I9" s="133" t="s">
        <v>34</v>
      </c>
      <c r="J9" s="27" t="s">
        <v>14</v>
      </c>
      <c r="K9" s="257" t="s">
        <v>13</v>
      </c>
      <c r="L9" s="181" t="s">
        <v>35</v>
      </c>
      <c r="M9" s="283" t="s">
        <v>97</v>
      </c>
    </row>
    <row r="10" spans="2:13" x14ac:dyDescent="0.2">
      <c r="B10" s="29">
        <v>3</v>
      </c>
      <c r="C10" s="136">
        <v>9</v>
      </c>
      <c r="D10" s="136" t="s">
        <v>185</v>
      </c>
      <c r="E10" s="200" t="s">
        <v>33</v>
      </c>
      <c r="F10" s="135">
        <f>G9</f>
        <v>0.3923611111111111</v>
      </c>
      <c r="G10" s="135">
        <v>0.40277777777777773</v>
      </c>
      <c r="H10" s="27" t="str">
        <f>J9</f>
        <v>RYDE</v>
      </c>
      <c r="I10" s="133" t="s">
        <v>34</v>
      </c>
      <c r="J10" s="27" t="s">
        <v>102</v>
      </c>
      <c r="K10" s="257" t="s">
        <v>13</v>
      </c>
      <c r="L10" s="137" t="s">
        <v>35</v>
      </c>
      <c r="M10" s="284"/>
    </row>
    <row r="11" spans="2:13" ht="12" thickBot="1" x14ac:dyDescent="0.25">
      <c r="B11" s="29">
        <v>3</v>
      </c>
      <c r="C11" s="136">
        <v>9</v>
      </c>
      <c r="D11" s="136" t="s">
        <v>185</v>
      </c>
      <c r="E11" s="200" t="s">
        <v>33</v>
      </c>
      <c r="F11" s="135">
        <f>G10</f>
        <v>0.40277777777777773</v>
      </c>
      <c r="G11" s="135">
        <v>0.41319444444444442</v>
      </c>
      <c r="H11" s="27" t="str">
        <f>J10</f>
        <v>HILLS</v>
      </c>
      <c r="I11" s="133" t="s">
        <v>34</v>
      </c>
      <c r="J11" s="27" t="str">
        <f>H9</f>
        <v>Dural Sky</v>
      </c>
      <c r="K11" s="258" t="s">
        <v>13</v>
      </c>
      <c r="L11" s="137" t="s">
        <v>35</v>
      </c>
      <c r="M11" s="285"/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9</v>
      </c>
      <c r="D13" s="36" t="s">
        <v>185</v>
      </c>
      <c r="E13" s="37" t="s">
        <v>39</v>
      </c>
      <c r="F13" s="60">
        <v>0.35416666666666669</v>
      </c>
      <c r="G13" s="60">
        <v>0.37847222222222227</v>
      </c>
      <c r="H13" s="38" t="s">
        <v>22</v>
      </c>
      <c r="I13" s="39" t="s">
        <v>34</v>
      </c>
      <c r="J13" s="25" t="s">
        <v>40</v>
      </c>
      <c r="K13" s="38" t="s">
        <v>22</v>
      </c>
      <c r="L13" s="132" t="s">
        <v>37</v>
      </c>
    </row>
    <row r="14" spans="2:13" x14ac:dyDescent="0.2">
      <c r="B14" s="145"/>
      <c r="C14" s="146"/>
      <c r="D14" s="146"/>
      <c r="E14" s="147"/>
      <c r="F14" s="148"/>
      <c r="G14" s="148"/>
      <c r="H14" s="149"/>
      <c r="I14" s="150"/>
      <c r="J14" s="149"/>
      <c r="K14" s="149"/>
      <c r="L14" s="151"/>
    </row>
    <row r="15" spans="2:13" x14ac:dyDescent="0.2">
      <c r="B15" s="32">
        <v>5</v>
      </c>
      <c r="C15" s="22">
        <v>9</v>
      </c>
      <c r="D15" s="22" t="s">
        <v>185</v>
      </c>
      <c r="E15" s="33" t="s">
        <v>39</v>
      </c>
      <c r="F15" s="34">
        <v>0.41666666666666669</v>
      </c>
      <c r="G15" s="34">
        <v>0.44097222222222227</v>
      </c>
      <c r="H15" s="25" t="s">
        <v>63</v>
      </c>
      <c r="I15" s="26" t="s">
        <v>34</v>
      </c>
      <c r="J15" s="25" t="s">
        <v>14</v>
      </c>
      <c r="K15" s="257" t="s">
        <v>13</v>
      </c>
      <c r="L15" s="31" t="s">
        <v>35</v>
      </c>
    </row>
    <row r="16" spans="2:13" x14ac:dyDescent="0.2">
      <c r="B16" s="29">
        <v>6</v>
      </c>
      <c r="C16" s="136">
        <v>9</v>
      </c>
      <c r="D16" s="136" t="s">
        <v>185</v>
      </c>
      <c r="E16" s="182" t="s">
        <v>39</v>
      </c>
      <c r="F16" s="135">
        <v>0.44444444444444442</v>
      </c>
      <c r="G16" s="135">
        <v>0.4548611111111111</v>
      </c>
      <c r="H16" s="134" t="s">
        <v>48</v>
      </c>
      <c r="I16" s="133" t="s">
        <v>34</v>
      </c>
      <c r="J16" s="27" t="s">
        <v>100</v>
      </c>
      <c r="K16" s="257" t="s">
        <v>13</v>
      </c>
      <c r="L16" s="181" t="s">
        <v>35</v>
      </c>
      <c r="M16" s="283" t="s">
        <v>97</v>
      </c>
    </row>
    <row r="17" spans="2:13" x14ac:dyDescent="0.2">
      <c r="B17" s="29">
        <v>6</v>
      </c>
      <c r="C17" s="136">
        <v>9</v>
      </c>
      <c r="D17" s="136" t="s">
        <v>185</v>
      </c>
      <c r="E17" s="182" t="s">
        <v>39</v>
      </c>
      <c r="F17" s="135">
        <f>G16</f>
        <v>0.4548611111111111</v>
      </c>
      <c r="G17" s="135">
        <v>0.46527777777777773</v>
      </c>
      <c r="H17" s="27" t="str">
        <f>J16</f>
        <v>Northern Barbarians</v>
      </c>
      <c r="I17" s="133" t="s">
        <v>34</v>
      </c>
      <c r="J17" s="27" t="s">
        <v>95</v>
      </c>
      <c r="K17" s="257" t="s">
        <v>13</v>
      </c>
      <c r="L17" s="137" t="s">
        <v>35</v>
      </c>
      <c r="M17" s="284"/>
    </row>
    <row r="18" spans="2:13" x14ac:dyDescent="0.2">
      <c r="B18" s="29">
        <v>6</v>
      </c>
      <c r="C18" s="136">
        <v>9</v>
      </c>
      <c r="D18" s="136" t="s">
        <v>185</v>
      </c>
      <c r="E18" s="182" t="s">
        <v>39</v>
      </c>
      <c r="F18" s="135">
        <f>G17</f>
        <v>0.46527777777777773</v>
      </c>
      <c r="G18" s="135">
        <v>0.47569444444444442</v>
      </c>
      <c r="H18" s="27" t="str">
        <f>J17</f>
        <v>Hills</v>
      </c>
      <c r="I18" s="133" t="s">
        <v>34</v>
      </c>
      <c r="J18" s="27" t="str">
        <f>H16</f>
        <v>Dural</v>
      </c>
      <c r="K18" s="258" t="s">
        <v>13</v>
      </c>
      <c r="L18" s="137" t="s">
        <v>35</v>
      </c>
      <c r="M18" s="285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35">
        <v>7</v>
      </c>
      <c r="C20" s="36">
        <v>9</v>
      </c>
      <c r="D20" s="36" t="s">
        <v>185</v>
      </c>
      <c r="E20" s="62" t="s">
        <v>43</v>
      </c>
      <c r="F20" s="60">
        <v>0.38194444444444442</v>
      </c>
      <c r="G20" s="60">
        <v>0.40625</v>
      </c>
      <c r="H20" s="38" t="s">
        <v>22</v>
      </c>
      <c r="I20" s="39" t="s">
        <v>34</v>
      </c>
      <c r="J20" s="25" t="s">
        <v>40</v>
      </c>
      <c r="K20" s="38" t="s">
        <v>22</v>
      </c>
      <c r="L20" s="61" t="s">
        <v>44</v>
      </c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x14ac:dyDescent="0.2">
      <c r="B22" s="32">
        <v>8</v>
      </c>
      <c r="C22" s="22">
        <v>9</v>
      </c>
      <c r="D22" s="22" t="s">
        <v>185</v>
      </c>
      <c r="E22" s="47" t="s">
        <v>43</v>
      </c>
      <c r="F22" s="60">
        <v>0.35416666666666669</v>
      </c>
      <c r="G22" s="60">
        <v>0.37847222222222227</v>
      </c>
      <c r="H22" s="25" t="s">
        <v>14</v>
      </c>
      <c r="I22" s="26" t="s">
        <v>34</v>
      </c>
      <c r="J22" s="25" t="s">
        <v>36</v>
      </c>
      <c r="K22" s="257" t="s">
        <v>13</v>
      </c>
      <c r="L22" s="31" t="s">
        <v>44</v>
      </c>
    </row>
    <row r="23" spans="2:13" x14ac:dyDescent="0.2">
      <c r="B23" s="29">
        <v>9</v>
      </c>
      <c r="C23" s="136">
        <v>9</v>
      </c>
      <c r="D23" s="136" t="s">
        <v>185</v>
      </c>
      <c r="E23" s="192" t="s">
        <v>43</v>
      </c>
      <c r="F23" s="135">
        <v>0.38194444444444442</v>
      </c>
      <c r="G23" s="135">
        <v>0.3923611111111111</v>
      </c>
      <c r="H23" s="27" t="s">
        <v>46</v>
      </c>
      <c r="I23" s="133" t="s">
        <v>34</v>
      </c>
      <c r="J23" s="27" t="s">
        <v>95</v>
      </c>
      <c r="K23" s="257" t="s">
        <v>13</v>
      </c>
      <c r="L23" s="181" t="s">
        <v>44</v>
      </c>
      <c r="M23" s="283" t="s">
        <v>97</v>
      </c>
    </row>
    <row r="24" spans="2:13" x14ac:dyDescent="0.2">
      <c r="B24" s="29">
        <v>9</v>
      </c>
      <c r="C24" s="136">
        <v>9</v>
      </c>
      <c r="D24" s="136" t="s">
        <v>185</v>
      </c>
      <c r="E24" s="192" t="s">
        <v>43</v>
      </c>
      <c r="F24" s="135">
        <v>0.3923611111111111</v>
      </c>
      <c r="G24" s="135">
        <v>0.40277777777777773</v>
      </c>
      <c r="H24" s="134" t="str">
        <f>J23</f>
        <v>Hills</v>
      </c>
      <c r="I24" s="133" t="s">
        <v>34</v>
      </c>
      <c r="J24" s="27" t="s">
        <v>100</v>
      </c>
      <c r="K24" s="257" t="s">
        <v>13</v>
      </c>
      <c r="L24" s="181" t="s">
        <v>44</v>
      </c>
      <c r="M24" s="284"/>
    </row>
    <row r="25" spans="2:13" x14ac:dyDescent="0.2">
      <c r="B25" s="29">
        <v>9</v>
      </c>
      <c r="C25" s="136">
        <v>9</v>
      </c>
      <c r="D25" s="136" t="s">
        <v>185</v>
      </c>
      <c r="E25" s="192" t="s">
        <v>43</v>
      </c>
      <c r="F25" s="135">
        <v>0.40277777777777773</v>
      </c>
      <c r="G25" s="135">
        <v>0.41319444444444442</v>
      </c>
      <c r="H25" s="27" t="str">
        <f>J24</f>
        <v>Northern Barbarians</v>
      </c>
      <c r="I25" s="133" t="s">
        <v>34</v>
      </c>
      <c r="J25" s="27" t="str">
        <f>H23</f>
        <v>Dural Sky</v>
      </c>
      <c r="K25" s="258" t="s">
        <v>13</v>
      </c>
      <c r="L25" s="181" t="s">
        <v>44</v>
      </c>
      <c r="M25" s="285"/>
    </row>
    <row r="26" spans="2:13" x14ac:dyDescent="0.2">
      <c r="B26" s="145"/>
      <c r="C26" s="146"/>
      <c r="D26" s="146"/>
      <c r="E26" s="147"/>
      <c r="F26" s="148"/>
      <c r="G26" s="148"/>
      <c r="H26" s="149"/>
      <c r="I26" s="150"/>
      <c r="J26" s="149"/>
      <c r="K26" s="149"/>
      <c r="L26" s="151"/>
    </row>
    <row r="27" spans="2:13" ht="9.75" customHeight="1" x14ac:dyDescent="0.2">
      <c r="B27" s="57"/>
      <c r="C27" s="49"/>
      <c r="D27" s="49"/>
      <c r="E27" s="50"/>
      <c r="F27" s="51"/>
      <c r="G27" s="51"/>
      <c r="H27" s="52"/>
      <c r="I27" s="53"/>
      <c r="J27" s="52"/>
      <c r="K27" s="52"/>
      <c r="L27" s="58"/>
    </row>
    <row r="28" spans="2:13" x14ac:dyDescent="0.2">
      <c r="B28" s="32">
        <v>10</v>
      </c>
      <c r="C28" s="22">
        <v>9</v>
      </c>
      <c r="D28" s="22" t="s">
        <v>185</v>
      </c>
      <c r="E28" s="48" t="s">
        <v>47</v>
      </c>
      <c r="F28" s="24">
        <v>0.40972222222222227</v>
      </c>
      <c r="G28" s="24">
        <v>0.44097222222222227</v>
      </c>
      <c r="H28" s="38" t="s">
        <v>159</v>
      </c>
      <c r="I28" s="39" t="s">
        <v>34</v>
      </c>
      <c r="J28" s="25" t="s">
        <v>40</v>
      </c>
      <c r="K28" s="38" t="s">
        <v>22</v>
      </c>
      <c r="L28" s="30" t="s">
        <v>44</v>
      </c>
    </row>
    <row r="29" spans="2:13" x14ac:dyDescent="0.2">
      <c r="B29" s="32">
        <v>11</v>
      </c>
      <c r="C29" s="22">
        <v>9</v>
      </c>
      <c r="D29" s="22" t="s">
        <v>185</v>
      </c>
      <c r="E29" s="48" t="s">
        <v>47</v>
      </c>
      <c r="F29" s="24">
        <v>0.44444444444444442</v>
      </c>
      <c r="G29" s="24">
        <v>0.47569444444444442</v>
      </c>
      <c r="H29" s="38" t="s">
        <v>158</v>
      </c>
      <c r="I29" s="39" t="s">
        <v>34</v>
      </c>
      <c r="J29" s="25" t="s">
        <v>100</v>
      </c>
      <c r="K29" s="38" t="s">
        <v>22</v>
      </c>
      <c r="L29" s="30" t="s">
        <v>44</v>
      </c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29">
        <v>12</v>
      </c>
      <c r="C31" s="136">
        <v>9</v>
      </c>
      <c r="D31" s="136" t="s">
        <v>185</v>
      </c>
      <c r="E31" s="205" t="s">
        <v>47</v>
      </c>
      <c r="F31" s="135">
        <v>0.41666666666666669</v>
      </c>
      <c r="G31" s="135">
        <v>0.43055555555555558</v>
      </c>
      <c r="H31" s="27" t="s">
        <v>36</v>
      </c>
      <c r="I31" s="133" t="s">
        <v>34</v>
      </c>
      <c r="J31" s="27" t="s">
        <v>14</v>
      </c>
      <c r="K31" s="257" t="s">
        <v>13</v>
      </c>
      <c r="L31" s="181" t="s">
        <v>44</v>
      </c>
      <c r="M31" s="283" t="s">
        <v>97</v>
      </c>
    </row>
    <row r="32" spans="2:13" x14ac:dyDescent="0.2">
      <c r="B32" s="29">
        <v>12</v>
      </c>
      <c r="C32" s="136">
        <v>9</v>
      </c>
      <c r="D32" s="136" t="s">
        <v>185</v>
      </c>
      <c r="E32" s="205" t="s">
        <v>47</v>
      </c>
      <c r="F32" s="135">
        <f>G31</f>
        <v>0.43055555555555558</v>
      </c>
      <c r="G32" s="135">
        <v>0.44444444444444442</v>
      </c>
      <c r="H32" s="134" t="str">
        <f>J31</f>
        <v>RYDE</v>
      </c>
      <c r="I32" s="133" t="s">
        <v>34</v>
      </c>
      <c r="J32" s="27" t="s">
        <v>63</v>
      </c>
      <c r="K32" s="257" t="s">
        <v>13</v>
      </c>
      <c r="L32" s="181" t="s">
        <v>44</v>
      </c>
      <c r="M32" s="284"/>
    </row>
    <row r="33" spans="2:13" x14ac:dyDescent="0.2">
      <c r="B33" s="29">
        <v>12</v>
      </c>
      <c r="C33" s="136">
        <v>9</v>
      </c>
      <c r="D33" s="136" t="s">
        <v>185</v>
      </c>
      <c r="E33" s="205" t="s">
        <v>47</v>
      </c>
      <c r="F33" s="135">
        <f>G32</f>
        <v>0.44444444444444442</v>
      </c>
      <c r="G33" s="135">
        <v>0.45833333333333331</v>
      </c>
      <c r="H33" s="27" t="str">
        <f>J32</f>
        <v>Central Eastwood</v>
      </c>
      <c r="I33" s="133" t="s">
        <v>34</v>
      </c>
      <c r="J33" s="27" t="str">
        <f>H31</f>
        <v>Dural Blue</v>
      </c>
      <c r="K33" s="258" t="s">
        <v>13</v>
      </c>
      <c r="L33" s="181" t="s">
        <v>44</v>
      </c>
      <c r="M33" s="285"/>
    </row>
    <row r="34" spans="2:13" ht="12" thickBot="1" x14ac:dyDescent="0.25">
      <c r="B34" s="217">
        <v>13</v>
      </c>
      <c r="C34" s="218">
        <v>9</v>
      </c>
      <c r="D34" s="218" t="s">
        <v>185</v>
      </c>
      <c r="E34" s="219" t="s">
        <v>47</v>
      </c>
      <c r="F34" s="220">
        <v>0.46180555555555558</v>
      </c>
      <c r="G34" s="220">
        <v>0.49305555555555558</v>
      </c>
      <c r="H34" s="221" t="s">
        <v>95</v>
      </c>
      <c r="I34" s="222" t="s">
        <v>34</v>
      </c>
      <c r="J34" s="221" t="s">
        <v>46</v>
      </c>
      <c r="K34" s="259" t="s">
        <v>13</v>
      </c>
      <c r="L34" s="223" t="s">
        <v>44</v>
      </c>
    </row>
    <row r="37" spans="2:13" x14ac:dyDescent="0.2">
      <c r="B37" s="206" t="s">
        <v>160</v>
      </c>
      <c r="C37" s="212" t="s">
        <v>161</v>
      </c>
      <c r="D37" s="209"/>
    </row>
    <row r="38" spans="2:13" x14ac:dyDescent="0.2">
      <c r="B38" s="207" t="s">
        <v>14</v>
      </c>
      <c r="C38" s="213" t="s">
        <v>168</v>
      </c>
      <c r="D38" s="210"/>
    </row>
    <row r="39" spans="2:13" x14ac:dyDescent="0.2">
      <c r="B39" s="208" t="s">
        <v>12</v>
      </c>
      <c r="C39" s="214" t="s">
        <v>186</v>
      </c>
      <c r="D39" s="211"/>
    </row>
    <row r="40" spans="2:13" ht="12" x14ac:dyDescent="0.2">
      <c r="B40" s="80"/>
    </row>
    <row r="41" spans="2:13" ht="11.25" customHeight="1" x14ac:dyDescent="0.2">
      <c r="B41" s="277"/>
      <c r="C41" s="278"/>
      <c r="D41" s="278"/>
      <c r="E41" s="278"/>
      <c r="F41" s="278"/>
      <c r="G41" s="278"/>
      <c r="H41" s="278"/>
      <c r="I41" s="278"/>
      <c r="J41" s="278"/>
      <c r="K41" s="278"/>
      <c r="L41" s="279"/>
    </row>
    <row r="42" spans="2:13" ht="11.25" customHeight="1" x14ac:dyDescent="0.2">
      <c r="B42" s="280"/>
      <c r="C42" s="281"/>
      <c r="D42" s="281"/>
      <c r="E42" s="281"/>
      <c r="F42" s="281"/>
      <c r="G42" s="281"/>
      <c r="H42" s="281"/>
      <c r="I42" s="281"/>
      <c r="J42" s="281"/>
      <c r="K42" s="281"/>
      <c r="L42" s="282"/>
    </row>
  </sheetData>
  <mergeCells count="7">
    <mergeCell ref="B41:L42"/>
    <mergeCell ref="M16:M18"/>
    <mergeCell ref="C1:L1"/>
    <mergeCell ref="C2:L2"/>
    <mergeCell ref="M9:M11"/>
    <mergeCell ref="M23:M25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42"/>
  <sheetViews>
    <sheetView showGridLines="0" workbookViewId="0">
      <selection activeCell="B10" sqref="B10:L11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175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29">
        <v>1</v>
      </c>
      <c r="C6" s="136">
        <v>10</v>
      </c>
      <c r="D6" s="136" t="s">
        <v>189</v>
      </c>
      <c r="E6" s="200" t="s">
        <v>33</v>
      </c>
      <c r="F6" s="201">
        <v>0.35416666666666669</v>
      </c>
      <c r="G6" s="201">
        <v>0.36458333333333331</v>
      </c>
      <c r="H6" s="27" t="s">
        <v>14</v>
      </c>
      <c r="I6" s="133"/>
      <c r="J6" s="27" t="s">
        <v>100</v>
      </c>
      <c r="K6" s="27" t="s">
        <v>24</v>
      </c>
      <c r="L6" s="181" t="s">
        <v>35</v>
      </c>
      <c r="M6" s="283" t="s">
        <v>97</v>
      </c>
    </row>
    <row r="7" spans="2:13" x14ac:dyDescent="0.2">
      <c r="B7" s="29">
        <v>1</v>
      </c>
      <c r="C7" s="136">
        <v>10</v>
      </c>
      <c r="D7" s="136" t="s">
        <v>189</v>
      </c>
      <c r="E7" s="200" t="s">
        <v>33</v>
      </c>
      <c r="F7" s="135">
        <v>0.36805555555555558</v>
      </c>
      <c r="G7" s="135">
        <v>0.37847222222222227</v>
      </c>
      <c r="H7" s="134" t="str">
        <f>J6</f>
        <v>Northern Barbarians</v>
      </c>
      <c r="I7" s="133"/>
      <c r="J7" s="27" t="s">
        <v>22</v>
      </c>
      <c r="K7" s="27" t="s">
        <v>24</v>
      </c>
      <c r="L7" s="181" t="s">
        <v>35</v>
      </c>
      <c r="M7" s="284"/>
    </row>
    <row r="8" spans="2:13" x14ac:dyDescent="0.2">
      <c r="B8" s="29">
        <v>1</v>
      </c>
      <c r="C8" s="136">
        <v>10</v>
      </c>
      <c r="D8" s="136" t="s">
        <v>189</v>
      </c>
      <c r="E8" s="200" t="s">
        <v>33</v>
      </c>
      <c r="F8" s="135">
        <v>0.38194444444444442</v>
      </c>
      <c r="G8" s="135">
        <v>0.3923611111111111</v>
      </c>
      <c r="H8" s="27" t="str">
        <f>J7</f>
        <v>Redfield</v>
      </c>
      <c r="I8" s="133"/>
      <c r="J8" s="27" t="str">
        <f>H6</f>
        <v>RYDE</v>
      </c>
      <c r="K8" s="27" t="s">
        <v>24</v>
      </c>
      <c r="L8" s="181" t="s">
        <v>35</v>
      </c>
      <c r="M8" s="285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10</v>
      </c>
      <c r="D10" s="36" t="s">
        <v>189</v>
      </c>
      <c r="E10" s="23" t="s">
        <v>33</v>
      </c>
      <c r="F10" s="60">
        <v>0.35416666666666669</v>
      </c>
      <c r="G10" s="60">
        <v>0.37847222222222227</v>
      </c>
      <c r="H10" s="38" t="s">
        <v>40</v>
      </c>
      <c r="I10" s="39"/>
      <c r="J10" s="25" t="s">
        <v>46</v>
      </c>
      <c r="K10" s="38" t="s">
        <v>19</v>
      </c>
      <c r="L10" s="132" t="s">
        <v>35</v>
      </c>
    </row>
    <row r="11" spans="2:13" ht="12" thickBot="1" x14ac:dyDescent="0.25">
      <c r="B11" s="35">
        <v>3</v>
      </c>
      <c r="C11" s="36">
        <v>10</v>
      </c>
      <c r="D11" s="36" t="s">
        <v>189</v>
      </c>
      <c r="E11" s="23" t="s">
        <v>33</v>
      </c>
      <c r="F11" s="60">
        <v>0.35416666666666669</v>
      </c>
      <c r="G11" s="60">
        <v>0.37847222222222227</v>
      </c>
      <c r="H11" s="38" t="s">
        <v>95</v>
      </c>
      <c r="I11" s="39"/>
      <c r="J11" s="25" t="s">
        <v>36</v>
      </c>
      <c r="K11" s="38" t="s">
        <v>19</v>
      </c>
      <c r="L11" s="132" t="s">
        <v>37</v>
      </c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10</v>
      </c>
      <c r="D13" s="36" t="s">
        <v>189</v>
      </c>
      <c r="E13" s="37" t="s">
        <v>39</v>
      </c>
      <c r="F13" s="60">
        <v>0.39583333333333331</v>
      </c>
      <c r="G13" s="60">
        <v>0.4201388888888889</v>
      </c>
      <c r="H13" s="25" t="s">
        <v>14</v>
      </c>
      <c r="I13" s="26"/>
      <c r="J13" s="25" t="s">
        <v>63</v>
      </c>
      <c r="K13" s="28" t="s">
        <v>24</v>
      </c>
      <c r="L13" s="132" t="s">
        <v>35</v>
      </c>
    </row>
    <row r="14" spans="2:13" x14ac:dyDescent="0.2">
      <c r="B14" s="32">
        <v>5</v>
      </c>
      <c r="C14" s="22">
        <v>10</v>
      </c>
      <c r="D14" s="22" t="s">
        <v>189</v>
      </c>
      <c r="E14" s="33" t="s">
        <v>39</v>
      </c>
      <c r="F14" s="34">
        <v>0.4236111111111111</v>
      </c>
      <c r="G14" s="34">
        <v>0.44791666666666669</v>
      </c>
      <c r="H14" s="25" t="s">
        <v>22</v>
      </c>
      <c r="I14" s="26"/>
      <c r="J14" s="25" t="s">
        <v>100</v>
      </c>
      <c r="K14" s="25" t="s">
        <v>24</v>
      </c>
      <c r="L14" s="31" t="s">
        <v>35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9">
        <v>6</v>
      </c>
      <c r="C16" s="136">
        <v>10</v>
      </c>
      <c r="D16" s="136" t="s">
        <v>189</v>
      </c>
      <c r="E16" s="182" t="s">
        <v>39</v>
      </c>
      <c r="F16" s="201">
        <v>0.38194444444444442</v>
      </c>
      <c r="G16" s="201">
        <v>0.3923611111111111</v>
      </c>
      <c r="H16" s="27" t="s">
        <v>40</v>
      </c>
      <c r="I16" s="133"/>
      <c r="J16" s="27" t="s">
        <v>95</v>
      </c>
      <c r="K16" s="27" t="s">
        <v>19</v>
      </c>
      <c r="L16" s="181" t="s">
        <v>35</v>
      </c>
      <c r="M16" s="283" t="s">
        <v>97</v>
      </c>
    </row>
    <row r="17" spans="2:13" x14ac:dyDescent="0.2">
      <c r="B17" s="29">
        <v>6</v>
      </c>
      <c r="C17" s="136">
        <v>10</v>
      </c>
      <c r="D17" s="136" t="s">
        <v>189</v>
      </c>
      <c r="E17" s="182" t="s">
        <v>39</v>
      </c>
      <c r="F17" s="135">
        <v>0.39583333333333331</v>
      </c>
      <c r="G17" s="135">
        <v>0.40625</v>
      </c>
      <c r="H17" s="134" t="str">
        <f>J16</f>
        <v>Hills</v>
      </c>
      <c r="I17" s="133"/>
      <c r="J17" s="27" t="s">
        <v>48</v>
      </c>
      <c r="K17" s="27" t="s">
        <v>19</v>
      </c>
      <c r="L17" s="181" t="s">
        <v>35</v>
      </c>
      <c r="M17" s="284"/>
    </row>
    <row r="18" spans="2:13" x14ac:dyDescent="0.2">
      <c r="B18" s="29">
        <v>6</v>
      </c>
      <c r="C18" s="136">
        <v>10</v>
      </c>
      <c r="D18" s="136" t="s">
        <v>189</v>
      </c>
      <c r="E18" s="182" t="s">
        <v>39</v>
      </c>
      <c r="F18" s="135">
        <v>0.40972222222222227</v>
      </c>
      <c r="G18" s="135">
        <v>0.4201388888888889</v>
      </c>
      <c r="H18" s="27" t="str">
        <f>J17</f>
        <v>Dural</v>
      </c>
      <c r="I18" s="133"/>
      <c r="J18" s="27" t="str">
        <f>H16</f>
        <v>North Rocks</v>
      </c>
      <c r="K18" s="27" t="s">
        <v>19</v>
      </c>
      <c r="L18" s="181" t="s">
        <v>35</v>
      </c>
      <c r="M18" s="285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29">
        <v>7</v>
      </c>
      <c r="C20" s="136">
        <v>10</v>
      </c>
      <c r="D20" s="136" t="s">
        <v>189</v>
      </c>
      <c r="E20" s="192" t="s">
        <v>43</v>
      </c>
      <c r="F20" s="201">
        <v>0.35416666666666669</v>
      </c>
      <c r="G20" s="201">
        <v>0.36458333333333331</v>
      </c>
      <c r="H20" s="27" t="s">
        <v>14</v>
      </c>
      <c r="I20" s="133"/>
      <c r="J20" s="27" t="s">
        <v>100</v>
      </c>
      <c r="K20" s="27" t="s">
        <v>24</v>
      </c>
      <c r="L20" s="181" t="s">
        <v>44</v>
      </c>
      <c r="M20" s="283" t="s">
        <v>97</v>
      </c>
    </row>
    <row r="21" spans="2:13" x14ac:dyDescent="0.2">
      <c r="B21" s="29">
        <v>7</v>
      </c>
      <c r="C21" s="136">
        <v>10</v>
      </c>
      <c r="D21" s="136" t="s">
        <v>189</v>
      </c>
      <c r="E21" s="192" t="s">
        <v>43</v>
      </c>
      <c r="F21" s="135">
        <v>0.36805555555555558</v>
      </c>
      <c r="G21" s="135">
        <v>0.37847222222222227</v>
      </c>
      <c r="H21" s="134" t="str">
        <f>J20</f>
        <v>Northern Barbarians</v>
      </c>
      <c r="I21" s="133"/>
      <c r="J21" s="27" t="s">
        <v>22</v>
      </c>
      <c r="K21" s="27" t="s">
        <v>24</v>
      </c>
      <c r="L21" s="181" t="s">
        <v>44</v>
      </c>
      <c r="M21" s="284"/>
    </row>
    <row r="22" spans="2:13" x14ac:dyDescent="0.2">
      <c r="B22" s="29">
        <v>7</v>
      </c>
      <c r="C22" s="136">
        <v>10</v>
      </c>
      <c r="D22" s="136" t="s">
        <v>189</v>
      </c>
      <c r="E22" s="192" t="s">
        <v>43</v>
      </c>
      <c r="F22" s="135">
        <v>0.38194444444444442</v>
      </c>
      <c r="G22" s="135">
        <v>0.3923611111111111</v>
      </c>
      <c r="H22" s="27" t="str">
        <f>J21</f>
        <v>Redfield</v>
      </c>
      <c r="I22" s="133"/>
      <c r="J22" s="27" t="str">
        <f>H20</f>
        <v>RYDE</v>
      </c>
      <c r="K22" s="27" t="s">
        <v>24</v>
      </c>
      <c r="L22" s="181" t="s">
        <v>44</v>
      </c>
      <c r="M22" s="285"/>
    </row>
    <row r="23" spans="2:13" x14ac:dyDescent="0.2">
      <c r="B23" s="145"/>
      <c r="C23" s="146"/>
      <c r="D23" s="146"/>
      <c r="E23" s="147"/>
      <c r="F23" s="148"/>
      <c r="G23" s="148"/>
      <c r="H23" s="149"/>
      <c r="I23" s="150"/>
      <c r="J23" s="149"/>
      <c r="K23" s="149"/>
      <c r="L23" s="151"/>
    </row>
    <row r="24" spans="2:13" x14ac:dyDescent="0.2">
      <c r="B24" s="35">
        <v>8</v>
      </c>
      <c r="C24" s="36">
        <v>10</v>
      </c>
      <c r="D24" s="36" t="s">
        <v>189</v>
      </c>
      <c r="E24" s="62" t="s">
        <v>43</v>
      </c>
      <c r="F24" s="60">
        <v>0.35416666666666669</v>
      </c>
      <c r="G24" s="60">
        <v>0.37847222222222227</v>
      </c>
      <c r="H24" s="38" t="s">
        <v>40</v>
      </c>
      <c r="I24" s="39"/>
      <c r="J24" s="25" t="s">
        <v>46</v>
      </c>
      <c r="K24" s="38" t="s">
        <v>19</v>
      </c>
      <c r="L24" s="132" t="s">
        <v>44</v>
      </c>
    </row>
    <row r="25" spans="2:13" x14ac:dyDescent="0.2">
      <c r="B25" s="35">
        <v>9</v>
      </c>
      <c r="C25" s="36">
        <v>10</v>
      </c>
      <c r="D25" s="36" t="s">
        <v>189</v>
      </c>
      <c r="E25" s="62" t="s">
        <v>43</v>
      </c>
      <c r="F25" s="60">
        <v>0.38194444444444442</v>
      </c>
      <c r="G25" s="60">
        <v>0.40625</v>
      </c>
      <c r="H25" s="38" t="s">
        <v>95</v>
      </c>
      <c r="I25" s="39"/>
      <c r="J25" s="25" t="s">
        <v>36</v>
      </c>
      <c r="K25" s="38" t="s">
        <v>19</v>
      </c>
      <c r="L25" s="132" t="s">
        <v>44</v>
      </c>
    </row>
    <row r="26" spans="2:13" ht="9.75" customHeight="1" x14ac:dyDescent="0.2">
      <c r="B26" s="57"/>
      <c r="C26" s="49"/>
      <c r="D26" s="49"/>
      <c r="E26" s="50"/>
      <c r="F26" s="51"/>
      <c r="G26" s="51"/>
      <c r="H26" s="52"/>
      <c r="I26" s="53"/>
      <c r="J26" s="52"/>
      <c r="K26" s="52"/>
      <c r="L26" s="58"/>
    </row>
    <row r="27" spans="2:13" x14ac:dyDescent="0.2">
      <c r="B27" s="32">
        <v>10</v>
      </c>
      <c r="C27" s="22">
        <v>10</v>
      </c>
      <c r="D27" s="22" t="s">
        <v>189</v>
      </c>
      <c r="E27" s="48" t="s">
        <v>47</v>
      </c>
      <c r="F27" s="24">
        <v>0.39583333333333331</v>
      </c>
      <c r="G27" s="24">
        <v>0.43055555555555558</v>
      </c>
      <c r="H27" s="25" t="s">
        <v>159</v>
      </c>
      <c r="I27" s="26"/>
      <c r="J27" s="25" t="s">
        <v>63</v>
      </c>
      <c r="K27" s="25" t="s">
        <v>24</v>
      </c>
      <c r="L27" s="30" t="s">
        <v>44</v>
      </c>
    </row>
    <row r="28" spans="2:13" x14ac:dyDescent="0.2">
      <c r="B28" s="29">
        <v>11</v>
      </c>
      <c r="C28" s="136">
        <v>10</v>
      </c>
      <c r="D28" s="136" t="s">
        <v>189</v>
      </c>
      <c r="E28" s="205" t="s">
        <v>47</v>
      </c>
      <c r="F28" s="201">
        <v>0.43402777777777773</v>
      </c>
      <c r="G28" s="201">
        <v>0.44791666666666669</v>
      </c>
      <c r="H28" s="27" t="s">
        <v>14</v>
      </c>
      <c r="I28" s="133"/>
      <c r="J28" s="27" t="s">
        <v>100</v>
      </c>
      <c r="K28" s="27" t="s">
        <v>24</v>
      </c>
      <c r="L28" s="181" t="s">
        <v>44</v>
      </c>
      <c r="M28" s="283" t="s">
        <v>97</v>
      </c>
    </row>
    <row r="29" spans="2:13" x14ac:dyDescent="0.2">
      <c r="B29" s="29">
        <v>11</v>
      </c>
      <c r="C29" s="136">
        <v>10</v>
      </c>
      <c r="D29" s="136" t="s">
        <v>189</v>
      </c>
      <c r="E29" s="205" t="s">
        <v>47</v>
      </c>
      <c r="F29" s="135">
        <v>0.4513888888888889</v>
      </c>
      <c r="G29" s="135">
        <v>0.46527777777777773</v>
      </c>
      <c r="H29" s="134" t="str">
        <f>J28</f>
        <v>Northern Barbarians</v>
      </c>
      <c r="I29" s="133"/>
      <c r="J29" s="27" t="s">
        <v>158</v>
      </c>
      <c r="K29" s="27" t="s">
        <v>24</v>
      </c>
      <c r="L29" s="181" t="s">
        <v>44</v>
      </c>
      <c r="M29" s="284"/>
    </row>
    <row r="30" spans="2:13" x14ac:dyDescent="0.2">
      <c r="B30" s="29">
        <v>11</v>
      </c>
      <c r="C30" s="136">
        <v>10</v>
      </c>
      <c r="D30" s="136" t="s">
        <v>189</v>
      </c>
      <c r="E30" s="205" t="s">
        <v>47</v>
      </c>
      <c r="F30" s="135">
        <v>0.46875</v>
      </c>
      <c r="G30" s="135">
        <v>0.4826388888888889</v>
      </c>
      <c r="H30" s="27" t="str">
        <f>J29</f>
        <v>Redfield Blue</v>
      </c>
      <c r="I30" s="133"/>
      <c r="J30" s="27" t="str">
        <f>H28</f>
        <v>RYDE</v>
      </c>
      <c r="K30" s="27" t="s">
        <v>24</v>
      </c>
      <c r="L30" s="181" t="s">
        <v>44</v>
      </c>
      <c r="M30" s="285"/>
    </row>
    <row r="31" spans="2:13" x14ac:dyDescent="0.2">
      <c r="B31" s="145"/>
      <c r="C31" s="146"/>
      <c r="D31" s="146"/>
      <c r="E31" s="147"/>
      <c r="F31" s="148"/>
      <c r="G31" s="148"/>
      <c r="H31" s="149"/>
      <c r="I31" s="150"/>
      <c r="J31" s="149"/>
      <c r="K31" s="149"/>
      <c r="L31" s="151"/>
    </row>
    <row r="32" spans="2:13" x14ac:dyDescent="0.2">
      <c r="B32" s="185">
        <v>12</v>
      </c>
      <c r="C32" s="186">
        <v>10</v>
      </c>
      <c r="D32" s="186" t="s">
        <v>189</v>
      </c>
      <c r="E32" s="48" t="s">
        <v>47</v>
      </c>
      <c r="F32" s="188">
        <v>0.40972222222222227</v>
      </c>
      <c r="G32" s="188">
        <v>0.44097222222222227</v>
      </c>
      <c r="H32" s="189" t="s">
        <v>95</v>
      </c>
      <c r="I32" s="190"/>
      <c r="J32" s="189" t="s">
        <v>46</v>
      </c>
      <c r="K32" s="38" t="s">
        <v>19</v>
      </c>
      <c r="L32" s="191" t="s">
        <v>44</v>
      </c>
    </row>
    <row r="33" spans="2:12" x14ac:dyDescent="0.2">
      <c r="B33" s="185">
        <v>13</v>
      </c>
      <c r="C33" s="186">
        <v>10</v>
      </c>
      <c r="D33" s="186" t="s">
        <v>189</v>
      </c>
      <c r="E33" s="48" t="s">
        <v>47</v>
      </c>
      <c r="F33" s="188">
        <v>0.44444444444444442</v>
      </c>
      <c r="G33" s="188">
        <v>0.47569444444444442</v>
      </c>
      <c r="H33" s="189" t="s">
        <v>40</v>
      </c>
      <c r="I33" s="190"/>
      <c r="J33" s="189" t="s">
        <v>36</v>
      </c>
      <c r="K33" s="38" t="s">
        <v>19</v>
      </c>
      <c r="L33" s="191" t="s">
        <v>44</v>
      </c>
    </row>
    <row r="34" spans="2:12" x14ac:dyDescent="0.2">
      <c r="B34" s="145"/>
      <c r="C34" s="146"/>
      <c r="D34" s="146"/>
      <c r="E34" s="147"/>
      <c r="F34" s="148"/>
      <c r="G34" s="148"/>
      <c r="H34" s="149"/>
      <c r="I34" s="150"/>
      <c r="J34" s="149"/>
      <c r="K34" s="149"/>
      <c r="L34" s="151"/>
    </row>
    <row r="37" spans="2:12" x14ac:dyDescent="0.2">
      <c r="B37" s="206" t="s">
        <v>160</v>
      </c>
      <c r="C37" s="212" t="s">
        <v>161</v>
      </c>
      <c r="D37" s="209"/>
    </row>
    <row r="38" spans="2:12" x14ac:dyDescent="0.2">
      <c r="B38" s="207" t="s">
        <v>14</v>
      </c>
      <c r="C38" s="213" t="s">
        <v>188</v>
      </c>
      <c r="D38" s="210"/>
    </row>
    <row r="39" spans="2:12" x14ac:dyDescent="0.2">
      <c r="B39" s="208" t="s">
        <v>40</v>
      </c>
      <c r="C39" s="214" t="s">
        <v>187</v>
      </c>
      <c r="D39" s="211"/>
    </row>
    <row r="41" spans="2:12" ht="11.25" customHeight="1" x14ac:dyDescent="0.2">
      <c r="B41" s="277"/>
      <c r="C41" s="278"/>
      <c r="D41" s="278"/>
      <c r="E41" s="278"/>
      <c r="F41" s="278"/>
      <c r="G41" s="278"/>
      <c r="H41" s="278"/>
      <c r="I41" s="278"/>
      <c r="J41" s="278"/>
      <c r="K41" s="278"/>
      <c r="L41" s="279"/>
    </row>
    <row r="42" spans="2:12" ht="11.25" customHeight="1" x14ac:dyDescent="0.2">
      <c r="B42" s="280"/>
      <c r="C42" s="281"/>
      <c r="D42" s="281"/>
      <c r="E42" s="281"/>
      <c r="F42" s="281"/>
      <c r="G42" s="281"/>
      <c r="H42" s="281"/>
      <c r="I42" s="281"/>
      <c r="J42" s="281"/>
      <c r="K42" s="281"/>
      <c r="L42" s="282"/>
    </row>
  </sheetData>
  <mergeCells count="7">
    <mergeCell ref="C1:L1"/>
    <mergeCell ref="C2:L2"/>
    <mergeCell ref="M20:M22"/>
    <mergeCell ref="B41:L42"/>
    <mergeCell ref="M6:M8"/>
    <mergeCell ref="M28:M30"/>
    <mergeCell ref="M16:M1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M15"/>
  <sheetViews>
    <sheetView showGridLines="0" workbookViewId="0">
      <selection activeCell="E41" sqref="E41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176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286" t="s">
        <v>153</v>
      </c>
      <c r="C6" s="287"/>
      <c r="D6" s="287"/>
      <c r="E6" s="287"/>
      <c r="F6" s="287"/>
      <c r="G6" s="287"/>
      <c r="H6" s="287"/>
      <c r="I6" s="287"/>
      <c r="J6" s="287"/>
      <c r="K6" s="287"/>
      <c r="L6" s="288"/>
    </row>
    <row r="7" spans="2:13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8"/>
    </row>
    <row r="8" spans="2:13" x14ac:dyDescent="0.2"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8"/>
    </row>
    <row r="9" spans="2:13" x14ac:dyDescent="0.2"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8"/>
    </row>
    <row r="10" spans="2:13" x14ac:dyDescent="0.2"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8"/>
    </row>
    <row r="11" spans="2:13" x14ac:dyDescent="0.2">
      <c r="B11" s="286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4" spans="2:13" ht="11.25" customHeight="1" x14ac:dyDescent="0.2">
      <c r="B14" s="277"/>
      <c r="C14" s="278"/>
      <c r="D14" s="278"/>
      <c r="E14" s="278"/>
      <c r="F14" s="278"/>
      <c r="G14" s="278"/>
      <c r="H14" s="278"/>
      <c r="I14" s="278"/>
      <c r="J14" s="278"/>
      <c r="K14" s="278"/>
      <c r="L14" s="279"/>
    </row>
    <row r="15" spans="2:13" ht="11.25" customHeight="1" x14ac:dyDescent="0.2">
      <c r="B15" s="280"/>
      <c r="C15" s="281"/>
      <c r="D15" s="281"/>
      <c r="E15" s="281"/>
      <c r="F15" s="281"/>
      <c r="G15" s="281"/>
      <c r="H15" s="281"/>
      <c r="I15" s="281"/>
      <c r="J15" s="281"/>
      <c r="K15" s="281"/>
      <c r="L15" s="282"/>
    </row>
  </sheetData>
  <mergeCells count="4">
    <mergeCell ref="C1:L1"/>
    <mergeCell ref="C2:L2"/>
    <mergeCell ref="B14:L15"/>
    <mergeCell ref="B6:L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M47"/>
  <sheetViews>
    <sheetView showGridLines="0" workbookViewId="0">
      <selection activeCell="R17" sqref="R17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191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12</v>
      </c>
      <c r="D6" s="36" t="s">
        <v>197</v>
      </c>
      <c r="E6" s="23" t="s">
        <v>33</v>
      </c>
      <c r="F6" s="60">
        <v>0.35416666666666669</v>
      </c>
      <c r="G6" s="60">
        <v>0.37847222222222227</v>
      </c>
      <c r="H6" s="38" t="s">
        <v>22</v>
      </c>
      <c r="I6" s="39" t="s">
        <v>34</v>
      </c>
      <c r="J6" s="25" t="s">
        <v>36</v>
      </c>
      <c r="K6" s="38" t="s">
        <v>22</v>
      </c>
      <c r="L6" s="132" t="s">
        <v>35</v>
      </c>
    </row>
    <row r="7" spans="2:13" x14ac:dyDescent="0.2">
      <c r="B7" s="145"/>
      <c r="C7" s="146"/>
      <c r="D7" s="146"/>
      <c r="E7" s="147"/>
      <c r="F7" s="148"/>
      <c r="G7" s="148"/>
      <c r="H7" s="149"/>
      <c r="I7" s="150"/>
      <c r="J7" s="149"/>
      <c r="K7" s="149"/>
      <c r="L7" s="151"/>
    </row>
    <row r="8" spans="2:13" x14ac:dyDescent="0.2">
      <c r="B8" s="29">
        <v>2</v>
      </c>
      <c r="C8" s="136">
        <v>12</v>
      </c>
      <c r="D8" s="136" t="s">
        <v>197</v>
      </c>
      <c r="E8" s="200" t="s">
        <v>33</v>
      </c>
      <c r="F8" s="201">
        <v>0.35416666666666669</v>
      </c>
      <c r="G8" s="201">
        <v>0.36458333333333331</v>
      </c>
      <c r="H8" s="27" t="s">
        <v>46</v>
      </c>
      <c r="I8" s="133" t="s">
        <v>34</v>
      </c>
      <c r="J8" s="27" t="s">
        <v>40</v>
      </c>
      <c r="K8" s="27" t="s">
        <v>179</v>
      </c>
      <c r="L8" s="181" t="s">
        <v>35</v>
      </c>
      <c r="M8" s="283" t="s">
        <v>97</v>
      </c>
    </row>
    <row r="9" spans="2:13" x14ac:dyDescent="0.2">
      <c r="B9" s="29">
        <v>2</v>
      </c>
      <c r="C9" s="136">
        <v>12</v>
      </c>
      <c r="D9" s="136" t="s">
        <v>197</v>
      </c>
      <c r="E9" s="200" t="s">
        <v>33</v>
      </c>
      <c r="F9" s="135">
        <v>0.36805555555555558</v>
      </c>
      <c r="G9" s="135">
        <v>0.37847222222222227</v>
      </c>
      <c r="H9" s="134" t="str">
        <f>J8</f>
        <v>North Rocks</v>
      </c>
      <c r="I9" s="133" t="s">
        <v>34</v>
      </c>
      <c r="J9" s="27" t="s">
        <v>100</v>
      </c>
      <c r="K9" s="27" t="s">
        <v>179</v>
      </c>
      <c r="L9" s="181" t="s">
        <v>35</v>
      </c>
      <c r="M9" s="284"/>
    </row>
    <row r="10" spans="2:13" x14ac:dyDescent="0.2">
      <c r="B10" s="29">
        <v>2</v>
      </c>
      <c r="C10" s="136">
        <v>12</v>
      </c>
      <c r="D10" s="136" t="s">
        <v>197</v>
      </c>
      <c r="E10" s="200" t="s">
        <v>33</v>
      </c>
      <c r="F10" s="135">
        <v>0.38194444444444442</v>
      </c>
      <c r="G10" s="135">
        <v>0.3923611111111111</v>
      </c>
      <c r="H10" s="27" t="str">
        <f>J9</f>
        <v>Northern Barbarians</v>
      </c>
      <c r="I10" s="133" t="s">
        <v>34</v>
      </c>
      <c r="J10" s="27" t="str">
        <f>H8</f>
        <v>Dural Sky</v>
      </c>
      <c r="K10" s="27" t="s">
        <v>179</v>
      </c>
      <c r="L10" s="181" t="s">
        <v>35</v>
      </c>
      <c r="M10" s="285"/>
    </row>
    <row r="11" spans="2:13" x14ac:dyDescent="0.2">
      <c r="B11" s="145"/>
      <c r="C11" s="146"/>
      <c r="D11" s="146"/>
      <c r="E11" s="147"/>
      <c r="F11" s="148"/>
      <c r="G11" s="148"/>
      <c r="H11" s="149"/>
      <c r="I11" s="150"/>
      <c r="J11" s="149"/>
      <c r="K11" s="149"/>
      <c r="L11" s="151"/>
    </row>
    <row r="12" spans="2:13" ht="12" thickBot="1" x14ac:dyDescent="0.25">
      <c r="B12" s="35">
        <v>3</v>
      </c>
      <c r="C12" s="36">
        <v>12</v>
      </c>
      <c r="D12" s="36" t="s">
        <v>197</v>
      </c>
      <c r="E12" s="23" t="s">
        <v>33</v>
      </c>
      <c r="F12" s="60">
        <v>0.35416666666666669</v>
      </c>
      <c r="G12" s="60">
        <v>0.37847222222222227</v>
      </c>
      <c r="H12" s="38" t="s">
        <v>95</v>
      </c>
      <c r="I12" s="39" t="s">
        <v>34</v>
      </c>
      <c r="J12" s="25" t="s">
        <v>14</v>
      </c>
      <c r="K12" s="38" t="s">
        <v>196</v>
      </c>
      <c r="L12" s="132" t="s">
        <v>35</v>
      </c>
    </row>
    <row r="13" spans="2:13" ht="9.75" customHeight="1" thickBot="1" x14ac:dyDescent="0.25">
      <c r="B13" s="40"/>
      <c r="C13" s="41"/>
      <c r="D13" s="41"/>
      <c r="E13" s="42"/>
      <c r="F13" s="43"/>
      <c r="G13" s="43"/>
      <c r="H13" s="44"/>
      <c r="I13" s="45"/>
      <c r="J13" s="44"/>
      <c r="K13" s="44"/>
      <c r="L13" s="46"/>
    </row>
    <row r="14" spans="2:13" x14ac:dyDescent="0.2">
      <c r="B14" s="35">
        <v>4</v>
      </c>
      <c r="C14" s="36">
        <v>12</v>
      </c>
      <c r="D14" s="36" t="s">
        <v>197</v>
      </c>
      <c r="E14" s="37" t="s">
        <v>39</v>
      </c>
      <c r="F14" s="60">
        <v>0.35416666666666669</v>
      </c>
      <c r="G14" s="60">
        <v>0.37847222222222227</v>
      </c>
      <c r="H14" s="38" t="s">
        <v>22</v>
      </c>
      <c r="I14" s="39" t="s">
        <v>34</v>
      </c>
      <c r="J14" s="25" t="s">
        <v>48</v>
      </c>
      <c r="K14" s="28" t="s">
        <v>22</v>
      </c>
      <c r="L14" s="132" t="s">
        <v>37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67">
        <v>5</v>
      </c>
      <c r="C16" s="268">
        <v>12</v>
      </c>
      <c r="D16" s="268" t="s">
        <v>197</v>
      </c>
      <c r="E16" s="269" t="s">
        <v>39</v>
      </c>
      <c r="F16" s="264">
        <v>0.39583333333333331</v>
      </c>
      <c r="G16" s="264">
        <v>0.40625</v>
      </c>
      <c r="H16" s="257" t="s">
        <v>63</v>
      </c>
      <c r="I16" s="265" t="s">
        <v>34</v>
      </c>
      <c r="J16" s="257" t="s">
        <v>100</v>
      </c>
      <c r="K16" s="257" t="s">
        <v>179</v>
      </c>
      <c r="L16" s="270" t="s">
        <v>35</v>
      </c>
      <c r="M16" s="283" t="s">
        <v>97</v>
      </c>
    </row>
    <row r="17" spans="2:13" x14ac:dyDescent="0.2">
      <c r="B17" s="262">
        <v>5</v>
      </c>
      <c r="C17" s="263">
        <v>12</v>
      </c>
      <c r="D17" s="268" t="s">
        <v>197</v>
      </c>
      <c r="E17" s="271" t="s">
        <v>39</v>
      </c>
      <c r="F17" s="264">
        <v>0.40972222222222227</v>
      </c>
      <c r="G17" s="264">
        <v>0.4201388888888889</v>
      </c>
      <c r="H17" s="266" t="str">
        <f>J16</f>
        <v>Northern Barbarians</v>
      </c>
      <c r="I17" s="265" t="s">
        <v>34</v>
      </c>
      <c r="J17" s="257" t="s">
        <v>40</v>
      </c>
      <c r="K17" s="257" t="s">
        <v>179</v>
      </c>
      <c r="L17" s="272" t="s">
        <v>35</v>
      </c>
      <c r="M17" s="284"/>
    </row>
    <row r="18" spans="2:13" x14ac:dyDescent="0.2">
      <c r="B18" s="262">
        <v>5</v>
      </c>
      <c r="C18" s="263">
        <v>12</v>
      </c>
      <c r="D18" s="268" t="s">
        <v>197</v>
      </c>
      <c r="E18" s="271" t="s">
        <v>39</v>
      </c>
      <c r="F18" s="264">
        <v>0.4236111111111111</v>
      </c>
      <c r="G18" s="264">
        <v>0.43402777777777773</v>
      </c>
      <c r="H18" s="257" t="str">
        <f>J17</f>
        <v>North Rocks</v>
      </c>
      <c r="I18" s="265" t="s">
        <v>34</v>
      </c>
      <c r="J18" s="257" t="str">
        <f>H16</f>
        <v>Central Eastwood</v>
      </c>
      <c r="K18" s="257" t="s">
        <v>179</v>
      </c>
      <c r="L18" s="272" t="s">
        <v>35</v>
      </c>
      <c r="M18" s="285"/>
    </row>
    <row r="19" spans="2:13" x14ac:dyDescent="0.2">
      <c r="B19" s="145"/>
      <c r="C19" s="146"/>
      <c r="D19" s="146"/>
      <c r="E19" s="147"/>
      <c r="F19" s="148"/>
      <c r="G19" s="148"/>
      <c r="H19" s="149"/>
      <c r="I19" s="150"/>
      <c r="J19" s="149"/>
      <c r="K19" s="149"/>
      <c r="L19" s="151"/>
    </row>
    <row r="20" spans="2:13" x14ac:dyDescent="0.2">
      <c r="B20" s="35">
        <v>6</v>
      </c>
      <c r="C20" s="36">
        <v>12</v>
      </c>
      <c r="D20" s="36" t="s">
        <v>197</v>
      </c>
      <c r="E20" s="37" t="s">
        <v>39</v>
      </c>
      <c r="F20" s="60">
        <v>0.4236111111111111</v>
      </c>
      <c r="G20" s="60">
        <v>0.44791666666666669</v>
      </c>
      <c r="H20" s="25" t="s">
        <v>95</v>
      </c>
      <c r="I20" s="26" t="s">
        <v>34</v>
      </c>
      <c r="J20" s="25" t="s">
        <v>14</v>
      </c>
      <c r="K20" s="25" t="s">
        <v>199</v>
      </c>
      <c r="L20" s="132" t="s">
        <v>35</v>
      </c>
    </row>
    <row r="21" spans="2:13" ht="9.75" customHeight="1" x14ac:dyDescent="0.2">
      <c r="B21" s="57"/>
      <c r="C21" s="49"/>
      <c r="D21" s="49"/>
      <c r="E21" s="50"/>
      <c r="F21" s="51"/>
      <c r="G21" s="51"/>
      <c r="H21" s="52"/>
      <c r="I21" s="53"/>
      <c r="J21" s="52"/>
      <c r="K21" s="52"/>
      <c r="L21" s="58"/>
    </row>
    <row r="22" spans="2:13" x14ac:dyDescent="0.2">
      <c r="B22" s="35">
        <v>7</v>
      </c>
      <c r="C22" s="36">
        <v>12</v>
      </c>
      <c r="D22" s="36" t="s">
        <v>197</v>
      </c>
      <c r="E22" s="62" t="s">
        <v>43</v>
      </c>
      <c r="F22" s="60">
        <v>0.38194444444444442</v>
      </c>
      <c r="G22" s="60">
        <v>0.40625</v>
      </c>
      <c r="H22" s="38" t="s">
        <v>22</v>
      </c>
      <c r="I22" s="39" t="s">
        <v>34</v>
      </c>
      <c r="J22" s="25" t="s">
        <v>36</v>
      </c>
      <c r="K22" s="38" t="s">
        <v>22</v>
      </c>
      <c r="L22" s="61" t="s">
        <v>44</v>
      </c>
    </row>
    <row r="23" spans="2:13" ht="9.75" customHeight="1" x14ac:dyDescent="0.2">
      <c r="B23" s="145"/>
      <c r="C23" s="146"/>
      <c r="D23" s="146"/>
      <c r="E23" s="147"/>
      <c r="F23" s="148"/>
      <c r="G23" s="148"/>
      <c r="H23" s="149"/>
      <c r="I23" s="150"/>
      <c r="J23" s="149"/>
      <c r="K23" s="149"/>
      <c r="L23" s="151"/>
    </row>
    <row r="24" spans="2:13" x14ac:dyDescent="0.2">
      <c r="B24" s="29">
        <v>8</v>
      </c>
      <c r="C24" s="136">
        <v>12</v>
      </c>
      <c r="D24" s="136" t="s">
        <v>197</v>
      </c>
      <c r="E24" s="192" t="s">
        <v>43</v>
      </c>
      <c r="F24" s="201">
        <v>0.35416666666666669</v>
      </c>
      <c r="G24" s="201">
        <v>0.36458333333333331</v>
      </c>
      <c r="H24" s="27" t="s">
        <v>46</v>
      </c>
      <c r="I24" s="133" t="s">
        <v>34</v>
      </c>
      <c r="J24" s="27" t="s">
        <v>40</v>
      </c>
      <c r="K24" s="27" t="s">
        <v>179</v>
      </c>
      <c r="L24" s="181" t="s">
        <v>44</v>
      </c>
      <c r="M24" s="283" t="s">
        <v>97</v>
      </c>
    </row>
    <row r="25" spans="2:13" x14ac:dyDescent="0.2">
      <c r="B25" s="29">
        <v>8</v>
      </c>
      <c r="C25" s="136">
        <v>12</v>
      </c>
      <c r="D25" s="136" t="s">
        <v>197</v>
      </c>
      <c r="E25" s="192" t="s">
        <v>43</v>
      </c>
      <c r="F25" s="135">
        <v>0.36805555555555558</v>
      </c>
      <c r="G25" s="135">
        <v>0.37847222222222227</v>
      </c>
      <c r="H25" s="134" t="str">
        <f>J24</f>
        <v>North Rocks</v>
      </c>
      <c r="I25" s="133" t="s">
        <v>34</v>
      </c>
      <c r="J25" s="27" t="s">
        <v>100</v>
      </c>
      <c r="K25" s="27" t="s">
        <v>179</v>
      </c>
      <c r="L25" s="181" t="s">
        <v>44</v>
      </c>
      <c r="M25" s="284"/>
    </row>
    <row r="26" spans="2:13" x14ac:dyDescent="0.2">
      <c r="B26" s="29">
        <v>8</v>
      </c>
      <c r="C26" s="136">
        <v>12</v>
      </c>
      <c r="D26" s="136" t="s">
        <v>197</v>
      </c>
      <c r="E26" s="192" t="s">
        <v>43</v>
      </c>
      <c r="F26" s="135">
        <v>0.38194444444444442</v>
      </c>
      <c r="G26" s="135">
        <v>0.3923611111111111</v>
      </c>
      <c r="H26" s="27" t="str">
        <f>J25</f>
        <v>Northern Barbarians</v>
      </c>
      <c r="I26" s="133" t="s">
        <v>34</v>
      </c>
      <c r="J26" s="27" t="str">
        <f>H24</f>
        <v>Dural Sky</v>
      </c>
      <c r="K26" s="27" t="s">
        <v>179</v>
      </c>
      <c r="L26" s="181" t="s">
        <v>44</v>
      </c>
      <c r="M26" s="285"/>
    </row>
    <row r="27" spans="2:13" x14ac:dyDescent="0.2">
      <c r="B27" s="145"/>
      <c r="C27" s="146"/>
      <c r="D27" s="146"/>
      <c r="E27" s="147"/>
      <c r="F27" s="148"/>
      <c r="G27" s="148"/>
      <c r="H27" s="149"/>
      <c r="I27" s="150"/>
      <c r="J27" s="149"/>
      <c r="K27" s="149"/>
      <c r="L27" s="151"/>
    </row>
    <row r="28" spans="2:13" x14ac:dyDescent="0.2">
      <c r="B28" s="35">
        <v>9</v>
      </c>
      <c r="C28" s="36">
        <v>12</v>
      </c>
      <c r="D28" s="36" t="s">
        <v>197</v>
      </c>
      <c r="E28" s="62" t="s">
        <v>43</v>
      </c>
      <c r="F28" s="60">
        <v>0.38194444444444442</v>
      </c>
      <c r="G28" s="60">
        <v>0.40625</v>
      </c>
      <c r="H28" s="38" t="s">
        <v>95</v>
      </c>
      <c r="I28" s="39" t="s">
        <v>34</v>
      </c>
      <c r="J28" s="25" t="s">
        <v>14</v>
      </c>
      <c r="K28" s="38" t="s">
        <v>200</v>
      </c>
      <c r="L28" s="132" t="s">
        <v>44</v>
      </c>
    </row>
    <row r="29" spans="2:13" ht="9.75" customHeight="1" x14ac:dyDescent="0.2">
      <c r="B29" s="57"/>
      <c r="C29" s="49"/>
      <c r="D29" s="49"/>
      <c r="E29" s="50"/>
      <c r="F29" s="51"/>
      <c r="G29" s="51"/>
      <c r="H29" s="52"/>
      <c r="I29" s="53"/>
      <c r="J29" s="52"/>
      <c r="K29" s="52"/>
      <c r="L29" s="58"/>
    </row>
    <row r="30" spans="2:13" x14ac:dyDescent="0.2">
      <c r="B30" s="32">
        <v>10</v>
      </c>
      <c r="C30" s="22">
        <v>12</v>
      </c>
      <c r="D30" s="36" t="s">
        <v>197</v>
      </c>
      <c r="E30" s="48" t="s">
        <v>47</v>
      </c>
      <c r="F30" s="24">
        <v>0.40972222222222227</v>
      </c>
      <c r="G30" s="24">
        <v>0.44097222222222227</v>
      </c>
      <c r="H30" s="38" t="s">
        <v>159</v>
      </c>
      <c r="I30" s="39" t="s">
        <v>34</v>
      </c>
      <c r="J30" s="25" t="s">
        <v>46</v>
      </c>
      <c r="K30" s="38" t="s">
        <v>22</v>
      </c>
      <c r="L30" s="30" t="s">
        <v>44</v>
      </c>
    </row>
    <row r="31" spans="2:13" x14ac:dyDescent="0.2">
      <c r="B31" s="32">
        <v>11</v>
      </c>
      <c r="C31" s="22">
        <v>12</v>
      </c>
      <c r="D31" s="36" t="s">
        <v>197</v>
      </c>
      <c r="E31" s="48" t="s">
        <v>47</v>
      </c>
      <c r="F31" s="24">
        <v>0.44444444444444442</v>
      </c>
      <c r="G31" s="24">
        <v>0.47569444444444442</v>
      </c>
      <c r="H31" s="38" t="s">
        <v>158</v>
      </c>
      <c r="I31" s="39" t="s">
        <v>34</v>
      </c>
      <c r="J31" s="25" t="s">
        <v>36</v>
      </c>
      <c r="K31" s="38" t="s">
        <v>22</v>
      </c>
      <c r="L31" s="30" t="s">
        <v>44</v>
      </c>
    </row>
    <row r="32" spans="2:13" x14ac:dyDescent="0.2">
      <c r="B32" s="145"/>
      <c r="C32" s="146"/>
      <c r="D32" s="146"/>
      <c r="E32" s="147"/>
      <c r="F32" s="148"/>
      <c r="G32" s="148"/>
      <c r="H32" s="149"/>
      <c r="I32" s="150"/>
      <c r="J32" s="149"/>
      <c r="K32" s="149"/>
      <c r="L32" s="151"/>
    </row>
    <row r="33" spans="2:13" x14ac:dyDescent="0.2">
      <c r="B33" s="29">
        <v>12</v>
      </c>
      <c r="C33" s="136">
        <v>12</v>
      </c>
      <c r="D33" s="136" t="s">
        <v>197</v>
      </c>
      <c r="E33" s="205" t="s">
        <v>47</v>
      </c>
      <c r="F33" s="201">
        <v>0.40972222222222227</v>
      </c>
      <c r="G33" s="201">
        <v>0.4236111111111111</v>
      </c>
      <c r="H33" s="27" t="s">
        <v>63</v>
      </c>
      <c r="I33" s="133" t="s">
        <v>34</v>
      </c>
      <c r="J33" s="27" t="s">
        <v>100</v>
      </c>
      <c r="K33" s="27" t="s">
        <v>179</v>
      </c>
      <c r="L33" s="181" t="s">
        <v>44</v>
      </c>
      <c r="M33" s="283" t="s">
        <v>97</v>
      </c>
    </row>
    <row r="34" spans="2:13" x14ac:dyDescent="0.2">
      <c r="B34" s="29">
        <v>12</v>
      </c>
      <c r="C34" s="136">
        <v>12</v>
      </c>
      <c r="D34" s="136" t="s">
        <v>197</v>
      </c>
      <c r="E34" s="205" t="s">
        <v>47</v>
      </c>
      <c r="F34" s="135">
        <v>0.42708333333333331</v>
      </c>
      <c r="G34" s="135">
        <v>0.44097222222222227</v>
      </c>
      <c r="H34" s="134" t="str">
        <f>J33</f>
        <v>Northern Barbarians</v>
      </c>
      <c r="I34" s="133" t="s">
        <v>34</v>
      </c>
      <c r="J34" s="27" t="s">
        <v>40</v>
      </c>
      <c r="K34" s="27" t="s">
        <v>179</v>
      </c>
      <c r="L34" s="181" t="s">
        <v>44</v>
      </c>
      <c r="M34" s="284"/>
    </row>
    <row r="35" spans="2:13" x14ac:dyDescent="0.2">
      <c r="B35" s="29">
        <v>12</v>
      </c>
      <c r="C35" s="136">
        <v>12</v>
      </c>
      <c r="D35" s="136" t="s">
        <v>197</v>
      </c>
      <c r="E35" s="205" t="s">
        <v>47</v>
      </c>
      <c r="F35" s="135">
        <v>0.44444444444444442</v>
      </c>
      <c r="G35" s="135">
        <v>0.45833333333333331</v>
      </c>
      <c r="H35" s="27" t="str">
        <f>J34</f>
        <v>North Rocks</v>
      </c>
      <c r="I35" s="133" t="s">
        <v>34</v>
      </c>
      <c r="J35" s="27" t="str">
        <f>H33</f>
        <v>Central Eastwood</v>
      </c>
      <c r="K35" s="27" t="s">
        <v>179</v>
      </c>
      <c r="L35" s="181" t="s">
        <v>44</v>
      </c>
      <c r="M35" s="285"/>
    </row>
    <row r="36" spans="2:13" x14ac:dyDescent="0.2">
      <c r="B36" s="145"/>
      <c r="C36" s="146"/>
      <c r="D36" s="146"/>
      <c r="E36" s="147"/>
      <c r="F36" s="148"/>
      <c r="G36" s="148"/>
      <c r="H36" s="149"/>
      <c r="I36" s="150"/>
      <c r="J36" s="149"/>
      <c r="K36" s="149"/>
      <c r="L36" s="151"/>
    </row>
    <row r="37" spans="2:13" x14ac:dyDescent="0.2">
      <c r="B37" s="32">
        <v>13</v>
      </c>
      <c r="C37" s="22">
        <v>12</v>
      </c>
      <c r="D37" s="36" t="s">
        <v>197</v>
      </c>
      <c r="E37" s="48" t="s">
        <v>47</v>
      </c>
      <c r="F37" s="24">
        <v>0.40972222222222227</v>
      </c>
      <c r="G37" s="24">
        <v>0.44097222222222227</v>
      </c>
      <c r="H37" s="38" t="s">
        <v>95</v>
      </c>
      <c r="I37" s="39" t="s">
        <v>34</v>
      </c>
      <c r="J37" s="25" t="s">
        <v>14</v>
      </c>
      <c r="K37" s="38" t="s">
        <v>200</v>
      </c>
      <c r="L37" s="30" t="s">
        <v>44</v>
      </c>
    </row>
    <row r="38" spans="2:13" ht="12" thickBot="1" x14ac:dyDescent="0.25">
      <c r="B38" s="233"/>
      <c r="C38" s="234"/>
      <c r="D38" s="234"/>
      <c r="E38" s="235"/>
      <c r="F38" s="236"/>
      <c r="G38" s="236"/>
      <c r="H38" s="237"/>
      <c r="I38" s="238"/>
      <c r="J38" s="237"/>
      <c r="K38" s="237"/>
      <c r="L38" s="239"/>
    </row>
    <row r="41" spans="2:13" x14ac:dyDescent="0.2">
      <c r="B41" s="206" t="s">
        <v>160</v>
      </c>
      <c r="C41" s="212" t="s">
        <v>161</v>
      </c>
      <c r="D41" s="209"/>
    </row>
    <row r="42" spans="2:13" x14ac:dyDescent="0.2">
      <c r="B42" s="207" t="s">
        <v>194</v>
      </c>
      <c r="C42" s="213" t="s">
        <v>195</v>
      </c>
      <c r="D42" s="210"/>
    </row>
    <row r="43" spans="2:13" x14ac:dyDescent="0.2">
      <c r="B43" s="207" t="s">
        <v>102</v>
      </c>
      <c r="C43" s="213" t="s">
        <v>38</v>
      </c>
      <c r="D43" s="210"/>
    </row>
    <row r="44" spans="2:13" x14ac:dyDescent="0.2">
      <c r="B44" s="208" t="s">
        <v>22</v>
      </c>
      <c r="C44" s="214" t="s">
        <v>198</v>
      </c>
      <c r="D44" s="211"/>
    </row>
    <row r="46" spans="2:13" ht="11.25" customHeight="1" x14ac:dyDescent="0.2">
      <c r="B46" s="277"/>
      <c r="C46" s="278"/>
      <c r="D46" s="278"/>
      <c r="E46" s="278"/>
      <c r="F46" s="278"/>
      <c r="G46" s="278"/>
      <c r="H46" s="278"/>
      <c r="I46" s="278"/>
      <c r="J46" s="278"/>
      <c r="K46" s="278"/>
      <c r="L46" s="279"/>
    </row>
    <row r="47" spans="2:13" ht="11.25" customHeight="1" x14ac:dyDescent="0.2">
      <c r="B47" s="280"/>
      <c r="C47" s="281"/>
      <c r="D47" s="281"/>
      <c r="E47" s="281"/>
      <c r="F47" s="281"/>
      <c r="G47" s="281"/>
      <c r="H47" s="281"/>
      <c r="I47" s="281"/>
      <c r="J47" s="281"/>
      <c r="K47" s="281"/>
      <c r="L47" s="282"/>
    </row>
  </sheetData>
  <mergeCells count="7">
    <mergeCell ref="B46:L47"/>
    <mergeCell ref="C1:L1"/>
    <mergeCell ref="C2:L2"/>
    <mergeCell ref="M33:M35"/>
    <mergeCell ref="M24:M26"/>
    <mergeCell ref="M8:M10"/>
    <mergeCell ref="M16:M1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M15"/>
  <sheetViews>
    <sheetView showGridLines="0" workbookViewId="0">
      <selection activeCell="H18" sqref="H18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192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286" t="s">
        <v>193</v>
      </c>
      <c r="C6" s="287"/>
      <c r="D6" s="287"/>
      <c r="E6" s="287"/>
      <c r="F6" s="287"/>
      <c r="G6" s="287"/>
      <c r="H6" s="287"/>
      <c r="I6" s="287"/>
      <c r="J6" s="287"/>
      <c r="K6" s="287"/>
      <c r="L6" s="288"/>
    </row>
    <row r="7" spans="2:13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8"/>
    </row>
    <row r="8" spans="2:13" x14ac:dyDescent="0.2"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8"/>
    </row>
    <row r="9" spans="2:13" x14ac:dyDescent="0.2"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8"/>
    </row>
    <row r="10" spans="2:13" x14ac:dyDescent="0.2"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8"/>
    </row>
    <row r="11" spans="2:13" x14ac:dyDescent="0.2">
      <c r="B11" s="286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4" spans="2:13" ht="11.25" customHeight="1" x14ac:dyDescent="0.2">
      <c r="B14" s="277"/>
      <c r="C14" s="278"/>
      <c r="D14" s="278"/>
      <c r="E14" s="278"/>
      <c r="F14" s="278"/>
      <c r="G14" s="278"/>
      <c r="H14" s="278"/>
      <c r="I14" s="278"/>
      <c r="J14" s="278"/>
      <c r="K14" s="278"/>
      <c r="L14" s="279"/>
    </row>
    <row r="15" spans="2:13" ht="11.25" customHeight="1" x14ac:dyDescent="0.2">
      <c r="B15" s="280"/>
      <c r="C15" s="281"/>
      <c r="D15" s="281"/>
      <c r="E15" s="281"/>
      <c r="F15" s="281"/>
      <c r="G15" s="281"/>
      <c r="H15" s="281"/>
      <c r="I15" s="281"/>
      <c r="J15" s="281"/>
      <c r="K15" s="281"/>
      <c r="L15" s="282"/>
    </row>
  </sheetData>
  <mergeCells count="4">
    <mergeCell ref="C1:L1"/>
    <mergeCell ref="C2:L2"/>
    <mergeCell ref="B6:L11"/>
    <mergeCell ref="B14:L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M43"/>
  <sheetViews>
    <sheetView showGridLines="0" tabSelected="1" workbookViewId="0">
      <selection activeCell="D48" sqref="D48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201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14</v>
      </c>
      <c r="D6" s="36" t="s">
        <v>204</v>
      </c>
      <c r="E6" s="23" t="s">
        <v>33</v>
      </c>
      <c r="F6" s="60">
        <v>0.35416666666666669</v>
      </c>
      <c r="G6" s="60">
        <v>0.37847222222222227</v>
      </c>
      <c r="H6" s="38" t="s">
        <v>46</v>
      </c>
      <c r="I6" s="39" t="s">
        <v>34</v>
      </c>
      <c r="J6" s="25" t="s">
        <v>38</v>
      </c>
      <c r="K6" s="38" t="s">
        <v>62</v>
      </c>
      <c r="L6" s="132" t="s">
        <v>35</v>
      </c>
    </row>
    <row r="7" spans="2:13" x14ac:dyDescent="0.2">
      <c r="B7" s="35">
        <v>2</v>
      </c>
      <c r="C7" s="36">
        <v>14</v>
      </c>
      <c r="D7" s="36" t="s">
        <v>204</v>
      </c>
      <c r="E7" s="23" t="s">
        <v>33</v>
      </c>
      <c r="F7" s="60">
        <v>0.35416666666666669</v>
      </c>
      <c r="G7" s="60">
        <v>0.37847222222222227</v>
      </c>
      <c r="H7" s="38" t="s">
        <v>36</v>
      </c>
      <c r="I7" s="39" t="s">
        <v>34</v>
      </c>
      <c r="J7" s="25" t="s">
        <v>95</v>
      </c>
      <c r="K7" s="38" t="s">
        <v>62</v>
      </c>
      <c r="L7" s="132" t="s">
        <v>37</v>
      </c>
    </row>
    <row r="8" spans="2:13" ht="7.5" customHeight="1" x14ac:dyDescent="0.2">
      <c r="B8" s="145"/>
      <c r="C8" s="146"/>
      <c r="D8" s="146"/>
      <c r="E8" s="147"/>
      <c r="F8" s="148"/>
      <c r="G8" s="148"/>
      <c r="H8" s="149"/>
      <c r="I8" s="150"/>
      <c r="J8" s="149"/>
      <c r="K8" s="149"/>
      <c r="L8" s="151"/>
    </row>
    <row r="9" spans="2:13" x14ac:dyDescent="0.2">
      <c r="B9" s="29">
        <v>3</v>
      </c>
      <c r="C9" s="136">
        <v>14</v>
      </c>
      <c r="D9" s="136" t="s">
        <v>204</v>
      </c>
      <c r="E9" s="200" t="s">
        <v>33</v>
      </c>
      <c r="F9" s="201">
        <v>0.35416666666666669</v>
      </c>
      <c r="G9" s="201">
        <v>0.36458333333333331</v>
      </c>
      <c r="H9" s="27" t="s">
        <v>100</v>
      </c>
      <c r="I9" s="133" t="s">
        <v>34</v>
      </c>
      <c r="J9" s="27" t="s">
        <v>22</v>
      </c>
      <c r="K9" s="27" t="s">
        <v>62</v>
      </c>
      <c r="L9" s="181" t="s">
        <v>41</v>
      </c>
      <c r="M9" s="283" t="s">
        <v>97</v>
      </c>
    </row>
    <row r="10" spans="2:13" x14ac:dyDescent="0.2">
      <c r="B10" s="29">
        <v>3</v>
      </c>
      <c r="C10" s="136">
        <v>14</v>
      </c>
      <c r="D10" s="136" t="s">
        <v>204</v>
      </c>
      <c r="E10" s="200" t="s">
        <v>33</v>
      </c>
      <c r="F10" s="135">
        <v>0.36805555555555558</v>
      </c>
      <c r="G10" s="135">
        <v>0.37847222222222227</v>
      </c>
      <c r="H10" s="134" t="str">
        <f>J9</f>
        <v>Redfield</v>
      </c>
      <c r="I10" s="133" t="s">
        <v>34</v>
      </c>
      <c r="J10" s="27" t="s">
        <v>40</v>
      </c>
      <c r="K10" s="27" t="s">
        <v>62</v>
      </c>
      <c r="L10" s="181" t="s">
        <v>41</v>
      </c>
      <c r="M10" s="284"/>
    </row>
    <row r="11" spans="2:13" ht="12" thickBot="1" x14ac:dyDescent="0.25">
      <c r="B11" s="29">
        <v>3</v>
      </c>
      <c r="C11" s="136">
        <v>14</v>
      </c>
      <c r="D11" s="136" t="s">
        <v>204</v>
      </c>
      <c r="E11" s="200" t="s">
        <v>33</v>
      </c>
      <c r="F11" s="135">
        <v>0.38194444444444442</v>
      </c>
      <c r="G11" s="135">
        <v>0.3923611111111111</v>
      </c>
      <c r="H11" s="27" t="str">
        <f>J10</f>
        <v>North Rocks</v>
      </c>
      <c r="I11" s="133" t="s">
        <v>34</v>
      </c>
      <c r="J11" s="27" t="str">
        <f>H9</f>
        <v>Northern Barbarians</v>
      </c>
      <c r="K11" s="27" t="s">
        <v>62</v>
      </c>
      <c r="L11" s="181" t="s">
        <v>41</v>
      </c>
      <c r="M11" s="285"/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14</v>
      </c>
      <c r="D13" s="36" t="s">
        <v>204</v>
      </c>
      <c r="E13" s="37" t="s">
        <v>39</v>
      </c>
      <c r="F13" s="60">
        <v>0.38194444444444442</v>
      </c>
      <c r="G13" s="60">
        <v>0.40625</v>
      </c>
      <c r="H13" s="25" t="s">
        <v>48</v>
      </c>
      <c r="I13" s="26" t="s">
        <v>34</v>
      </c>
      <c r="J13" s="25" t="s">
        <v>14</v>
      </c>
      <c r="K13" s="38" t="s">
        <v>62</v>
      </c>
      <c r="L13" s="132" t="s">
        <v>35</v>
      </c>
    </row>
    <row r="14" spans="2:13" x14ac:dyDescent="0.2">
      <c r="B14" s="32">
        <v>5</v>
      </c>
      <c r="C14" s="22">
        <v>14</v>
      </c>
      <c r="D14" s="22" t="s">
        <v>204</v>
      </c>
      <c r="E14" s="33" t="s">
        <v>39</v>
      </c>
      <c r="F14" s="60">
        <v>0.38194444444444442</v>
      </c>
      <c r="G14" s="60">
        <v>0.40625</v>
      </c>
      <c r="H14" s="25" t="s">
        <v>63</v>
      </c>
      <c r="I14" s="26" t="s">
        <v>34</v>
      </c>
      <c r="J14" s="25" t="s">
        <v>95</v>
      </c>
      <c r="K14" s="38" t="s">
        <v>62</v>
      </c>
      <c r="L14" s="31" t="s">
        <v>37</v>
      </c>
    </row>
    <row r="15" spans="2:13" ht="9.75" customHeight="1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9">
        <v>6</v>
      </c>
      <c r="C16" s="136">
        <v>14</v>
      </c>
      <c r="D16" s="136" t="s">
        <v>204</v>
      </c>
      <c r="E16" s="182" t="s">
        <v>39</v>
      </c>
      <c r="F16" s="201">
        <v>0.39583333333333331</v>
      </c>
      <c r="G16" s="201">
        <v>0.40625</v>
      </c>
      <c r="H16" s="27" t="s">
        <v>100</v>
      </c>
      <c r="I16" s="133" t="s">
        <v>34</v>
      </c>
      <c r="J16" s="27" t="s">
        <v>22</v>
      </c>
      <c r="K16" s="27" t="s">
        <v>62</v>
      </c>
      <c r="L16" s="181" t="s">
        <v>41</v>
      </c>
      <c r="M16" s="283" t="s">
        <v>97</v>
      </c>
    </row>
    <row r="17" spans="2:13" x14ac:dyDescent="0.2">
      <c r="B17" s="29">
        <v>6</v>
      </c>
      <c r="C17" s="136">
        <v>14</v>
      </c>
      <c r="D17" s="136" t="s">
        <v>204</v>
      </c>
      <c r="E17" s="182" t="s">
        <v>39</v>
      </c>
      <c r="F17" s="135">
        <v>0.40972222222222227</v>
      </c>
      <c r="G17" s="135">
        <v>0.4201388888888889</v>
      </c>
      <c r="H17" s="134" t="str">
        <f>J16</f>
        <v>Redfield</v>
      </c>
      <c r="I17" s="133" t="s">
        <v>34</v>
      </c>
      <c r="J17" s="27" t="s">
        <v>40</v>
      </c>
      <c r="K17" s="27" t="s">
        <v>62</v>
      </c>
      <c r="L17" s="181" t="s">
        <v>41</v>
      </c>
      <c r="M17" s="284"/>
    </row>
    <row r="18" spans="2:13" x14ac:dyDescent="0.2">
      <c r="B18" s="29">
        <v>6</v>
      </c>
      <c r="C18" s="136">
        <v>14</v>
      </c>
      <c r="D18" s="136" t="s">
        <v>204</v>
      </c>
      <c r="E18" s="182" t="s">
        <v>39</v>
      </c>
      <c r="F18" s="135">
        <v>0.4236111111111111</v>
      </c>
      <c r="G18" s="135">
        <v>0.43402777777777773</v>
      </c>
      <c r="H18" s="27" t="str">
        <f>J17</f>
        <v>North Rocks</v>
      </c>
      <c r="I18" s="133" t="s">
        <v>34</v>
      </c>
      <c r="J18" s="27" t="str">
        <f>H16</f>
        <v>Northern Barbarians</v>
      </c>
      <c r="K18" s="27" t="s">
        <v>62</v>
      </c>
      <c r="L18" s="181" t="s">
        <v>41</v>
      </c>
      <c r="M18" s="285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35">
        <v>7</v>
      </c>
      <c r="C20" s="36">
        <v>14</v>
      </c>
      <c r="D20" s="36" t="s">
        <v>204</v>
      </c>
      <c r="E20" s="62" t="s">
        <v>43</v>
      </c>
      <c r="F20" s="60">
        <v>0.35416666666666669</v>
      </c>
      <c r="G20" s="60">
        <v>0.37847222222222227</v>
      </c>
      <c r="H20" s="25" t="s">
        <v>46</v>
      </c>
      <c r="I20" s="26" t="s">
        <v>34</v>
      </c>
      <c r="J20" s="25" t="s">
        <v>95</v>
      </c>
      <c r="K20" s="38" t="s">
        <v>62</v>
      </c>
      <c r="L20" s="132" t="s">
        <v>44</v>
      </c>
    </row>
    <row r="21" spans="2:13" x14ac:dyDescent="0.2">
      <c r="B21" s="32">
        <v>8</v>
      </c>
      <c r="C21" s="22">
        <v>14</v>
      </c>
      <c r="D21" s="22" t="s">
        <v>204</v>
      </c>
      <c r="E21" s="62" t="s">
        <v>43</v>
      </c>
      <c r="F21" s="60">
        <v>0.38194444444444442</v>
      </c>
      <c r="G21" s="60">
        <v>0.40625</v>
      </c>
      <c r="H21" s="25" t="s">
        <v>36</v>
      </c>
      <c r="I21" s="26" t="s">
        <v>34</v>
      </c>
      <c r="J21" s="25" t="s">
        <v>38</v>
      </c>
      <c r="K21" s="38" t="s">
        <v>62</v>
      </c>
      <c r="L21" s="31" t="s">
        <v>44</v>
      </c>
    </row>
    <row r="22" spans="2:13" ht="9" customHeight="1" x14ac:dyDescent="0.2">
      <c r="B22" s="145"/>
      <c r="C22" s="146"/>
      <c r="D22" s="146"/>
      <c r="E22" s="147"/>
      <c r="F22" s="148"/>
      <c r="G22" s="148"/>
      <c r="H22" s="149"/>
      <c r="I22" s="150"/>
      <c r="J22" s="149"/>
      <c r="K22" s="149"/>
      <c r="L22" s="151"/>
    </row>
    <row r="23" spans="2:13" x14ac:dyDescent="0.2">
      <c r="B23" s="29">
        <v>9</v>
      </c>
      <c r="C23" s="136">
        <v>14</v>
      </c>
      <c r="D23" s="136" t="s">
        <v>204</v>
      </c>
      <c r="E23" s="192" t="s">
        <v>43</v>
      </c>
      <c r="F23" s="201">
        <v>0.40972222222222227</v>
      </c>
      <c r="G23" s="201">
        <v>0.4201388888888889</v>
      </c>
      <c r="H23" s="27" t="s">
        <v>100</v>
      </c>
      <c r="I23" s="133" t="s">
        <v>34</v>
      </c>
      <c r="J23" s="27" t="s">
        <v>22</v>
      </c>
      <c r="K23" s="27" t="s">
        <v>62</v>
      </c>
      <c r="L23" s="181" t="s">
        <v>44</v>
      </c>
      <c r="M23" s="283" t="s">
        <v>97</v>
      </c>
    </row>
    <row r="24" spans="2:13" x14ac:dyDescent="0.2">
      <c r="B24" s="29">
        <v>9</v>
      </c>
      <c r="C24" s="136">
        <v>14</v>
      </c>
      <c r="D24" s="136" t="s">
        <v>204</v>
      </c>
      <c r="E24" s="192" t="s">
        <v>43</v>
      </c>
      <c r="F24" s="135">
        <v>0.4236111111111111</v>
      </c>
      <c r="G24" s="135">
        <v>0.43402777777777773</v>
      </c>
      <c r="H24" s="134" t="str">
        <f>J23</f>
        <v>Redfield</v>
      </c>
      <c r="I24" s="133" t="s">
        <v>34</v>
      </c>
      <c r="J24" s="27" t="s">
        <v>40</v>
      </c>
      <c r="K24" s="27" t="s">
        <v>62</v>
      </c>
      <c r="L24" s="181" t="s">
        <v>44</v>
      </c>
      <c r="M24" s="284"/>
    </row>
    <row r="25" spans="2:13" x14ac:dyDescent="0.2">
      <c r="B25" s="29">
        <v>9</v>
      </c>
      <c r="C25" s="136">
        <v>14</v>
      </c>
      <c r="D25" s="136" t="s">
        <v>204</v>
      </c>
      <c r="E25" s="192" t="s">
        <v>43</v>
      </c>
      <c r="F25" s="135">
        <v>0.4375</v>
      </c>
      <c r="G25" s="135">
        <v>0.44791666666666669</v>
      </c>
      <c r="H25" s="27" t="str">
        <f>J24</f>
        <v>North Rocks</v>
      </c>
      <c r="I25" s="133" t="s">
        <v>34</v>
      </c>
      <c r="J25" s="27" t="str">
        <f>H23</f>
        <v>Northern Barbarians</v>
      </c>
      <c r="K25" s="27" t="s">
        <v>62</v>
      </c>
      <c r="L25" s="181" t="s">
        <v>44</v>
      </c>
      <c r="M25" s="285"/>
    </row>
    <row r="26" spans="2:13" ht="10.5" customHeight="1" x14ac:dyDescent="0.2">
      <c r="B26" s="145"/>
      <c r="C26" s="146"/>
      <c r="D26" s="146"/>
      <c r="E26" s="147"/>
      <c r="F26" s="148"/>
      <c r="G26" s="148"/>
      <c r="H26" s="149"/>
      <c r="I26" s="150"/>
      <c r="J26" s="149"/>
      <c r="K26" s="149"/>
      <c r="L26" s="151"/>
    </row>
    <row r="27" spans="2:13" ht="9.75" customHeight="1" x14ac:dyDescent="0.2">
      <c r="B27" s="57"/>
      <c r="C27" s="49"/>
      <c r="D27" s="49"/>
      <c r="E27" s="50"/>
      <c r="F27" s="51"/>
      <c r="G27" s="51"/>
      <c r="H27" s="52"/>
      <c r="I27" s="53"/>
      <c r="J27" s="52"/>
      <c r="K27" s="52"/>
      <c r="L27" s="58"/>
    </row>
    <row r="28" spans="2:13" x14ac:dyDescent="0.2">
      <c r="B28" s="32">
        <v>10</v>
      </c>
      <c r="C28" s="22">
        <v>14</v>
      </c>
      <c r="D28" s="22" t="s">
        <v>204</v>
      </c>
      <c r="E28" s="48" t="s">
        <v>47</v>
      </c>
      <c r="F28" s="24">
        <v>0.40972222222222227</v>
      </c>
      <c r="G28" s="24">
        <v>0.44097222222222227</v>
      </c>
      <c r="H28" s="25" t="s">
        <v>46</v>
      </c>
      <c r="I28" s="26" t="s">
        <v>34</v>
      </c>
      <c r="J28" s="25" t="s">
        <v>38</v>
      </c>
      <c r="K28" s="38" t="s">
        <v>62</v>
      </c>
      <c r="L28" s="30" t="s">
        <v>45</v>
      </c>
    </row>
    <row r="29" spans="2:13" x14ac:dyDescent="0.2">
      <c r="B29" s="29">
        <v>11</v>
      </c>
      <c r="C29" s="136">
        <v>14</v>
      </c>
      <c r="D29" s="136" t="s">
        <v>204</v>
      </c>
      <c r="E29" s="205" t="s">
        <v>47</v>
      </c>
      <c r="F29" s="201">
        <v>0.44444444444444442</v>
      </c>
      <c r="G29" s="201">
        <v>0.45833333333333331</v>
      </c>
      <c r="H29" s="27" t="s">
        <v>36</v>
      </c>
      <c r="I29" s="133" t="s">
        <v>34</v>
      </c>
      <c r="J29" s="27" t="s">
        <v>63</v>
      </c>
      <c r="K29" s="27" t="s">
        <v>62</v>
      </c>
      <c r="L29" s="181" t="s">
        <v>45</v>
      </c>
      <c r="M29" s="283" t="s">
        <v>97</v>
      </c>
    </row>
    <row r="30" spans="2:13" x14ac:dyDescent="0.2">
      <c r="B30" s="29">
        <v>11</v>
      </c>
      <c r="C30" s="136">
        <v>14</v>
      </c>
      <c r="D30" s="136" t="s">
        <v>204</v>
      </c>
      <c r="E30" s="205" t="s">
        <v>47</v>
      </c>
      <c r="F30" s="135">
        <v>0.46180555555555558</v>
      </c>
      <c r="G30" s="135">
        <v>0.47569444444444442</v>
      </c>
      <c r="H30" s="134" t="str">
        <f>J29</f>
        <v>Central Eastwood</v>
      </c>
      <c r="I30" s="133" t="s">
        <v>34</v>
      </c>
      <c r="J30" s="27" t="s">
        <v>95</v>
      </c>
      <c r="K30" s="27" t="s">
        <v>62</v>
      </c>
      <c r="L30" s="181" t="s">
        <v>45</v>
      </c>
      <c r="M30" s="284"/>
    </row>
    <row r="31" spans="2:13" x14ac:dyDescent="0.2">
      <c r="B31" s="29">
        <v>11</v>
      </c>
      <c r="C31" s="136">
        <v>14</v>
      </c>
      <c r="D31" s="136" t="s">
        <v>204</v>
      </c>
      <c r="E31" s="205" t="s">
        <v>47</v>
      </c>
      <c r="F31" s="135">
        <v>0.47916666666666669</v>
      </c>
      <c r="G31" s="135">
        <v>0.49305555555555558</v>
      </c>
      <c r="H31" s="27" t="str">
        <f>J30</f>
        <v>Hills</v>
      </c>
      <c r="I31" s="133" t="s">
        <v>34</v>
      </c>
      <c r="J31" s="27" t="str">
        <f>H29</f>
        <v>Dural Blue</v>
      </c>
      <c r="K31" s="27" t="s">
        <v>62</v>
      </c>
      <c r="L31" s="181" t="s">
        <v>45</v>
      </c>
      <c r="M31" s="285"/>
    </row>
    <row r="32" spans="2:13" ht="5.25" customHeight="1" x14ac:dyDescent="0.2">
      <c r="B32" s="145"/>
      <c r="C32" s="146"/>
      <c r="D32" s="146"/>
      <c r="E32" s="147"/>
      <c r="F32" s="148"/>
      <c r="G32" s="148"/>
      <c r="H32" s="149"/>
      <c r="I32" s="150"/>
      <c r="J32" s="149"/>
      <c r="K32" s="149"/>
      <c r="L32" s="151"/>
    </row>
    <row r="33" spans="2:12" x14ac:dyDescent="0.2">
      <c r="B33" s="185">
        <v>12</v>
      </c>
      <c r="C33" s="186">
        <v>14</v>
      </c>
      <c r="D33" s="186" t="s">
        <v>204</v>
      </c>
      <c r="E33" s="48" t="s">
        <v>47</v>
      </c>
      <c r="F33" s="188">
        <v>0.4513888888888889</v>
      </c>
      <c r="G33" s="188">
        <v>0.4826388888888889</v>
      </c>
      <c r="H33" s="189" t="s">
        <v>158</v>
      </c>
      <c r="I33" s="190" t="s">
        <v>34</v>
      </c>
      <c r="J33" s="189" t="s">
        <v>40</v>
      </c>
      <c r="K33" s="38" t="s">
        <v>62</v>
      </c>
      <c r="L33" s="191" t="s">
        <v>44</v>
      </c>
    </row>
    <row r="34" spans="2:12" x14ac:dyDescent="0.2">
      <c r="B34" s="185">
        <v>13</v>
      </c>
      <c r="C34" s="186">
        <v>14</v>
      </c>
      <c r="D34" s="186" t="s">
        <v>204</v>
      </c>
      <c r="E34" s="48" t="s">
        <v>47</v>
      </c>
      <c r="F34" s="188">
        <v>0.4861111111111111</v>
      </c>
      <c r="G34" s="188">
        <v>0.51736111111111105</v>
      </c>
      <c r="H34" s="189" t="s">
        <v>159</v>
      </c>
      <c r="I34" s="190" t="s">
        <v>34</v>
      </c>
      <c r="J34" s="189" t="s">
        <v>100</v>
      </c>
      <c r="K34" s="38" t="s">
        <v>62</v>
      </c>
      <c r="L34" s="191" t="s">
        <v>44</v>
      </c>
    </row>
    <row r="35" spans="2:12" ht="7.5" customHeight="1" thickBot="1" x14ac:dyDescent="0.25">
      <c r="B35" s="233"/>
      <c r="C35" s="234"/>
      <c r="D35" s="234"/>
      <c r="E35" s="235"/>
      <c r="F35" s="236"/>
      <c r="G35" s="236"/>
      <c r="H35" s="237"/>
      <c r="I35" s="238"/>
      <c r="J35" s="237"/>
      <c r="K35" s="237"/>
      <c r="L35" s="239"/>
    </row>
    <row r="38" spans="2:12" x14ac:dyDescent="0.2">
      <c r="B38" s="206" t="s">
        <v>160</v>
      </c>
      <c r="C38" s="212" t="s">
        <v>161</v>
      </c>
      <c r="D38" s="209"/>
    </row>
    <row r="39" spans="2:12" x14ac:dyDescent="0.2">
      <c r="B39" s="207" t="s">
        <v>202</v>
      </c>
      <c r="C39" s="213" t="s">
        <v>210</v>
      </c>
      <c r="D39" s="210"/>
    </row>
    <row r="40" spans="2:12" x14ac:dyDescent="0.2">
      <c r="B40" s="208"/>
      <c r="C40" s="214"/>
      <c r="D40" s="211"/>
    </row>
    <row r="42" spans="2:12" ht="11.25" customHeight="1" x14ac:dyDescent="0.2">
      <c r="B42" s="277"/>
      <c r="C42" s="278"/>
      <c r="D42" s="278"/>
      <c r="E42" s="278"/>
      <c r="F42" s="278"/>
      <c r="G42" s="278"/>
      <c r="H42" s="278"/>
      <c r="I42" s="278"/>
      <c r="J42" s="278"/>
      <c r="K42" s="278"/>
      <c r="L42" s="279"/>
    </row>
    <row r="43" spans="2:12" ht="11.25" customHeight="1" x14ac:dyDescent="0.2">
      <c r="B43" s="280"/>
      <c r="C43" s="281"/>
      <c r="D43" s="281"/>
      <c r="E43" s="281"/>
      <c r="F43" s="281"/>
      <c r="G43" s="281"/>
      <c r="H43" s="281"/>
      <c r="I43" s="281"/>
      <c r="J43" s="281"/>
      <c r="K43" s="281"/>
      <c r="L43" s="282"/>
    </row>
  </sheetData>
  <mergeCells count="7">
    <mergeCell ref="B42:L43"/>
    <mergeCell ref="C1:L1"/>
    <mergeCell ref="C2:L2"/>
    <mergeCell ref="M9:M11"/>
    <mergeCell ref="M16:M18"/>
    <mergeCell ref="M23:M25"/>
    <mergeCell ref="M29:M3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M39"/>
  <sheetViews>
    <sheetView showGridLines="0" workbookViewId="0">
      <selection activeCell="B21" sqref="B21:L21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203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15</v>
      </c>
      <c r="D6" s="36" t="s">
        <v>205</v>
      </c>
      <c r="E6" s="23" t="s">
        <v>33</v>
      </c>
      <c r="F6" s="60">
        <v>0.35416666666666669</v>
      </c>
      <c r="G6" s="60">
        <v>0.37847222222222227</v>
      </c>
      <c r="H6" s="38" t="s">
        <v>36</v>
      </c>
      <c r="I6" s="39" t="s">
        <v>34</v>
      </c>
      <c r="J6" s="25" t="s">
        <v>100</v>
      </c>
      <c r="K6" s="38" t="s">
        <v>18</v>
      </c>
      <c r="L6" s="132" t="s">
        <v>35</v>
      </c>
    </row>
    <row r="7" spans="2:13" x14ac:dyDescent="0.2">
      <c r="B7" s="35">
        <v>2</v>
      </c>
      <c r="C7" s="36">
        <v>15</v>
      </c>
      <c r="D7" s="36" t="s">
        <v>205</v>
      </c>
      <c r="E7" s="23" t="s">
        <v>33</v>
      </c>
      <c r="F7" s="60">
        <v>0.35416666666666669</v>
      </c>
      <c r="G7" s="60">
        <v>0.37847222222222227</v>
      </c>
      <c r="H7" s="38" t="s">
        <v>46</v>
      </c>
      <c r="I7" s="39" t="s">
        <v>34</v>
      </c>
      <c r="J7" s="25" t="s">
        <v>40</v>
      </c>
      <c r="K7" s="38" t="s">
        <v>18</v>
      </c>
      <c r="L7" s="132" t="s">
        <v>37</v>
      </c>
    </row>
    <row r="8" spans="2:13" x14ac:dyDescent="0.2">
      <c r="B8" s="145"/>
      <c r="C8" s="146"/>
      <c r="D8" s="146"/>
      <c r="E8" s="147"/>
      <c r="F8" s="148"/>
      <c r="G8" s="148"/>
      <c r="H8" s="149"/>
      <c r="I8" s="150"/>
      <c r="J8" s="149"/>
      <c r="K8" s="149"/>
      <c r="L8" s="151"/>
    </row>
    <row r="9" spans="2:13" ht="12" thickBot="1" x14ac:dyDescent="0.25">
      <c r="B9" s="35">
        <v>3</v>
      </c>
      <c r="C9" s="36">
        <v>15</v>
      </c>
      <c r="D9" s="36" t="s">
        <v>205</v>
      </c>
      <c r="E9" s="23" t="s">
        <v>33</v>
      </c>
      <c r="F9" s="60">
        <v>0.35416666666666669</v>
      </c>
      <c r="G9" s="60">
        <v>0.37847222222222227</v>
      </c>
      <c r="H9" s="38" t="s">
        <v>22</v>
      </c>
      <c r="I9" s="39" t="s">
        <v>34</v>
      </c>
      <c r="J9" s="25" t="s">
        <v>38</v>
      </c>
      <c r="K9" s="38" t="s">
        <v>179</v>
      </c>
      <c r="L9" s="132" t="s">
        <v>35</v>
      </c>
    </row>
    <row r="10" spans="2:13" ht="9.75" customHeight="1" thickBot="1" x14ac:dyDescent="0.25">
      <c r="B10" s="40"/>
      <c r="C10" s="41"/>
      <c r="D10" s="41"/>
      <c r="E10" s="42"/>
      <c r="F10" s="43"/>
      <c r="G10" s="43"/>
      <c r="H10" s="44"/>
      <c r="I10" s="45"/>
      <c r="J10" s="44"/>
      <c r="K10" s="44"/>
      <c r="L10" s="46"/>
    </row>
    <row r="11" spans="2:13" x14ac:dyDescent="0.2">
      <c r="B11" s="29">
        <v>4</v>
      </c>
      <c r="C11" s="136">
        <v>15</v>
      </c>
      <c r="D11" s="136" t="s">
        <v>205</v>
      </c>
      <c r="E11" s="182" t="s">
        <v>39</v>
      </c>
      <c r="F11" s="201">
        <v>0.38194444444444442</v>
      </c>
      <c r="G11" s="201">
        <v>0.3923611111111111</v>
      </c>
      <c r="H11" s="27" t="s">
        <v>48</v>
      </c>
      <c r="I11" s="133" t="s">
        <v>34</v>
      </c>
      <c r="J11" s="27" t="s">
        <v>100</v>
      </c>
      <c r="K11" s="27" t="s">
        <v>18</v>
      </c>
      <c r="L11" s="181" t="s">
        <v>35</v>
      </c>
      <c r="M11" s="283" t="s">
        <v>97</v>
      </c>
    </row>
    <row r="12" spans="2:13" x14ac:dyDescent="0.2">
      <c r="B12" s="29">
        <v>4</v>
      </c>
      <c r="C12" s="136">
        <v>15</v>
      </c>
      <c r="D12" s="136" t="s">
        <v>205</v>
      </c>
      <c r="E12" s="182" t="s">
        <v>39</v>
      </c>
      <c r="F12" s="135">
        <v>0.39583333333333331</v>
      </c>
      <c r="G12" s="135">
        <v>0.40625</v>
      </c>
      <c r="H12" s="134" t="str">
        <f>J11</f>
        <v>Northern Barbarians</v>
      </c>
      <c r="I12" s="133" t="s">
        <v>34</v>
      </c>
      <c r="J12" s="27" t="s">
        <v>40</v>
      </c>
      <c r="K12" s="27" t="s">
        <v>18</v>
      </c>
      <c r="L12" s="181" t="s">
        <v>35</v>
      </c>
      <c r="M12" s="284"/>
    </row>
    <row r="13" spans="2:13" x14ac:dyDescent="0.2">
      <c r="B13" s="29">
        <v>4</v>
      </c>
      <c r="C13" s="136">
        <v>15</v>
      </c>
      <c r="D13" s="136" t="s">
        <v>205</v>
      </c>
      <c r="E13" s="182" t="s">
        <v>39</v>
      </c>
      <c r="F13" s="135">
        <v>0.40972222222222227</v>
      </c>
      <c r="G13" s="135">
        <v>0.4201388888888889</v>
      </c>
      <c r="H13" s="27" t="str">
        <f>J12</f>
        <v>North Rocks</v>
      </c>
      <c r="I13" s="133" t="s">
        <v>34</v>
      </c>
      <c r="J13" s="27" t="str">
        <f>H11</f>
        <v>Dural</v>
      </c>
      <c r="K13" s="27" t="s">
        <v>18</v>
      </c>
      <c r="L13" s="181" t="s">
        <v>35</v>
      </c>
      <c r="M13" s="285"/>
    </row>
    <row r="14" spans="2:13" x14ac:dyDescent="0.2">
      <c r="B14" s="145"/>
      <c r="C14" s="146"/>
      <c r="D14" s="146"/>
      <c r="E14" s="147"/>
      <c r="F14" s="148"/>
      <c r="G14" s="148"/>
      <c r="H14" s="149"/>
      <c r="I14" s="150"/>
      <c r="J14" s="149"/>
      <c r="K14" s="149"/>
      <c r="L14" s="151"/>
    </row>
    <row r="15" spans="2:13" x14ac:dyDescent="0.2">
      <c r="B15" s="35">
        <v>5</v>
      </c>
      <c r="C15" s="36">
        <v>15</v>
      </c>
      <c r="D15" s="36" t="s">
        <v>205</v>
      </c>
      <c r="E15" s="37" t="s">
        <v>39</v>
      </c>
      <c r="F15" s="60">
        <v>0.38194444444444442</v>
      </c>
      <c r="G15" s="60">
        <v>0.40625</v>
      </c>
      <c r="H15" s="38" t="s">
        <v>63</v>
      </c>
      <c r="I15" s="39" t="s">
        <v>34</v>
      </c>
      <c r="J15" s="25" t="s">
        <v>38</v>
      </c>
      <c r="K15" s="38" t="s">
        <v>179</v>
      </c>
      <c r="L15" s="132" t="s">
        <v>35</v>
      </c>
    </row>
    <row r="16" spans="2:13" x14ac:dyDescent="0.2">
      <c r="B16" s="35">
        <v>6</v>
      </c>
      <c r="C16" s="36">
        <v>15</v>
      </c>
      <c r="D16" s="36" t="s">
        <v>205</v>
      </c>
      <c r="E16" s="37" t="s">
        <v>39</v>
      </c>
      <c r="F16" s="60">
        <v>0.38194444444444442</v>
      </c>
      <c r="G16" s="60">
        <v>0.40625</v>
      </c>
      <c r="H16" s="38" t="s">
        <v>22</v>
      </c>
      <c r="I16" s="39" t="s">
        <v>34</v>
      </c>
      <c r="J16" s="25" t="s">
        <v>95</v>
      </c>
      <c r="K16" s="38" t="s">
        <v>179</v>
      </c>
      <c r="L16" s="132" t="s">
        <v>37</v>
      </c>
    </row>
    <row r="17" spans="2:12" ht="9.75" customHeight="1" x14ac:dyDescent="0.2">
      <c r="B17" s="57"/>
      <c r="C17" s="49"/>
      <c r="D17" s="49"/>
      <c r="E17" s="50"/>
      <c r="F17" s="51"/>
      <c r="G17" s="51"/>
      <c r="H17" s="52"/>
      <c r="I17" s="53"/>
      <c r="J17" s="52"/>
      <c r="K17" s="52"/>
      <c r="L17" s="58"/>
    </row>
    <row r="18" spans="2:12" x14ac:dyDescent="0.2">
      <c r="B18" s="35">
        <v>7</v>
      </c>
      <c r="C18" s="36">
        <v>15</v>
      </c>
      <c r="D18" s="36" t="s">
        <v>205</v>
      </c>
      <c r="E18" s="62" t="s">
        <v>43</v>
      </c>
      <c r="F18" s="60">
        <v>0.35416666666666669</v>
      </c>
      <c r="G18" s="60">
        <v>0.37847222222222227</v>
      </c>
      <c r="H18" s="25" t="s">
        <v>46</v>
      </c>
      <c r="I18" s="26" t="s">
        <v>34</v>
      </c>
      <c r="J18" s="25" t="s">
        <v>100</v>
      </c>
      <c r="K18" s="38" t="s">
        <v>18</v>
      </c>
      <c r="L18" s="132" t="s">
        <v>44</v>
      </c>
    </row>
    <row r="19" spans="2:12" x14ac:dyDescent="0.2">
      <c r="B19" s="32">
        <v>8</v>
      </c>
      <c r="C19" s="22">
        <v>15</v>
      </c>
      <c r="D19" s="22" t="s">
        <v>205</v>
      </c>
      <c r="E19" s="62" t="s">
        <v>43</v>
      </c>
      <c r="F19" s="60">
        <v>0.38194444444444442</v>
      </c>
      <c r="G19" s="60">
        <v>0.40625</v>
      </c>
      <c r="H19" s="25" t="s">
        <v>36</v>
      </c>
      <c r="I19" s="26" t="s">
        <v>34</v>
      </c>
      <c r="J19" s="25" t="s">
        <v>40</v>
      </c>
      <c r="K19" s="38" t="s">
        <v>18</v>
      </c>
      <c r="L19" s="31" t="s">
        <v>44</v>
      </c>
    </row>
    <row r="20" spans="2:12" x14ac:dyDescent="0.2">
      <c r="B20" s="145"/>
      <c r="C20" s="146"/>
      <c r="D20" s="146"/>
      <c r="E20" s="147"/>
      <c r="F20" s="148"/>
      <c r="G20" s="148"/>
      <c r="H20" s="149"/>
      <c r="I20" s="150"/>
      <c r="J20" s="149"/>
      <c r="K20" s="149"/>
      <c r="L20" s="151"/>
    </row>
    <row r="21" spans="2:12" x14ac:dyDescent="0.2">
      <c r="B21" s="32">
        <v>9</v>
      </c>
      <c r="C21" s="22">
        <v>15</v>
      </c>
      <c r="D21" s="22" t="s">
        <v>205</v>
      </c>
      <c r="E21" s="62" t="s">
        <v>43</v>
      </c>
      <c r="F21" s="60">
        <v>0.35416666666666669</v>
      </c>
      <c r="G21" s="60">
        <v>0.37847222222222227</v>
      </c>
      <c r="H21" s="25" t="s">
        <v>22</v>
      </c>
      <c r="I21" s="26" t="s">
        <v>34</v>
      </c>
      <c r="J21" s="25" t="s">
        <v>38</v>
      </c>
      <c r="K21" s="38" t="s">
        <v>179</v>
      </c>
      <c r="L21" s="31" t="s">
        <v>44</v>
      </c>
    </row>
    <row r="22" spans="2:12" x14ac:dyDescent="0.2">
      <c r="B22" s="145"/>
      <c r="C22" s="146"/>
      <c r="D22" s="146"/>
      <c r="E22" s="147"/>
      <c r="F22" s="148"/>
      <c r="G22" s="148"/>
      <c r="H22" s="149"/>
      <c r="I22" s="150"/>
      <c r="J22" s="149"/>
      <c r="K22" s="149"/>
      <c r="L22" s="151"/>
    </row>
    <row r="23" spans="2:12" ht="9.75" customHeight="1" x14ac:dyDescent="0.2">
      <c r="B23" s="57"/>
      <c r="C23" s="49"/>
      <c r="D23" s="49"/>
      <c r="E23" s="50"/>
      <c r="F23" s="51"/>
      <c r="G23" s="51"/>
      <c r="H23" s="52"/>
      <c r="I23" s="53"/>
      <c r="J23" s="52"/>
      <c r="K23" s="52"/>
      <c r="L23" s="58"/>
    </row>
    <row r="24" spans="2:12" x14ac:dyDescent="0.2">
      <c r="B24" s="32">
        <v>10</v>
      </c>
      <c r="C24" s="22">
        <v>15</v>
      </c>
      <c r="D24" s="22" t="s">
        <v>205</v>
      </c>
      <c r="E24" s="48" t="s">
        <v>47</v>
      </c>
      <c r="F24" s="24">
        <v>0.40972222222222227</v>
      </c>
      <c r="G24" s="24">
        <v>0.44097222222222227</v>
      </c>
      <c r="H24" s="38" t="s">
        <v>36</v>
      </c>
      <c r="I24" s="39" t="s">
        <v>34</v>
      </c>
      <c r="J24" s="25" t="s">
        <v>100</v>
      </c>
      <c r="K24" s="38" t="s">
        <v>18</v>
      </c>
      <c r="L24" s="30" t="s">
        <v>44</v>
      </c>
    </row>
    <row r="25" spans="2:12" x14ac:dyDescent="0.2">
      <c r="B25" s="32">
        <v>11</v>
      </c>
      <c r="C25" s="22">
        <v>15</v>
      </c>
      <c r="D25" s="22" t="s">
        <v>205</v>
      </c>
      <c r="E25" s="48" t="s">
        <v>47</v>
      </c>
      <c r="F25" s="60">
        <v>0.44444444444444442</v>
      </c>
      <c r="G25" s="60">
        <v>0.47222222222222227</v>
      </c>
      <c r="H25" s="38" t="s">
        <v>46</v>
      </c>
      <c r="I25" s="39" t="s">
        <v>34</v>
      </c>
      <c r="J25" s="25" t="s">
        <v>40</v>
      </c>
      <c r="K25" s="38" t="s">
        <v>18</v>
      </c>
      <c r="L25" s="30" t="s">
        <v>44</v>
      </c>
    </row>
    <row r="26" spans="2:12" x14ac:dyDescent="0.2">
      <c r="B26" s="145"/>
      <c r="C26" s="146"/>
      <c r="D26" s="146"/>
      <c r="E26" s="147"/>
      <c r="F26" s="148"/>
      <c r="G26" s="148"/>
      <c r="H26" s="149"/>
      <c r="I26" s="150"/>
      <c r="J26" s="149"/>
      <c r="K26" s="149"/>
      <c r="L26" s="151"/>
    </row>
    <row r="27" spans="2:12" x14ac:dyDescent="0.2">
      <c r="B27" s="32">
        <v>12</v>
      </c>
      <c r="C27" s="22">
        <v>15</v>
      </c>
      <c r="D27" s="22" t="s">
        <v>205</v>
      </c>
      <c r="E27" s="48" t="s">
        <v>47</v>
      </c>
      <c r="F27" s="60">
        <v>0.38194444444444442</v>
      </c>
      <c r="G27" s="60">
        <v>0.41319444444444442</v>
      </c>
      <c r="H27" s="38" t="s">
        <v>158</v>
      </c>
      <c r="I27" s="39" t="s">
        <v>34</v>
      </c>
      <c r="J27" s="25" t="s">
        <v>38</v>
      </c>
      <c r="K27" s="38" t="s">
        <v>179</v>
      </c>
      <c r="L27" s="30" t="s">
        <v>44</v>
      </c>
    </row>
    <row r="28" spans="2:12" x14ac:dyDescent="0.2">
      <c r="B28" s="32">
        <v>13</v>
      </c>
      <c r="C28" s="22">
        <v>15</v>
      </c>
      <c r="D28" s="22" t="s">
        <v>205</v>
      </c>
      <c r="E28" s="48" t="s">
        <v>47</v>
      </c>
      <c r="F28" s="60">
        <v>0.41666666666666669</v>
      </c>
      <c r="G28" s="60">
        <v>0.44791666666666669</v>
      </c>
      <c r="H28" s="38" t="s">
        <v>63</v>
      </c>
      <c r="I28" s="39" t="s">
        <v>34</v>
      </c>
      <c r="J28" s="25" t="s">
        <v>159</v>
      </c>
      <c r="K28" s="38" t="s">
        <v>179</v>
      </c>
      <c r="L28" s="30" t="s">
        <v>45</v>
      </c>
    </row>
    <row r="29" spans="2:12" ht="12" thickBot="1" x14ac:dyDescent="0.25">
      <c r="B29" s="233"/>
      <c r="C29" s="234"/>
      <c r="D29" s="234"/>
      <c r="E29" s="235"/>
      <c r="F29" s="236"/>
      <c r="G29" s="236"/>
      <c r="H29" s="237"/>
      <c r="I29" s="238"/>
      <c r="J29" s="237"/>
      <c r="K29" s="237"/>
      <c r="L29" s="239"/>
    </row>
    <row r="32" spans="2:12" x14ac:dyDescent="0.2">
      <c r="B32" s="206" t="s">
        <v>160</v>
      </c>
      <c r="C32" s="212" t="s">
        <v>161</v>
      </c>
      <c r="D32" s="209"/>
    </row>
    <row r="33" spans="2:12" x14ac:dyDescent="0.2">
      <c r="B33" s="207" t="s">
        <v>194</v>
      </c>
      <c r="C33" s="213" t="s">
        <v>211</v>
      </c>
      <c r="D33" s="210"/>
    </row>
    <row r="34" spans="2:12" x14ac:dyDescent="0.2">
      <c r="B34" s="208" t="s">
        <v>5</v>
      </c>
      <c r="C34" s="214" t="s">
        <v>209</v>
      </c>
      <c r="D34" s="211"/>
    </row>
    <row r="36" spans="2:12" ht="11.25" customHeight="1" x14ac:dyDescent="0.2">
      <c r="B36" s="277"/>
      <c r="C36" s="278"/>
      <c r="D36" s="278"/>
      <c r="E36" s="278"/>
      <c r="F36" s="278"/>
      <c r="G36" s="278"/>
      <c r="H36" s="278"/>
      <c r="I36" s="278"/>
      <c r="J36" s="278"/>
      <c r="K36" s="278"/>
      <c r="L36" s="279"/>
    </row>
    <row r="37" spans="2:12" ht="11.25" customHeight="1" x14ac:dyDescent="0.2">
      <c r="B37" s="280"/>
      <c r="C37" s="281"/>
      <c r="D37" s="281"/>
      <c r="E37" s="281"/>
      <c r="F37" s="281"/>
      <c r="G37" s="281"/>
      <c r="H37" s="281"/>
      <c r="I37" s="281"/>
      <c r="J37" s="281"/>
      <c r="K37" s="281"/>
      <c r="L37" s="282"/>
    </row>
    <row r="39" spans="2:12" x14ac:dyDescent="0.2">
      <c r="B39" s="16" t="s">
        <v>208</v>
      </c>
    </row>
  </sheetData>
  <mergeCells count="4">
    <mergeCell ref="B36:L37"/>
    <mergeCell ref="M11:M13"/>
    <mergeCell ref="C1:L1"/>
    <mergeCell ref="C2:L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M15"/>
  <sheetViews>
    <sheetView showGridLines="0" workbookViewId="0">
      <selection activeCell="G27" sqref="G27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207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286" t="s">
        <v>206</v>
      </c>
      <c r="C6" s="287"/>
      <c r="D6" s="287"/>
      <c r="E6" s="287"/>
      <c r="F6" s="287"/>
      <c r="G6" s="287"/>
      <c r="H6" s="287"/>
      <c r="I6" s="287"/>
      <c r="J6" s="287"/>
      <c r="K6" s="287"/>
      <c r="L6" s="288"/>
    </row>
    <row r="7" spans="2:13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8"/>
    </row>
    <row r="8" spans="2:13" x14ac:dyDescent="0.2"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8"/>
    </row>
    <row r="9" spans="2:13" x14ac:dyDescent="0.2"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8"/>
    </row>
    <row r="10" spans="2:13" x14ac:dyDescent="0.2"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8"/>
    </row>
    <row r="11" spans="2:13" x14ac:dyDescent="0.2">
      <c r="B11" s="286"/>
      <c r="C11" s="287"/>
      <c r="D11" s="287"/>
      <c r="E11" s="287"/>
      <c r="F11" s="287"/>
      <c r="G11" s="287"/>
      <c r="H11" s="287"/>
      <c r="I11" s="287"/>
      <c r="J11" s="287"/>
      <c r="K11" s="287"/>
      <c r="L11" s="288"/>
    </row>
    <row r="14" spans="2:13" ht="11.25" customHeight="1" x14ac:dyDescent="0.2">
      <c r="B14" s="277"/>
      <c r="C14" s="278"/>
      <c r="D14" s="278"/>
      <c r="E14" s="278"/>
      <c r="F14" s="278"/>
      <c r="G14" s="278"/>
      <c r="H14" s="278"/>
      <c r="I14" s="278"/>
      <c r="J14" s="278"/>
      <c r="K14" s="278"/>
      <c r="L14" s="279"/>
    </row>
    <row r="15" spans="2:13" ht="11.25" customHeight="1" x14ac:dyDescent="0.2">
      <c r="B15" s="280"/>
      <c r="C15" s="281"/>
      <c r="D15" s="281"/>
      <c r="E15" s="281"/>
      <c r="F15" s="281"/>
      <c r="G15" s="281"/>
      <c r="H15" s="281"/>
      <c r="I15" s="281"/>
      <c r="J15" s="281"/>
      <c r="K15" s="281"/>
      <c r="L15" s="282"/>
    </row>
  </sheetData>
  <mergeCells count="4">
    <mergeCell ref="C1:L1"/>
    <mergeCell ref="C2:L2"/>
    <mergeCell ref="B6:L11"/>
    <mergeCell ref="B14:L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A33"/>
  <sheetViews>
    <sheetView showGridLines="0" topLeftCell="A10" workbookViewId="0">
      <selection activeCell="W6" sqref="W6"/>
    </sheetView>
  </sheetViews>
  <sheetFormatPr defaultColWidth="8.85546875" defaultRowHeight="15" x14ac:dyDescent="0.25"/>
  <cols>
    <col min="1" max="1" width="22.42578125" customWidth="1"/>
    <col min="2" max="2" width="7.7109375" bestFit="1" customWidth="1"/>
    <col min="3" max="3" width="6.28515625" bestFit="1" customWidth="1"/>
    <col min="4" max="4" width="6.5703125" customWidth="1"/>
    <col min="5" max="5" width="6.5703125" bestFit="1" customWidth="1"/>
    <col min="6" max="6" width="5.85546875" bestFit="1" customWidth="1"/>
    <col min="7" max="7" width="7.140625" customWidth="1"/>
    <col min="8" max="11" width="6.42578125" bestFit="1" customWidth="1"/>
    <col min="12" max="12" width="5.85546875" bestFit="1" customWidth="1"/>
    <col min="13" max="13" width="7.42578125" customWidth="1"/>
    <col min="14" max="14" width="5.85546875" bestFit="1" customWidth="1"/>
    <col min="15" max="15" width="6.140625" customWidth="1"/>
    <col min="16" max="16" width="5.85546875" bestFit="1" customWidth="1"/>
    <col min="17" max="17" width="5.42578125" bestFit="1" customWidth="1"/>
    <col min="18" max="19" width="6.5703125" bestFit="1" customWidth="1"/>
    <col min="20" max="24" width="6.140625" bestFit="1" customWidth="1"/>
    <col min="25" max="25" width="2.42578125" customWidth="1"/>
    <col min="26" max="26" width="5.28515625" bestFit="1" customWidth="1"/>
    <col min="27" max="27" width="6.140625" bestFit="1" customWidth="1"/>
  </cols>
  <sheetData>
    <row r="1" spans="1:27" ht="20.25" x14ac:dyDescent="0.3">
      <c r="A1" s="289" t="s">
        <v>117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</row>
    <row r="2" spans="1:27" x14ac:dyDescent="0.25"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88">
        <f>X3-1</f>
        <v>43701</v>
      </c>
    </row>
    <row r="3" spans="1:27" x14ac:dyDescent="0.25">
      <c r="B3" s="88">
        <v>43547</v>
      </c>
      <c r="C3" s="88">
        <v>43554</v>
      </c>
      <c r="D3" s="168">
        <f>C3+7</f>
        <v>43561</v>
      </c>
      <c r="E3" s="168">
        <f>D3+7</f>
        <v>43568</v>
      </c>
      <c r="F3" s="88">
        <f>E3+7</f>
        <v>43575</v>
      </c>
      <c r="G3" s="88">
        <f t="shared" ref="G3:W3" si="0">F3+7</f>
        <v>43582</v>
      </c>
      <c r="H3" s="88">
        <f t="shared" si="0"/>
        <v>43589</v>
      </c>
      <c r="I3" s="88">
        <f t="shared" si="0"/>
        <v>43596</v>
      </c>
      <c r="J3" s="88">
        <f t="shared" si="0"/>
        <v>43603</v>
      </c>
      <c r="K3" s="168">
        <f t="shared" si="0"/>
        <v>43610</v>
      </c>
      <c r="L3" s="88">
        <f t="shared" si="0"/>
        <v>43617</v>
      </c>
      <c r="M3" s="88">
        <f t="shared" si="0"/>
        <v>43624</v>
      </c>
      <c r="N3" s="88">
        <f t="shared" si="0"/>
        <v>43631</v>
      </c>
      <c r="O3" s="88">
        <f t="shared" si="0"/>
        <v>43638</v>
      </c>
      <c r="P3" s="169">
        <f t="shared" si="0"/>
        <v>43645</v>
      </c>
      <c r="Q3" s="88">
        <f t="shared" si="0"/>
        <v>43652</v>
      </c>
      <c r="R3" s="88">
        <f t="shared" si="0"/>
        <v>43659</v>
      </c>
      <c r="S3" s="88">
        <f t="shared" si="0"/>
        <v>43666</v>
      </c>
      <c r="T3" s="88">
        <f t="shared" si="0"/>
        <v>43673</v>
      </c>
      <c r="U3" s="168">
        <f t="shared" si="0"/>
        <v>43680</v>
      </c>
      <c r="V3" s="88">
        <f t="shared" si="0"/>
        <v>43687</v>
      </c>
      <c r="W3" s="88">
        <f t="shared" si="0"/>
        <v>43694</v>
      </c>
      <c r="X3" s="88">
        <f>W3+8</f>
        <v>43702</v>
      </c>
      <c r="Y3" s="88"/>
      <c r="Z3" s="80"/>
      <c r="AA3" s="80"/>
    </row>
    <row r="4" spans="1:27" ht="36.75" x14ac:dyDescent="0.25">
      <c r="A4" s="117" t="s">
        <v>74</v>
      </c>
      <c r="B4" s="117" t="s">
        <v>65</v>
      </c>
      <c r="C4" s="92">
        <v>1</v>
      </c>
      <c r="D4" s="89">
        <v>2</v>
      </c>
      <c r="E4" s="91">
        <v>3</v>
      </c>
      <c r="F4" s="292" t="s">
        <v>75</v>
      </c>
      <c r="G4" s="194" t="s">
        <v>148</v>
      </c>
      <c r="H4" s="92">
        <v>4</v>
      </c>
      <c r="I4" s="92">
        <v>5</v>
      </c>
      <c r="J4" s="92">
        <v>6</v>
      </c>
      <c r="K4" s="89">
        <v>7</v>
      </c>
      <c r="L4" s="92">
        <v>8</v>
      </c>
      <c r="M4" s="89" t="s">
        <v>103</v>
      </c>
      <c r="N4" s="92">
        <v>9</v>
      </c>
      <c r="O4" s="92">
        <v>10</v>
      </c>
      <c r="P4" s="170">
        <v>11</v>
      </c>
      <c r="Q4" s="292" t="s">
        <v>75</v>
      </c>
      <c r="R4" s="292" t="s">
        <v>75</v>
      </c>
      <c r="S4" s="292" t="s">
        <v>75</v>
      </c>
      <c r="T4" s="92">
        <v>12</v>
      </c>
      <c r="U4" s="89">
        <v>13</v>
      </c>
      <c r="V4" s="92">
        <v>14</v>
      </c>
      <c r="W4" s="92">
        <v>15</v>
      </c>
      <c r="X4" s="92">
        <v>16</v>
      </c>
      <c r="Y4" s="113"/>
      <c r="Z4" s="90" t="s">
        <v>76</v>
      </c>
      <c r="AA4" s="93" t="s">
        <v>77</v>
      </c>
    </row>
    <row r="5" spans="1:27" ht="18" customHeight="1" x14ac:dyDescent="0.25">
      <c r="A5" s="94" t="s">
        <v>14</v>
      </c>
      <c r="B5" s="290" t="s">
        <v>78</v>
      </c>
      <c r="C5" s="97"/>
      <c r="D5" s="303" t="s">
        <v>79</v>
      </c>
      <c r="E5" s="305" t="s">
        <v>79</v>
      </c>
      <c r="F5" s="293"/>
      <c r="G5" s="195"/>
      <c r="H5" s="99"/>
      <c r="I5" s="98" t="s">
        <v>50</v>
      </c>
      <c r="J5" s="97"/>
      <c r="K5" s="295" t="s">
        <v>80</v>
      </c>
      <c r="L5" s="97"/>
      <c r="M5" s="295" t="s">
        <v>81</v>
      </c>
      <c r="N5" s="102" t="s">
        <v>50</v>
      </c>
      <c r="O5" s="102" t="s">
        <v>50</v>
      </c>
      <c r="P5" s="171"/>
      <c r="Q5" s="301"/>
      <c r="R5" s="293"/>
      <c r="S5" s="293"/>
      <c r="T5" s="97"/>
      <c r="U5" s="295" t="s">
        <v>82</v>
      </c>
      <c r="V5" s="99"/>
      <c r="W5" s="261" t="s">
        <v>190</v>
      </c>
      <c r="X5" s="295" t="s">
        <v>118</v>
      </c>
      <c r="Y5" s="114"/>
      <c r="Z5" s="100">
        <v>4</v>
      </c>
      <c r="AA5" s="101">
        <v>12</v>
      </c>
    </row>
    <row r="6" spans="1:27" ht="17.25" customHeight="1" x14ac:dyDescent="0.25">
      <c r="A6" s="94" t="s">
        <v>83</v>
      </c>
      <c r="B6" s="291"/>
      <c r="C6" s="97"/>
      <c r="D6" s="304"/>
      <c r="E6" s="306"/>
      <c r="F6" s="293"/>
      <c r="G6" s="195"/>
      <c r="H6" s="99"/>
      <c r="I6" s="97"/>
      <c r="J6" s="98" t="s">
        <v>50</v>
      </c>
      <c r="K6" s="296"/>
      <c r="L6" s="98" t="s">
        <v>50</v>
      </c>
      <c r="M6" s="296"/>
      <c r="N6" s="97"/>
      <c r="O6" s="95"/>
      <c r="P6" s="172"/>
      <c r="Q6" s="301"/>
      <c r="R6" s="293"/>
      <c r="S6" s="293"/>
      <c r="T6" s="98" t="s">
        <v>50</v>
      </c>
      <c r="U6" s="296"/>
      <c r="V6" s="99"/>
      <c r="W6" s="98" t="s">
        <v>50</v>
      </c>
      <c r="X6" s="296"/>
      <c r="Y6" s="115"/>
      <c r="Z6" s="103">
        <v>4</v>
      </c>
      <c r="AA6" s="104">
        <v>12</v>
      </c>
    </row>
    <row r="7" spans="1:27" x14ac:dyDescent="0.25">
      <c r="A7" s="94" t="s">
        <v>7</v>
      </c>
      <c r="B7" s="291"/>
      <c r="C7" s="97"/>
      <c r="D7" s="96" t="s">
        <v>50</v>
      </c>
      <c r="E7" s="106" t="s">
        <v>50</v>
      </c>
      <c r="F7" s="293"/>
      <c r="G7" s="195"/>
      <c r="H7" s="99"/>
      <c r="I7" s="99"/>
      <c r="J7" s="106" t="s">
        <v>50</v>
      </c>
      <c r="K7" s="296"/>
      <c r="L7" s="97"/>
      <c r="M7" s="296"/>
      <c r="N7" s="97"/>
      <c r="O7" s="102" t="s">
        <v>50</v>
      </c>
      <c r="P7" s="172"/>
      <c r="Q7" s="301"/>
      <c r="R7" s="293"/>
      <c r="S7" s="293"/>
      <c r="T7" s="97"/>
      <c r="U7" s="296"/>
      <c r="V7" s="97"/>
      <c r="W7" s="99"/>
      <c r="X7" s="296"/>
      <c r="Y7" s="115"/>
      <c r="Z7" s="103">
        <v>4</v>
      </c>
      <c r="AA7" s="104">
        <v>12</v>
      </c>
    </row>
    <row r="8" spans="1:27" x14ac:dyDescent="0.25">
      <c r="A8" s="94" t="s">
        <v>104</v>
      </c>
      <c r="B8" s="291"/>
      <c r="C8" s="97"/>
      <c r="D8" s="96" t="s">
        <v>50</v>
      </c>
      <c r="E8" s="106" t="s">
        <v>50</v>
      </c>
      <c r="F8" s="293"/>
      <c r="G8" s="195"/>
      <c r="H8" s="98" t="s">
        <v>50</v>
      </c>
      <c r="I8" s="99"/>
      <c r="J8" s="97"/>
      <c r="K8" s="296"/>
      <c r="L8" s="95"/>
      <c r="M8" s="296"/>
      <c r="N8" s="95"/>
      <c r="O8" s="95"/>
      <c r="P8" s="172"/>
      <c r="Q8" s="301"/>
      <c r="R8" s="293"/>
      <c r="S8" s="293"/>
      <c r="T8" s="97"/>
      <c r="U8" s="296"/>
      <c r="V8" s="98" t="s">
        <v>50</v>
      </c>
      <c r="W8" s="99"/>
      <c r="X8" s="296"/>
      <c r="Y8" s="115"/>
      <c r="Z8" s="103">
        <v>4</v>
      </c>
      <c r="AA8" s="104">
        <v>12</v>
      </c>
    </row>
    <row r="9" spans="1:27" ht="17.25" customHeight="1" x14ac:dyDescent="0.25">
      <c r="A9" s="94" t="s">
        <v>5</v>
      </c>
      <c r="B9" s="291"/>
      <c r="C9" s="98" t="s">
        <v>50</v>
      </c>
      <c r="D9" s="295" t="s">
        <v>84</v>
      </c>
      <c r="E9" s="298" t="s">
        <v>84</v>
      </c>
      <c r="F9" s="293"/>
      <c r="G9" s="98" t="s">
        <v>50</v>
      </c>
      <c r="H9" s="99"/>
      <c r="I9" s="97"/>
      <c r="J9" s="97"/>
      <c r="K9" s="296"/>
      <c r="L9" s="95"/>
      <c r="M9" s="296"/>
      <c r="N9" s="260" t="s">
        <v>190</v>
      </c>
      <c r="O9" s="95"/>
      <c r="P9" s="172"/>
      <c r="Q9" s="301"/>
      <c r="R9" s="293"/>
      <c r="S9" s="293"/>
      <c r="T9" s="97"/>
      <c r="U9" s="296"/>
      <c r="V9" s="98" t="s">
        <v>50</v>
      </c>
      <c r="W9" s="98" t="s">
        <v>50</v>
      </c>
      <c r="X9" s="296"/>
      <c r="Y9" s="115"/>
      <c r="Z9" s="103">
        <v>4</v>
      </c>
      <c r="AA9" s="104">
        <v>12</v>
      </c>
    </row>
    <row r="10" spans="1:27" ht="15" customHeight="1" x14ac:dyDescent="0.25">
      <c r="A10" s="94" t="s">
        <v>85</v>
      </c>
      <c r="B10" s="291"/>
      <c r="C10" s="97"/>
      <c r="D10" s="296"/>
      <c r="E10" s="299"/>
      <c r="F10" s="293"/>
      <c r="G10" s="195"/>
      <c r="H10" s="99"/>
      <c r="I10" s="96" t="s">
        <v>50</v>
      </c>
      <c r="J10" s="95"/>
      <c r="K10" s="296"/>
      <c r="L10" s="95"/>
      <c r="M10" s="296"/>
      <c r="N10" s="96" t="s">
        <v>50</v>
      </c>
      <c r="O10" s="95"/>
      <c r="P10" s="172"/>
      <c r="Q10" s="301"/>
      <c r="R10" s="293"/>
      <c r="S10" s="293"/>
      <c r="T10" s="96" t="s">
        <v>50</v>
      </c>
      <c r="U10" s="296"/>
      <c r="V10" s="97"/>
      <c r="W10" s="97"/>
      <c r="X10" s="296"/>
      <c r="Y10" s="115"/>
      <c r="Z10" s="103">
        <v>4</v>
      </c>
      <c r="AA10" s="104">
        <v>12</v>
      </c>
    </row>
    <row r="11" spans="1:27" ht="15" hidden="1" customHeight="1" x14ac:dyDescent="0.25">
      <c r="A11" s="173" t="s">
        <v>119</v>
      </c>
      <c r="B11" s="167"/>
      <c r="C11" s="111"/>
      <c r="D11" s="296"/>
      <c r="E11" s="299"/>
      <c r="F11" s="293"/>
      <c r="G11" s="195"/>
      <c r="H11" s="111"/>
      <c r="I11" s="111"/>
      <c r="J11" s="110"/>
      <c r="K11" s="296"/>
      <c r="L11" s="110"/>
      <c r="M11" s="296"/>
      <c r="N11" s="110"/>
      <c r="O11" s="110"/>
      <c r="P11" s="111"/>
      <c r="Q11" s="301"/>
      <c r="R11" s="293"/>
      <c r="S11" s="293"/>
      <c r="T11" s="111"/>
      <c r="U11" s="296"/>
      <c r="V11" s="111"/>
      <c r="W11" s="111"/>
      <c r="X11" s="296"/>
      <c r="Y11" s="115"/>
      <c r="Z11" s="110"/>
      <c r="AA11" s="174"/>
    </row>
    <row r="12" spans="1:27" x14ac:dyDescent="0.25">
      <c r="A12" s="107" t="s">
        <v>105</v>
      </c>
      <c r="B12" s="157"/>
      <c r="C12" s="97"/>
      <c r="D12" s="297"/>
      <c r="E12" s="300"/>
      <c r="F12" s="294"/>
      <c r="G12" s="195"/>
      <c r="H12" s="98" t="s">
        <v>50</v>
      </c>
      <c r="I12" s="97"/>
      <c r="J12" s="95"/>
      <c r="K12" s="297"/>
      <c r="L12" s="98" t="s">
        <v>50</v>
      </c>
      <c r="M12" s="297"/>
      <c r="N12" s="95"/>
      <c r="O12" s="95"/>
      <c r="P12" s="175"/>
      <c r="Q12" s="302"/>
      <c r="R12" s="294"/>
      <c r="S12" s="294"/>
      <c r="T12" s="98" t="s">
        <v>50</v>
      </c>
      <c r="U12" s="297"/>
      <c r="V12" s="97"/>
      <c r="W12" s="97"/>
      <c r="X12" s="297"/>
      <c r="Y12" s="115"/>
      <c r="Z12" s="103">
        <v>3</v>
      </c>
      <c r="AA12" s="104">
        <v>13</v>
      </c>
    </row>
    <row r="13" spans="1:27" x14ac:dyDescent="0.25">
      <c r="A13" s="108" t="s">
        <v>86</v>
      </c>
      <c r="B13" s="109"/>
      <c r="C13" s="102">
        <v>1</v>
      </c>
      <c r="D13" s="98">
        <v>2</v>
      </c>
      <c r="E13" s="98">
        <v>2</v>
      </c>
      <c r="F13" s="111">
        <v>0</v>
      </c>
      <c r="G13" s="102">
        <v>1</v>
      </c>
      <c r="H13" s="98">
        <v>2</v>
      </c>
      <c r="I13" s="98">
        <v>2</v>
      </c>
      <c r="J13" s="98">
        <v>2</v>
      </c>
      <c r="K13" s="112">
        <v>1</v>
      </c>
      <c r="L13" s="98">
        <v>2</v>
      </c>
      <c r="M13" s="112">
        <v>0</v>
      </c>
      <c r="N13" s="98">
        <v>2</v>
      </c>
      <c r="O13" s="98">
        <v>2</v>
      </c>
      <c r="P13" s="176">
        <v>0</v>
      </c>
      <c r="Q13" s="111">
        <v>0</v>
      </c>
      <c r="R13" s="98">
        <v>0</v>
      </c>
      <c r="S13" s="98">
        <v>0</v>
      </c>
      <c r="T13" s="98">
        <v>3</v>
      </c>
      <c r="U13" s="112">
        <v>1</v>
      </c>
      <c r="V13" s="98">
        <v>2</v>
      </c>
      <c r="W13" s="98">
        <v>2</v>
      </c>
      <c r="X13" s="112">
        <v>1</v>
      </c>
      <c r="Y13" s="116"/>
      <c r="Z13" s="102"/>
      <c r="AA13" s="105"/>
    </row>
    <row r="14" spans="1:27" x14ac:dyDescent="0.25">
      <c r="E14" s="159" t="s">
        <v>106</v>
      </c>
      <c r="P14" s="177" t="s">
        <v>107</v>
      </c>
      <c r="S14" s="159" t="s">
        <v>106</v>
      </c>
    </row>
    <row r="15" spans="1:27" x14ac:dyDescent="0.25">
      <c r="E15" s="94" t="s">
        <v>108</v>
      </c>
      <c r="P15" s="178" t="s">
        <v>109</v>
      </c>
      <c r="S15" s="94" t="s">
        <v>108</v>
      </c>
    </row>
    <row r="16" spans="1:27" x14ac:dyDescent="0.25">
      <c r="E16" s="94" t="s">
        <v>110</v>
      </c>
      <c r="P16" s="178" t="s">
        <v>111</v>
      </c>
      <c r="S16" s="94" t="s">
        <v>110</v>
      </c>
    </row>
    <row r="17" spans="1:19" x14ac:dyDescent="0.25">
      <c r="E17" s="160"/>
      <c r="P17" s="179" t="s">
        <v>120</v>
      </c>
      <c r="S17" s="160"/>
    </row>
    <row r="19" spans="1:19" x14ac:dyDescent="0.25">
      <c r="A19" s="161" t="s">
        <v>121</v>
      </c>
      <c r="B19" s="162" t="s">
        <v>33</v>
      </c>
      <c r="C19" s="162" t="s">
        <v>39</v>
      </c>
      <c r="D19" s="162" t="s">
        <v>43</v>
      </c>
      <c r="E19" s="162" t="s">
        <v>47</v>
      </c>
      <c r="G19" s="163" t="s">
        <v>50</v>
      </c>
      <c r="H19" s="81" t="s">
        <v>112</v>
      </c>
      <c r="I19" s="80"/>
    </row>
    <row r="20" spans="1:19" x14ac:dyDescent="0.25">
      <c r="A20" s="108" t="s">
        <v>14</v>
      </c>
      <c r="B20" s="164">
        <v>1</v>
      </c>
      <c r="C20" s="164">
        <v>1</v>
      </c>
      <c r="D20" s="164">
        <v>1</v>
      </c>
      <c r="E20" s="164">
        <v>1</v>
      </c>
      <c r="F20" s="80"/>
      <c r="G20" s="96" t="s">
        <v>50</v>
      </c>
      <c r="H20" s="81" t="s">
        <v>90</v>
      </c>
      <c r="I20" s="80"/>
    </row>
    <row r="21" spans="1:19" x14ac:dyDescent="0.25">
      <c r="A21" s="108" t="s">
        <v>70</v>
      </c>
      <c r="B21" s="196">
        <v>0</v>
      </c>
      <c r="C21" s="164">
        <v>1</v>
      </c>
      <c r="D21" s="196">
        <v>0</v>
      </c>
      <c r="E21" s="164">
        <v>1</v>
      </c>
      <c r="F21" s="80"/>
      <c r="G21" s="98" t="s">
        <v>50</v>
      </c>
      <c r="H21" s="81" t="s">
        <v>91</v>
      </c>
      <c r="I21" s="80"/>
    </row>
    <row r="22" spans="1:19" x14ac:dyDescent="0.25">
      <c r="A22" s="108" t="s">
        <v>7</v>
      </c>
      <c r="B22" s="164">
        <v>1</v>
      </c>
      <c r="C22" s="164">
        <v>1</v>
      </c>
      <c r="D22" s="164">
        <v>1</v>
      </c>
      <c r="E22" s="164">
        <v>1</v>
      </c>
      <c r="F22" s="80"/>
      <c r="G22" s="97"/>
      <c r="H22" s="81" t="s">
        <v>92</v>
      </c>
      <c r="I22" s="80"/>
    </row>
    <row r="23" spans="1:19" x14ac:dyDescent="0.25">
      <c r="A23" s="94" t="s">
        <v>104</v>
      </c>
      <c r="B23" s="164">
        <v>1</v>
      </c>
      <c r="C23" s="164">
        <v>1</v>
      </c>
      <c r="D23" s="164">
        <v>1</v>
      </c>
      <c r="E23" s="164">
        <v>1</v>
      </c>
      <c r="F23" s="80"/>
      <c r="G23" s="165"/>
      <c r="H23" s="80" t="s">
        <v>113</v>
      </c>
      <c r="I23" s="80"/>
    </row>
    <row r="24" spans="1:19" x14ac:dyDescent="0.25">
      <c r="A24" s="108" t="s">
        <v>5</v>
      </c>
      <c r="B24" s="164">
        <v>2</v>
      </c>
      <c r="C24" s="164">
        <v>1</v>
      </c>
      <c r="D24" s="164">
        <v>2</v>
      </c>
      <c r="E24" s="164">
        <v>2</v>
      </c>
      <c r="F24" s="80"/>
      <c r="G24" s="80"/>
      <c r="H24" s="80"/>
      <c r="I24" s="80"/>
    </row>
    <row r="25" spans="1:19" x14ac:dyDescent="0.25">
      <c r="A25" s="108" t="s">
        <v>12</v>
      </c>
      <c r="B25" s="164">
        <v>1</v>
      </c>
      <c r="C25" s="164">
        <v>1</v>
      </c>
      <c r="D25" s="164">
        <v>1</v>
      </c>
      <c r="E25" s="164">
        <v>2</v>
      </c>
      <c r="F25" s="80"/>
      <c r="G25" s="80"/>
      <c r="H25" s="80"/>
      <c r="I25" s="80"/>
    </row>
    <row r="26" spans="1:19" x14ac:dyDescent="0.25">
      <c r="A26" s="107" t="s">
        <v>105</v>
      </c>
      <c r="B26" s="164">
        <v>1</v>
      </c>
      <c r="C26" s="164">
        <v>1</v>
      </c>
      <c r="D26" s="164">
        <v>1</v>
      </c>
      <c r="E26" s="164">
        <v>1</v>
      </c>
      <c r="F26" s="80"/>
      <c r="G26" s="80"/>
      <c r="H26" s="80"/>
      <c r="I26" s="80"/>
    </row>
    <row r="27" spans="1:19" x14ac:dyDescent="0.25">
      <c r="A27" s="13" t="s">
        <v>58</v>
      </c>
      <c r="B27" s="130">
        <f>SUM(B20:B26)</f>
        <v>7</v>
      </c>
      <c r="C27" s="130">
        <f>SUM(C20:C26)</f>
        <v>7</v>
      </c>
      <c r="D27" s="130">
        <f>SUM(D20:D26)</f>
        <v>7</v>
      </c>
      <c r="E27" s="130">
        <f>SUM(E20:E26)</f>
        <v>9</v>
      </c>
      <c r="F27" s="80"/>
      <c r="G27" s="80"/>
      <c r="H27" s="80"/>
      <c r="I27" s="80"/>
    </row>
    <row r="28" spans="1:19" x14ac:dyDescent="0.25">
      <c r="A28" s="81"/>
      <c r="C28" s="80"/>
      <c r="D28" s="80"/>
      <c r="E28" s="80"/>
      <c r="F28" s="80"/>
      <c r="G28" s="80"/>
      <c r="H28" s="80"/>
      <c r="I28" s="80"/>
    </row>
    <row r="29" spans="1:19" x14ac:dyDescent="0.25">
      <c r="A29" s="117" t="s">
        <v>122</v>
      </c>
      <c r="B29" s="80"/>
      <c r="C29" s="80"/>
      <c r="D29" s="80"/>
      <c r="E29" s="80"/>
      <c r="F29" s="80"/>
      <c r="G29" s="80"/>
      <c r="H29" s="80"/>
      <c r="I29" s="80"/>
    </row>
    <row r="30" spans="1:19" x14ac:dyDescent="0.25">
      <c r="A30" s="166" t="s">
        <v>123</v>
      </c>
      <c r="B30" s="80"/>
      <c r="C30" s="80"/>
      <c r="D30" s="80"/>
      <c r="E30" s="80"/>
      <c r="F30" s="80"/>
      <c r="G30" s="80"/>
      <c r="H30" s="80"/>
      <c r="I30" s="80"/>
    </row>
    <row r="31" spans="1:19" x14ac:dyDescent="0.25">
      <c r="A31" s="166" t="s">
        <v>124</v>
      </c>
      <c r="B31" s="80"/>
      <c r="C31" s="80"/>
      <c r="D31" s="80"/>
      <c r="E31" s="80"/>
      <c r="F31" s="80"/>
      <c r="G31" s="80"/>
      <c r="H31" s="80"/>
      <c r="I31" s="80"/>
    </row>
    <row r="32" spans="1:19" x14ac:dyDescent="0.25">
      <c r="A32" s="166" t="s">
        <v>125</v>
      </c>
      <c r="C32" s="80"/>
      <c r="D32" s="80"/>
      <c r="E32" s="80"/>
      <c r="F32" s="80"/>
      <c r="G32" s="80"/>
      <c r="H32" s="80"/>
      <c r="I32" s="80"/>
    </row>
    <row r="33" spans="1:9" x14ac:dyDescent="0.25">
      <c r="A33" s="160"/>
      <c r="C33" s="80"/>
      <c r="D33" s="80"/>
      <c r="E33" s="80"/>
      <c r="F33" s="80"/>
      <c r="G33" s="80"/>
      <c r="H33" s="80"/>
      <c r="I33" s="80"/>
    </row>
  </sheetData>
  <mergeCells count="14">
    <mergeCell ref="A1:X1"/>
    <mergeCell ref="B5:B10"/>
    <mergeCell ref="F4:F12"/>
    <mergeCell ref="U5:U12"/>
    <mergeCell ref="X5:X12"/>
    <mergeCell ref="D9:D12"/>
    <mergeCell ref="E9:E12"/>
    <mergeCell ref="Q4:Q12"/>
    <mergeCell ref="R4:R12"/>
    <mergeCell ref="S4:S12"/>
    <mergeCell ref="D5:D6"/>
    <mergeCell ref="E5:E6"/>
    <mergeCell ref="K5:K12"/>
    <mergeCell ref="M5:M12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22"/>
  <sheetViews>
    <sheetView showGridLines="0" topLeftCell="A10" workbookViewId="0">
      <selection activeCell="D37" sqref="D37"/>
    </sheetView>
  </sheetViews>
  <sheetFormatPr defaultColWidth="8.85546875" defaultRowHeight="15" x14ac:dyDescent="0.25"/>
  <cols>
    <col min="1" max="1" width="32.140625" customWidth="1"/>
    <col min="2" max="2" width="33" customWidth="1"/>
    <col min="3" max="3" width="36" customWidth="1"/>
    <col min="4" max="4" width="22" bestFit="1" customWidth="1"/>
  </cols>
  <sheetData>
    <row r="1" spans="1:4" ht="20.25" x14ac:dyDescent="0.3">
      <c r="A1" s="307" t="s">
        <v>114</v>
      </c>
      <c r="B1" s="307"/>
      <c r="C1" s="307"/>
      <c r="D1" s="9"/>
    </row>
    <row r="2" spans="1:4" ht="15.75" x14ac:dyDescent="0.25">
      <c r="A2" s="1"/>
    </row>
    <row r="3" spans="1:4" ht="20.25" x14ac:dyDescent="0.3">
      <c r="A3" s="307" t="s">
        <v>0</v>
      </c>
      <c r="B3" s="307"/>
      <c r="C3" s="307"/>
      <c r="D3" s="9"/>
    </row>
    <row r="4" spans="1:4" ht="15.75" thickBot="1" x14ac:dyDescent="0.3"/>
    <row r="5" spans="1:4" ht="16.5" thickBot="1" x14ac:dyDescent="0.3">
      <c r="A5" s="2" t="s">
        <v>1</v>
      </c>
      <c r="B5" s="2" t="s">
        <v>2</v>
      </c>
      <c r="C5" s="2" t="s">
        <v>3</v>
      </c>
    </row>
    <row r="6" spans="1:4" ht="15.75" thickBot="1" x14ac:dyDescent="0.3">
      <c r="A6" s="3" t="s">
        <v>4</v>
      </c>
      <c r="B6" s="3" t="s">
        <v>5</v>
      </c>
      <c r="C6" s="4" t="s">
        <v>6</v>
      </c>
    </row>
    <row r="7" spans="1:4" ht="15.75" thickBot="1" x14ac:dyDescent="0.3">
      <c r="A7" s="3" t="s">
        <v>72</v>
      </c>
      <c r="B7" s="3" t="s">
        <v>7</v>
      </c>
      <c r="C7" s="4" t="s">
        <v>88</v>
      </c>
    </row>
    <row r="8" spans="1:4" ht="15.75" thickBot="1" x14ac:dyDescent="0.3">
      <c r="A8" s="3" t="s">
        <v>71</v>
      </c>
      <c r="B8" s="3" t="s">
        <v>70</v>
      </c>
      <c r="C8" s="4" t="s">
        <v>87</v>
      </c>
    </row>
    <row r="9" spans="1:4" ht="15.75" thickBot="1" x14ac:dyDescent="0.3">
      <c r="A9" s="3" t="s">
        <v>8</v>
      </c>
      <c r="B9" s="3" t="s">
        <v>9</v>
      </c>
      <c r="C9" s="4" t="s">
        <v>10</v>
      </c>
    </row>
    <row r="10" spans="1:4" ht="15.75" thickBot="1" x14ac:dyDescent="0.3">
      <c r="A10" s="3" t="s">
        <v>11</v>
      </c>
      <c r="B10" s="3" t="s">
        <v>12</v>
      </c>
      <c r="C10" s="4" t="s">
        <v>139</v>
      </c>
    </row>
    <row r="11" spans="1:4" ht="15.75" thickBot="1" x14ac:dyDescent="0.3">
      <c r="A11" s="3" t="s">
        <v>13</v>
      </c>
      <c r="B11" s="3" t="s">
        <v>14</v>
      </c>
      <c r="C11" s="4" t="s">
        <v>15</v>
      </c>
    </row>
    <row r="12" spans="1:4" ht="15.75" thickBot="1" x14ac:dyDescent="0.3">
      <c r="A12" s="3" t="s">
        <v>16</v>
      </c>
      <c r="B12" s="3" t="s">
        <v>99</v>
      </c>
      <c r="C12" s="4" t="s">
        <v>98</v>
      </c>
    </row>
    <row r="14" spans="1:4" x14ac:dyDescent="0.25">
      <c r="A14" s="8" t="s">
        <v>17</v>
      </c>
    </row>
    <row r="15" spans="1:4" x14ac:dyDescent="0.25">
      <c r="A15" s="8" t="s">
        <v>18</v>
      </c>
      <c r="B15" s="5" t="s">
        <v>20</v>
      </c>
    </row>
    <row r="16" spans="1:4" x14ac:dyDescent="0.25">
      <c r="A16" s="8" t="s">
        <v>19</v>
      </c>
      <c r="B16" s="5" t="s">
        <v>20</v>
      </c>
    </row>
    <row r="17" spans="1:3" x14ac:dyDescent="0.25">
      <c r="A17" s="8" t="s">
        <v>21</v>
      </c>
      <c r="B17" s="5" t="s">
        <v>20</v>
      </c>
    </row>
    <row r="18" spans="1:3" x14ac:dyDescent="0.25">
      <c r="A18" s="8" t="s">
        <v>24</v>
      </c>
      <c r="B18" s="6" t="s">
        <v>69</v>
      </c>
    </row>
    <row r="19" spans="1:3" x14ac:dyDescent="0.25">
      <c r="A19" s="8" t="s">
        <v>22</v>
      </c>
      <c r="B19" s="6" t="s">
        <v>23</v>
      </c>
    </row>
    <row r="20" spans="1:3" ht="95.25" customHeight="1" x14ac:dyDescent="0.25">
      <c r="A20" s="308" t="s">
        <v>177</v>
      </c>
      <c r="B20" s="308"/>
      <c r="C20" s="308"/>
    </row>
    <row r="21" spans="1:3" ht="22.5" customHeight="1" x14ac:dyDescent="0.25">
      <c r="A21" s="216"/>
      <c r="B21" s="216"/>
      <c r="C21" s="216"/>
    </row>
    <row r="22" spans="1:3" x14ac:dyDescent="0.25">
      <c r="A22" s="8" t="s">
        <v>26</v>
      </c>
      <c r="B22" s="6" t="s">
        <v>25</v>
      </c>
      <c r="C22" t="s">
        <v>27</v>
      </c>
    </row>
  </sheetData>
  <mergeCells count="3">
    <mergeCell ref="A1:C1"/>
    <mergeCell ref="A3:C3"/>
    <mergeCell ref="A20:C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5"/>
  <sheetViews>
    <sheetView showGridLines="0" workbookViewId="0">
      <selection activeCell="D41" sqref="D41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126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1</v>
      </c>
      <c r="D6" s="36" t="s">
        <v>145</v>
      </c>
      <c r="E6" s="23" t="s">
        <v>33</v>
      </c>
      <c r="F6" s="60">
        <v>0.375</v>
      </c>
      <c r="G6" s="60">
        <v>0.39930555555555558</v>
      </c>
      <c r="H6" s="38" t="s">
        <v>14</v>
      </c>
      <c r="I6" s="39" t="s">
        <v>34</v>
      </c>
      <c r="J6" s="180" t="s">
        <v>46</v>
      </c>
      <c r="K6" s="38" t="s">
        <v>18</v>
      </c>
      <c r="L6" s="132" t="s">
        <v>35</v>
      </c>
    </row>
    <row r="7" spans="2:13" x14ac:dyDescent="0.2">
      <c r="B7" s="29">
        <v>2</v>
      </c>
      <c r="C7" s="136">
        <v>1</v>
      </c>
      <c r="D7" s="136" t="s">
        <v>145</v>
      </c>
      <c r="E7" s="23" t="s">
        <v>33</v>
      </c>
      <c r="F7" s="135">
        <v>0.375</v>
      </c>
      <c r="G7" s="135">
        <v>0.38541666666666669</v>
      </c>
      <c r="H7" s="134" t="s">
        <v>36</v>
      </c>
      <c r="I7" s="133" t="s">
        <v>34</v>
      </c>
      <c r="J7" s="27" t="s">
        <v>40</v>
      </c>
      <c r="K7" s="27" t="s">
        <v>18</v>
      </c>
      <c r="L7" s="181" t="s">
        <v>37</v>
      </c>
      <c r="M7" s="283" t="s">
        <v>97</v>
      </c>
    </row>
    <row r="8" spans="2:13" x14ac:dyDescent="0.2">
      <c r="B8" s="29">
        <v>2</v>
      </c>
      <c r="C8" s="136">
        <v>1</v>
      </c>
      <c r="D8" s="136" t="s">
        <v>145</v>
      </c>
      <c r="E8" s="23" t="s">
        <v>33</v>
      </c>
      <c r="F8" s="135">
        <v>0.38541666666666669</v>
      </c>
      <c r="G8" s="135">
        <v>0.39583333333333331</v>
      </c>
      <c r="H8" s="27" t="str">
        <f>J7</f>
        <v>North Rocks</v>
      </c>
      <c r="I8" s="133" t="s">
        <v>34</v>
      </c>
      <c r="J8" s="27" t="s">
        <v>102</v>
      </c>
      <c r="K8" s="27" t="s">
        <v>18</v>
      </c>
      <c r="L8" s="137" t="s">
        <v>37</v>
      </c>
      <c r="M8" s="284"/>
    </row>
    <row r="9" spans="2:13" x14ac:dyDescent="0.2">
      <c r="B9" s="29">
        <v>2</v>
      </c>
      <c r="C9" s="136">
        <v>1</v>
      </c>
      <c r="D9" s="136" t="s">
        <v>145</v>
      </c>
      <c r="E9" s="23" t="s">
        <v>33</v>
      </c>
      <c r="F9" s="135">
        <v>0.39583333333333331</v>
      </c>
      <c r="G9" s="135">
        <v>0.40625</v>
      </c>
      <c r="H9" s="27" t="str">
        <f>J8</f>
        <v>HILLS</v>
      </c>
      <c r="I9" s="133" t="s">
        <v>34</v>
      </c>
      <c r="J9" s="27" t="str">
        <f>H7</f>
        <v>Dural Blue</v>
      </c>
      <c r="K9" s="144" t="s">
        <v>18</v>
      </c>
      <c r="L9" s="137" t="s">
        <v>37</v>
      </c>
      <c r="M9" s="285"/>
    </row>
    <row r="10" spans="2:13" ht="12" thickBot="1" x14ac:dyDescent="0.25">
      <c r="B10" s="145"/>
      <c r="C10" s="146"/>
      <c r="D10" s="146"/>
      <c r="E10" s="147"/>
      <c r="F10" s="148"/>
      <c r="G10" s="148"/>
      <c r="H10" s="149"/>
      <c r="I10" s="150"/>
      <c r="J10" s="149"/>
      <c r="K10" s="149"/>
      <c r="L10" s="151"/>
    </row>
    <row r="11" spans="2:13" ht="9.75" customHeight="1" thickBot="1" x14ac:dyDescent="0.25">
      <c r="B11" s="40"/>
      <c r="C11" s="41"/>
      <c r="D11" s="41"/>
      <c r="E11" s="42"/>
      <c r="F11" s="43"/>
      <c r="G11" s="43"/>
      <c r="H11" s="44"/>
      <c r="I11" s="45"/>
      <c r="J11" s="44"/>
      <c r="K11" s="44"/>
      <c r="L11" s="46"/>
    </row>
    <row r="12" spans="2:13" x14ac:dyDescent="0.2">
      <c r="B12" s="35">
        <v>1</v>
      </c>
      <c r="C12" s="36">
        <v>1</v>
      </c>
      <c r="D12" s="36" t="s">
        <v>145</v>
      </c>
      <c r="E12" s="37" t="s">
        <v>39</v>
      </c>
      <c r="F12" s="60">
        <v>0.40277777777777773</v>
      </c>
      <c r="G12" s="60">
        <v>0.42708333333333331</v>
      </c>
      <c r="H12" s="25" t="s">
        <v>14</v>
      </c>
      <c r="I12" s="26" t="s">
        <v>34</v>
      </c>
      <c r="J12" s="25" t="s">
        <v>63</v>
      </c>
      <c r="K12" s="28" t="s">
        <v>18</v>
      </c>
      <c r="L12" s="132" t="s">
        <v>35</v>
      </c>
    </row>
    <row r="13" spans="2:13" x14ac:dyDescent="0.2">
      <c r="B13" s="32">
        <v>2</v>
      </c>
      <c r="C13" s="22">
        <v>1</v>
      </c>
      <c r="D13" s="22" t="s">
        <v>145</v>
      </c>
      <c r="E13" s="33" t="s">
        <v>39</v>
      </c>
      <c r="F13" s="34">
        <v>0.40972222222222227</v>
      </c>
      <c r="G13" s="34">
        <v>0.43402777777777773</v>
      </c>
      <c r="H13" s="25" t="s">
        <v>100</v>
      </c>
      <c r="I13" s="26" t="s">
        <v>34</v>
      </c>
      <c r="J13" s="25" t="s">
        <v>102</v>
      </c>
      <c r="K13" s="25" t="s">
        <v>18</v>
      </c>
      <c r="L13" s="31" t="s">
        <v>37</v>
      </c>
    </row>
    <row r="14" spans="2:13" x14ac:dyDescent="0.2">
      <c r="B14" s="32">
        <v>3</v>
      </c>
      <c r="C14" s="22">
        <v>1</v>
      </c>
      <c r="D14" s="22" t="s">
        <v>145</v>
      </c>
      <c r="E14" s="33" t="s">
        <v>39</v>
      </c>
      <c r="F14" s="34">
        <v>0.43055555555555558</v>
      </c>
      <c r="G14" s="34">
        <v>0.4548611111111111</v>
      </c>
      <c r="H14" s="25" t="s">
        <v>96</v>
      </c>
      <c r="I14" s="26" t="s">
        <v>34</v>
      </c>
      <c r="J14" s="25" t="s">
        <v>48</v>
      </c>
      <c r="K14" s="25" t="s">
        <v>18</v>
      </c>
      <c r="L14" s="31" t="s">
        <v>35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ht="9.75" customHeight="1" x14ac:dyDescent="0.2">
      <c r="B16" s="57"/>
      <c r="C16" s="49"/>
      <c r="D16" s="49"/>
      <c r="E16" s="50"/>
      <c r="F16" s="51"/>
      <c r="G16" s="51"/>
      <c r="H16" s="52"/>
      <c r="I16" s="53"/>
      <c r="J16" s="52"/>
      <c r="K16" s="52"/>
      <c r="L16" s="58"/>
    </row>
    <row r="17" spans="2:13" x14ac:dyDescent="0.2">
      <c r="B17" s="35">
        <v>1</v>
      </c>
      <c r="C17" s="36">
        <v>1</v>
      </c>
      <c r="D17" s="36" t="s">
        <v>145</v>
      </c>
      <c r="E17" s="62" t="s">
        <v>43</v>
      </c>
      <c r="F17" s="60">
        <v>0.375</v>
      </c>
      <c r="G17" s="60">
        <v>0.39930555555555558</v>
      </c>
      <c r="H17" s="38" t="s">
        <v>40</v>
      </c>
      <c r="I17" s="39" t="s">
        <v>34</v>
      </c>
      <c r="J17" s="25" t="s">
        <v>36</v>
      </c>
      <c r="K17" s="38" t="s">
        <v>18</v>
      </c>
      <c r="L17" s="61" t="s">
        <v>44</v>
      </c>
    </row>
    <row r="18" spans="2:13" x14ac:dyDescent="0.2">
      <c r="B18" s="29">
        <v>2</v>
      </c>
      <c r="C18" s="136">
        <v>1</v>
      </c>
      <c r="D18" s="136" t="s">
        <v>145</v>
      </c>
      <c r="E18" s="192" t="s">
        <v>43</v>
      </c>
      <c r="F18" s="135">
        <v>0.375</v>
      </c>
      <c r="G18" s="135">
        <v>0.38541666666666669</v>
      </c>
      <c r="H18" s="27" t="s">
        <v>46</v>
      </c>
      <c r="I18" s="133" t="s">
        <v>34</v>
      </c>
      <c r="J18" s="27" t="s">
        <v>102</v>
      </c>
      <c r="K18" s="27" t="s">
        <v>18</v>
      </c>
      <c r="L18" s="181" t="s">
        <v>45</v>
      </c>
      <c r="M18" s="283" t="s">
        <v>97</v>
      </c>
    </row>
    <row r="19" spans="2:13" x14ac:dyDescent="0.2">
      <c r="B19" s="29">
        <v>2</v>
      </c>
      <c r="C19" s="136">
        <v>1</v>
      </c>
      <c r="D19" s="136" t="s">
        <v>145</v>
      </c>
      <c r="E19" s="192" t="s">
        <v>43</v>
      </c>
      <c r="F19" s="135">
        <v>0.38541666666666669</v>
      </c>
      <c r="G19" s="135">
        <v>0.39583333333333331</v>
      </c>
      <c r="H19" s="134" t="str">
        <f>J18</f>
        <v>HILLS</v>
      </c>
      <c r="I19" s="133" t="s">
        <v>34</v>
      </c>
      <c r="J19" s="27" t="s">
        <v>14</v>
      </c>
      <c r="K19" s="27" t="s">
        <v>18</v>
      </c>
      <c r="L19" s="181" t="s">
        <v>45</v>
      </c>
      <c r="M19" s="284"/>
    </row>
    <row r="20" spans="2:13" x14ac:dyDescent="0.2">
      <c r="B20" s="29">
        <v>2</v>
      </c>
      <c r="C20" s="136">
        <v>1</v>
      </c>
      <c r="D20" s="136" t="s">
        <v>145</v>
      </c>
      <c r="E20" s="192" t="s">
        <v>43</v>
      </c>
      <c r="F20" s="135">
        <v>0.39583333333333331</v>
      </c>
      <c r="G20" s="135">
        <v>0.40625</v>
      </c>
      <c r="H20" s="27" t="str">
        <f>J19</f>
        <v>RYDE</v>
      </c>
      <c r="I20" s="133" t="s">
        <v>34</v>
      </c>
      <c r="J20" s="27" t="str">
        <f>H18</f>
        <v>Dural Sky</v>
      </c>
      <c r="K20" s="27" t="s">
        <v>18</v>
      </c>
      <c r="L20" s="181" t="s">
        <v>45</v>
      </c>
      <c r="M20" s="285"/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ht="9.75" customHeight="1" x14ac:dyDescent="0.2">
      <c r="B22" s="57"/>
      <c r="C22" s="49"/>
      <c r="D22" s="49"/>
      <c r="E22" s="50"/>
      <c r="F22" s="51"/>
      <c r="G22" s="51"/>
      <c r="H22" s="52"/>
      <c r="I22" s="53"/>
      <c r="J22" s="52"/>
      <c r="K22" s="52"/>
      <c r="L22" s="58"/>
    </row>
    <row r="23" spans="2:13" x14ac:dyDescent="0.2">
      <c r="B23" s="32">
        <v>1</v>
      </c>
      <c r="C23" s="22">
        <v>1</v>
      </c>
      <c r="D23" s="22" t="s">
        <v>145</v>
      </c>
      <c r="E23" s="48" t="s">
        <v>47</v>
      </c>
      <c r="F23" s="24">
        <v>0.40277777777777773</v>
      </c>
      <c r="G23" s="24">
        <v>0.43402777777777773</v>
      </c>
      <c r="H23" s="25" t="s">
        <v>102</v>
      </c>
      <c r="I23" s="26" t="s">
        <v>34</v>
      </c>
      <c r="J23" s="25" t="s">
        <v>46</v>
      </c>
      <c r="K23" s="25" t="s">
        <v>18</v>
      </c>
      <c r="L23" s="30" t="s">
        <v>44</v>
      </c>
    </row>
    <row r="24" spans="2:13" x14ac:dyDescent="0.2">
      <c r="B24" s="32">
        <v>2</v>
      </c>
      <c r="C24" s="22">
        <v>1</v>
      </c>
      <c r="D24" s="22" t="s">
        <v>145</v>
      </c>
      <c r="E24" s="48" t="s">
        <v>47</v>
      </c>
      <c r="F24" s="24">
        <v>0.40972222222222227</v>
      </c>
      <c r="G24" s="24">
        <v>0.44097222222222227</v>
      </c>
      <c r="H24" s="38" t="s">
        <v>22</v>
      </c>
      <c r="I24" s="39" t="s">
        <v>34</v>
      </c>
      <c r="J24" s="38" t="s">
        <v>40</v>
      </c>
      <c r="K24" s="25" t="s">
        <v>18</v>
      </c>
      <c r="L24" s="30" t="s">
        <v>45</v>
      </c>
    </row>
    <row r="25" spans="2:13" x14ac:dyDescent="0.2">
      <c r="B25" s="32">
        <v>3</v>
      </c>
      <c r="C25" s="22">
        <v>1</v>
      </c>
      <c r="D25" s="22" t="s">
        <v>145</v>
      </c>
      <c r="E25" s="48" t="s">
        <v>47</v>
      </c>
      <c r="F25" s="24">
        <v>0.4375</v>
      </c>
      <c r="G25" s="24">
        <v>0.46875</v>
      </c>
      <c r="H25" s="38" t="s">
        <v>101</v>
      </c>
      <c r="I25" s="39" t="s">
        <v>34</v>
      </c>
      <c r="J25" s="38" t="s">
        <v>100</v>
      </c>
      <c r="K25" s="25" t="s">
        <v>18</v>
      </c>
      <c r="L25" s="30" t="s">
        <v>44</v>
      </c>
    </row>
    <row r="26" spans="2:13" x14ac:dyDescent="0.2">
      <c r="B26" s="185">
        <v>4</v>
      </c>
      <c r="C26" s="186">
        <v>1</v>
      </c>
      <c r="D26" s="186" t="s">
        <v>145</v>
      </c>
      <c r="E26" s="187" t="s">
        <v>47</v>
      </c>
      <c r="F26" s="188">
        <v>0.44444444444444442</v>
      </c>
      <c r="G26" s="188">
        <v>0.47569444444444442</v>
      </c>
      <c r="H26" s="189" t="s">
        <v>36</v>
      </c>
      <c r="I26" s="190" t="s">
        <v>34</v>
      </c>
      <c r="J26" s="189" t="s">
        <v>63</v>
      </c>
      <c r="K26" s="189" t="s">
        <v>18</v>
      </c>
      <c r="L26" s="191" t="s">
        <v>45</v>
      </c>
    </row>
    <row r="27" spans="2:13" x14ac:dyDescent="0.2">
      <c r="B27" s="145"/>
      <c r="C27" s="146"/>
      <c r="D27" s="146"/>
      <c r="E27" s="147"/>
      <c r="F27" s="148"/>
      <c r="G27" s="148"/>
      <c r="H27" s="149"/>
      <c r="I27" s="150"/>
      <c r="J27" s="149"/>
      <c r="K27" s="149"/>
      <c r="L27" s="151"/>
    </row>
    <row r="30" spans="2:13" ht="12" x14ac:dyDescent="0.2">
      <c r="B30" s="193" t="s">
        <v>147</v>
      </c>
    </row>
    <row r="31" spans="2:13" ht="12" x14ac:dyDescent="0.2">
      <c r="B31" s="80" t="s">
        <v>142</v>
      </c>
    </row>
    <row r="32" spans="2:13" ht="12" x14ac:dyDescent="0.2">
      <c r="B32" s="80" t="s">
        <v>143</v>
      </c>
    </row>
    <row r="33" spans="2:12" ht="12" x14ac:dyDescent="0.2">
      <c r="B33" s="80" t="s">
        <v>144</v>
      </c>
    </row>
    <row r="34" spans="2:12" ht="11.25" customHeight="1" x14ac:dyDescent="0.2">
      <c r="B34" s="277" t="s">
        <v>146</v>
      </c>
      <c r="C34" s="278"/>
      <c r="D34" s="278"/>
      <c r="E34" s="278"/>
      <c r="F34" s="278"/>
      <c r="G34" s="278"/>
      <c r="H34" s="278"/>
      <c r="I34" s="278"/>
      <c r="J34" s="278"/>
      <c r="K34" s="278"/>
      <c r="L34" s="279"/>
    </row>
    <row r="35" spans="2:12" ht="11.25" customHeight="1" x14ac:dyDescent="0.2">
      <c r="B35" s="280"/>
      <c r="C35" s="281"/>
      <c r="D35" s="281"/>
      <c r="E35" s="281"/>
      <c r="F35" s="281"/>
      <c r="G35" s="281"/>
      <c r="H35" s="281"/>
      <c r="I35" s="281"/>
      <c r="J35" s="281"/>
      <c r="K35" s="281"/>
      <c r="L35" s="282"/>
    </row>
  </sheetData>
  <mergeCells count="5">
    <mergeCell ref="C1:L1"/>
    <mergeCell ref="C2:L2"/>
    <mergeCell ref="B34:L35"/>
    <mergeCell ref="M7:M9"/>
    <mergeCell ref="M18:M2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45"/>
  <sheetViews>
    <sheetView showGridLines="0" zoomScaleNormal="100" workbookViewId="0">
      <selection activeCell="M13" sqref="M13:M15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135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89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2</v>
      </c>
      <c r="D6" s="36" t="s">
        <v>130</v>
      </c>
      <c r="E6" s="59" t="s">
        <v>33</v>
      </c>
      <c r="F6" s="60">
        <v>0.375</v>
      </c>
      <c r="G6" s="60">
        <v>0.39930555555555558</v>
      </c>
      <c r="H6" s="25" t="s">
        <v>40</v>
      </c>
      <c r="I6" s="39" t="s">
        <v>34</v>
      </c>
      <c r="J6" s="25" t="s">
        <v>134</v>
      </c>
      <c r="K6" s="38" t="s">
        <v>62</v>
      </c>
      <c r="L6" s="132" t="s">
        <v>35</v>
      </c>
    </row>
    <row r="7" spans="2:13" x14ac:dyDescent="0.2">
      <c r="B7" s="32">
        <v>2</v>
      </c>
      <c r="C7" s="22">
        <v>2</v>
      </c>
      <c r="D7" s="22" t="s">
        <v>130</v>
      </c>
      <c r="E7" s="23" t="s">
        <v>33</v>
      </c>
      <c r="F7" s="24">
        <v>0.375</v>
      </c>
      <c r="G7" s="24">
        <v>0.39930555555555558</v>
      </c>
      <c r="H7" s="25" t="s">
        <v>22</v>
      </c>
      <c r="I7" s="26" t="s">
        <v>34</v>
      </c>
      <c r="J7" s="25" t="s">
        <v>36</v>
      </c>
      <c r="K7" s="38" t="s">
        <v>62</v>
      </c>
      <c r="L7" s="31" t="s">
        <v>37</v>
      </c>
    </row>
    <row r="8" spans="2:13" x14ac:dyDescent="0.2">
      <c r="B8" s="32">
        <v>3</v>
      </c>
      <c r="C8" s="22">
        <v>2</v>
      </c>
      <c r="D8" s="22" t="s">
        <v>130</v>
      </c>
      <c r="E8" s="23" t="s">
        <v>33</v>
      </c>
      <c r="F8" s="24">
        <v>0.40277777777777773</v>
      </c>
      <c r="G8" s="24">
        <v>0.42708333333333331</v>
      </c>
      <c r="H8" s="25" t="s">
        <v>102</v>
      </c>
      <c r="I8" s="26" t="s">
        <v>34</v>
      </c>
      <c r="J8" s="38" t="s">
        <v>46</v>
      </c>
      <c r="K8" s="38" t="s">
        <v>62</v>
      </c>
      <c r="L8" s="132" t="s">
        <v>35</v>
      </c>
    </row>
    <row r="9" spans="2:13" x14ac:dyDescent="0.2">
      <c r="B9" s="32">
        <v>4</v>
      </c>
      <c r="C9" s="22">
        <v>2</v>
      </c>
      <c r="D9" s="22" t="s">
        <v>130</v>
      </c>
      <c r="E9" s="23" t="s">
        <v>33</v>
      </c>
      <c r="F9" s="24">
        <v>0.40277777777777773</v>
      </c>
      <c r="G9" s="24">
        <v>0.42708333333333331</v>
      </c>
      <c r="H9" s="25" t="s">
        <v>100</v>
      </c>
      <c r="I9" s="26" t="s">
        <v>34</v>
      </c>
      <c r="J9" s="38" t="s">
        <v>133</v>
      </c>
      <c r="K9" s="38" t="s">
        <v>62</v>
      </c>
      <c r="L9" s="31" t="s">
        <v>37</v>
      </c>
    </row>
    <row r="10" spans="2:13" ht="9" customHeight="1" thickBot="1" x14ac:dyDescent="0.25">
      <c r="B10" s="57"/>
      <c r="C10" s="49"/>
      <c r="D10" s="49"/>
      <c r="E10" s="50"/>
      <c r="F10" s="51"/>
      <c r="G10" s="51"/>
      <c r="H10" s="52"/>
      <c r="I10" s="53"/>
      <c r="J10" s="52"/>
      <c r="K10" s="52"/>
      <c r="L10" s="58"/>
    </row>
    <row r="11" spans="2:13" x14ac:dyDescent="0.2">
      <c r="B11" s="32">
        <v>1</v>
      </c>
      <c r="C11" s="22">
        <v>2</v>
      </c>
      <c r="D11" s="22" t="s">
        <v>130</v>
      </c>
      <c r="E11" s="33" t="s">
        <v>39</v>
      </c>
      <c r="F11" s="60">
        <v>0.43055555555555558</v>
      </c>
      <c r="G11" s="60">
        <v>0.4548611111111111</v>
      </c>
      <c r="H11" s="25" t="s">
        <v>96</v>
      </c>
      <c r="I11" s="26" t="s">
        <v>34</v>
      </c>
      <c r="J11" s="25" t="s">
        <v>63</v>
      </c>
      <c r="K11" s="28" t="s">
        <v>62</v>
      </c>
      <c r="L11" s="132" t="s">
        <v>35</v>
      </c>
    </row>
    <row r="12" spans="2:13" x14ac:dyDescent="0.2">
      <c r="B12" s="32">
        <v>2</v>
      </c>
      <c r="C12" s="22">
        <v>2</v>
      </c>
      <c r="D12" s="22" t="s">
        <v>130</v>
      </c>
      <c r="E12" s="33" t="s">
        <v>39</v>
      </c>
      <c r="F12" s="60">
        <v>0.43055555555555558</v>
      </c>
      <c r="G12" s="60">
        <v>0.4548611111111111</v>
      </c>
      <c r="H12" s="25" t="s">
        <v>14</v>
      </c>
      <c r="I12" s="26" t="s">
        <v>34</v>
      </c>
      <c r="J12" s="25" t="s">
        <v>102</v>
      </c>
      <c r="K12" s="25" t="s">
        <v>62</v>
      </c>
      <c r="L12" s="132" t="s">
        <v>37</v>
      </c>
    </row>
    <row r="13" spans="2:13" x14ac:dyDescent="0.2">
      <c r="B13" s="29">
        <v>3</v>
      </c>
      <c r="C13" s="136">
        <v>2</v>
      </c>
      <c r="D13" s="136" t="s">
        <v>130</v>
      </c>
      <c r="E13" s="182" t="s">
        <v>39</v>
      </c>
      <c r="F13" s="135">
        <v>0.43055555555555558</v>
      </c>
      <c r="G13" s="135">
        <v>0.44097222222222227</v>
      </c>
      <c r="H13" s="27" t="s">
        <v>48</v>
      </c>
      <c r="I13" s="133" t="s">
        <v>34</v>
      </c>
      <c r="J13" s="27" t="s">
        <v>100</v>
      </c>
      <c r="K13" s="27" t="s">
        <v>62</v>
      </c>
      <c r="L13" s="137" t="s">
        <v>41</v>
      </c>
      <c r="M13" s="283" t="s">
        <v>97</v>
      </c>
    </row>
    <row r="14" spans="2:13" x14ac:dyDescent="0.2">
      <c r="B14" s="29">
        <v>3</v>
      </c>
      <c r="C14" s="136">
        <v>2</v>
      </c>
      <c r="D14" s="136" t="s">
        <v>130</v>
      </c>
      <c r="E14" s="182" t="s">
        <v>39</v>
      </c>
      <c r="F14" s="135">
        <v>0.44444444444444442</v>
      </c>
      <c r="G14" s="135">
        <v>0.4548611111111111</v>
      </c>
      <c r="H14" s="27" t="s">
        <v>100</v>
      </c>
      <c r="I14" s="133" t="s">
        <v>34</v>
      </c>
      <c r="J14" s="27" t="s">
        <v>22</v>
      </c>
      <c r="K14" s="27" t="s">
        <v>62</v>
      </c>
      <c r="L14" s="137" t="s">
        <v>41</v>
      </c>
      <c r="M14" s="284"/>
    </row>
    <row r="15" spans="2:13" x14ac:dyDescent="0.2">
      <c r="B15" s="183">
        <v>3</v>
      </c>
      <c r="C15" s="184">
        <v>2</v>
      </c>
      <c r="D15" s="136" t="s">
        <v>130</v>
      </c>
      <c r="E15" s="182" t="s">
        <v>39</v>
      </c>
      <c r="F15" s="135">
        <v>0.45833333333333331</v>
      </c>
      <c r="G15" s="135">
        <v>0.46875</v>
      </c>
      <c r="H15" s="27" t="s">
        <v>22</v>
      </c>
      <c r="I15" s="133" t="s">
        <v>34</v>
      </c>
      <c r="J15" s="27" t="s">
        <v>48</v>
      </c>
      <c r="K15" s="27" t="s">
        <v>62</v>
      </c>
      <c r="L15" s="137" t="s">
        <v>41</v>
      </c>
      <c r="M15" s="285"/>
    </row>
    <row r="16" spans="2:13" ht="9.75" customHeight="1" x14ac:dyDescent="0.2">
      <c r="B16" s="65"/>
      <c r="C16" s="66"/>
      <c r="D16" s="66"/>
      <c r="E16" s="54"/>
      <c r="F16" s="67"/>
      <c r="G16" s="67"/>
      <c r="H16" s="68"/>
      <c r="I16" s="69"/>
      <c r="J16" s="68"/>
      <c r="K16" s="68"/>
      <c r="L16" s="70"/>
    </row>
    <row r="17" spans="2:12" s="71" customFormat="1" ht="9.75" customHeight="1" x14ac:dyDescent="0.2">
      <c r="B17" s="78"/>
      <c r="C17" s="75"/>
      <c r="D17" s="72" t="s">
        <v>42</v>
      </c>
      <c r="E17" s="76" t="s">
        <v>43</v>
      </c>
      <c r="F17" s="73">
        <v>0.35416666666666669</v>
      </c>
      <c r="G17" s="73">
        <v>0.38194444444444442</v>
      </c>
      <c r="H17" s="72" t="s">
        <v>73</v>
      </c>
      <c r="I17" s="74"/>
      <c r="J17" s="72" t="s">
        <v>138</v>
      </c>
      <c r="K17" s="72"/>
      <c r="L17" s="79"/>
    </row>
    <row r="18" spans="2:12" x14ac:dyDescent="0.2">
      <c r="B18" s="35">
        <v>1</v>
      </c>
      <c r="C18" s="36">
        <v>2</v>
      </c>
      <c r="D18" s="36" t="s">
        <v>130</v>
      </c>
      <c r="E18" s="62" t="s">
        <v>43</v>
      </c>
      <c r="F18" s="60">
        <v>0.38541666666666669</v>
      </c>
      <c r="G18" s="60">
        <v>0.40972222222222227</v>
      </c>
      <c r="H18" s="38" t="s">
        <v>22</v>
      </c>
      <c r="I18" s="39" t="s">
        <v>34</v>
      </c>
      <c r="J18" s="25" t="s">
        <v>36</v>
      </c>
      <c r="K18" s="38" t="s">
        <v>19</v>
      </c>
      <c r="L18" s="61" t="s">
        <v>44</v>
      </c>
    </row>
    <row r="19" spans="2:12" x14ac:dyDescent="0.2">
      <c r="B19" s="32">
        <v>2</v>
      </c>
      <c r="C19" s="22">
        <v>2</v>
      </c>
      <c r="D19" s="22" t="s">
        <v>130</v>
      </c>
      <c r="E19" s="47" t="s">
        <v>43</v>
      </c>
      <c r="F19" s="24">
        <v>0.38541666666666669</v>
      </c>
      <c r="G19" s="24">
        <v>0.40972222222222227</v>
      </c>
      <c r="H19" s="25" t="s">
        <v>100</v>
      </c>
      <c r="I19" s="26" t="s">
        <v>34</v>
      </c>
      <c r="J19" s="38" t="s">
        <v>132</v>
      </c>
      <c r="K19" s="38" t="s">
        <v>19</v>
      </c>
      <c r="L19" s="30" t="s">
        <v>45</v>
      </c>
    </row>
    <row r="20" spans="2:12" x14ac:dyDescent="0.2">
      <c r="B20" s="78"/>
      <c r="C20" s="75"/>
      <c r="D20" s="72" t="s">
        <v>42</v>
      </c>
      <c r="E20" s="76" t="s">
        <v>43</v>
      </c>
      <c r="F20" s="73">
        <v>0.38541666666666669</v>
      </c>
      <c r="G20" s="73">
        <v>0.41319444444444442</v>
      </c>
      <c r="H20" s="72" t="s">
        <v>136</v>
      </c>
      <c r="I20" s="74"/>
      <c r="J20" s="72" t="s">
        <v>137</v>
      </c>
      <c r="K20" s="72"/>
      <c r="L20" s="79"/>
    </row>
    <row r="21" spans="2:12" x14ac:dyDescent="0.2">
      <c r="B21" s="32">
        <v>3</v>
      </c>
      <c r="C21" s="22">
        <v>2</v>
      </c>
      <c r="D21" s="22" t="s">
        <v>130</v>
      </c>
      <c r="E21" s="47" t="s">
        <v>43</v>
      </c>
      <c r="F21" s="24">
        <v>0.41666666666666669</v>
      </c>
      <c r="G21" s="24">
        <v>0.44097222222222227</v>
      </c>
      <c r="H21" s="25" t="s">
        <v>133</v>
      </c>
      <c r="I21" s="26" t="s">
        <v>34</v>
      </c>
      <c r="J21" s="38" t="s">
        <v>46</v>
      </c>
      <c r="K21" s="38" t="s">
        <v>19</v>
      </c>
      <c r="L21" s="31" t="s">
        <v>44</v>
      </c>
    </row>
    <row r="22" spans="2:12" x14ac:dyDescent="0.2">
      <c r="B22" s="32">
        <v>4</v>
      </c>
      <c r="C22" s="22">
        <v>2</v>
      </c>
      <c r="D22" s="22" t="s">
        <v>130</v>
      </c>
      <c r="E22" s="47" t="s">
        <v>43</v>
      </c>
      <c r="F22" s="24">
        <v>0.41666666666666669</v>
      </c>
      <c r="G22" s="24">
        <v>0.44097222222222227</v>
      </c>
      <c r="H22" s="25" t="s">
        <v>40</v>
      </c>
      <c r="I22" s="26" t="s">
        <v>34</v>
      </c>
      <c r="J22" s="25" t="s">
        <v>102</v>
      </c>
      <c r="K22" s="38" t="s">
        <v>19</v>
      </c>
      <c r="L22" s="31" t="s">
        <v>45</v>
      </c>
    </row>
    <row r="23" spans="2:12" ht="9.75" customHeight="1" x14ac:dyDescent="0.2">
      <c r="B23" s="57"/>
      <c r="C23" s="49"/>
      <c r="D23" s="49"/>
      <c r="E23" s="55"/>
      <c r="F23" s="51"/>
      <c r="G23" s="51"/>
      <c r="H23" s="49"/>
      <c r="I23" s="56"/>
      <c r="J23" s="49"/>
      <c r="K23" s="49"/>
      <c r="L23" s="58"/>
    </row>
    <row r="24" spans="2:12" ht="9.75" customHeight="1" x14ac:dyDescent="0.2">
      <c r="B24" s="78"/>
      <c r="C24" s="75"/>
      <c r="D24" s="72"/>
      <c r="E24" s="77"/>
      <c r="F24" s="73"/>
      <c r="G24" s="73"/>
      <c r="H24" s="72"/>
      <c r="I24" s="74"/>
      <c r="J24" s="72"/>
      <c r="K24" s="72"/>
      <c r="L24" s="79"/>
    </row>
    <row r="25" spans="2:12" x14ac:dyDescent="0.2">
      <c r="B25" s="32">
        <v>1</v>
      </c>
      <c r="C25" s="22">
        <v>2</v>
      </c>
      <c r="D25" s="22" t="s">
        <v>130</v>
      </c>
      <c r="E25" s="48" t="s">
        <v>47</v>
      </c>
      <c r="F25" s="24">
        <v>0.44791666666666669</v>
      </c>
      <c r="G25" s="24">
        <v>0.47916666666666669</v>
      </c>
      <c r="H25" s="25" t="s">
        <v>101</v>
      </c>
      <c r="I25" s="26" t="s">
        <v>34</v>
      </c>
      <c r="J25" s="25" t="s">
        <v>36</v>
      </c>
      <c r="K25" s="38" t="s">
        <v>19</v>
      </c>
      <c r="L25" s="31" t="s">
        <v>45</v>
      </c>
    </row>
    <row r="26" spans="2:12" x14ac:dyDescent="0.2">
      <c r="B26" s="32">
        <v>2</v>
      </c>
      <c r="C26" s="22">
        <v>2</v>
      </c>
      <c r="D26" s="22" t="s">
        <v>130</v>
      </c>
      <c r="E26" s="48" t="s">
        <v>47</v>
      </c>
      <c r="F26" s="24">
        <v>0.44791666666666669</v>
      </c>
      <c r="G26" s="24">
        <v>0.47916666666666669</v>
      </c>
      <c r="H26" s="38" t="s">
        <v>63</v>
      </c>
      <c r="I26" s="39" t="s">
        <v>34</v>
      </c>
      <c r="J26" s="38" t="s">
        <v>46</v>
      </c>
      <c r="K26" s="38" t="s">
        <v>19</v>
      </c>
      <c r="L26" s="30" t="s">
        <v>44</v>
      </c>
    </row>
    <row r="27" spans="2:12" x14ac:dyDescent="0.2">
      <c r="B27" s="78"/>
      <c r="C27" s="75"/>
      <c r="D27" s="72"/>
      <c r="E27" s="77"/>
      <c r="F27" s="73"/>
      <c r="G27" s="73"/>
      <c r="H27" s="72"/>
      <c r="I27" s="74"/>
      <c r="J27" s="72"/>
      <c r="K27" s="72"/>
      <c r="L27" s="79"/>
    </row>
    <row r="28" spans="2:12" x14ac:dyDescent="0.2">
      <c r="B28" s="32">
        <v>1</v>
      </c>
      <c r="C28" s="22">
        <v>2</v>
      </c>
      <c r="D28" s="22" t="s">
        <v>130</v>
      </c>
      <c r="E28" s="48" t="s">
        <v>47</v>
      </c>
      <c r="F28" s="24">
        <v>0.4826388888888889</v>
      </c>
      <c r="G28" s="24">
        <v>0.51041666666666663</v>
      </c>
      <c r="H28" s="38" t="s">
        <v>22</v>
      </c>
      <c r="I28" s="39" t="s">
        <v>34</v>
      </c>
      <c r="J28" s="38" t="s">
        <v>100</v>
      </c>
      <c r="K28" s="38" t="s">
        <v>19</v>
      </c>
      <c r="L28" s="31" t="s">
        <v>45</v>
      </c>
    </row>
    <row r="29" spans="2:12" x14ac:dyDescent="0.2">
      <c r="B29" s="32">
        <v>2</v>
      </c>
      <c r="C29" s="22">
        <v>2</v>
      </c>
      <c r="D29" s="22" t="s">
        <v>130</v>
      </c>
      <c r="E29" s="48" t="s">
        <v>47</v>
      </c>
      <c r="F29" s="24">
        <v>0.4826388888888889</v>
      </c>
      <c r="G29" s="24">
        <v>0.51041666666666663</v>
      </c>
      <c r="H29" s="38" t="s">
        <v>40</v>
      </c>
      <c r="I29" s="39" t="s">
        <v>34</v>
      </c>
      <c r="J29" s="38" t="s">
        <v>102</v>
      </c>
      <c r="K29" s="38" t="s">
        <v>19</v>
      </c>
      <c r="L29" s="31" t="s">
        <v>44</v>
      </c>
    </row>
    <row r="30" spans="2:12" ht="12" thickBot="1" x14ac:dyDescent="0.25">
      <c r="B30" s="138"/>
      <c r="C30" s="139"/>
      <c r="D30" s="139"/>
      <c r="E30" s="140"/>
      <c r="F30" s="141"/>
      <c r="G30" s="141"/>
      <c r="H30" s="139"/>
      <c r="I30" s="142"/>
      <c r="J30" s="139"/>
      <c r="K30" s="139"/>
      <c r="L30" s="143"/>
    </row>
    <row r="33" spans="2:12" ht="11.25" customHeight="1" x14ac:dyDescent="0.2">
      <c r="B33" s="277" t="s">
        <v>129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9"/>
    </row>
    <row r="34" spans="2:12" ht="11.25" customHeight="1" x14ac:dyDescent="0.2">
      <c r="B34" s="280"/>
      <c r="C34" s="281"/>
      <c r="D34" s="281"/>
      <c r="E34" s="281"/>
      <c r="F34" s="281"/>
      <c r="G34" s="281"/>
      <c r="H34" s="281"/>
      <c r="I34" s="281"/>
      <c r="J34" s="281"/>
      <c r="K34" s="281"/>
      <c r="L34" s="282"/>
    </row>
    <row r="35" spans="2:12" x14ac:dyDescent="0.2">
      <c r="F35" s="152"/>
      <c r="G35" s="152"/>
      <c r="H35" s="152"/>
      <c r="I35" s="152"/>
      <c r="J35" s="152"/>
    </row>
    <row r="36" spans="2:12" x14ac:dyDescent="0.2">
      <c r="F36" s="152"/>
      <c r="G36" s="152"/>
      <c r="H36" s="152"/>
      <c r="I36" s="152"/>
      <c r="J36" s="152"/>
    </row>
    <row r="37" spans="2:12" x14ac:dyDescent="0.2">
      <c r="F37" s="152"/>
      <c r="G37" s="152"/>
      <c r="H37" s="152"/>
      <c r="I37" s="152"/>
      <c r="J37" s="152"/>
    </row>
    <row r="38" spans="2:12" x14ac:dyDescent="0.2">
      <c r="F38" s="152"/>
      <c r="G38" s="152"/>
      <c r="H38" s="152"/>
      <c r="I38" s="152"/>
      <c r="J38" s="152"/>
    </row>
    <row r="39" spans="2:12" x14ac:dyDescent="0.2">
      <c r="F39" s="152"/>
      <c r="G39" s="152"/>
      <c r="H39" s="152"/>
      <c r="I39" s="152"/>
      <c r="J39" s="152"/>
    </row>
    <row r="40" spans="2:12" x14ac:dyDescent="0.2">
      <c r="F40" s="152"/>
      <c r="G40" s="152"/>
      <c r="H40" s="152"/>
      <c r="I40" s="152"/>
      <c r="J40" s="152"/>
    </row>
    <row r="41" spans="2:12" x14ac:dyDescent="0.2">
      <c r="F41" s="152"/>
      <c r="G41" s="152"/>
      <c r="H41" s="152"/>
      <c r="I41" s="152"/>
      <c r="J41" s="152"/>
    </row>
    <row r="42" spans="2:12" x14ac:dyDescent="0.2">
      <c r="F42" s="152"/>
      <c r="G42" s="152"/>
      <c r="H42" s="152"/>
      <c r="I42" s="152"/>
      <c r="J42" s="152"/>
    </row>
    <row r="43" spans="2:12" x14ac:dyDescent="0.2">
      <c r="F43" s="152"/>
      <c r="G43" s="152"/>
      <c r="H43" s="152"/>
      <c r="I43" s="152"/>
      <c r="J43" s="152"/>
    </row>
    <row r="44" spans="2:12" x14ac:dyDescent="0.2">
      <c r="F44" s="152"/>
      <c r="G44" s="152"/>
      <c r="H44" s="152"/>
      <c r="I44" s="152"/>
      <c r="J44" s="152"/>
    </row>
    <row r="45" spans="2:12" x14ac:dyDescent="0.2">
      <c r="F45" s="152"/>
      <c r="G45" s="152"/>
      <c r="H45" s="152"/>
      <c r="I45" s="152"/>
      <c r="J45" s="152"/>
    </row>
  </sheetData>
  <mergeCells count="4">
    <mergeCell ref="C1:L1"/>
    <mergeCell ref="C2:L2"/>
    <mergeCell ref="B33:L34"/>
    <mergeCell ref="M13:M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44"/>
  <sheetViews>
    <sheetView showGridLines="0" zoomScaleNormal="100" workbookViewId="0">
      <selection activeCell="M13" sqref="M13:M15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127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89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3</v>
      </c>
      <c r="D6" s="36" t="s">
        <v>128</v>
      </c>
      <c r="E6" s="59" t="s">
        <v>33</v>
      </c>
      <c r="F6" s="60">
        <v>0.375</v>
      </c>
      <c r="G6" s="60">
        <v>0.39930555555555558</v>
      </c>
      <c r="H6" s="25" t="s">
        <v>40</v>
      </c>
      <c r="I6" s="39" t="s">
        <v>34</v>
      </c>
      <c r="J6" s="25" t="s">
        <v>36</v>
      </c>
      <c r="K6" s="38" t="s">
        <v>19</v>
      </c>
      <c r="L6" s="132" t="s">
        <v>35</v>
      </c>
    </row>
    <row r="7" spans="2:13" x14ac:dyDescent="0.2">
      <c r="B7" s="32">
        <v>2</v>
      </c>
      <c r="C7" s="22">
        <v>3</v>
      </c>
      <c r="D7" s="22" t="s">
        <v>128</v>
      </c>
      <c r="E7" s="23" t="s">
        <v>33</v>
      </c>
      <c r="F7" s="24">
        <v>0.375</v>
      </c>
      <c r="G7" s="24">
        <v>0.39930555555555558</v>
      </c>
      <c r="H7" s="25" t="s">
        <v>22</v>
      </c>
      <c r="I7" s="26" t="s">
        <v>34</v>
      </c>
      <c r="J7" s="25" t="s">
        <v>134</v>
      </c>
      <c r="K7" s="38" t="s">
        <v>19</v>
      </c>
      <c r="L7" s="31" t="s">
        <v>37</v>
      </c>
    </row>
    <row r="8" spans="2:13" x14ac:dyDescent="0.2">
      <c r="B8" s="32">
        <v>3</v>
      </c>
      <c r="C8" s="22">
        <v>3</v>
      </c>
      <c r="D8" s="22" t="s">
        <v>128</v>
      </c>
      <c r="E8" s="23" t="s">
        <v>33</v>
      </c>
      <c r="F8" s="24">
        <v>0.40277777777777773</v>
      </c>
      <c r="G8" s="24">
        <v>0.42708333333333331</v>
      </c>
      <c r="H8" s="25" t="s">
        <v>102</v>
      </c>
      <c r="I8" s="26" t="s">
        <v>34</v>
      </c>
      <c r="J8" s="38" t="s">
        <v>133</v>
      </c>
      <c r="K8" s="38" t="s">
        <v>19</v>
      </c>
      <c r="L8" s="132" t="s">
        <v>35</v>
      </c>
    </row>
    <row r="9" spans="2:13" x14ac:dyDescent="0.2">
      <c r="B9" s="32">
        <v>4</v>
      </c>
      <c r="C9" s="22">
        <v>3</v>
      </c>
      <c r="D9" s="22" t="s">
        <v>128</v>
      </c>
      <c r="E9" s="23" t="s">
        <v>33</v>
      </c>
      <c r="F9" s="24">
        <v>0.40277777777777773</v>
      </c>
      <c r="G9" s="24">
        <v>0.42708333333333331</v>
      </c>
      <c r="H9" s="25" t="s">
        <v>100</v>
      </c>
      <c r="I9" s="26" t="s">
        <v>34</v>
      </c>
      <c r="J9" s="38" t="s">
        <v>46</v>
      </c>
      <c r="K9" s="38" t="s">
        <v>19</v>
      </c>
      <c r="L9" s="31" t="s">
        <v>37</v>
      </c>
    </row>
    <row r="10" spans="2:13" ht="9" customHeight="1" thickBot="1" x14ac:dyDescent="0.25">
      <c r="B10" s="57"/>
      <c r="C10" s="49"/>
      <c r="D10" s="49"/>
      <c r="E10" s="50"/>
      <c r="F10" s="51"/>
      <c r="G10" s="51"/>
      <c r="H10" s="52"/>
      <c r="I10" s="53"/>
      <c r="J10" s="52"/>
      <c r="K10" s="52"/>
      <c r="L10" s="58"/>
    </row>
    <row r="11" spans="2:13" x14ac:dyDescent="0.2">
      <c r="B11" s="32">
        <v>1</v>
      </c>
      <c r="C11" s="22">
        <v>3</v>
      </c>
      <c r="D11" s="22" t="s">
        <v>128</v>
      </c>
      <c r="E11" s="33" t="s">
        <v>39</v>
      </c>
      <c r="F11" s="60">
        <v>0.43055555555555558</v>
      </c>
      <c r="G11" s="60">
        <v>0.4548611111111111</v>
      </c>
      <c r="H11" s="25" t="s">
        <v>100</v>
      </c>
      <c r="I11" s="26" t="s">
        <v>34</v>
      </c>
      <c r="J11" s="25" t="s">
        <v>63</v>
      </c>
      <c r="K11" s="28" t="s">
        <v>19</v>
      </c>
      <c r="L11" s="132" t="s">
        <v>35</v>
      </c>
    </row>
    <row r="12" spans="2:13" x14ac:dyDescent="0.2">
      <c r="B12" s="32">
        <v>2</v>
      </c>
      <c r="C12" s="22">
        <v>3</v>
      </c>
      <c r="D12" s="22" t="s">
        <v>128</v>
      </c>
      <c r="E12" s="33" t="s">
        <v>39</v>
      </c>
      <c r="F12" s="60">
        <v>0.43055555555555558</v>
      </c>
      <c r="G12" s="60">
        <v>0.4548611111111111</v>
      </c>
      <c r="H12" s="25" t="s">
        <v>48</v>
      </c>
      <c r="I12" s="26" t="s">
        <v>34</v>
      </c>
      <c r="J12" s="25" t="s">
        <v>22</v>
      </c>
      <c r="K12" s="25" t="s">
        <v>19</v>
      </c>
      <c r="L12" s="132" t="s">
        <v>37</v>
      </c>
    </row>
    <row r="13" spans="2:13" x14ac:dyDescent="0.2">
      <c r="B13" s="29">
        <v>3</v>
      </c>
      <c r="C13" s="136">
        <v>3</v>
      </c>
      <c r="D13" s="136" t="s">
        <v>128</v>
      </c>
      <c r="E13" s="182" t="s">
        <v>39</v>
      </c>
      <c r="F13" s="135">
        <v>0.43055555555555558</v>
      </c>
      <c r="G13" s="135">
        <v>0.44097222222222227</v>
      </c>
      <c r="H13" s="27" t="s">
        <v>96</v>
      </c>
      <c r="I13" s="133" t="s">
        <v>34</v>
      </c>
      <c r="J13" s="27" t="s">
        <v>14</v>
      </c>
      <c r="K13" s="27" t="s">
        <v>19</v>
      </c>
      <c r="L13" s="137" t="s">
        <v>41</v>
      </c>
      <c r="M13" s="283" t="s">
        <v>97</v>
      </c>
    </row>
    <row r="14" spans="2:13" x14ac:dyDescent="0.2">
      <c r="B14" s="29">
        <v>3</v>
      </c>
      <c r="C14" s="136">
        <v>3</v>
      </c>
      <c r="D14" s="136" t="s">
        <v>128</v>
      </c>
      <c r="E14" s="182" t="s">
        <v>39</v>
      </c>
      <c r="F14" s="135">
        <v>0.44444444444444442</v>
      </c>
      <c r="G14" s="135">
        <v>0.4548611111111111</v>
      </c>
      <c r="H14" s="27" t="s">
        <v>14</v>
      </c>
      <c r="I14" s="133" t="s">
        <v>34</v>
      </c>
      <c r="J14" s="27" t="s">
        <v>102</v>
      </c>
      <c r="K14" s="27" t="s">
        <v>19</v>
      </c>
      <c r="L14" s="137" t="s">
        <v>41</v>
      </c>
      <c r="M14" s="284"/>
    </row>
    <row r="15" spans="2:13" x14ac:dyDescent="0.2">
      <c r="B15" s="183">
        <v>3</v>
      </c>
      <c r="C15" s="184">
        <v>3</v>
      </c>
      <c r="D15" s="136" t="s">
        <v>128</v>
      </c>
      <c r="E15" s="182" t="s">
        <v>39</v>
      </c>
      <c r="F15" s="135">
        <v>0.45833333333333331</v>
      </c>
      <c r="G15" s="135">
        <v>0.46875</v>
      </c>
      <c r="H15" s="27" t="s">
        <v>102</v>
      </c>
      <c r="I15" s="133" t="s">
        <v>34</v>
      </c>
      <c r="J15" s="27" t="s">
        <v>96</v>
      </c>
      <c r="K15" s="27" t="s">
        <v>19</v>
      </c>
      <c r="L15" s="137" t="s">
        <v>41</v>
      </c>
      <c r="M15" s="285"/>
    </row>
    <row r="16" spans="2:13" ht="9.75" customHeight="1" x14ac:dyDescent="0.2">
      <c r="B16" s="65"/>
      <c r="C16" s="66"/>
      <c r="D16" s="66"/>
      <c r="E16" s="54"/>
      <c r="F16" s="67"/>
      <c r="G16" s="67"/>
      <c r="H16" s="68"/>
      <c r="I16" s="69"/>
      <c r="J16" s="68"/>
      <c r="K16" s="68"/>
      <c r="L16" s="70"/>
    </row>
    <row r="17" spans="2:12" s="71" customFormat="1" ht="9.75" customHeight="1" x14ac:dyDescent="0.2">
      <c r="B17" s="78"/>
      <c r="C17" s="75"/>
      <c r="D17" s="72"/>
      <c r="E17" s="76"/>
      <c r="F17" s="73"/>
      <c r="G17" s="73"/>
      <c r="H17" s="72"/>
      <c r="I17" s="74"/>
      <c r="J17" s="72"/>
      <c r="K17" s="72"/>
      <c r="L17" s="79"/>
    </row>
    <row r="18" spans="2:12" x14ac:dyDescent="0.2">
      <c r="B18" s="35">
        <v>1</v>
      </c>
      <c r="C18" s="36">
        <v>3</v>
      </c>
      <c r="D18" s="36" t="s">
        <v>128</v>
      </c>
      <c r="E18" s="62" t="s">
        <v>43</v>
      </c>
      <c r="F18" s="24">
        <v>0.44791666666666669</v>
      </c>
      <c r="G18" s="24">
        <v>0.47916666666666669</v>
      </c>
      <c r="H18" s="38" t="s">
        <v>22</v>
      </c>
      <c r="I18" s="39" t="s">
        <v>34</v>
      </c>
      <c r="J18" s="38" t="s">
        <v>132</v>
      </c>
      <c r="K18" s="38" t="s">
        <v>62</v>
      </c>
      <c r="L18" s="61" t="s">
        <v>44</v>
      </c>
    </row>
    <row r="19" spans="2:12" x14ac:dyDescent="0.2">
      <c r="B19" s="32">
        <v>2</v>
      </c>
      <c r="C19" s="22">
        <v>3</v>
      </c>
      <c r="D19" s="22" t="s">
        <v>128</v>
      </c>
      <c r="E19" s="47" t="s">
        <v>43</v>
      </c>
      <c r="F19" s="24">
        <v>0.44791666666666669</v>
      </c>
      <c r="G19" s="24">
        <v>0.47916666666666669</v>
      </c>
      <c r="H19" s="25" t="s">
        <v>100</v>
      </c>
      <c r="I19" s="26" t="s">
        <v>34</v>
      </c>
      <c r="J19" s="25" t="s">
        <v>36</v>
      </c>
      <c r="K19" s="38" t="s">
        <v>62</v>
      </c>
      <c r="L19" s="30" t="s">
        <v>45</v>
      </c>
    </row>
    <row r="20" spans="2:12" x14ac:dyDescent="0.2">
      <c r="B20" s="78"/>
      <c r="C20" s="75"/>
      <c r="D20" s="72"/>
      <c r="E20" s="76"/>
      <c r="F20" s="73"/>
      <c r="G20" s="73"/>
      <c r="H20" s="72"/>
      <c r="I20" s="74"/>
      <c r="J20" s="72"/>
      <c r="K20" s="72"/>
      <c r="L20" s="79"/>
    </row>
    <row r="21" spans="2:12" x14ac:dyDescent="0.2">
      <c r="B21" s="32">
        <v>3</v>
      </c>
      <c r="C21" s="22">
        <v>3</v>
      </c>
      <c r="D21" s="22" t="s">
        <v>128</v>
      </c>
      <c r="E21" s="47" t="s">
        <v>43</v>
      </c>
      <c r="F21" s="24">
        <v>0.4826388888888889</v>
      </c>
      <c r="G21" s="24">
        <v>0.51388888888888895</v>
      </c>
      <c r="H21" s="25" t="s">
        <v>133</v>
      </c>
      <c r="I21" s="26" t="s">
        <v>34</v>
      </c>
      <c r="J21" s="25" t="s">
        <v>102</v>
      </c>
      <c r="K21" s="38" t="s">
        <v>62</v>
      </c>
      <c r="L21" s="31" t="s">
        <v>44</v>
      </c>
    </row>
    <row r="22" spans="2:12" x14ac:dyDescent="0.2">
      <c r="B22" s="32">
        <v>4</v>
      </c>
      <c r="C22" s="22">
        <v>3</v>
      </c>
      <c r="D22" s="22" t="s">
        <v>128</v>
      </c>
      <c r="E22" s="47" t="s">
        <v>43</v>
      </c>
      <c r="F22" s="24">
        <v>0.4826388888888889</v>
      </c>
      <c r="G22" s="24">
        <v>0.49652777777777773</v>
      </c>
      <c r="H22" s="25" t="s">
        <v>40</v>
      </c>
      <c r="I22" s="26" t="s">
        <v>34</v>
      </c>
      <c r="J22" s="38" t="s">
        <v>46</v>
      </c>
      <c r="K22" s="38" t="s">
        <v>62</v>
      </c>
      <c r="L22" s="31" t="s">
        <v>45</v>
      </c>
    </row>
    <row r="23" spans="2:12" ht="9.75" customHeight="1" x14ac:dyDescent="0.2">
      <c r="B23" s="57"/>
      <c r="C23" s="49"/>
      <c r="D23" s="49"/>
      <c r="E23" s="55"/>
      <c r="F23" s="51"/>
      <c r="G23" s="51"/>
      <c r="H23" s="49"/>
      <c r="I23" s="56"/>
      <c r="J23" s="49"/>
      <c r="K23" s="49"/>
      <c r="L23" s="58"/>
    </row>
    <row r="24" spans="2:12" ht="9.75" customHeight="1" x14ac:dyDescent="0.2">
      <c r="B24" s="78"/>
      <c r="C24" s="75"/>
      <c r="D24" s="72" t="s">
        <v>42</v>
      </c>
      <c r="E24" s="77" t="s">
        <v>47</v>
      </c>
      <c r="F24" s="73">
        <v>0.35416666666666669</v>
      </c>
      <c r="G24" s="73">
        <v>0.38194444444444442</v>
      </c>
      <c r="H24" s="72" t="s">
        <v>73</v>
      </c>
      <c r="I24" s="74"/>
      <c r="J24" s="72" t="s">
        <v>140</v>
      </c>
      <c r="K24" s="72"/>
      <c r="L24" s="79"/>
    </row>
    <row r="25" spans="2:12" x14ac:dyDescent="0.2">
      <c r="B25" s="32">
        <v>1</v>
      </c>
      <c r="C25" s="22">
        <v>3</v>
      </c>
      <c r="D25" s="22" t="s">
        <v>128</v>
      </c>
      <c r="E25" s="48" t="s">
        <v>47</v>
      </c>
      <c r="F25" s="60">
        <v>0.38541666666666669</v>
      </c>
      <c r="G25" s="60">
        <v>0.41319444444444442</v>
      </c>
      <c r="H25" s="25" t="s">
        <v>36</v>
      </c>
      <c r="I25" s="26" t="s">
        <v>34</v>
      </c>
      <c r="J25" s="38" t="s">
        <v>61</v>
      </c>
      <c r="K25" s="38" t="s">
        <v>62</v>
      </c>
      <c r="L25" s="31" t="s">
        <v>45</v>
      </c>
    </row>
    <row r="26" spans="2:12" x14ac:dyDescent="0.2">
      <c r="B26" s="32">
        <v>2</v>
      </c>
      <c r="C26" s="22">
        <v>3</v>
      </c>
      <c r="D26" s="22" t="s">
        <v>128</v>
      </c>
      <c r="E26" s="48" t="s">
        <v>47</v>
      </c>
      <c r="F26" s="24">
        <v>0.38541666666666669</v>
      </c>
      <c r="G26" s="24">
        <v>0.41319444444444442</v>
      </c>
      <c r="H26" s="38" t="s">
        <v>63</v>
      </c>
      <c r="I26" s="39" t="s">
        <v>34</v>
      </c>
      <c r="J26" s="25" t="s">
        <v>100</v>
      </c>
      <c r="K26" s="38" t="s">
        <v>62</v>
      </c>
      <c r="L26" s="30" t="s">
        <v>44</v>
      </c>
    </row>
    <row r="27" spans="2:12" x14ac:dyDescent="0.2">
      <c r="B27" s="78"/>
      <c r="C27" s="75"/>
      <c r="D27" s="72" t="s">
        <v>42</v>
      </c>
      <c r="E27" s="77" t="s">
        <v>47</v>
      </c>
      <c r="F27" s="73">
        <v>0.38541666666666669</v>
      </c>
      <c r="G27" s="73">
        <v>0.41319444444444442</v>
      </c>
      <c r="H27" s="72" t="s">
        <v>136</v>
      </c>
      <c r="I27" s="74"/>
      <c r="J27" s="72" t="s">
        <v>141</v>
      </c>
      <c r="K27" s="72"/>
      <c r="L27" s="79"/>
    </row>
    <row r="28" spans="2:12" x14ac:dyDescent="0.2">
      <c r="B28" s="32">
        <v>1</v>
      </c>
      <c r="C28" s="22">
        <v>3</v>
      </c>
      <c r="D28" s="22" t="s">
        <v>128</v>
      </c>
      <c r="E28" s="48" t="s">
        <v>47</v>
      </c>
      <c r="F28" s="24">
        <v>0.41666666666666669</v>
      </c>
      <c r="G28" s="24">
        <v>0.44791666666666669</v>
      </c>
      <c r="H28" s="38" t="s">
        <v>14</v>
      </c>
      <c r="I28" s="39" t="s">
        <v>34</v>
      </c>
      <c r="J28" s="38" t="s">
        <v>40</v>
      </c>
      <c r="K28" s="38" t="s">
        <v>62</v>
      </c>
      <c r="L28" s="30" t="s">
        <v>45</v>
      </c>
    </row>
    <row r="29" spans="2:12" x14ac:dyDescent="0.2">
      <c r="B29" s="32">
        <v>2</v>
      </c>
      <c r="C29" s="22">
        <v>3</v>
      </c>
      <c r="D29" s="22" t="s">
        <v>128</v>
      </c>
      <c r="E29" s="48" t="s">
        <v>47</v>
      </c>
      <c r="F29" s="24">
        <v>0.41666666666666669</v>
      </c>
      <c r="G29" s="24">
        <v>0.44791666666666669</v>
      </c>
      <c r="H29" s="38" t="s">
        <v>46</v>
      </c>
      <c r="I29" s="39" t="s">
        <v>34</v>
      </c>
      <c r="J29" s="38" t="s">
        <v>102</v>
      </c>
      <c r="K29" s="38" t="s">
        <v>62</v>
      </c>
      <c r="L29" s="30" t="s">
        <v>44</v>
      </c>
    </row>
    <row r="30" spans="2:12" ht="12" thickBot="1" x14ac:dyDescent="0.25">
      <c r="B30" s="138"/>
      <c r="C30" s="139"/>
      <c r="D30" s="139"/>
      <c r="E30" s="140"/>
      <c r="F30" s="141"/>
      <c r="G30" s="141"/>
      <c r="H30" s="139"/>
      <c r="I30" s="142"/>
      <c r="J30" s="139"/>
      <c r="K30" s="139"/>
      <c r="L30" s="143"/>
    </row>
    <row r="33" spans="2:12" ht="11.25" customHeight="1" x14ac:dyDescent="0.2">
      <c r="B33" s="277" t="s">
        <v>129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9"/>
    </row>
    <row r="34" spans="2:12" ht="11.25" customHeight="1" x14ac:dyDescent="0.2">
      <c r="B34" s="280"/>
      <c r="C34" s="281"/>
      <c r="D34" s="281"/>
      <c r="E34" s="281"/>
      <c r="F34" s="281"/>
      <c r="G34" s="281"/>
      <c r="H34" s="281"/>
      <c r="I34" s="281"/>
      <c r="J34" s="281"/>
      <c r="K34" s="281"/>
      <c r="L34" s="282"/>
    </row>
    <row r="35" spans="2:12" x14ac:dyDescent="0.2">
      <c r="F35" s="152"/>
      <c r="G35" s="152"/>
      <c r="H35" s="152"/>
      <c r="I35" s="152"/>
      <c r="J35" s="152"/>
    </row>
    <row r="36" spans="2:12" x14ac:dyDescent="0.2">
      <c r="F36" s="152"/>
      <c r="G36" s="152"/>
      <c r="H36" s="152"/>
      <c r="I36" s="152"/>
      <c r="J36" s="152"/>
    </row>
    <row r="37" spans="2:12" x14ac:dyDescent="0.2">
      <c r="F37" s="152"/>
      <c r="G37" s="152"/>
      <c r="H37" s="152"/>
      <c r="I37" s="152"/>
      <c r="J37" s="152"/>
    </row>
    <row r="38" spans="2:12" x14ac:dyDescent="0.2">
      <c r="F38" s="152"/>
      <c r="G38" s="152"/>
      <c r="H38" s="152"/>
      <c r="I38" s="152"/>
      <c r="J38" s="152"/>
    </row>
    <row r="39" spans="2:12" x14ac:dyDescent="0.2">
      <c r="F39" s="152"/>
      <c r="G39" s="152"/>
      <c r="H39" s="152"/>
      <c r="I39" s="152"/>
      <c r="J39" s="152"/>
    </row>
    <row r="40" spans="2:12" x14ac:dyDescent="0.2">
      <c r="F40" s="152"/>
      <c r="G40" s="152"/>
      <c r="H40" s="152"/>
      <c r="I40" s="152"/>
      <c r="J40" s="152"/>
    </row>
    <row r="41" spans="2:12" x14ac:dyDescent="0.2">
      <c r="F41" s="152"/>
      <c r="G41" s="152"/>
      <c r="H41" s="152"/>
      <c r="I41" s="152"/>
      <c r="J41" s="152"/>
    </row>
    <row r="42" spans="2:12" x14ac:dyDescent="0.2">
      <c r="F42" s="152"/>
      <c r="G42" s="152"/>
      <c r="H42" s="152"/>
      <c r="I42" s="152"/>
      <c r="J42" s="152"/>
    </row>
    <row r="43" spans="2:12" x14ac:dyDescent="0.2">
      <c r="F43" s="152"/>
      <c r="G43" s="152"/>
      <c r="H43" s="152"/>
      <c r="I43" s="152"/>
      <c r="J43" s="152"/>
    </row>
    <row r="44" spans="2:12" x14ac:dyDescent="0.2">
      <c r="F44" s="152"/>
      <c r="G44" s="152"/>
      <c r="H44" s="152"/>
      <c r="I44" s="152"/>
      <c r="J44" s="152"/>
    </row>
  </sheetData>
  <mergeCells count="4">
    <mergeCell ref="C1:L1"/>
    <mergeCell ref="C2:L2"/>
    <mergeCell ref="M13:M15"/>
    <mergeCell ref="B33:L3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46"/>
  <sheetViews>
    <sheetView showGridLines="0" workbookViewId="0">
      <selection activeCell="E32" sqref="E32"/>
    </sheetView>
  </sheetViews>
  <sheetFormatPr defaultRowHeight="11.25" x14ac:dyDescent="0.2"/>
  <cols>
    <col min="1" max="1" width="2.42578125" style="16" customWidth="1"/>
    <col min="2" max="2" width="9.7109375" style="16" bestFit="1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171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7" t="s">
        <v>31</v>
      </c>
      <c r="K5" s="18" t="s">
        <v>68</v>
      </c>
      <c r="L5" s="18" t="s">
        <v>32</v>
      </c>
    </row>
    <row r="6" spans="2:13" x14ac:dyDescent="0.2">
      <c r="B6" s="198">
        <v>1</v>
      </c>
      <c r="C6" s="199">
        <v>4</v>
      </c>
      <c r="D6" s="199" t="s">
        <v>149</v>
      </c>
      <c r="E6" s="200" t="s">
        <v>33</v>
      </c>
      <c r="F6" s="201">
        <v>0.35416666666666669</v>
      </c>
      <c r="G6" s="201">
        <v>0.36458333333333331</v>
      </c>
      <c r="H6" s="134" t="s">
        <v>102</v>
      </c>
      <c r="I6" s="202" t="s">
        <v>34</v>
      </c>
      <c r="J6" s="27" t="s">
        <v>14</v>
      </c>
      <c r="K6" s="134" t="s">
        <v>154</v>
      </c>
      <c r="L6" s="203" t="s">
        <v>35</v>
      </c>
      <c r="M6" s="283" t="s">
        <v>97</v>
      </c>
    </row>
    <row r="7" spans="2:13" x14ac:dyDescent="0.2">
      <c r="B7" s="198">
        <v>1</v>
      </c>
      <c r="C7" s="199">
        <v>4</v>
      </c>
      <c r="D7" s="199" t="s">
        <v>149</v>
      </c>
      <c r="E7" s="200" t="s">
        <v>33</v>
      </c>
      <c r="F7" s="201">
        <v>0.36805555555555558</v>
      </c>
      <c r="G7" s="201">
        <v>0.37847222222222227</v>
      </c>
      <c r="H7" s="134" t="str">
        <f>J6</f>
        <v>RYDE</v>
      </c>
      <c r="I7" s="202" t="s">
        <v>34</v>
      </c>
      <c r="J7" s="27" t="s">
        <v>40</v>
      </c>
      <c r="K7" s="134" t="s">
        <v>154</v>
      </c>
      <c r="L7" s="203" t="s">
        <v>35</v>
      </c>
      <c r="M7" s="284"/>
    </row>
    <row r="8" spans="2:13" x14ac:dyDescent="0.2">
      <c r="B8" s="198">
        <v>1</v>
      </c>
      <c r="C8" s="199">
        <v>4</v>
      </c>
      <c r="D8" s="199" t="s">
        <v>149</v>
      </c>
      <c r="E8" s="200" t="s">
        <v>33</v>
      </c>
      <c r="F8" s="201">
        <v>0.38194444444444442</v>
      </c>
      <c r="G8" s="201">
        <v>0.3923611111111111</v>
      </c>
      <c r="H8" s="134" t="str">
        <f>J7</f>
        <v>North Rocks</v>
      </c>
      <c r="I8" s="202" t="s">
        <v>34</v>
      </c>
      <c r="J8" s="27" t="str">
        <f>H6</f>
        <v>HILLS</v>
      </c>
      <c r="K8" s="134" t="s">
        <v>154</v>
      </c>
      <c r="L8" s="203" t="s">
        <v>35</v>
      </c>
      <c r="M8" s="285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4</v>
      </c>
      <c r="D10" s="36" t="s">
        <v>149</v>
      </c>
      <c r="E10" s="23" t="s">
        <v>33</v>
      </c>
      <c r="F10" s="60">
        <v>0.35416666666666669</v>
      </c>
      <c r="G10" s="60">
        <v>0.37847222222222227</v>
      </c>
      <c r="H10" s="38" t="s">
        <v>156</v>
      </c>
      <c r="I10" s="39" t="s">
        <v>34</v>
      </c>
      <c r="J10" s="25" t="s">
        <v>22</v>
      </c>
      <c r="K10" s="38" t="s">
        <v>155</v>
      </c>
      <c r="L10" s="132" t="s">
        <v>35</v>
      </c>
    </row>
    <row r="11" spans="2:13" ht="12" thickBot="1" x14ac:dyDescent="0.25">
      <c r="B11" s="35">
        <v>3</v>
      </c>
      <c r="C11" s="36">
        <v>4</v>
      </c>
      <c r="D11" s="36" t="s">
        <v>149</v>
      </c>
      <c r="E11" s="23" t="s">
        <v>33</v>
      </c>
      <c r="F11" s="60">
        <v>0.38194444444444442</v>
      </c>
      <c r="G11" s="60">
        <v>0.40625</v>
      </c>
      <c r="H11" s="38" t="s">
        <v>157</v>
      </c>
      <c r="I11" s="39" t="s">
        <v>34</v>
      </c>
      <c r="J11" s="25" t="s">
        <v>100</v>
      </c>
      <c r="K11" s="38" t="s">
        <v>155</v>
      </c>
      <c r="L11" s="132" t="s">
        <v>35</v>
      </c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4</v>
      </c>
      <c r="D13" s="36" t="s">
        <v>149</v>
      </c>
      <c r="E13" s="37" t="s">
        <v>39</v>
      </c>
      <c r="F13" s="60">
        <v>0.35416666666666669</v>
      </c>
      <c r="G13" s="60">
        <v>0.37847222222222227</v>
      </c>
      <c r="H13" s="25" t="s">
        <v>14</v>
      </c>
      <c r="I13" s="26" t="s">
        <v>34</v>
      </c>
      <c r="J13" s="25" t="s">
        <v>102</v>
      </c>
      <c r="K13" s="38" t="s">
        <v>154</v>
      </c>
      <c r="L13" s="132" t="s">
        <v>37</v>
      </c>
    </row>
    <row r="14" spans="2:13" x14ac:dyDescent="0.2">
      <c r="B14" s="32">
        <v>5</v>
      </c>
      <c r="C14" s="22">
        <v>4</v>
      </c>
      <c r="D14" s="22" t="s">
        <v>149</v>
      </c>
      <c r="E14" s="33" t="s">
        <v>39</v>
      </c>
      <c r="F14" s="34">
        <v>0.38194444444444442</v>
      </c>
      <c r="G14" s="34">
        <v>0.40625</v>
      </c>
      <c r="H14" s="25" t="s">
        <v>63</v>
      </c>
      <c r="I14" s="26" t="s">
        <v>34</v>
      </c>
      <c r="J14" s="25" t="s">
        <v>40</v>
      </c>
      <c r="K14" s="38" t="s">
        <v>154</v>
      </c>
      <c r="L14" s="31" t="s">
        <v>37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9">
        <v>6</v>
      </c>
      <c r="C16" s="136">
        <v>4</v>
      </c>
      <c r="D16" s="136" t="s">
        <v>149</v>
      </c>
      <c r="E16" s="182" t="s">
        <v>39</v>
      </c>
      <c r="F16" s="204">
        <v>0.35416666666666669</v>
      </c>
      <c r="G16" s="204">
        <v>0.36458333333333331</v>
      </c>
      <c r="H16" s="27" t="s">
        <v>100</v>
      </c>
      <c r="I16" s="133" t="s">
        <v>34</v>
      </c>
      <c r="J16" s="27" t="s">
        <v>22</v>
      </c>
      <c r="K16" s="27" t="s">
        <v>155</v>
      </c>
      <c r="L16" s="137" t="s">
        <v>37</v>
      </c>
      <c r="M16" s="283" t="s">
        <v>97</v>
      </c>
    </row>
    <row r="17" spans="2:13" x14ac:dyDescent="0.2">
      <c r="B17" s="29">
        <v>6</v>
      </c>
      <c r="C17" s="136">
        <v>4</v>
      </c>
      <c r="D17" s="136" t="s">
        <v>149</v>
      </c>
      <c r="E17" s="182" t="s">
        <v>39</v>
      </c>
      <c r="F17" s="204">
        <v>0.36805555555555558</v>
      </c>
      <c r="G17" s="204">
        <v>0.37847222222222227</v>
      </c>
      <c r="H17" s="27" t="str">
        <f>J16</f>
        <v>Redfield</v>
      </c>
      <c r="I17" s="133"/>
      <c r="J17" s="27" t="s">
        <v>40</v>
      </c>
      <c r="K17" s="27" t="s">
        <v>155</v>
      </c>
      <c r="L17" s="137" t="s">
        <v>37</v>
      </c>
      <c r="M17" s="284"/>
    </row>
    <row r="18" spans="2:13" x14ac:dyDescent="0.2">
      <c r="B18" s="29">
        <v>6</v>
      </c>
      <c r="C18" s="136">
        <v>4</v>
      </c>
      <c r="D18" s="136" t="s">
        <v>149</v>
      </c>
      <c r="E18" s="182" t="s">
        <v>39</v>
      </c>
      <c r="F18" s="204">
        <v>0.38194444444444442</v>
      </c>
      <c r="G18" s="204">
        <v>0.3923611111111111</v>
      </c>
      <c r="H18" s="27" t="str">
        <f>J17</f>
        <v>North Rocks</v>
      </c>
      <c r="I18" s="133"/>
      <c r="J18" s="27" t="str">
        <f>H16</f>
        <v>Northern Barbarians</v>
      </c>
      <c r="K18" s="27" t="s">
        <v>155</v>
      </c>
      <c r="L18" s="137" t="s">
        <v>37</v>
      </c>
      <c r="M18" s="285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29">
        <v>7</v>
      </c>
      <c r="C20" s="136">
        <v>4</v>
      </c>
      <c r="D20" s="136" t="s">
        <v>149</v>
      </c>
      <c r="E20" s="192" t="s">
        <v>43</v>
      </c>
      <c r="F20" s="135">
        <v>0.35416666666666669</v>
      </c>
      <c r="G20" s="135">
        <v>0.36458333333333331</v>
      </c>
      <c r="H20" s="27" t="s">
        <v>102</v>
      </c>
      <c r="I20" s="133" t="s">
        <v>34</v>
      </c>
      <c r="J20" s="27" t="s">
        <v>14</v>
      </c>
      <c r="K20" s="27" t="s">
        <v>154</v>
      </c>
      <c r="L20" s="181" t="s">
        <v>44</v>
      </c>
      <c r="M20" s="283" t="s">
        <v>97</v>
      </c>
    </row>
    <row r="21" spans="2:13" x14ac:dyDescent="0.2">
      <c r="B21" s="29">
        <v>7</v>
      </c>
      <c r="C21" s="136">
        <v>4</v>
      </c>
      <c r="D21" s="136" t="s">
        <v>149</v>
      </c>
      <c r="E21" s="192" t="s">
        <v>43</v>
      </c>
      <c r="F21" s="135">
        <v>0.36805555555555558</v>
      </c>
      <c r="G21" s="135">
        <v>0.37847222222222227</v>
      </c>
      <c r="H21" s="134" t="str">
        <f>J20</f>
        <v>RYDE</v>
      </c>
      <c r="I21" s="133" t="s">
        <v>34</v>
      </c>
      <c r="J21" s="27" t="s">
        <v>40</v>
      </c>
      <c r="K21" s="27" t="s">
        <v>154</v>
      </c>
      <c r="L21" s="181" t="s">
        <v>44</v>
      </c>
      <c r="M21" s="284"/>
    </row>
    <row r="22" spans="2:13" x14ac:dyDescent="0.2">
      <c r="B22" s="29">
        <v>7</v>
      </c>
      <c r="C22" s="136">
        <v>4</v>
      </c>
      <c r="D22" s="136" t="s">
        <v>149</v>
      </c>
      <c r="E22" s="192" t="s">
        <v>43</v>
      </c>
      <c r="F22" s="135">
        <v>0.38194444444444442</v>
      </c>
      <c r="G22" s="135">
        <v>0.3923611111111111</v>
      </c>
      <c r="H22" s="27" t="str">
        <f>J21</f>
        <v>North Rocks</v>
      </c>
      <c r="I22" s="133" t="s">
        <v>34</v>
      </c>
      <c r="J22" s="27" t="str">
        <f>H20</f>
        <v>HILLS</v>
      </c>
      <c r="K22" s="27" t="s">
        <v>154</v>
      </c>
      <c r="L22" s="181" t="s">
        <v>44</v>
      </c>
      <c r="M22" s="285"/>
    </row>
    <row r="23" spans="2:13" x14ac:dyDescent="0.2">
      <c r="B23" s="145"/>
      <c r="C23" s="146"/>
      <c r="D23" s="146"/>
      <c r="E23" s="147"/>
      <c r="F23" s="148"/>
      <c r="G23" s="148"/>
      <c r="H23" s="149"/>
      <c r="I23" s="150"/>
      <c r="J23" s="149"/>
      <c r="K23" s="149"/>
      <c r="L23" s="151"/>
    </row>
    <row r="24" spans="2:13" x14ac:dyDescent="0.2">
      <c r="B24" s="35">
        <v>8</v>
      </c>
      <c r="C24" s="36">
        <v>4</v>
      </c>
      <c r="D24" s="36" t="s">
        <v>149</v>
      </c>
      <c r="E24" s="62" t="s">
        <v>43</v>
      </c>
      <c r="F24" s="60">
        <v>0.35416666666666669</v>
      </c>
      <c r="G24" s="60">
        <v>0.37847222222222227</v>
      </c>
      <c r="H24" s="38" t="s">
        <v>156</v>
      </c>
      <c r="I24" s="39" t="s">
        <v>34</v>
      </c>
      <c r="J24" s="25" t="s">
        <v>22</v>
      </c>
      <c r="K24" s="38" t="s">
        <v>155</v>
      </c>
      <c r="L24" s="61" t="s">
        <v>44</v>
      </c>
    </row>
    <row r="25" spans="2:13" x14ac:dyDescent="0.2">
      <c r="B25" s="35">
        <v>9</v>
      </c>
      <c r="C25" s="36">
        <v>4</v>
      </c>
      <c r="D25" s="36" t="s">
        <v>149</v>
      </c>
      <c r="E25" s="62" t="s">
        <v>43</v>
      </c>
      <c r="F25" s="60">
        <v>0.38194444444444442</v>
      </c>
      <c r="G25" s="60">
        <v>0.40625</v>
      </c>
      <c r="H25" s="38" t="s">
        <v>157</v>
      </c>
      <c r="I25" s="39" t="s">
        <v>34</v>
      </c>
      <c r="J25" s="25" t="s">
        <v>100</v>
      </c>
      <c r="K25" s="38" t="s">
        <v>155</v>
      </c>
      <c r="L25" s="61" t="s">
        <v>44</v>
      </c>
    </row>
    <row r="26" spans="2:13" ht="9.75" customHeight="1" x14ac:dyDescent="0.2">
      <c r="B26" s="57"/>
      <c r="C26" s="49"/>
      <c r="D26" s="49"/>
      <c r="E26" s="50"/>
      <c r="F26" s="51"/>
      <c r="G26" s="51"/>
      <c r="H26" s="52"/>
      <c r="I26" s="53"/>
      <c r="J26" s="52"/>
      <c r="K26" s="52"/>
      <c r="L26" s="58"/>
    </row>
    <row r="27" spans="2:13" x14ac:dyDescent="0.2">
      <c r="B27" s="32">
        <v>10</v>
      </c>
      <c r="C27" s="22">
        <v>4</v>
      </c>
      <c r="D27" s="22" t="s">
        <v>149</v>
      </c>
      <c r="E27" s="48" t="s">
        <v>47</v>
      </c>
      <c r="F27" s="24">
        <v>0.39583333333333331</v>
      </c>
      <c r="G27" s="24">
        <v>0.42708333333333331</v>
      </c>
      <c r="H27" s="25" t="s">
        <v>46</v>
      </c>
      <c r="I27" s="26" t="s">
        <v>34</v>
      </c>
      <c r="J27" s="25" t="s">
        <v>63</v>
      </c>
      <c r="K27" s="25" t="s">
        <v>154</v>
      </c>
      <c r="L27" s="30" t="s">
        <v>44</v>
      </c>
    </row>
    <row r="28" spans="2:13" x14ac:dyDescent="0.2">
      <c r="B28" s="32"/>
      <c r="C28" s="22"/>
      <c r="D28" s="22"/>
      <c r="E28" s="48"/>
      <c r="F28" s="24"/>
      <c r="G28" s="24"/>
      <c r="H28" s="25"/>
      <c r="I28" s="26"/>
      <c r="J28" s="25"/>
      <c r="K28" s="25"/>
      <c r="L28" s="30"/>
    </row>
    <row r="29" spans="2:13" x14ac:dyDescent="0.2">
      <c r="B29" s="32"/>
      <c r="C29" s="22"/>
      <c r="D29" s="22"/>
      <c r="E29" s="48"/>
      <c r="F29" s="24"/>
      <c r="G29" s="24"/>
      <c r="H29" s="25"/>
      <c r="I29" s="26"/>
      <c r="J29" s="25"/>
      <c r="K29" s="25"/>
      <c r="L29" s="30"/>
    </row>
    <row r="30" spans="2:13" x14ac:dyDescent="0.2">
      <c r="B30" s="32"/>
      <c r="C30" s="22"/>
      <c r="D30" s="22"/>
      <c r="E30" s="48"/>
      <c r="F30" s="24"/>
      <c r="G30" s="24"/>
      <c r="H30" s="25"/>
      <c r="I30" s="26"/>
      <c r="J30" s="25"/>
      <c r="K30" s="25"/>
      <c r="L30" s="30"/>
    </row>
    <row r="31" spans="2:13" x14ac:dyDescent="0.2">
      <c r="B31" s="32">
        <v>11</v>
      </c>
      <c r="C31" s="22">
        <v>4</v>
      </c>
      <c r="D31" s="22" t="s">
        <v>149</v>
      </c>
      <c r="E31" s="48" t="s">
        <v>47</v>
      </c>
      <c r="F31" s="24">
        <v>0.43055555555555558</v>
      </c>
      <c r="G31" s="24">
        <v>0.46180555555555558</v>
      </c>
      <c r="H31" s="25" t="s">
        <v>14</v>
      </c>
      <c r="I31" s="26" t="s">
        <v>34</v>
      </c>
      <c r="J31" s="25" t="s">
        <v>102</v>
      </c>
      <c r="K31" s="25" t="s">
        <v>154</v>
      </c>
      <c r="L31" s="30" t="s">
        <v>45</v>
      </c>
    </row>
    <row r="32" spans="2:13" x14ac:dyDescent="0.2">
      <c r="B32" s="145"/>
      <c r="C32" s="146"/>
      <c r="D32" s="146"/>
      <c r="E32" s="147"/>
      <c r="F32" s="148"/>
      <c r="G32" s="148"/>
      <c r="H32" s="149"/>
      <c r="I32" s="150"/>
      <c r="J32" s="149"/>
      <c r="K32" s="149"/>
      <c r="L32" s="151"/>
    </row>
    <row r="33" spans="2:13" x14ac:dyDescent="0.2">
      <c r="B33" s="32">
        <v>12</v>
      </c>
      <c r="C33" s="22">
        <v>4</v>
      </c>
      <c r="D33" s="22" t="s">
        <v>149</v>
      </c>
      <c r="E33" s="48" t="s">
        <v>47</v>
      </c>
      <c r="F33" s="24">
        <v>0.40972222222222227</v>
      </c>
      <c r="G33" s="24">
        <v>0.44097222222222227</v>
      </c>
      <c r="H33" s="38" t="s">
        <v>158</v>
      </c>
      <c r="I33" s="39"/>
      <c r="J33" s="38" t="s">
        <v>156</v>
      </c>
      <c r="K33" s="25" t="s">
        <v>155</v>
      </c>
      <c r="L33" s="30" t="s">
        <v>44</v>
      </c>
    </row>
    <row r="34" spans="2:13" x14ac:dyDescent="0.2">
      <c r="B34" s="29">
        <v>13</v>
      </c>
      <c r="C34" s="136">
        <v>4</v>
      </c>
      <c r="D34" s="136" t="s">
        <v>149</v>
      </c>
      <c r="E34" s="205" t="s">
        <v>47</v>
      </c>
      <c r="F34" s="135">
        <v>0.44444444444444442</v>
      </c>
      <c r="G34" s="135">
        <v>0.45833333333333331</v>
      </c>
      <c r="H34" s="27" t="s">
        <v>100</v>
      </c>
      <c r="I34" s="202"/>
      <c r="J34" s="134" t="s">
        <v>46</v>
      </c>
      <c r="K34" s="27" t="s">
        <v>155</v>
      </c>
      <c r="L34" s="181" t="s">
        <v>44</v>
      </c>
      <c r="M34" s="283" t="s">
        <v>97</v>
      </c>
    </row>
    <row r="35" spans="2:13" x14ac:dyDescent="0.2">
      <c r="B35" s="29">
        <v>13</v>
      </c>
      <c r="C35" s="136">
        <v>4</v>
      </c>
      <c r="D35" s="136" t="s">
        <v>149</v>
      </c>
      <c r="E35" s="205" t="s">
        <v>47</v>
      </c>
      <c r="F35" s="135">
        <v>0.45833333333333331</v>
      </c>
      <c r="G35" s="135">
        <v>0.47222222222222227</v>
      </c>
      <c r="H35" s="134" t="str">
        <f>J34</f>
        <v>Dural Sky</v>
      </c>
      <c r="I35" s="202" t="s">
        <v>34</v>
      </c>
      <c r="J35" s="134" t="s">
        <v>159</v>
      </c>
      <c r="K35" s="27" t="s">
        <v>155</v>
      </c>
      <c r="L35" s="181" t="s">
        <v>44</v>
      </c>
      <c r="M35" s="284"/>
    </row>
    <row r="36" spans="2:13" x14ac:dyDescent="0.2">
      <c r="B36" s="29">
        <v>13</v>
      </c>
      <c r="C36" s="136">
        <v>4</v>
      </c>
      <c r="D36" s="136" t="s">
        <v>149</v>
      </c>
      <c r="E36" s="205" t="s">
        <v>47</v>
      </c>
      <c r="F36" s="135">
        <v>0.47222222222222227</v>
      </c>
      <c r="G36" s="135">
        <v>0.4861111111111111</v>
      </c>
      <c r="H36" s="134" t="str">
        <f>J35</f>
        <v>Redfield White</v>
      </c>
      <c r="I36" s="202"/>
      <c r="J36" s="134" t="str">
        <f>H34</f>
        <v>Northern Barbarians</v>
      </c>
      <c r="K36" s="27" t="s">
        <v>155</v>
      </c>
      <c r="L36" s="181" t="s">
        <v>44</v>
      </c>
      <c r="M36" s="285"/>
    </row>
    <row r="37" spans="2:13" x14ac:dyDescent="0.2">
      <c r="B37" s="145"/>
      <c r="C37" s="146"/>
      <c r="D37" s="146"/>
      <c r="E37" s="147"/>
      <c r="F37" s="148"/>
      <c r="G37" s="148"/>
      <c r="H37" s="149"/>
      <c r="I37" s="150"/>
      <c r="J37" s="149"/>
      <c r="K37" s="149"/>
      <c r="L37" s="151"/>
    </row>
    <row r="40" spans="2:13" ht="12" x14ac:dyDescent="0.2">
      <c r="B40" s="193"/>
    </row>
    <row r="41" spans="2:13" ht="11.25" customHeight="1" x14ac:dyDescent="0.2">
      <c r="B41" s="277" t="s">
        <v>183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9"/>
    </row>
    <row r="42" spans="2:13" ht="11.25" customHeight="1" x14ac:dyDescent="0.2">
      <c r="B42" s="280"/>
      <c r="C42" s="281"/>
      <c r="D42" s="281"/>
      <c r="E42" s="281"/>
      <c r="F42" s="281"/>
      <c r="G42" s="281"/>
      <c r="H42" s="281"/>
      <c r="I42" s="281"/>
      <c r="J42" s="281"/>
      <c r="K42" s="281"/>
      <c r="L42" s="282"/>
    </row>
    <row r="44" spans="2:13" x14ac:dyDescent="0.2">
      <c r="B44" s="212" t="s">
        <v>160</v>
      </c>
      <c r="C44" s="212" t="s">
        <v>161</v>
      </c>
      <c r="D44" s="209"/>
    </row>
    <row r="45" spans="2:13" x14ac:dyDescent="0.2">
      <c r="B45" s="213" t="s">
        <v>102</v>
      </c>
      <c r="C45" s="207" t="s">
        <v>162</v>
      </c>
      <c r="D45" s="210"/>
    </row>
    <row r="46" spans="2:13" x14ac:dyDescent="0.2">
      <c r="B46" s="214" t="s">
        <v>169</v>
      </c>
      <c r="C46" s="208" t="s">
        <v>163</v>
      </c>
      <c r="D46" s="211"/>
    </row>
  </sheetData>
  <mergeCells count="7">
    <mergeCell ref="C1:L1"/>
    <mergeCell ref="C2:L2"/>
    <mergeCell ref="B41:L42"/>
    <mergeCell ref="M6:M8"/>
    <mergeCell ref="M20:M22"/>
    <mergeCell ref="M16:M18"/>
    <mergeCell ref="M34:M3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42"/>
  <sheetViews>
    <sheetView showGridLines="0" topLeftCell="A14" workbookViewId="0">
      <selection activeCell="J46" sqref="J46"/>
    </sheetView>
  </sheetViews>
  <sheetFormatPr defaultRowHeight="11.25" x14ac:dyDescent="0.2"/>
  <cols>
    <col min="1" max="1" width="2.42578125" style="16" customWidth="1"/>
    <col min="2" max="2" width="9.28515625" style="16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172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7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5</v>
      </c>
      <c r="D6" s="36" t="s">
        <v>150</v>
      </c>
      <c r="E6" s="23" t="s">
        <v>33</v>
      </c>
      <c r="F6" s="60">
        <v>0.35416666666666669</v>
      </c>
      <c r="G6" s="60">
        <v>0.37847222222222227</v>
      </c>
      <c r="H6" s="38" t="s">
        <v>22</v>
      </c>
      <c r="I6" s="39" t="s">
        <v>34</v>
      </c>
      <c r="J6" s="25" t="s">
        <v>95</v>
      </c>
      <c r="K6" s="38" t="s">
        <v>22</v>
      </c>
      <c r="L6" s="132" t="s">
        <v>35</v>
      </c>
    </row>
    <row r="7" spans="2:13" x14ac:dyDescent="0.2">
      <c r="B7" s="145"/>
      <c r="C7" s="146"/>
      <c r="D7" s="146"/>
      <c r="E7" s="147"/>
      <c r="F7" s="148"/>
      <c r="G7" s="148"/>
      <c r="H7" s="149"/>
      <c r="I7" s="150"/>
      <c r="J7" s="149"/>
      <c r="K7" s="149"/>
      <c r="L7" s="151"/>
    </row>
    <row r="8" spans="2:13" x14ac:dyDescent="0.2">
      <c r="B8" s="32">
        <v>2</v>
      </c>
      <c r="C8" s="22">
        <v>5</v>
      </c>
      <c r="D8" s="22" t="s">
        <v>150</v>
      </c>
      <c r="E8" s="23" t="s">
        <v>33</v>
      </c>
      <c r="F8" s="60">
        <v>0.35416666666666669</v>
      </c>
      <c r="G8" s="60">
        <v>0.37847222222222227</v>
      </c>
      <c r="H8" s="25" t="s">
        <v>14</v>
      </c>
      <c r="I8" s="26" t="s">
        <v>34</v>
      </c>
      <c r="J8" s="25" t="s">
        <v>36</v>
      </c>
      <c r="K8" s="25" t="s">
        <v>178</v>
      </c>
      <c r="L8" s="31" t="s">
        <v>35</v>
      </c>
    </row>
    <row r="9" spans="2:13" x14ac:dyDescent="0.2">
      <c r="B9" s="29">
        <v>3</v>
      </c>
      <c r="C9" s="136">
        <v>5</v>
      </c>
      <c r="D9" s="136" t="s">
        <v>150</v>
      </c>
      <c r="E9" s="200" t="s">
        <v>33</v>
      </c>
      <c r="F9" s="135">
        <v>0.38194444444444442</v>
      </c>
      <c r="G9" s="135">
        <v>0.3923611111111111</v>
      </c>
      <c r="H9" s="134" t="s">
        <v>46</v>
      </c>
      <c r="I9" s="133" t="s">
        <v>34</v>
      </c>
      <c r="J9" s="27" t="s">
        <v>40</v>
      </c>
      <c r="K9" s="27" t="s">
        <v>178</v>
      </c>
      <c r="L9" s="181" t="s">
        <v>35</v>
      </c>
      <c r="M9" s="283" t="s">
        <v>97</v>
      </c>
    </row>
    <row r="10" spans="2:13" x14ac:dyDescent="0.2">
      <c r="B10" s="29">
        <v>3</v>
      </c>
      <c r="C10" s="136">
        <v>5</v>
      </c>
      <c r="D10" s="136" t="s">
        <v>150</v>
      </c>
      <c r="E10" s="200" t="s">
        <v>33</v>
      </c>
      <c r="F10" s="135">
        <f>G9</f>
        <v>0.3923611111111111</v>
      </c>
      <c r="G10" s="135">
        <v>0.40277777777777773</v>
      </c>
      <c r="H10" s="27" t="str">
        <f>J9</f>
        <v>North Rocks</v>
      </c>
      <c r="I10" s="133" t="s">
        <v>34</v>
      </c>
      <c r="J10" s="27" t="s">
        <v>100</v>
      </c>
      <c r="K10" s="27" t="s">
        <v>178</v>
      </c>
      <c r="L10" s="137" t="s">
        <v>35</v>
      </c>
      <c r="M10" s="284"/>
    </row>
    <row r="11" spans="2:13" ht="12" thickBot="1" x14ac:dyDescent="0.25">
      <c r="B11" s="29">
        <v>3</v>
      </c>
      <c r="C11" s="136">
        <v>5</v>
      </c>
      <c r="D11" s="136" t="s">
        <v>150</v>
      </c>
      <c r="E11" s="200" t="s">
        <v>33</v>
      </c>
      <c r="F11" s="135">
        <f>G10</f>
        <v>0.40277777777777773</v>
      </c>
      <c r="G11" s="135">
        <v>0.41319444444444442</v>
      </c>
      <c r="H11" s="27" t="str">
        <f>J10</f>
        <v>Northern Barbarians</v>
      </c>
      <c r="I11" s="133" t="s">
        <v>34</v>
      </c>
      <c r="J11" s="27" t="str">
        <f>H9</f>
        <v>Dural Sky</v>
      </c>
      <c r="K11" s="144" t="s">
        <v>178</v>
      </c>
      <c r="L11" s="137" t="s">
        <v>35</v>
      </c>
      <c r="M11" s="285"/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5</v>
      </c>
      <c r="D13" s="36" t="s">
        <v>150</v>
      </c>
      <c r="E13" s="37" t="s">
        <v>39</v>
      </c>
      <c r="F13" s="60">
        <v>0.35416666666666669</v>
      </c>
      <c r="G13" s="60">
        <v>0.37847222222222227</v>
      </c>
      <c r="H13" s="38" t="s">
        <v>22</v>
      </c>
      <c r="I13" s="39" t="s">
        <v>34</v>
      </c>
      <c r="J13" s="180" t="s">
        <v>95</v>
      </c>
      <c r="K13" s="38" t="s">
        <v>22</v>
      </c>
      <c r="L13" s="132" t="s">
        <v>37</v>
      </c>
    </row>
    <row r="14" spans="2:13" x14ac:dyDescent="0.2">
      <c r="B14" s="145"/>
      <c r="C14" s="146"/>
      <c r="D14" s="146"/>
      <c r="E14" s="147"/>
      <c r="F14" s="148"/>
      <c r="G14" s="148"/>
      <c r="H14" s="149"/>
      <c r="I14" s="150"/>
      <c r="J14" s="149"/>
      <c r="K14" s="149"/>
      <c r="L14" s="151"/>
    </row>
    <row r="15" spans="2:13" x14ac:dyDescent="0.2">
      <c r="B15" s="32">
        <v>5</v>
      </c>
      <c r="C15" s="22">
        <v>5</v>
      </c>
      <c r="D15" s="22" t="s">
        <v>150</v>
      </c>
      <c r="E15" s="33" t="s">
        <v>39</v>
      </c>
      <c r="F15" s="34">
        <v>0.41666666666666669</v>
      </c>
      <c r="G15" s="34">
        <v>0.44097222222222227</v>
      </c>
      <c r="H15" s="25" t="s">
        <v>14</v>
      </c>
      <c r="I15" s="26" t="s">
        <v>34</v>
      </c>
      <c r="J15" s="25" t="s">
        <v>48</v>
      </c>
      <c r="K15" s="25" t="s">
        <v>178</v>
      </c>
      <c r="L15" s="31" t="s">
        <v>35</v>
      </c>
    </row>
    <row r="16" spans="2:13" x14ac:dyDescent="0.2">
      <c r="B16" s="29">
        <v>6</v>
      </c>
      <c r="C16" s="136">
        <v>5</v>
      </c>
      <c r="D16" s="136" t="s">
        <v>150</v>
      </c>
      <c r="E16" s="182" t="s">
        <v>39</v>
      </c>
      <c r="F16" s="135">
        <v>0.44444444444444442</v>
      </c>
      <c r="G16" s="135">
        <v>0.4548611111111111</v>
      </c>
      <c r="H16" s="134" t="s">
        <v>63</v>
      </c>
      <c r="I16" s="133" t="s">
        <v>34</v>
      </c>
      <c r="J16" s="27" t="s">
        <v>40</v>
      </c>
      <c r="K16" s="27" t="s">
        <v>178</v>
      </c>
      <c r="L16" s="181" t="s">
        <v>35</v>
      </c>
    </row>
    <row r="17" spans="2:13" x14ac:dyDescent="0.2">
      <c r="B17" s="29">
        <v>6</v>
      </c>
      <c r="C17" s="136">
        <v>5</v>
      </c>
      <c r="D17" s="136" t="s">
        <v>150</v>
      </c>
      <c r="E17" s="182" t="s">
        <v>39</v>
      </c>
      <c r="F17" s="135">
        <f>G16</f>
        <v>0.4548611111111111</v>
      </c>
      <c r="G17" s="135">
        <v>0.46527777777777773</v>
      </c>
      <c r="H17" s="27" t="str">
        <f>J16</f>
        <v>North Rocks</v>
      </c>
      <c r="I17" s="133" t="s">
        <v>34</v>
      </c>
      <c r="J17" s="27" t="s">
        <v>100</v>
      </c>
      <c r="K17" s="27" t="s">
        <v>178</v>
      </c>
      <c r="L17" s="137" t="s">
        <v>35</v>
      </c>
    </row>
    <row r="18" spans="2:13" x14ac:dyDescent="0.2">
      <c r="B18" s="29">
        <v>6</v>
      </c>
      <c r="C18" s="136">
        <v>5</v>
      </c>
      <c r="D18" s="136" t="s">
        <v>150</v>
      </c>
      <c r="E18" s="182" t="s">
        <v>39</v>
      </c>
      <c r="F18" s="135">
        <f>G17</f>
        <v>0.46527777777777773</v>
      </c>
      <c r="G18" s="135">
        <v>0.47569444444444442</v>
      </c>
      <c r="H18" s="27" t="str">
        <f>J17</f>
        <v>Northern Barbarians</v>
      </c>
      <c r="I18" s="133" t="s">
        <v>34</v>
      </c>
      <c r="J18" s="27" t="str">
        <f>H16</f>
        <v>Central Eastwood</v>
      </c>
      <c r="K18" s="144" t="s">
        <v>178</v>
      </c>
      <c r="L18" s="137" t="s">
        <v>35</v>
      </c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35">
        <v>7</v>
      </c>
      <c r="C20" s="36">
        <v>5</v>
      </c>
      <c r="D20" s="36" t="s">
        <v>150</v>
      </c>
      <c r="E20" s="62" t="s">
        <v>43</v>
      </c>
      <c r="F20" s="60">
        <v>0.38194444444444442</v>
      </c>
      <c r="G20" s="60">
        <v>0.40625</v>
      </c>
      <c r="H20" s="38" t="s">
        <v>22</v>
      </c>
      <c r="I20" s="39" t="s">
        <v>34</v>
      </c>
      <c r="J20" s="180" t="s">
        <v>95</v>
      </c>
      <c r="K20" s="38" t="s">
        <v>22</v>
      </c>
      <c r="L20" s="61" t="s">
        <v>44</v>
      </c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x14ac:dyDescent="0.2">
      <c r="B22" s="32">
        <v>8</v>
      </c>
      <c r="C22" s="22">
        <v>5</v>
      </c>
      <c r="D22" s="22" t="s">
        <v>150</v>
      </c>
      <c r="E22" s="47" t="s">
        <v>43</v>
      </c>
      <c r="F22" s="60">
        <v>0.35416666666666669</v>
      </c>
      <c r="G22" s="60">
        <v>0.37847222222222227</v>
      </c>
      <c r="H22" s="25" t="s">
        <v>14</v>
      </c>
      <c r="I22" s="26" t="s">
        <v>34</v>
      </c>
      <c r="J22" s="25" t="s">
        <v>46</v>
      </c>
      <c r="K22" s="25" t="s">
        <v>178</v>
      </c>
      <c r="L22" s="31" t="s">
        <v>44</v>
      </c>
    </row>
    <row r="23" spans="2:13" x14ac:dyDescent="0.2">
      <c r="B23" s="29">
        <v>9</v>
      </c>
      <c r="C23" s="136">
        <v>5</v>
      </c>
      <c r="D23" s="136" t="s">
        <v>150</v>
      </c>
      <c r="E23" s="192" t="s">
        <v>43</v>
      </c>
      <c r="F23" s="135">
        <v>0.38194444444444442</v>
      </c>
      <c r="G23" s="135">
        <v>0.3923611111111111</v>
      </c>
      <c r="H23" s="27" t="s">
        <v>36</v>
      </c>
      <c r="I23" s="133" t="s">
        <v>34</v>
      </c>
      <c r="J23" s="27" t="s">
        <v>40</v>
      </c>
      <c r="K23" s="27" t="s">
        <v>178</v>
      </c>
      <c r="L23" s="181" t="s">
        <v>44</v>
      </c>
      <c r="M23" s="283" t="s">
        <v>97</v>
      </c>
    </row>
    <row r="24" spans="2:13" x14ac:dyDescent="0.2">
      <c r="B24" s="29">
        <v>9</v>
      </c>
      <c r="C24" s="136">
        <v>5</v>
      </c>
      <c r="D24" s="136" t="s">
        <v>150</v>
      </c>
      <c r="E24" s="192" t="s">
        <v>43</v>
      </c>
      <c r="F24" s="135">
        <v>0.3923611111111111</v>
      </c>
      <c r="G24" s="135">
        <v>0.40277777777777773</v>
      </c>
      <c r="H24" s="134" t="str">
        <f>J23</f>
        <v>North Rocks</v>
      </c>
      <c r="I24" s="133" t="s">
        <v>34</v>
      </c>
      <c r="J24" s="27" t="s">
        <v>100</v>
      </c>
      <c r="K24" s="27" t="s">
        <v>178</v>
      </c>
      <c r="L24" s="181" t="s">
        <v>44</v>
      </c>
      <c r="M24" s="284"/>
    </row>
    <row r="25" spans="2:13" x14ac:dyDescent="0.2">
      <c r="B25" s="29">
        <v>9</v>
      </c>
      <c r="C25" s="136">
        <v>5</v>
      </c>
      <c r="D25" s="136" t="s">
        <v>150</v>
      </c>
      <c r="E25" s="192" t="s">
        <v>43</v>
      </c>
      <c r="F25" s="135">
        <v>0.40277777777777773</v>
      </c>
      <c r="G25" s="135">
        <v>0.41319444444444442</v>
      </c>
      <c r="H25" s="27" t="str">
        <f>J24</f>
        <v>Northern Barbarians</v>
      </c>
      <c r="I25" s="133" t="s">
        <v>34</v>
      </c>
      <c r="J25" s="27" t="str">
        <f>H23</f>
        <v>Dural Blue</v>
      </c>
      <c r="K25" s="144" t="s">
        <v>178</v>
      </c>
      <c r="L25" s="181" t="s">
        <v>44</v>
      </c>
      <c r="M25" s="285"/>
    </row>
    <row r="26" spans="2:13" x14ac:dyDescent="0.2">
      <c r="B26" s="145"/>
      <c r="C26" s="146"/>
      <c r="D26" s="146"/>
      <c r="E26" s="147"/>
      <c r="F26" s="148"/>
      <c r="G26" s="148"/>
      <c r="H26" s="149"/>
      <c r="I26" s="150"/>
      <c r="J26" s="149"/>
      <c r="K26" s="149"/>
      <c r="L26" s="151"/>
    </row>
    <row r="27" spans="2:13" ht="9.75" customHeight="1" x14ac:dyDescent="0.2">
      <c r="B27" s="57"/>
      <c r="C27" s="49"/>
      <c r="D27" s="49"/>
      <c r="E27" s="50"/>
      <c r="F27" s="51"/>
      <c r="G27" s="51"/>
      <c r="H27" s="52"/>
      <c r="I27" s="53"/>
      <c r="J27" s="52"/>
      <c r="K27" s="52"/>
      <c r="L27" s="58"/>
    </row>
    <row r="28" spans="2:13" x14ac:dyDescent="0.2">
      <c r="B28" s="32">
        <v>10</v>
      </c>
      <c r="C28" s="22">
        <v>5</v>
      </c>
      <c r="D28" s="22" t="s">
        <v>150</v>
      </c>
      <c r="E28" s="48" t="s">
        <v>47</v>
      </c>
      <c r="F28" s="24">
        <v>0.40972222222222227</v>
      </c>
      <c r="G28" s="24">
        <v>0.44097222222222227</v>
      </c>
      <c r="H28" s="38" t="s">
        <v>159</v>
      </c>
      <c r="I28" s="39" t="s">
        <v>34</v>
      </c>
      <c r="J28" s="25" t="s">
        <v>36</v>
      </c>
      <c r="K28" s="38" t="s">
        <v>22</v>
      </c>
      <c r="L28" s="30" t="s">
        <v>44</v>
      </c>
    </row>
    <row r="29" spans="2:13" x14ac:dyDescent="0.2">
      <c r="B29" s="32">
        <v>11</v>
      </c>
      <c r="C29" s="22">
        <v>5</v>
      </c>
      <c r="D29" s="22" t="s">
        <v>150</v>
      </c>
      <c r="E29" s="48" t="s">
        <v>47</v>
      </c>
      <c r="F29" s="24">
        <v>0.44444444444444442</v>
      </c>
      <c r="G29" s="24">
        <v>0.47569444444444442</v>
      </c>
      <c r="H29" s="38" t="s">
        <v>158</v>
      </c>
      <c r="I29" s="39" t="s">
        <v>34</v>
      </c>
      <c r="J29" s="25" t="s">
        <v>102</v>
      </c>
      <c r="K29" s="38" t="s">
        <v>22</v>
      </c>
      <c r="L29" s="30" t="s">
        <v>44</v>
      </c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29">
        <v>12</v>
      </c>
      <c r="C31" s="136">
        <v>5</v>
      </c>
      <c r="D31" s="136" t="s">
        <v>150</v>
      </c>
      <c r="E31" s="205" t="s">
        <v>47</v>
      </c>
      <c r="F31" s="135">
        <v>0.41666666666666669</v>
      </c>
      <c r="G31" s="135">
        <v>0.43055555555555558</v>
      </c>
      <c r="H31" s="27" t="s">
        <v>63</v>
      </c>
      <c r="I31" s="133" t="s">
        <v>34</v>
      </c>
      <c r="J31" s="27" t="s">
        <v>40</v>
      </c>
      <c r="K31" s="27" t="s">
        <v>178</v>
      </c>
      <c r="L31" s="181" t="s">
        <v>44</v>
      </c>
      <c r="M31" s="283" t="s">
        <v>97</v>
      </c>
    </row>
    <row r="32" spans="2:13" x14ac:dyDescent="0.2">
      <c r="B32" s="29">
        <v>12</v>
      </c>
      <c r="C32" s="136">
        <v>5</v>
      </c>
      <c r="D32" s="136" t="s">
        <v>150</v>
      </c>
      <c r="E32" s="205" t="s">
        <v>47</v>
      </c>
      <c r="F32" s="135">
        <f>G31</f>
        <v>0.43055555555555558</v>
      </c>
      <c r="G32" s="135">
        <v>0.44444444444444442</v>
      </c>
      <c r="H32" s="134" t="str">
        <f>J31</f>
        <v>North Rocks</v>
      </c>
      <c r="I32" s="133" t="s">
        <v>34</v>
      </c>
      <c r="J32" s="27" t="s">
        <v>100</v>
      </c>
      <c r="K32" s="27" t="s">
        <v>178</v>
      </c>
      <c r="L32" s="181" t="s">
        <v>44</v>
      </c>
      <c r="M32" s="284"/>
    </row>
    <row r="33" spans="2:13" x14ac:dyDescent="0.2">
      <c r="B33" s="29">
        <v>12</v>
      </c>
      <c r="C33" s="136">
        <v>5</v>
      </c>
      <c r="D33" s="136" t="s">
        <v>150</v>
      </c>
      <c r="E33" s="205" t="s">
        <v>47</v>
      </c>
      <c r="F33" s="135">
        <f>G32</f>
        <v>0.44444444444444442</v>
      </c>
      <c r="G33" s="135">
        <v>0.45833333333333331</v>
      </c>
      <c r="H33" s="27" t="str">
        <f>J32</f>
        <v>Northern Barbarians</v>
      </c>
      <c r="I33" s="133" t="s">
        <v>34</v>
      </c>
      <c r="J33" s="27" t="str">
        <f>H31</f>
        <v>Central Eastwood</v>
      </c>
      <c r="K33" s="144" t="s">
        <v>178</v>
      </c>
      <c r="L33" s="181" t="s">
        <v>44</v>
      </c>
      <c r="M33" s="285"/>
    </row>
    <row r="34" spans="2:13" ht="12" thickBot="1" x14ac:dyDescent="0.25">
      <c r="B34" s="217">
        <v>13</v>
      </c>
      <c r="C34" s="218">
        <v>5</v>
      </c>
      <c r="D34" s="218" t="s">
        <v>150</v>
      </c>
      <c r="E34" s="219" t="s">
        <v>47</v>
      </c>
      <c r="F34" s="220">
        <v>0.46180555555555558</v>
      </c>
      <c r="G34" s="220">
        <v>0.49305555555555558</v>
      </c>
      <c r="H34" s="221" t="s">
        <v>14</v>
      </c>
      <c r="I34" s="222" t="s">
        <v>34</v>
      </c>
      <c r="J34" s="221" t="s">
        <v>46</v>
      </c>
      <c r="K34" s="221" t="s">
        <v>178</v>
      </c>
      <c r="L34" s="223" t="s">
        <v>44</v>
      </c>
    </row>
    <row r="37" spans="2:13" x14ac:dyDescent="0.2">
      <c r="B37" s="206" t="s">
        <v>160</v>
      </c>
      <c r="C37" s="212" t="s">
        <v>161</v>
      </c>
      <c r="D37" s="209"/>
    </row>
    <row r="38" spans="2:13" x14ac:dyDescent="0.2">
      <c r="B38" s="207" t="s">
        <v>14</v>
      </c>
      <c r="C38" s="213" t="s">
        <v>164</v>
      </c>
      <c r="D38" s="210"/>
    </row>
    <row r="39" spans="2:13" x14ac:dyDescent="0.2">
      <c r="B39" s="215" t="s">
        <v>12</v>
      </c>
      <c r="C39" s="214" t="s">
        <v>182</v>
      </c>
      <c r="D39" s="211"/>
    </row>
    <row r="40" spans="2:13" ht="12" x14ac:dyDescent="0.2">
      <c r="B40" s="80"/>
    </row>
    <row r="41" spans="2:13" ht="11.25" customHeight="1" x14ac:dyDescent="0.2">
      <c r="B41" s="277" t="s">
        <v>183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9"/>
    </row>
    <row r="42" spans="2:13" ht="11.25" customHeight="1" x14ac:dyDescent="0.2">
      <c r="B42" s="280"/>
      <c r="C42" s="281"/>
      <c r="D42" s="281"/>
      <c r="E42" s="281"/>
      <c r="F42" s="281"/>
      <c r="G42" s="281"/>
      <c r="H42" s="281"/>
      <c r="I42" s="281"/>
      <c r="J42" s="281"/>
      <c r="K42" s="281"/>
      <c r="L42" s="282"/>
    </row>
  </sheetData>
  <mergeCells count="6">
    <mergeCell ref="C1:L1"/>
    <mergeCell ref="C2:L2"/>
    <mergeCell ref="M9:M11"/>
    <mergeCell ref="M23:M25"/>
    <mergeCell ref="B41:L42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1"/>
  <sheetViews>
    <sheetView showGridLines="0" topLeftCell="A8" workbookViewId="0">
      <selection activeCell="B40" sqref="B40:L41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173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x14ac:dyDescent="0.2">
      <c r="B5" s="227" t="s">
        <v>64</v>
      </c>
      <c r="C5" s="228" t="s">
        <v>65</v>
      </c>
      <c r="D5" s="228" t="s">
        <v>29</v>
      </c>
      <c r="E5" s="229"/>
      <c r="F5" s="230" t="s">
        <v>66</v>
      </c>
      <c r="G5" s="230" t="s">
        <v>67</v>
      </c>
      <c r="H5" s="228" t="s">
        <v>30</v>
      </c>
      <c r="I5" s="231"/>
      <c r="J5" s="228" t="s">
        <v>31</v>
      </c>
      <c r="K5" s="228" t="s">
        <v>68</v>
      </c>
      <c r="L5" s="232" t="s">
        <v>32</v>
      </c>
    </row>
    <row r="6" spans="2:13" x14ac:dyDescent="0.2">
      <c r="B6" s="198">
        <v>1</v>
      </c>
      <c r="C6" s="199">
        <v>6</v>
      </c>
      <c r="D6" s="199" t="s">
        <v>151</v>
      </c>
      <c r="E6" s="226" t="s">
        <v>33</v>
      </c>
      <c r="F6" s="201">
        <v>0.35416666666666669</v>
      </c>
      <c r="G6" s="201">
        <v>0.36458333333333331</v>
      </c>
      <c r="H6" s="134" t="s">
        <v>46</v>
      </c>
      <c r="I6" s="202" t="s">
        <v>34</v>
      </c>
      <c r="J6" s="134" t="s">
        <v>22</v>
      </c>
      <c r="K6" s="134" t="s">
        <v>179</v>
      </c>
      <c r="L6" s="203" t="s">
        <v>35</v>
      </c>
      <c r="M6" s="283" t="s">
        <v>97</v>
      </c>
    </row>
    <row r="7" spans="2:13" x14ac:dyDescent="0.2">
      <c r="B7" s="198">
        <v>1</v>
      </c>
      <c r="C7" s="199">
        <v>6</v>
      </c>
      <c r="D7" s="199" t="s">
        <v>151</v>
      </c>
      <c r="E7" s="200" t="s">
        <v>33</v>
      </c>
      <c r="F7" s="201">
        <v>0.36458333333333331</v>
      </c>
      <c r="G7" s="201">
        <v>0.375</v>
      </c>
      <c r="H7" s="134" t="s">
        <v>22</v>
      </c>
      <c r="I7" s="202" t="s">
        <v>34</v>
      </c>
      <c r="J7" s="27" t="s">
        <v>100</v>
      </c>
      <c r="K7" s="134" t="s">
        <v>179</v>
      </c>
      <c r="L7" s="203" t="s">
        <v>35</v>
      </c>
      <c r="M7" s="284"/>
    </row>
    <row r="8" spans="2:13" x14ac:dyDescent="0.2">
      <c r="B8" s="198">
        <v>1</v>
      </c>
      <c r="C8" s="199">
        <v>6</v>
      </c>
      <c r="D8" s="199" t="s">
        <v>151</v>
      </c>
      <c r="E8" s="200" t="s">
        <v>33</v>
      </c>
      <c r="F8" s="201">
        <f>G7</f>
        <v>0.375</v>
      </c>
      <c r="G8" s="201">
        <v>0.38541666666666669</v>
      </c>
      <c r="H8" s="27" t="s">
        <v>100</v>
      </c>
      <c r="I8" s="202"/>
      <c r="J8" s="27" t="s">
        <v>46</v>
      </c>
      <c r="K8" s="134" t="s">
        <v>179</v>
      </c>
      <c r="L8" s="203" t="s">
        <v>35</v>
      </c>
      <c r="M8" s="285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6</v>
      </c>
      <c r="D10" s="36" t="s">
        <v>151</v>
      </c>
      <c r="E10" s="23" t="s">
        <v>33</v>
      </c>
      <c r="F10" s="60">
        <v>0.35416666666666669</v>
      </c>
      <c r="G10" s="60">
        <v>0.37847222222222227</v>
      </c>
      <c r="H10" s="38" t="s">
        <v>36</v>
      </c>
      <c r="I10" s="39" t="s">
        <v>34</v>
      </c>
      <c r="J10" s="25" t="s">
        <v>95</v>
      </c>
      <c r="K10" s="38" t="s">
        <v>19</v>
      </c>
      <c r="L10" s="132" t="s">
        <v>35</v>
      </c>
    </row>
    <row r="11" spans="2:13" x14ac:dyDescent="0.2">
      <c r="B11" s="242">
        <v>3</v>
      </c>
      <c r="C11" s="243">
        <v>6</v>
      </c>
      <c r="D11" s="243" t="s">
        <v>151</v>
      </c>
      <c r="E11" s="244" t="s">
        <v>33</v>
      </c>
      <c r="F11" s="240">
        <v>0.35416666666666669</v>
      </c>
      <c r="G11" s="240">
        <v>0.37847222222222227</v>
      </c>
      <c r="H11" s="180" t="s">
        <v>14</v>
      </c>
      <c r="I11" s="245" t="s">
        <v>34</v>
      </c>
      <c r="J11" s="241" t="s">
        <v>40</v>
      </c>
      <c r="K11" s="180" t="s">
        <v>19</v>
      </c>
      <c r="L11" s="246" t="s">
        <v>37</v>
      </c>
    </row>
    <row r="12" spans="2:13" ht="9.75" customHeight="1" x14ac:dyDescent="0.2">
      <c r="B12" s="252"/>
      <c r="C12" s="247"/>
      <c r="D12" s="247"/>
      <c r="E12" s="248"/>
      <c r="F12" s="249"/>
      <c r="G12" s="249"/>
      <c r="H12" s="250"/>
      <c r="I12" s="251"/>
      <c r="J12" s="250"/>
      <c r="K12" s="250"/>
      <c r="L12" s="253"/>
    </row>
    <row r="13" spans="2:13" x14ac:dyDescent="0.2">
      <c r="B13" s="35">
        <v>4</v>
      </c>
      <c r="C13" s="36">
        <v>6</v>
      </c>
      <c r="D13" s="36" t="s">
        <v>151</v>
      </c>
      <c r="E13" s="37" t="s">
        <v>39</v>
      </c>
      <c r="F13" s="60">
        <v>0.3888888888888889</v>
      </c>
      <c r="G13" s="60">
        <v>0.41319444444444442</v>
      </c>
      <c r="H13" s="38" t="s">
        <v>48</v>
      </c>
      <c r="I13" s="39" t="s">
        <v>34</v>
      </c>
      <c r="J13" s="38" t="s">
        <v>63</v>
      </c>
      <c r="K13" s="38" t="s">
        <v>179</v>
      </c>
      <c r="L13" s="132" t="s">
        <v>35</v>
      </c>
    </row>
    <row r="14" spans="2:13" x14ac:dyDescent="0.2">
      <c r="B14" s="32">
        <v>5</v>
      </c>
      <c r="C14" s="22">
        <v>6</v>
      </c>
      <c r="D14" s="22" t="s">
        <v>151</v>
      </c>
      <c r="E14" s="33" t="s">
        <v>39</v>
      </c>
      <c r="F14" s="60">
        <v>0.3888888888888889</v>
      </c>
      <c r="G14" s="60">
        <v>0.41319444444444442</v>
      </c>
      <c r="H14" s="25" t="s">
        <v>100</v>
      </c>
      <c r="I14" s="26" t="s">
        <v>34</v>
      </c>
      <c r="J14" s="25" t="s">
        <v>22</v>
      </c>
      <c r="K14" s="38" t="s">
        <v>179</v>
      </c>
      <c r="L14" s="31" t="s">
        <v>37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32">
        <v>6</v>
      </c>
      <c r="C16" s="22">
        <v>6</v>
      </c>
      <c r="D16" s="22" t="s">
        <v>151</v>
      </c>
      <c r="E16" s="33" t="s">
        <v>39</v>
      </c>
      <c r="F16" s="60">
        <v>0.38194444444444442</v>
      </c>
      <c r="G16" s="60">
        <v>0.40625</v>
      </c>
      <c r="H16" s="25"/>
      <c r="I16" s="26" t="s">
        <v>34</v>
      </c>
      <c r="J16" s="25" t="s">
        <v>95</v>
      </c>
      <c r="K16" s="38" t="s">
        <v>19</v>
      </c>
      <c r="L16" s="132" t="s">
        <v>35</v>
      </c>
    </row>
    <row r="17" spans="2:13" x14ac:dyDescent="0.2">
      <c r="B17" s="32">
        <v>7</v>
      </c>
      <c r="C17" s="22">
        <v>6</v>
      </c>
      <c r="D17" s="22" t="s">
        <v>151</v>
      </c>
      <c r="E17" s="33" t="s">
        <v>39</v>
      </c>
      <c r="F17" s="60">
        <v>0.38194444444444442</v>
      </c>
      <c r="G17" s="60">
        <v>0.40625</v>
      </c>
      <c r="H17" s="25" t="s">
        <v>96</v>
      </c>
      <c r="I17" s="26" t="s">
        <v>34</v>
      </c>
      <c r="J17" s="25" t="s">
        <v>14</v>
      </c>
      <c r="K17" s="38" t="s">
        <v>19</v>
      </c>
      <c r="L17" s="31" t="s">
        <v>37</v>
      </c>
    </row>
    <row r="18" spans="2:13" ht="9.75" customHeight="1" x14ac:dyDescent="0.2">
      <c r="B18" s="57"/>
      <c r="C18" s="49"/>
      <c r="D18" s="49"/>
      <c r="E18" s="50"/>
      <c r="F18" s="51"/>
      <c r="G18" s="51"/>
      <c r="H18" s="52"/>
      <c r="I18" s="53"/>
      <c r="J18" s="52"/>
      <c r="K18" s="52"/>
      <c r="L18" s="58"/>
    </row>
    <row r="19" spans="2:13" x14ac:dyDescent="0.2">
      <c r="B19" s="198">
        <v>8</v>
      </c>
      <c r="C19" s="199">
        <v>6</v>
      </c>
      <c r="D19" s="199" t="s">
        <v>151</v>
      </c>
      <c r="E19" s="224" t="s">
        <v>43</v>
      </c>
      <c r="F19" s="201">
        <v>0.35416666666666669</v>
      </c>
      <c r="G19" s="201">
        <v>0.36458333333333331</v>
      </c>
      <c r="H19" s="134" t="s">
        <v>100</v>
      </c>
      <c r="I19" s="202" t="s">
        <v>34</v>
      </c>
      <c r="J19" s="134" t="s">
        <v>22</v>
      </c>
      <c r="K19" s="134" t="s">
        <v>179</v>
      </c>
      <c r="L19" s="225" t="s">
        <v>44</v>
      </c>
      <c r="M19" s="283" t="s">
        <v>97</v>
      </c>
    </row>
    <row r="20" spans="2:13" x14ac:dyDescent="0.2">
      <c r="B20" s="198">
        <v>8</v>
      </c>
      <c r="C20" s="199">
        <v>6</v>
      </c>
      <c r="D20" s="199" t="s">
        <v>151</v>
      </c>
      <c r="E20" s="224" t="s">
        <v>43</v>
      </c>
      <c r="F20" s="201">
        <v>0.36458333333333331</v>
      </c>
      <c r="G20" s="201">
        <v>0.375</v>
      </c>
      <c r="H20" s="134" t="s">
        <v>22</v>
      </c>
      <c r="I20" s="202" t="s">
        <v>34</v>
      </c>
      <c r="J20" s="27" t="s">
        <v>46</v>
      </c>
      <c r="K20" s="134" t="s">
        <v>179</v>
      </c>
      <c r="L20" s="225" t="s">
        <v>44</v>
      </c>
      <c r="M20" s="284"/>
    </row>
    <row r="21" spans="2:13" x14ac:dyDescent="0.2">
      <c r="B21" s="198">
        <v>8</v>
      </c>
      <c r="C21" s="199">
        <v>9</v>
      </c>
      <c r="D21" s="199" t="s">
        <v>151</v>
      </c>
      <c r="E21" s="224" t="s">
        <v>43</v>
      </c>
      <c r="F21" s="201">
        <v>0.375</v>
      </c>
      <c r="G21" s="201">
        <v>0.38541666666666669</v>
      </c>
      <c r="H21" s="27" t="s">
        <v>46</v>
      </c>
      <c r="I21" s="202"/>
      <c r="J21" s="134" t="s">
        <v>100</v>
      </c>
      <c r="K21" s="134" t="s">
        <v>179</v>
      </c>
      <c r="L21" s="225" t="s">
        <v>44</v>
      </c>
      <c r="M21" s="285"/>
    </row>
    <row r="22" spans="2:13" x14ac:dyDescent="0.2">
      <c r="B22" s="145"/>
      <c r="C22" s="146"/>
      <c r="D22" s="146"/>
      <c r="E22" s="147"/>
      <c r="F22" s="148"/>
      <c r="G22" s="148"/>
      <c r="H22" s="149"/>
      <c r="I22" s="150"/>
      <c r="J22" s="149"/>
      <c r="K22" s="149"/>
      <c r="L22" s="151"/>
    </row>
    <row r="23" spans="2:13" x14ac:dyDescent="0.2">
      <c r="B23" s="32">
        <v>9</v>
      </c>
      <c r="C23" s="22">
        <v>6</v>
      </c>
      <c r="D23" s="22" t="s">
        <v>151</v>
      </c>
      <c r="E23" s="62" t="s">
        <v>43</v>
      </c>
      <c r="F23" s="60">
        <v>0.35416666666666669</v>
      </c>
      <c r="G23" s="60">
        <v>0.37847222222222227</v>
      </c>
      <c r="H23" s="25" t="s">
        <v>36</v>
      </c>
      <c r="I23" s="26" t="s">
        <v>34</v>
      </c>
      <c r="J23" s="25" t="s">
        <v>102</v>
      </c>
      <c r="K23" s="25" t="s">
        <v>19</v>
      </c>
      <c r="L23" s="61" t="s">
        <v>44</v>
      </c>
    </row>
    <row r="24" spans="2:13" x14ac:dyDescent="0.2">
      <c r="B24" s="32">
        <v>10</v>
      </c>
      <c r="C24" s="22">
        <v>6</v>
      </c>
      <c r="D24" s="22" t="s">
        <v>151</v>
      </c>
      <c r="E24" s="62" t="s">
        <v>43</v>
      </c>
      <c r="F24" s="60">
        <v>0.38194444444444442</v>
      </c>
      <c r="G24" s="60">
        <v>0.40625</v>
      </c>
      <c r="H24" s="25" t="s">
        <v>40</v>
      </c>
      <c r="I24" s="26" t="s">
        <v>34</v>
      </c>
      <c r="J24" s="25" t="s">
        <v>14</v>
      </c>
      <c r="K24" s="25" t="s">
        <v>19</v>
      </c>
      <c r="L24" s="61" t="s">
        <v>44</v>
      </c>
    </row>
    <row r="25" spans="2:13" ht="9.75" customHeight="1" x14ac:dyDescent="0.2">
      <c r="B25" s="57"/>
      <c r="C25" s="49"/>
      <c r="D25" s="49"/>
      <c r="E25" s="50"/>
      <c r="F25" s="51"/>
      <c r="G25" s="51"/>
      <c r="H25" s="52"/>
      <c r="I25" s="53"/>
      <c r="J25" s="52"/>
      <c r="K25" s="52"/>
      <c r="L25" s="58"/>
    </row>
    <row r="26" spans="2:13" x14ac:dyDescent="0.2">
      <c r="B26" s="32">
        <v>11</v>
      </c>
      <c r="C26" s="22">
        <v>6</v>
      </c>
      <c r="D26" s="22" t="s">
        <v>151</v>
      </c>
      <c r="E26" s="48" t="s">
        <v>47</v>
      </c>
      <c r="F26" s="24">
        <v>0.3888888888888889</v>
      </c>
      <c r="G26" s="24">
        <v>0.4201388888888889</v>
      </c>
      <c r="H26" s="38" t="s">
        <v>100</v>
      </c>
      <c r="I26" s="39" t="s">
        <v>34</v>
      </c>
      <c r="J26" s="38" t="s">
        <v>158</v>
      </c>
      <c r="K26" s="38" t="s">
        <v>179</v>
      </c>
      <c r="L26" s="30" t="s">
        <v>44</v>
      </c>
    </row>
    <row r="27" spans="2:13" x14ac:dyDescent="0.2">
      <c r="B27" s="29">
        <v>12</v>
      </c>
      <c r="C27" s="136">
        <v>6</v>
      </c>
      <c r="D27" s="136" t="s">
        <v>151</v>
      </c>
      <c r="E27" s="205" t="s">
        <v>47</v>
      </c>
      <c r="F27" s="135">
        <v>0.4236111111111111</v>
      </c>
      <c r="G27" s="135">
        <v>0.4375</v>
      </c>
      <c r="H27" s="134" t="s">
        <v>159</v>
      </c>
      <c r="I27" s="202" t="s">
        <v>34</v>
      </c>
      <c r="J27" s="134" t="s">
        <v>46</v>
      </c>
      <c r="K27" s="134" t="s">
        <v>179</v>
      </c>
      <c r="L27" s="181" t="s">
        <v>44</v>
      </c>
      <c r="M27" s="283" t="s">
        <v>97</v>
      </c>
    </row>
    <row r="28" spans="2:13" x14ac:dyDescent="0.2">
      <c r="B28" s="29">
        <v>12</v>
      </c>
      <c r="C28" s="136">
        <v>6</v>
      </c>
      <c r="D28" s="136" t="s">
        <v>151</v>
      </c>
      <c r="E28" s="205" t="s">
        <v>47</v>
      </c>
      <c r="F28" s="135">
        <f>G27</f>
        <v>0.4375</v>
      </c>
      <c r="G28" s="135">
        <v>0.4513888888888889</v>
      </c>
      <c r="H28" s="134" t="str">
        <f>J27</f>
        <v>Dural Sky</v>
      </c>
      <c r="I28" s="202" t="s">
        <v>34</v>
      </c>
      <c r="J28" s="134" t="s">
        <v>63</v>
      </c>
      <c r="K28" s="134" t="s">
        <v>179</v>
      </c>
      <c r="L28" s="181" t="s">
        <v>44</v>
      </c>
      <c r="M28" s="284"/>
    </row>
    <row r="29" spans="2:13" x14ac:dyDescent="0.2">
      <c r="B29" s="29">
        <v>12</v>
      </c>
      <c r="C29" s="136">
        <v>6</v>
      </c>
      <c r="D29" s="136" t="s">
        <v>151</v>
      </c>
      <c r="E29" s="205" t="s">
        <v>47</v>
      </c>
      <c r="F29" s="135">
        <f>G28</f>
        <v>0.4513888888888889</v>
      </c>
      <c r="G29" s="135">
        <v>0.46527777777777773</v>
      </c>
      <c r="H29" s="134" t="str">
        <f>J28</f>
        <v>Central Eastwood</v>
      </c>
      <c r="I29" s="202" t="s">
        <v>34</v>
      </c>
      <c r="J29" s="134" t="str">
        <f>H27</f>
        <v>Redfield White</v>
      </c>
      <c r="K29" s="134" t="s">
        <v>179</v>
      </c>
      <c r="L29" s="181" t="s">
        <v>44</v>
      </c>
      <c r="M29" s="285"/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32">
        <v>13</v>
      </c>
      <c r="C31" s="22">
        <v>6</v>
      </c>
      <c r="D31" s="22" t="s">
        <v>151</v>
      </c>
      <c r="E31" s="48" t="s">
        <v>47</v>
      </c>
      <c r="F31" s="24">
        <v>0.40972222222222227</v>
      </c>
      <c r="G31" s="24">
        <v>0.44097222222222227</v>
      </c>
      <c r="H31" s="25" t="s">
        <v>36</v>
      </c>
      <c r="I31" s="26" t="s">
        <v>34</v>
      </c>
      <c r="J31" s="25" t="s">
        <v>102</v>
      </c>
      <c r="K31" s="25" t="s">
        <v>19</v>
      </c>
      <c r="L31" s="30" t="s">
        <v>44</v>
      </c>
    </row>
    <row r="32" spans="2:13" x14ac:dyDescent="0.2">
      <c r="B32" s="185">
        <v>14</v>
      </c>
      <c r="C32" s="186">
        <v>6</v>
      </c>
      <c r="D32" s="186" t="s">
        <v>151</v>
      </c>
      <c r="E32" s="187" t="s">
        <v>47</v>
      </c>
      <c r="F32" s="188">
        <v>0.44444444444444442</v>
      </c>
      <c r="G32" s="188">
        <v>0.47569444444444442</v>
      </c>
      <c r="H32" s="25" t="s">
        <v>40</v>
      </c>
      <c r="I32" s="26" t="s">
        <v>34</v>
      </c>
      <c r="J32" s="25" t="s">
        <v>14</v>
      </c>
      <c r="K32" s="25" t="s">
        <v>19</v>
      </c>
      <c r="L32" s="30" t="s">
        <v>44</v>
      </c>
    </row>
    <row r="33" spans="2:12" ht="12" thickBot="1" x14ac:dyDescent="0.25">
      <c r="B33" s="233"/>
      <c r="C33" s="234"/>
      <c r="D33" s="234"/>
      <c r="E33" s="235"/>
      <c r="F33" s="236"/>
      <c r="G33" s="236"/>
      <c r="H33" s="237"/>
      <c r="I33" s="238"/>
      <c r="J33" s="237"/>
      <c r="K33" s="237"/>
      <c r="L33" s="239"/>
    </row>
    <row r="36" spans="2:12" x14ac:dyDescent="0.2">
      <c r="B36" s="206" t="s">
        <v>160</v>
      </c>
      <c r="C36" s="212" t="s">
        <v>161</v>
      </c>
      <c r="D36" s="209"/>
    </row>
    <row r="37" spans="2:12" x14ac:dyDescent="0.2">
      <c r="B37" s="207" t="s">
        <v>165</v>
      </c>
      <c r="C37" s="213" t="s">
        <v>180</v>
      </c>
      <c r="D37" s="210"/>
    </row>
    <row r="38" spans="2:12" x14ac:dyDescent="0.2">
      <c r="B38" s="208" t="s">
        <v>40</v>
      </c>
      <c r="C38" s="214" t="s">
        <v>181</v>
      </c>
      <c r="D38" s="211"/>
    </row>
    <row r="40" spans="2:12" ht="11.25" customHeight="1" x14ac:dyDescent="0.2">
      <c r="B40" s="277" t="s">
        <v>183</v>
      </c>
      <c r="C40" s="278"/>
      <c r="D40" s="278"/>
      <c r="E40" s="278"/>
      <c r="F40" s="278"/>
      <c r="G40" s="278"/>
      <c r="H40" s="278"/>
      <c r="I40" s="278"/>
      <c r="J40" s="278"/>
      <c r="K40" s="278"/>
      <c r="L40" s="279"/>
    </row>
    <row r="41" spans="2:12" ht="11.25" customHeight="1" x14ac:dyDescent="0.2">
      <c r="B41" s="280"/>
      <c r="C41" s="281"/>
      <c r="D41" s="281"/>
      <c r="E41" s="281"/>
      <c r="F41" s="281"/>
      <c r="G41" s="281"/>
      <c r="H41" s="281"/>
      <c r="I41" s="281"/>
      <c r="J41" s="281"/>
      <c r="K41" s="281"/>
      <c r="L41" s="282"/>
    </row>
  </sheetData>
  <mergeCells count="6">
    <mergeCell ref="M27:M29"/>
    <mergeCell ref="C1:L1"/>
    <mergeCell ref="C2:L2"/>
    <mergeCell ref="B40:L41"/>
    <mergeCell ref="M6:M8"/>
    <mergeCell ref="M19:M2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12"/>
  <sheetViews>
    <sheetView showGridLines="0" workbookViewId="0">
      <selection activeCell="G17" sqref="G17:G18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174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x14ac:dyDescent="0.2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x14ac:dyDescent="0.2">
      <c r="B5" s="286" t="s">
        <v>152</v>
      </c>
      <c r="C5" s="287"/>
      <c r="D5" s="287"/>
      <c r="E5" s="287"/>
      <c r="F5" s="287"/>
      <c r="G5" s="287"/>
      <c r="H5" s="287"/>
      <c r="I5" s="287"/>
      <c r="J5" s="287"/>
      <c r="K5" s="287"/>
      <c r="L5" s="288"/>
    </row>
    <row r="6" spans="2:13" x14ac:dyDescent="0.2"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8"/>
    </row>
    <row r="7" spans="2:13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8"/>
    </row>
    <row r="8" spans="2:13" x14ac:dyDescent="0.2"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8"/>
    </row>
    <row r="9" spans="2:13" x14ac:dyDescent="0.2"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8"/>
    </row>
    <row r="10" spans="2:13" x14ac:dyDescent="0.2"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8"/>
    </row>
    <row r="11" spans="2:13" ht="11.25" customHeight="1" x14ac:dyDescent="0.2">
      <c r="B11" s="277"/>
      <c r="C11" s="278"/>
      <c r="D11" s="278"/>
      <c r="E11" s="278"/>
      <c r="F11" s="278"/>
      <c r="G11" s="278"/>
      <c r="H11" s="278"/>
      <c r="I11" s="278"/>
      <c r="J11" s="278"/>
      <c r="K11" s="278"/>
      <c r="L11" s="279"/>
    </row>
    <row r="12" spans="2:13" ht="11.25" customHeight="1" x14ac:dyDescent="0.2">
      <c r="B12" s="280"/>
      <c r="C12" s="281"/>
      <c r="D12" s="281"/>
      <c r="E12" s="281"/>
      <c r="F12" s="281"/>
      <c r="G12" s="281"/>
      <c r="H12" s="281"/>
      <c r="I12" s="281"/>
      <c r="J12" s="281"/>
      <c r="K12" s="281"/>
      <c r="L12" s="282"/>
    </row>
  </sheetData>
  <mergeCells count="4">
    <mergeCell ref="C1:L1"/>
    <mergeCell ref="C2:L2"/>
    <mergeCell ref="B11:L12"/>
    <mergeCell ref="B5:L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43"/>
  <sheetViews>
    <sheetView showGridLines="0" topLeftCell="A23" workbookViewId="0">
      <selection activeCell="H55" sqref="H55"/>
    </sheetView>
  </sheetViews>
  <sheetFormatPr defaultRowHeight="11.25" x14ac:dyDescent="0.2"/>
  <cols>
    <col min="1" max="1" width="2.42578125" style="16" customWidth="1"/>
    <col min="2" max="2" width="9.7109375" style="16" bestFit="1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76" t="s">
        <v>171</v>
      </c>
      <c r="D1" s="276"/>
      <c r="E1" s="276"/>
      <c r="F1" s="276"/>
      <c r="G1" s="276"/>
      <c r="H1" s="276"/>
      <c r="I1" s="276"/>
      <c r="J1" s="276"/>
      <c r="K1" s="276"/>
      <c r="L1" s="276"/>
      <c r="M1" s="16" t="s">
        <v>59</v>
      </c>
    </row>
    <row r="2" spans="2:13" ht="15" x14ac:dyDescent="0.25">
      <c r="B2" s="15"/>
      <c r="C2" s="276" t="s">
        <v>28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7" t="s">
        <v>31</v>
      </c>
      <c r="K5" s="18" t="s">
        <v>68</v>
      </c>
      <c r="L5" s="18" t="s">
        <v>32</v>
      </c>
    </row>
    <row r="6" spans="2:13" x14ac:dyDescent="0.2">
      <c r="B6" s="198">
        <v>1</v>
      </c>
      <c r="C6" s="199">
        <v>8</v>
      </c>
      <c r="D6" s="199" t="s">
        <v>184</v>
      </c>
      <c r="E6" s="200" t="s">
        <v>33</v>
      </c>
      <c r="F6" s="201">
        <v>0.35416666666666669</v>
      </c>
      <c r="G6" s="201">
        <v>0.36458333333333331</v>
      </c>
      <c r="H6" s="134" t="s">
        <v>102</v>
      </c>
      <c r="I6" s="202" t="s">
        <v>34</v>
      </c>
      <c r="J6" s="27" t="s">
        <v>100</v>
      </c>
      <c r="K6" s="134" t="s">
        <v>154</v>
      </c>
      <c r="L6" s="203" t="s">
        <v>35</v>
      </c>
      <c r="M6" s="283" t="s">
        <v>97</v>
      </c>
    </row>
    <row r="7" spans="2:13" x14ac:dyDescent="0.2">
      <c r="B7" s="198">
        <v>1</v>
      </c>
      <c r="C7" s="199">
        <v>8</v>
      </c>
      <c r="D7" s="199" t="s">
        <v>184</v>
      </c>
      <c r="E7" s="200" t="s">
        <v>33</v>
      </c>
      <c r="F7" s="201">
        <v>0.36805555555555558</v>
      </c>
      <c r="G7" s="201">
        <v>0.37847222222222227</v>
      </c>
      <c r="H7" s="134" t="str">
        <f>J6</f>
        <v>Northern Barbarians</v>
      </c>
      <c r="I7" s="202" t="s">
        <v>34</v>
      </c>
      <c r="J7" s="27" t="s">
        <v>40</v>
      </c>
      <c r="K7" s="134" t="s">
        <v>154</v>
      </c>
      <c r="L7" s="203" t="s">
        <v>35</v>
      </c>
      <c r="M7" s="284"/>
    </row>
    <row r="8" spans="2:13" x14ac:dyDescent="0.2">
      <c r="B8" s="198">
        <v>1</v>
      </c>
      <c r="C8" s="199">
        <v>8</v>
      </c>
      <c r="D8" s="199" t="s">
        <v>184</v>
      </c>
      <c r="E8" s="200" t="s">
        <v>33</v>
      </c>
      <c r="F8" s="201">
        <v>0.38194444444444442</v>
      </c>
      <c r="G8" s="201">
        <v>0.3923611111111111</v>
      </c>
      <c r="H8" s="134" t="str">
        <f>J7</f>
        <v>North Rocks</v>
      </c>
      <c r="I8" s="202"/>
      <c r="J8" s="27" t="str">
        <f>H6</f>
        <v>HILLS</v>
      </c>
      <c r="K8" s="134" t="s">
        <v>154</v>
      </c>
      <c r="L8" s="203" t="s">
        <v>35</v>
      </c>
      <c r="M8" s="285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8</v>
      </c>
      <c r="D10" s="36" t="s">
        <v>184</v>
      </c>
      <c r="E10" s="23" t="s">
        <v>33</v>
      </c>
      <c r="F10" s="60">
        <v>0.35416666666666669</v>
      </c>
      <c r="G10" s="60">
        <v>0.37847222222222227</v>
      </c>
      <c r="H10" s="38" t="s">
        <v>156</v>
      </c>
      <c r="I10" s="39" t="s">
        <v>34</v>
      </c>
      <c r="J10" s="25" t="s">
        <v>14</v>
      </c>
      <c r="K10" s="38" t="s">
        <v>179</v>
      </c>
      <c r="L10" s="132" t="s">
        <v>35</v>
      </c>
    </row>
    <row r="11" spans="2:13" ht="12" thickBot="1" x14ac:dyDescent="0.25">
      <c r="B11" s="35">
        <v>3</v>
      </c>
      <c r="C11" s="36">
        <v>8</v>
      </c>
      <c r="D11" s="36" t="s">
        <v>184</v>
      </c>
      <c r="E11" s="23" t="s">
        <v>33</v>
      </c>
      <c r="F11" s="60">
        <v>0.35416666666666669</v>
      </c>
      <c r="G11" s="60">
        <v>0.37847222222222227</v>
      </c>
      <c r="H11" s="38" t="s">
        <v>157</v>
      </c>
      <c r="I11" s="39" t="s">
        <v>34</v>
      </c>
      <c r="J11" s="25" t="s">
        <v>22</v>
      </c>
      <c r="K11" s="38" t="s">
        <v>179</v>
      </c>
      <c r="L11" s="132" t="s">
        <v>37</v>
      </c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254"/>
      <c r="L12" s="46"/>
    </row>
    <row r="13" spans="2:13" x14ac:dyDescent="0.2">
      <c r="B13" s="35">
        <v>4</v>
      </c>
      <c r="C13" s="36">
        <v>8</v>
      </c>
      <c r="D13" s="36" t="s">
        <v>184</v>
      </c>
      <c r="E13" s="37" t="s">
        <v>39</v>
      </c>
      <c r="F13" s="34">
        <v>0.38194444444444442</v>
      </c>
      <c r="G13" s="34">
        <v>0.40625</v>
      </c>
      <c r="H13" s="25" t="s">
        <v>14</v>
      </c>
      <c r="I13" s="26" t="s">
        <v>34</v>
      </c>
      <c r="J13" s="25" t="s">
        <v>22</v>
      </c>
      <c r="K13" s="25" t="s">
        <v>179</v>
      </c>
      <c r="L13" s="132" t="s">
        <v>37</v>
      </c>
    </row>
    <row r="14" spans="2:13" x14ac:dyDescent="0.2">
      <c r="B14" s="32">
        <v>5</v>
      </c>
      <c r="C14" s="22">
        <v>8</v>
      </c>
      <c r="D14" s="22" t="s">
        <v>184</v>
      </c>
      <c r="E14" s="33" t="s">
        <v>39</v>
      </c>
      <c r="F14" s="34">
        <v>0.38194444444444442</v>
      </c>
      <c r="G14" s="34">
        <v>0.40625</v>
      </c>
      <c r="H14" s="25" t="s">
        <v>63</v>
      </c>
      <c r="I14" s="26" t="s">
        <v>34</v>
      </c>
      <c r="J14" s="25" t="s">
        <v>48</v>
      </c>
      <c r="K14" s="25" t="s">
        <v>179</v>
      </c>
      <c r="L14" s="31" t="s">
        <v>37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9">
        <v>6</v>
      </c>
      <c r="C16" s="136">
        <v>8</v>
      </c>
      <c r="D16" s="136" t="s">
        <v>184</v>
      </c>
      <c r="E16" s="182" t="s">
        <v>39</v>
      </c>
      <c r="F16" s="204">
        <v>0.39583333333333331</v>
      </c>
      <c r="G16" s="204">
        <v>0.40625</v>
      </c>
      <c r="H16" s="134" t="s">
        <v>102</v>
      </c>
      <c r="I16" s="202" t="s">
        <v>34</v>
      </c>
      <c r="J16" s="27" t="s">
        <v>100</v>
      </c>
      <c r="K16" s="27" t="s">
        <v>154</v>
      </c>
      <c r="L16" s="137" t="s">
        <v>37</v>
      </c>
      <c r="M16" s="283" t="s">
        <v>97</v>
      </c>
    </row>
    <row r="17" spans="2:13" x14ac:dyDescent="0.2">
      <c r="B17" s="29">
        <v>6</v>
      </c>
      <c r="C17" s="136">
        <v>8</v>
      </c>
      <c r="D17" s="136" t="s">
        <v>184</v>
      </c>
      <c r="E17" s="182" t="s">
        <v>39</v>
      </c>
      <c r="F17" s="204">
        <v>0.40972222222222227</v>
      </c>
      <c r="G17" s="204">
        <v>0.4201388888888889</v>
      </c>
      <c r="H17" s="134" t="str">
        <f>J16</f>
        <v>Northern Barbarians</v>
      </c>
      <c r="I17" s="202" t="s">
        <v>34</v>
      </c>
      <c r="J17" s="27" t="s">
        <v>40</v>
      </c>
      <c r="K17" s="27" t="s">
        <v>154</v>
      </c>
      <c r="L17" s="137" t="s">
        <v>37</v>
      </c>
      <c r="M17" s="284"/>
    </row>
    <row r="18" spans="2:13" x14ac:dyDescent="0.2">
      <c r="B18" s="29">
        <v>6</v>
      </c>
      <c r="C18" s="136">
        <v>8</v>
      </c>
      <c r="D18" s="136" t="s">
        <v>184</v>
      </c>
      <c r="E18" s="182" t="s">
        <v>39</v>
      </c>
      <c r="F18" s="204">
        <v>0.4236111111111111</v>
      </c>
      <c r="G18" s="204">
        <v>0.43402777777777773</v>
      </c>
      <c r="H18" s="134" t="str">
        <f>J17</f>
        <v>North Rocks</v>
      </c>
      <c r="I18" s="202"/>
      <c r="J18" s="27" t="str">
        <f>H16</f>
        <v>HILLS</v>
      </c>
      <c r="K18" s="27" t="s">
        <v>154</v>
      </c>
      <c r="L18" s="137" t="s">
        <v>37</v>
      </c>
      <c r="M18" s="285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29">
        <v>7</v>
      </c>
      <c r="C20" s="136">
        <v>8</v>
      </c>
      <c r="D20" s="136" t="s">
        <v>184</v>
      </c>
      <c r="E20" s="192" t="s">
        <v>43</v>
      </c>
      <c r="F20" s="135">
        <v>0.35416666666666669</v>
      </c>
      <c r="G20" s="135">
        <v>0.36458333333333331</v>
      </c>
      <c r="H20" s="27" t="s">
        <v>102</v>
      </c>
      <c r="I20" s="133" t="s">
        <v>34</v>
      </c>
      <c r="J20" s="27" t="s">
        <v>100</v>
      </c>
      <c r="K20" s="27" t="s">
        <v>154</v>
      </c>
      <c r="L20" s="181" t="s">
        <v>44</v>
      </c>
      <c r="M20" s="283" t="s">
        <v>97</v>
      </c>
    </row>
    <row r="21" spans="2:13" x14ac:dyDescent="0.2">
      <c r="B21" s="29">
        <v>7</v>
      </c>
      <c r="C21" s="136">
        <v>8</v>
      </c>
      <c r="D21" s="136" t="s">
        <v>184</v>
      </c>
      <c r="E21" s="192" t="s">
        <v>43</v>
      </c>
      <c r="F21" s="135">
        <v>0.36805555555555558</v>
      </c>
      <c r="G21" s="135">
        <v>0.37847222222222227</v>
      </c>
      <c r="H21" s="134" t="str">
        <f>J20</f>
        <v>Northern Barbarians</v>
      </c>
      <c r="I21" s="133" t="s">
        <v>34</v>
      </c>
      <c r="J21" s="27" t="s">
        <v>40</v>
      </c>
      <c r="K21" s="27" t="s">
        <v>154</v>
      </c>
      <c r="L21" s="181" t="s">
        <v>44</v>
      </c>
      <c r="M21" s="284"/>
    </row>
    <row r="22" spans="2:13" x14ac:dyDescent="0.2">
      <c r="B22" s="29">
        <v>7</v>
      </c>
      <c r="C22" s="136">
        <v>8</v>
      </c>
      <c r="D22" s="136" t="s">
        <v>184</v>
      </c>
      <c r="E22" s="192" t="s">
        <v>43</v>
      </c>
      <c r="F22" s="135">
        <v>0.38194444444444442</v>
      </c>
      <c r="G22" s="135">
        <v>0.3923611111111111</v>
      </c>
      <c r="H22" s="27" t="str">
        <f>J21</f>
        <v>North Rocks</v>
      </c>
      <c r="I22" s="133" t="s">
        <v>34</v>
      </c>
      <c r="J22" s="27" t="str">
        <f>H20</f>
        <v>HILLS</v>
      </c>
      <c r="K22" s="27" t="s">
        <v>154</v>
      </c>
      <c r="L22" s="181" t="s">
        <v>44</v>
      </c>
      <c r="M22" s="285"/>
    </row>
    <row r="23" spans="2:13" x14ac:dyDescent="0.2">
      <c r="B23" s="145"/>
      <c r="C23" s="146"/>
      <c r="D23" s="146"/>
      <c r="E23" s="147"/>
      <c r="F23" s="148"/>
      <c r="G23" s="148"/>
      <c r="H23" s="149"/>
      <c r="I23" s="150"/>
      <c r="J23" s="149"/>
      <c r="K23" s="149"/>
      <c r="L23" s="151"/>
    </row>
    <row r="24" spans="2:13" x14ac:dyDescent="0.2">
      <c r="B24" s="35">
        <v>8</v>
      </c>
      <c r="C24" s="36">
        <v>8</v>
      </c>
      <c r="D24" s="36" t="s">
        <v>184</v>
      </c>
      <c r="E24" s="62" t="s">
        <v>43</v>
      </c>
      <c r="F24" s="60">
        <v>0.35416666666666669</v>
      </c>
      <c r="G24" s="60">
        <v>0.37847222222222227</v>
      </c>
      <c r="H24" s="38" t="s">
        <v>156</v>
      </c>
      <c r="I24" s="39" t="s">
        <v>34</v>
      </c>
      <c r="J24" s="25" t="s">
        <v>14</v>
      </c>
      <c r="K24" s="38" t="s">
        <v>179</v>
      </c>
      <c r="L24" s="61" t="s">
        <v>44</v>
      </c>
    </row>
    <row r="25" spans="2:13" x14ac:dyDescent="0.2">
      <c r="B25" s="35">
        <v>9</v>
      </c>
      <c r="C25" s="36">
        <v>8</v>
      </c>
      <c r="D25" s="36" t="s">
        <v>184</v>
      </c>
      <c r="E25" s="62" t="s">
        <v>43</v>
      </c>
      <c r="F25" s="60">
        <v>0.38194444444444442</v>
      </c>
      <c r="G25" s="60">
        <v>0.40625</v>
      </c>
      <c r="H25" s="38" t="s">
        <v>157</v>
      </c>
      <c r="I25" s="39" t="s">
        <v>34</v>
      </c>
      <c r="J25" s="25" t="s">
        <v>22</v>
      </c>
      <c r="K25" s="38" t="s">
        <v>179</v>
      </c>
      <c r="L25" s="61" t="s">
        <v>44</v>
      </c>
    </row>
    <row r="26" spans="2:13" ht="9.75" customHeight="1" x14ac:dyDescent="0.2">
      <c r="B26" s="57"/>
      <c r="C26" s="49"/>
      <c r="D26" s="49"/>
      <c r="E26" s="50"/>
      <c r="F26" s="51"/>
      <c r="G26" s="51"/>
      <c r="H26" s="52"/>
      <c r="I26" s="53"/>
      <c r="J26" s="52"/>
      <c r="K26" s="52"/>
      <c r="L26" s="58"/>
    </row>
    <row r="27" spans="2:13" x14ac:dyDescent="0.2">
      <c r="B27" s="32">
        <v>10</v>
      </c>
      <c r="C27" s="22">
        <v>8</v>
      </c>
      <c r="D27" s="22" t="s">
        <v>184</v>
      </c>
      <c r="E27" s="48" t="s">
        <v>47</v>
      </c>
      <c r="F27" s="24">
        <v>0.40972222222222227</v>
      </c>
      <c r="G27" s="24">
        <v>0.44097222222222227</v>
      </c>
      <c r="H27" s="38" t="s">
        <v>158</v>
      </c>
      <c r="I27" s="39"/>
      <c r="J27" s="38" t="s">
        <v>157</v>
      </c>
      <c r="K27" s="38" t="s">
        <v>179</v>
      </c>
      <c r="L27" s="30" t="s">
        <v>44</v>
      </c>
    </row>
    <row r="28" spans="2:13" x14ac:dyDescent="0.2">
      <c r="B28" s="32">
        <v>11</v>
      </c>
      <c r="C28" s="22">
        <v>8</v>
      </c>
      <c r="D28" s="22" t="s">
        <v>184</v>
      </c>
      <c r="E28" s="48" t="s">
        <v>47</v>
      </c>
      <c r="F28" s="24">
        <v>0.44444444444444442</v>
      </c>
      <c r="G28" s="24">
        <v>0.47569444444444442</v>
      </c>
      <c r="H28" s="25" t="s">
        <v>14</v>
      </c>
      <c r="I28" s="26" t="s">
        <v>34</v>
      </c>
      <c r="J28" s="25" t="s">
        <v>159</v>
      </c>
      <c r="K28" s="38" t="s">
        <v>179</v>
      </c>
      <c r="L28" s="30" t="s">
        <v>44</v>
      </c>
    </row>
    <row r="29" spans="2:13" x14ac:dyDescent="0.2">
      <c r="B29" s="32">
        <v>12</v>
      </c>
      <c r="C29" s="22">
        <v>8</v>
      </c>
      <c r="D29" s="22" t="s">
        <v>184</v>
      </c>
      <c r="E29" s="48" t="s">
        <v>47</v>
      </c>
      <c r="F29" s="24">
        <v>0.44444444444444442</v>
      </c>
      <c r="G29" s="24">
        <v>0.47569444444444442</v>
      </c>
      <c r="H29" s="25" t="s">
        <v>63</v>
      </c>
      <c r="I29" s="26" t="s">
        <v>34</v>
      </c>
      <c r="J29" s="25" t="s">
        <v>36</v>
      </c>
      <c r="K29" s="38" t="s">
        <v>179</v>
      </c>
      <c r="L29" s="30" t="s">
        <v>45</v>
      </c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29">
        <v>13</v>
      </c>
      <c r="C31" s="136">
        <v>8</v>
      </c>
      <c r="D31" s="136" t="s">
        <v>184</v>
      </c>
      <c r="E31" s="205" t="s">
        <v>47</v>
      </c>
      <c r="F31" s="135">
        <v>0.39583333333333331</v>
      </c>
      <c r="G31" s="135">
        <v>0.40972222222222227</v>
      </c>
      <c r="H31" s="27" t="s">
        <v>102</v>
      </c>
      <c r="I31" s="133" t="s">
        <v>34</v>
      </c>
      <c r="J31" s="27" t="s">
        <v>100</v>
      </c>
      <c r="K31" s="27" t="s">
        <v>154</v>
      </c>
      <c r="L31" s="181" t="s">
        <v>44</v>
      </c>
      <c r="M31" s="283" t="s">
        <v>97</v>
      </c>
    </row>
    <row r="32" spans="2:13" x14ac:dyDescent="0.2">
      <c r="B32" s="29">
        <v>13</v>
      </c>
      <c r="C32" s="136">
        <v>8</v>
      </c>
      <c r="D32" s="136" t="s">
        <v>184</v>
      </c>
      <c r="E32" s="205" t="s">
        <v>47</v>
      </c>
      <c r="F32" s="135">
        <v>0.41319444444444442</v>
      </c>
      <c r="G32" s="135">
        <v>0.42708333333333331</v>
      </c>
      <c r="H32" s="134" t="str">
        <f>J31</f>
        <v>Northern Barbarians</v>
      </c>
      <c r="I32" s="133" t="s">
        <v>34</v>
      </c>
      <c r="J32" s="27" t="s">
        <v>40</v>
      </c>
      <c r="K32" s="27" t="s">
        <v>154</v>
      </c>
      <c r="L32" s="181" t="s">
        <v>44</v>
      </c>
      <c r="M32" s="284"/>
    </row>
    <row r="33" spans="2:13" x14ac:dyDescent="0.2">
      <c r="B33" s="29">
        <v>13</v>
      </c>
      <c r="C33" s="136">
        <v>8</v>
      </c>
      <c r="D33" s="136" t="s">
        <v>184</v>
      </c>
      <c r="E33" s="205" t="s">
        <v>47</v>
      </c>
      <c r="F33" s="135">
        <v>0.43055555555555558</v>
      </c>
      <c r="G33" s="135">
        <v>0.44444444444444442</v>
      </c>
      <c r="H33" s="27" t="str">
        <f>J32</f>
        <v>North Rocks</v>
      </c>
      <c r="I33" s="133" t="s">
        <v>34</v>
      </c>
      <c r="J33" s="27" t="str">
        <f>H31</f>
        <v>HILLS</v>
      </c>
      <c r="K33" s="27" t="s">
        <v>154</v>
      </c>
      <c r="L33" s="181" t="s">
        <v>44</v>
      </c>
      <c r="M33" s="285"/>
    </row>
    <row r="34" spans="2:13" x14ac:dyDescent="0.2">
      <c r="B34" s="145"/>
      <c r="C34" s="146"/>
      <c r="D34" s="146"/>
      <c r="E34" s="147"/>
      <c r="F34" s="148"/>
      <c r="G34" s="148"/>
      <c r="H34" s="149"/>
      <c r="I34" s="150"/>
      <c r="J34" s="149"/>
      <c r="K34" s="149"/>
      <c r="L34" s="151"/>
    </row>
    <row r="37" spans="2:13" ht="12" x14ac:dyDescent="0.2">
      <c r="B37" s="193"/>
    </row>
    <row r="38" spans="2:13" ht="11.25" customHeight="1" x14ac:dyDescent="0.2">
      <c r="B38" s="277"/>
      <c r="C38" s="278"/>
      <c r="D38" s="278"/>
      <c r="E38" s="278"/>
      <c r="F38" s="278"/>
      <c r="G38" s="278"/>
      <c r="H38" s="278"/>
      <c r="I38" s="278"/>
      <c r="J38" s="278"/>
      <c r="K38" s="278"/>
      <c r="L38" s="279"/>
    </row>
    <row r="39" spans="2:13" ht="11.25" customHeight="1" x14ac:dyDescent="0.2">
      <c r="B39" s="280"/>
      <c r="C39" s="281"/>
      <c r="D39" s="281"/>
      <c r="E39" s="281"/>
      <c r="F39" s="281"/>
      <c r="G39" s="281"/>
      <c r="H39" s="281"/>
      <c r="I39" s="281"/>
      <c r="J39" s="281"/>
      <c r="K39" s="281"/>
      <c r="L39" s="282"/>
    </row>
    <row r="41" spans="2:13" x14ac:dyDescent="0.2">
      <c r="B41" s="206" t="s">
        <v>160</v>
      </c>
      <c r="C41" s="212" t="s">
        <v>161</v>
      </c>
      <c r="D41" s="209"/>
    </row>
    <row r="42" spans="2:13" x14ac:dyDescent="0.2">
      <c r="B42" s="207" t="s">
        <v>166</v>
      </c>
      <c r="C42" s="213" t="s">
        <v>167</v>
      </c>
      <c r="D42" s="210"/>
    </row>
    <row r="43" spans="2:13" x14ac:dyDescent="0.2">
      <c r="B43" s="208" t="s">
        <v>102</v>
      </c>
      <c r="C43" s="214" t="s">
        <v>170</v>
      </c>
      <c r="D43" s="211"/>
    </row>
  </sheetData>
  <mergeCells count="7">
    <mergeCell ref="B38:L39"/>
    <mergeCell ref="C1:L1"/>
    <mergeCell ref="C2:L2"/>
    <mergeCell ref="M6:M8"/>
    <mergeCell ref="M16:M18"/>
    <mergeCell ref="M20:M22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95219BE14BD42975E0D1C1E8E403B" ma:contentTypeVersion="1" ma:contentTypeDescription="Create a new document." ma:contentTypeScope="" ma:versionID="511ede21ca5122d21b4db3e114920644">
  <xsd:schema xmlns:xsd="http://www.w3.org/2001/XMLSchema" xmlns:xs="http://www.w3.org/2001/XMLSchema" xmlns:p="http://schemas.microsoft.com/office/2006/metadata/properties" xmlns:ns3="f035bbb2-ccfd-41f1-9917-92797dc3c36c" targetNamespace="http://schemas.microsoft.com/office/2006/metadata/properties" ma:root="true" ma:fieldsID="0c274cd0107fa471830a9c561398f99d" ns3:_="">
    <xsd:import namespace="f035bbb2-ccfd-41f1-9917-92797dc3c36c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5bbb2-ccfd-41f1-9917-92797dc3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CFBF90-9E13-44D6-927E-35EF75BED5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C813A3-2F7D-4B7F-8F12-426B0BEEB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5bbb2-ccfd-41f1-9917-92797dc3c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6675F2-F396-42E2-A4FB-DC786ED6B473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f035bbb2-ccfd-41f1-9917-92797dc3c36c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Team Names</vt:lpstr>
      <vt:lpstr>Round 1 makeup</vt:lpstr>
      <vt:lpstr>Round 2</vt:lpstr>
      <vt:lpstr>Round 3</vt:lpstr>
      <vt:lpstr>Round 4</vt:lpstr>
      <vt:lpstr>Round 5</vt:lpstr>
      <vt:lpstr>Round 6</vt:lpstr>
      <vt:lpstr>Round 7</vt:lpstr>
      <vt:lpstr>Round 8</vt:lpstr>
      <vt:lpstr>Round 9</vt:lpstr>
      <vt:lpstr>Round 10</vt:lpstr>
      <vt:lpstr>Round 11</vt:lpstr>
      <vt:lpstr>Round 12</vt:lpstr>
      <vt:lpstr>Round 13</vt:lpstr>
      <vt:lpstr>Round 14 </vt:lpstr>
      <vt:lpstr>Round 15</vt:lpstr>
      <vt:lpstr>Round 16</vt:lpstr>
      <vt:lpstr>Home days 2019</vt:lpstr>
      <vt:lpstr>Grounds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JANE CARPENTER</cp:lastModifiedBy>
  <cp:lastPrinted>2018-03-20T05:52:37Z</cp:lastPrinted>
  <dcterms:created xsi:type="dcterms:W3CDTF">2010-04-15T06:02:38Z</dcterms:created>
  <dcterms:modified xsi:type="dcterms:W3CDTF">2019-08-08T07:12:28Z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0x01010063C95219BE14BD42975E0D1C1E8E403B</vt:lpwstr>
  </property>
  <property fmtid="{D5CDD505-2E9C-101B-9397-08002B2CF9AE}" pid="3" name="IsMyDocuments">
    <vt:bool>true</vt:bool>
  </property>
</Properties>
</file>