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0b8d1af939804672/10. Orienteering/Inter Corps 2025/"/>
    </mc:Choice>
  </mc:AlternateContent>
  <xr:revisionPtr revIDLastSave="0" documentId="13_ncr:41000001_{5DDA62F6-E8E3-4D4D-9904-A0DE4AD683D4}" xr6:coauthVersionLast="47" xr6:coauthVersionMax="47" xr10:uidLastSave="{00000000-0000-0000-0000-000000000000}"/>
  <bookViews>
    <workbookView xWindow="-93" yWindow="-93" windowWidth="25786" windowHeight="15466" activeTab="2" xr2:uid="{7790138C-8CCD-416B-B9E2-CC900542CB1B}"/>
  </bookViews>
  <sheets>
    <sheet name="Snr Long (Men)" sheetId="1" r:id="rId1"/>
    <sheet name="Snr Short (Men)" sheetId="2" r:id="rId2"/>
    <sheet name="Snr Long (Women)" sheetId="3" r:id="rId3"/>
    <sheet name="Snr Short (Women)" sheetId="4" r:id="rId4"/>
    <sheet name="Vets" sheetId="5" r:id="rId5"/>
    <sheet name="U25" sheetId="6" r:id="rId6"/>
    <sheet name="Results" sheetId="7" r:id="rId7"/>
  </sheets>
  <definedNames>
    <definedName name="_xlnm._FilterDatabase" localSheetId="6" hidden="1">Results!$A$1:$F$120</definedName>
    <definedName name="_xlnm._FilterDatabase" localSheetId="0" hidden="1">'Snr Long (Men)'!$A$1:$M$48</definedName>
    <definedName name="_xlnm._FilterDatabase" localSheetId="2" hidden="1">'Snr Long (Women)'!$A$1:$M$27</definedName>
    <definedName name="_xlnm._FilterDatabase" localSheetId="1" hidden="1">'Snr Short (Men)'!$A$1:$M$60</definedName>
    <definedName name="_xlnm._FilterDatabase" localSheetId="3" hidden="1">'Snr Short (Women)'!$A$1:$M$12</definedName>
    <definedName name="_xlnm._FilterDatabase" localSheetId="5" hidden="1">'U25'!$A$1:$J$1</definedName>
    <definedName name="_xlnm._FilterDatabase" localSheetId="4" hidden="1">Vets!$A$1:$M$1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6" l="1" a="1"/>
  <c r="I2" i="6"/>
  <c r="F3" i="6"/>
  <c r="F4" i="6"/>
  <c r="F5" i="6"/>
  <c r="F6" i="6"/>
  <c r="F8" i="6"/>
  <c r="F9" i="6"/>
  <c r="F14" i="6"/>
  <c r="F15" i="6"/>
  <c r="F16" i="6"/>
  <c r="F17" i="6"/>
  <c r="F18" i="6"/>
  <c r="F20" i="6"/>
  <c r="F21" i="6"/>
  <c r="F22" i="6"/>
  <c r="F23" i="6"/>
  <c r="F24" i="6"/>
  <c r="F26" i="6"/>
  <c r="F27" i="6"/>
  <c r="F32" i="6"/>
  <c r="F34" i="6"/>
  <c r="F35" i="6"/>
  <c r="F36" i="6"/>
  <c r="F2" i="6"/>
  <c r="I10" i="5" a="1"/>
  <c r="I10" i="5"/>
  <c r="L10" i="5"/>
  <c r="H10" i="5" a="1"/>
  <c r="H10" i="5"/>
  <c r="I8" i="6" a="1"/>
  <c r="I8" i="6"/>
  <c r="I14" i="6" a="1"/>
  <c r="I14" i="6"/>
  <c r="I20" i="6" a="1"/>
  <c r="I20" i="6"/>
  <c r="I26" i="6" a="1"/>
  <c r="I26" i="6"/>
  <c r="I9" i="4" a="1"/>
  <c r="I9" i="4"/>
  <c r="H9" i="4" a="1"/>
  <c r="H9" i="4"/>
  <c r="I2" i="4" a="1"/>
  <c r="I2" i="4"/>
  <c r="H2" i="4" a="1"/>
  <c r="H2" i="4"/>
  <c r="I2" i="5" a="1"/>
  <c r="I2" i="5"/>
  <c r="H2" i="5" a="1"/>
  <c r="H2" i="5"/>
  <c r="I22" i="3" a="1"/>
  <c r="I22" i="3"/>
  <c r="H22" i="3" a="1"/>
  <c r="H22" i="3"/>
  <c r="I18" i="3" a="1"/>
  <c r="I18" i="3"/>
  <c r="H18" i="3" a="1"/>
  <c r="H18" i="3"/>
  <c r="I14" i="3" a="1"/>
  <c r="I14" i="3"/>
  <c r="H14" i="3" a="1"/>
  <c r="H14" i="3"/>
  <c r="I10" i="3" a="1"/>
  <c r="I10" i="3"/>
  <c r="H10" i="3" a="1"/>
  <c r="H10" i="3"/>
  <c r="I6" i="3" a="1"/>
  <c r="I6" i="3"/>
  <c r="H6" i="3" a="1"/>
  <c r="H6" i="3"/>
  <c r="I2" i="3" a="1"/>
  <c r="I2" i="3"/>
  <c r="H2" i="3" a="1"/>
  <c r="H2" i="3"/>
  <c r="I54" i="2" a="1"/>
  <c r="I54" i="2"/>
  <c r="L54" i="2"/>
  <c r="I50" i="2" a="1"/>
  <c r="I50" i="2"/>
  <c r="I46" i="2" a="1"/>
  <c r="I46" i="2"/>
  <c r="I42" i="2" a="1"/>
  <c r="I42" i="2"/>
  <c r="I38" i="2" a="1"/>
  <c r="I38" i="2"/>
  <c r="I34" i="2" a="1"/>
  <c r="I34" i="2"/>
  <c r="I30" i="2" a="1"/>
  <c r="I30" i="2"/>
  <c r="I26" i="2" a="1"/>
  <c r="I26" i="2"/>
  <c r="I22" i="2" a="1"/>
  <c r="I22" i="2"/>
  <c r="I18" i="2" a="1"/>
  <c r="I18" i="2"/>
  <c r="I14" i="2" a="1"/>
  <c r="I14" i="2"/>
  <c r="I10" i="2" a="1"/>
  <c r="I10" i="2"/>
  <c r="I6" i="2" a="1"/>
  <c r="I6" i="2"/>
  <c r="H54" i="2" a="1"/>
  <c r="H54" i="2"/>
  <c r="H50" i="2" a="1"/>
  <c r="H50" i="2"/>
  <c r="H46" i="2" a="1"/>
  <c r="H46" i="2"/>
  <c r="H42" i="2" a="1"/>
  <c r="H42" i="2"/>
  <c r="H38" i="2" a="1"/>
  <c r="H38" i="2"/>
  <c r="H34" i="2" a="1"/>
  <c r="H34" i="2"/>
  <c r="H30" i="2" a="1"/>
  <c r="H30" i="2"/>
  <c r="H26" i="2" a="1"/>
  <c r="H26" i="2"/>
  <c r="H22" i="2" a="1"/>
  <c r="H22" i="2"/>
  <c r="H18" i="2" a="1"/>
  <c r="H18" i="2"/>
  <c r="H14" i="2" a="1"/>
  <c r="H14" i="2"/>
  <c r="H10" i="2" a="1"/>
  <c r="H10" i="2"/>
  <c r="H6" i="2" a="1"/>
  <c r="H6" i="2"/>
  <c r="I2" i="2" a="1"/>
  <c r="I2" i="2"/>
  <c r="H2" i="2" a="1"/>
  <c r="H2" i="2"/>
  <c r="H8" i="1" a="1"/>
  <c r="H8" i="1"/>
  <c r="I38" i="1" a="1"/>
  <c r="I38" i="1"/>
  <c r="I32" i="1" a="1"/>
  <c r="I32" i="1"/>
  <c r="I26" i="1" a="1"/>
  <c r="I26" i="1"/>
  <c r="H38" i="1" a="1"/>
  <c r="H38" i="1"/>
  <c r="H32" i="1" a="1"/>
  <c r="H32" i="1"/>
  <c r="H26" i="1" a="1"/>
  <c r="H26" i="1"/>
  <c r="I20" i="1" a="1"/>
  <c r="I20" i="1"/>
  <c r="H20" i="1" a="1"/>
  <c r="H20" i="1"/>
  <c r="I14" i="1" a="1"/>
  <c r="I14" i="1"/>
  <c r="H14" i="1" a="1"/>
  <c r="H14" i="1"/>
  <c r="I8" i="1" a="1"/>
  <c r="I8" i="1"/>
  <c r="H2" i="1" a="1"/>
  <c r="H2" i="1"/>
  <c r="I2" i="1" a="1"/>
  <c r="I2" i="1"/>
  <c r="J26" i="6"/>
  <c r="L2" i="5"/>
  <c r="K2" i="5"/>
  <c r="L46" i="2"/>
  <c r="L34" i="2"/>
  <c r="L42" i="2"/>
  <c r="L30" i="2"/>
  <c r="L38" i="2"/>
  <c r="L26" i="1"/>
  <c r="L2" i="1"/>
  <c r="L32" i="1"/>
  <c r="L2" i="4"/>
  <c r="L9" i="4"/>
  <c r="L38" i="1"/>
  <c r="L8" i="1"/>
  <c r="L20" i="1"/>
  <c r="L50" i="2"/>
  <c r="L22" i="3"/>
  <c r="L14" i="1"/>
  <c r="J20" i="6"/>
  <c r="J2" i="6"/>
  <c r="J8" i="6"/>
  <c r="J14" i="6"/>
  <c r="K6" i="2"/>
  <c r="K10" i="5"/>
  <c r="K2" i="4"/>
  <c r="K9" i="4"/>
  <c r="J9" i="4"/>
  <c r="K38" i="2"/>
  <c r="K46" i="2"/>
  <c r="K22" i="2"/>
  <c r="J10" i="5"/>
  <c r="K26" i="2"/>
  <c r="K30" i="2"/>
  <c r="K42" i="2"/>
  <c r="K50" i="2"/>
  <c r="K2" i="2"/>
  <c r="K54" i="2"/>
  <c r="K34" i="2"/>
  <c r="K10" i="2"/>
  <c r="K14" i="2"/>
  <c r="K14" i="1"/>
  <c r="K26" i="1"/>
  <c r="J2" i="5"/>
  <c r="J2" i="4"/>
  <c r="L18" i="3"/>
  <c r="L2" i="3"/>
  <c r="L6" i="3"/>
  <c r="L10" i="3"/>
  <c r="L14" i="3"/>
  <c r="J22" i="2"/>
  <c r="L10" i="2"/>
  <c r="J34" i="2"/>
  <c r="L14" i="2"/>
  <c r="L6" i="2"/>
  <c r="L18" i="2"/>
  <c r="L2" i="2"/>
  <c r="L26" i="2"/>
  <c r="J18" i="2"/>
  <c r="L22" i="2"/>
  <c r="K18" i="2"/>
  <c r="J26" i="2"/>
  <c r="J30" i="2"/>
  <c r="J38" i="2"/>
  <c r="J42" i="2"/>
  <c r="J46" i="2"/>
  <c r="J50" i="2"/>
  <c r="J6" i="2"/>
  <c r="J54" i="2"/>
  <c r="M54" i="2"/>
  <c r="J10" i="2"/>
  <c r="J14" i="2"/>
  <c r="K22" i="3"/>
  <c r="J22" i="3"/>
  <c r="K10" i="3"/>
  <c r="J10" i="3"/>
  <c r="K14" i="3"/>
  <c r="J14" i="3"/>
  <c r="K18" i="3"/>
  <c r="J18" i="3"/>
  <c r="K2" i="3"/>
  <c r="J2" i="3"/>
  <c r="K6" i="3"/>
  <c r="J6" i="3"/>
  <c r="J2" i="2"/>
  <c r="K32" i="1"/>
  <c r="K38" i="1"/>
  <c r="K20" i="1"/>
  <c r="K8" i="1"/>
  <c r="J26" i="1"/>
  <c r="K2" i="1"/>
  <c r="J32" i="1"/>
  <c r="J38" i="1"/>
  <c r="J20" i="1"/>
  <c r="J2" i="1"/>
  <c r="J8" i="1"/>
  <c r="J14" i="1"/>
  <c r="M10" i="5"/>
  <c r="M2" i="5"/>
  <c r="M8" i="1"/>
  <c r="M2" i="1"/>
  <c r="M9" i="4"/>
  <c r="M38" i="1"/>
  <c r="M32" i="1"/>
  <c r="M14" i="1"/>
  <c r="M6" i="3"/>
  <c r="M20" i="1"/>
  <c r="M26" i="1"/>
  <c r="M2" i="4"/>
  <c r="M18" i="3"/>
  <c r="M14" i="3"/>
  <c r="M10" i="3"/>
  <c r="M22" i="3"/>
  <c r="M2" i="3"/>
  <c r="M50" i="2"/>
  <c r="M38" i="2"/>
  <c r="M30" i="2"/>
  <c r="M46" i="2"/>
  <c r="M34" i="2"/>
  <c r="M2" i="2"/>
  <c r="M42" i="2"/>
  <c r="M18" i="2"/>
  <c r="M14" i="2"/>
  <c r="M22" i="2"/>
  <c r="M10" i="2"/>
  <c r="M6" i="2"/>
  <c r="M2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<sst xmlns="http://schemas.openxmlformats.org/spreadsheetml/2006/main" count="1293" uniqueCount="442">
  <si>
    <t>REME Long A</t>
  </si>
  <si>
    <t>RLC Long A</t>
  </si>
  <si>
    <t>RA Long A</t>
  </si>
  <si>
    <t>R Sigs Long A</t>
  </si>
  <si>
    <t>Team
Name</t>
  </si>
  <si>
    <t>Age
Cat</t>
  </si>
  <si>
    <t>Night Ind
Time</t>
  </si>
  <si>
    <t>Night Team
Time (Best 4)</t>
  </si>
  <si>
    <t>Day Team
Time (Best 5)</t>
  </si>
  <si>
    <t>Day Ind
Time</t>
  </si>
  <si>
    <t>Combined
Team Time</t>
  </si>
  <si>
    <t>Combined
Team Rank</t>
  </si>
  <si>
    <t>RE Long A</t>
  </si>
  <si>
    <t>R Sigs Long B</t>
  </si>
  <si>
    <t>R Sigs Long C</t>
  </si>
  <si>
    <t>Individual</t>
  </si>
  <si>
    <t>Night
Rank</t>
  </si>
  <si>
    <t>Day
Rank</t>
  </si>
  <si>
    <t>Runner
Name</t>
  </si>
  <si>
    <t>AAC Short A</t>
  </si>
  <si>
    <t>REME Short A</t>
  </si>
  <si>
    <t>AGC Short A</t>
  </si>
  <si>
    <t>R Sigs Short A</t>
  </si>
  <si>
    <t>R Sigs Short B</t>
  </si>
  <si>
    <t>Int Corps Short A</t>
  </si>
  <si>
    <t>RAPTC Short A</t>
  </si>
  <si>
    <t>RA Short A</t>
  </si>
  <si>
    <t>RLC Short A</t>
  </si>
  <si>
    <t>RE Short A</t>
  </si>
  <si>
    <t>R Sigs Short C</t>
  </si>
  <si>
    <t>RLC Short B</t>
  </si>
  <si>
    <t>RE Short B</t>
  </si>
  <si>
    <t>AMS Short A</t>
  </si>
  <si>
    <t>Night Team
Time (Best 2)</t>
  </si>
  <si>
    <t>Day Team
Time (Best 3)</t>
  </si>
  <si>
    <t>AMS Long A</t>
  </si>
  <si>
    <t>Day Team
Time (Best 2)</t>
  </si>
  <si>
    <t>RE Vets</t>
  </si>
  <si>
    <t>AGC Vets</t>
  </si>
  <si>
    <t>R Sigs U25</t>
  </si>
  <si>
    <t>RLC U25</t>
  </si>
  <si>
    <t>RA U25</t>
  </si>
  <si>
    <t>REME U25</t>
  </si>
  <si>
    <t>RE U25</t>
  </si>
  <si>
    <t>M U25</t>
  </si>
  <si>
    <t>Day Team
Rank</t>
  </si>
  <si>
    <t>Night Ind
Rank</t>
  </si>
  <si>
    <t>REME Vets</t>
  </si>
  <si>
    <t>Rank / Names</t>
  </si>
  <si>
    <t>Prize</t>
  </si>
  <si>
    <t>Colour</t>
  </si>
  <si>
    <t>Nights</t>
  </si>
  <si>
    <t xml:space="preserve">M21L </t>
  </si>
  <si>
    <t>Winner</t>
  </si>
  <si>
    <t>Medal</t>
  </si>
  <si>
    <t>Silver</t>
  </si>
  <si>
    <t>Runner up</t>
  </si>
  <si>
    <t>Certificate</t>
  </si>
  <si>
    <t>NA</t>
  </si>
  <si>
    <t>M35L</t>
  </si>
  <si>
    <t>M40L</t>
  </si>
  <si>
    <t>M45L</t>
  </si>
  <si>
    <t>M50L+</t>
  </si>
  <si>
    <t>W21L</t>
  </si>
  <si>
    <t>W35L</t>
  </si>
  <si>
    <t>W40L</t>
  </si>
  <si>
    <t>W45L</t>
  </si>
  <si>
    <t>W50L+</t>
  </si>
  <si>
    <t>M21S</t>
  </si>
  <si>
    <t>M35S</t>
  </si>
  <si>
    <t>M40S</t>
  </si>
  <si>
    <t>M45S</t>
  </si>
  <si>
    <t>M50S+</t>
  </si>
  <si>
    <t>W21S</t>
  </si>
  <si>
    <t>W35S</t>
  </si>
  <si>
    <t>W40S</t>
  </si>
  <si>
    <t>W45S</t>
  </si>
  <si>
    <t>W50S+</t>
  </si>
  <si>
    <t>MU25</t>
  </si>
  <si>
    <t>WU25</t>
  </si>
  <si>
    <t>Trophy</t>
  </si>
  <si>
    <t>Individuals (Day)</t>
  </si>
  <si>
    <t xml:space="preserve">Trophy </t>
  </si>
  <si>
    <t>Inter Corp Team awards</t>
  </si>
  <si>
    <t>Senior Long</t>
  </si>
  <si>
    <t>Gold</t>
  </si>
  <si>
    <t>Senior Short</t>
  </si>
  <si>
    <t>Womens Long</t>
  </si>
  <si>
    <t>Womens Short</t>
  </si>
  <si>
    <t xml:space="preserve">U25 </t>
  </si>
  <si>
    <t>Male Individual
Night Champion</t>
  </si>
  <si>
    <t>Female Individual
Night Champion</t>
  </si>
  <si>
    <t>Male Individual
Day Champion</t>
  </si>
  <si>
    <t>Female Individual
Day Champion</t>
  </si>
  <si>
    <t>Overall Winning
Male Corps Team</t>
  </si>
  <si>
    <t>Overall Winning
Female Corps Team</t>
  </si>
  <si>
    <t>Award Category</t>
  </si>
  <si>
    <t>Description on award</t>
  </si>
  <si>
    <t>Veterans
Champions</t>
  </si>
  <si>
    <t>Army Night Championships 2025 
M21L Winner</t>
  </si>
  <si>
    <t>Army Night Championships 2025 
M21L Runner up</t>
  </si>
  <si>
    <t>Army Night Championships 2025 
M35L Winner</t>
  </si>
  <si>
    <t>Army Night Championships 2025 
M35L Runner up</t>
  </si>
  <si>
    <t>Army Night Championships 2025 
M40L Winner</t>
  </si>
  <si>
    <t>Army Night Championships 2025 
M40L Runner up</t>
  </si>
  <si>
    <t>Army Night Championships 2025 
M45L Winner</t>
  </si>
  <si>
    <t>Army Night Championships 2025 
M45L Runner up</t>
  </si>
  <si>
    <t>Army Night Championships 2025 
M50L+ Winner</t>
  </si>
  <si>
    <t>Army Night Championships 2025 
M50L+ Runner up</t>
  </si>
  <si>
    <t>Army Night Championships 2025 
W21L Winner</t>
  </si>
  <si>
    <t>Army Night Championships 2025 
W21L Runner up</t>
  </si>
  <si>
    <t>Army Night Championships 2025 
W35L Winner</t>
  </si>
  <si>
    <t>Army Night Championships 2025 
W35L Runner up</t>
  </si>
  <si>
    <t>Army Night Championships 2025 
W40L Winner</t>
  </si>
  <si>
    <t>Army Night Championships 2025 
W40L Runner up</t>
  </si>
  <si>
    <t>Army Night Championships 2025 
W45L Winner</t>
  </si>
  <si>
    <t>Army Night Championships 2025 
W45L Runner up</t>
  </si>
  <si>
    <t>Army Night Championships 2025 
W50L+ Winner</t>
  </si>
  <si>
    <t>Army Night Championships 2025 
W50L+ Runner up</t>
  </si>
  <si>
    <t>Army Night Championships 2025 
M21S Winner</t>
  </si>
  <si>
    <t>Army Night Championships 2025 
M21S Runner up</t>
  </si>
  <si>
    <t>Army Night Championships 2025 
M35S Winner</t>
  </si>
  <si>
    <t>Army Night Championships 2025 
M35S Runner up</t>
  </si>
  <si>
    <t>Army Night Championships 2025 
M40S Winner</t>
  </si>
  <si>
    <t>Army Night Championships 2025 
M40S Runner up</t>
  </si>
  <si>
    <t>Army Night Championships 2025 
M45S Winner</t>
  </si>
  <si>
    <t>Army Night Championships 2025 
M45S Runner up</t>
  </si>
  <si>
    <t>Army Night Championships 2025 
M50S+ Winner</t>
  </si>
  <si>
    <t>Army Night Championships 2025 
M50S+ Runner up</t>
  </si>
  <si>
    <t>Army Night Championships 2025 
W21S Winner</t>
  </si>
  <si>
    <t>Army Night Championships 2025 
W21S Runner up</t>
  </si>
  <si>
    <t>Army Night Championships 2025 
W35S Winner</t>
  </si>
  <si>
    <t>Army Night Championships 2025 
W35S Runner up</t>
  </si>
  <si>
    <t>Army Night Championships 2025 
W40S Winner</t>
  </si>
  <si>
    <t>Army Night Championships 2025 
W40S Runner up</t>
  </si>
  <si>
    <t>Army Night Championships 2025 
W45S Winner</t>
  </si>
  <si>
    <t>Army Night Championships 2025 
W45S Runner up</t>
  </si>
  <si>
    <t>Army Night Championships 2025 
W50S+ Winner</t>
  </si>
  <si>
    <t>Army Night Championships 2025 
W50S+ Runner up</t>
  </si>
  <si>
    <t>Army Night Championships 2025 
Male U25 Winner</t>
  </si>
  <si>
    <t>Army Night Championships 2025 
Male U25 Runner up</t>
  </si>
  <si>
    <t>Army Night Championships 2025 
Female U25 Winner</t>
  </si>
  <si>
    <t>Army Night Championships 2025 
Female U25 Runner up</t>
  </si>
  <si>
    <t>Army Individual Championships 2025 
M21L Winner</t>
  </si>
  <si>
    <t>Army Individual Championships 2025 
M21L Runner up</t>
  </si>
  <si>
    <t>Army Individual Championships 2025 
M35L Winner</t>
  </si>
  <si>
    <t>Army Individual Championships 2025 
M35L Runner up</t>
  </si>
  <si>
    <t>Army Individual Championships 2025 
M40L Winner</t>
  </si>
  <si>
    <t>Army Individual Championships 2025 
M40L Runner up</t>
  </si>
  <si>
    <t>Army Individual Championships 2025 
M45L Winner</t>
  </si>
  <si>
    <t>Army Individual Championships 2025 
M45L Runner up</t>
  </si>
  <si>
    <t>Army Individual Championships 2025 
M50L+ Winner</t>
  </si>
  <si>
    <t>Army Individual Championships 2025 
M50L+ Runner up</t>
  </si>
  <si>
    <t>Army Individual Championships 2025 
W21L Winner</t>
  </si>
  <si>
    <t>Army Individual Championships 2025 
W21L Runner up</t>
  </si>
  <si>
    <t>Army Individual Championships 2025 
W35L Winner</t>
  </si>
  <si>
    <t>Army Individual Championships 2025 
W35L Runner up</t>
  </si>
  <si>
    <t>Army Individual Championships 2025 
W40L Winner</t>
  </si>
  <si>
    <t>Army Individual Championships 2025 
W40L Runner up</t>
  </si>
  <si>
    <t>Army Individual Championships 2025 
W45L Winner</t>
  </si>
  <si>
    <t>Army Individual Championships 2025 
W45L Runner up</t>
  </si>
  <si>
    <t>Army Individual Championships 2025 
W50L+ Winner</t>
  </si>
  <si>
    <t>Army Individual Championships 2025 
W50L+ Runner up</t>
  </si>
  <si>
    <t>Army Individual Championships 2025 
M21S Winner</t>
  </si>
  <si>
    <t>Army Individual Championships 2025 
M21S Runner up</t>
  </si>
  <si>
    <t>Army Individual Championships 2025 
M35S Winner</t>
  </si>
  <si>
    <t>Army Individual Championships 2025 
M35S Runner up</t>
  </si>
  <si>
    <t>Army Individual Championships 2025 
M40S Winner</t>
  </si>
  <si>
    <t>Army Individual Championships 2025 
M40S Runner up</t>
  </si>
  <si>
    <t>Army Individual Championships 2025 
M45S Winner</t>
  </si>
  <si>
    <t>Army Individual Championships 2025 
M45S Runner up</t>
  </si>
  <si>
    <t>Army Individual Championships 2025 
M50S+ Winner</t>
  </si>
  <si>
    <t>Army Individual Championships 2025 
M50S+ Runner up</t>
  </si>
  <si>
    <t>Army Individual Championships 2025 
W21S Winner</t>
  </si>
  <si>
    <t>Army Individual Championships 2025 
W21S Runner up</t>
  </si>
  <si>
    <t>Army Individual Championships 2025 
W35S Winner</t>
  </si>
  <si>
    <t>Army Individual Championships 2025 
W35S Runner up</t>
  </si>
  <si>
    <t>Army Individual Championships 2025 
W40S Winner</t>
  </si>
  <si>
    <t>Army Individual Championships 2025 
W40S Runner up</t>
  </si>
  <si>
    <t>Army Individual Championships 2025 
W45S Winner</t>
  </si>
  <si>
    <t>Army Individual Championships 2025 
W45S Runner up</t>
  </si>
  <si>
    <t>Army Individual Championships 2025 
W50S+ Winner</t>
  </si>
  <si>
    <t>Army Individual Championships 2025 
W50S+ Runner up</t>
  </si>
  <si>
    <t>Army Individual Championships 2025 
Male U25 Winner</t>
  </si>
  <si>
    <t>Army Individual Championships 2025 
Male U25 Runner up</t>
  </si>
  <si>
    <t>Army Individual Championships 2025 
Female U25 Winner</t>
  </si>
  <si>
    <t>Army Individual Championships 2025 
Female U25 Runner up</t>
  </si>
  <si>
    <t>Army Inter Corps Championships 2025 
Senior Long Winning Team</t>
  </si>
  <si>
    <t>Army Inter Corps Championships 2025 
Senior Short Winning Team</t>
  </si>
  <si>
    <t>Army Inter Corps Championships 2025 
Womens Long Winning Team</t>
  </si>
  <si>
    <t>Army Inter Corps Championships 2025 
Womens Short Winning Team</t>
  </si>
  <si>
    <t>Army Inter Corps Championships 2025 
U25 Winning Team</t>
  </si>
  <si>
    <t>Army Inter Corps Championships 2025 
Veterans Winning Team</t>
  </si>
  <si>
    <t>Sgt Giri Gurung</t>
  </si>
  <si>
    <t>Sig Tooke</t>
  </si>
  <si>
    <t>LCpl Sachin Ale</t>
  </si>
  <si>
    <t>Sig Milan Nepali</t>
  </si>
  <si>
    <t>LCpl Yushan Rai</t>
  </si>
  <si>
    <t>Cpl Sandesh Rai</t>
  </si>
  <si>
    <t>Sgt Ganesh Pun</t>
  </si>
  <si>
    <t>Cpl Joshan Gurung</t>
  </si>
  <si>
    <t>WO2 Kaji Limbu</t>
  </si>
  <si>
    <t>LCpl Nelson Thapa Magar</t>
  </si>
  <si>
    <t>LCpl Milan Thapa</t>
  </si>
  <si>
    <t>LCpl Sanam Thapa</t>
  </si>
  <si>
    <t>Sig Ravi Kumar Thapa</t>
  </si>
  <si>
    <t>Sig Titas Subba</t>
  </si>
  <si>
    <t>SSgt Bir Rai</t>
  </si>
  <si>
    <t>Sig Mukunda Tilija Pun</t>
  </si>
  <si>
    <t>LCpl Jangbu Sherpa</t>
  </si>
  <si>
    <t>Sig Sheraf Sherpa Walung</t>
  </si>
  <si>
    <t>Cpl Bishal Gurung</t>
  </si>
  <si>
    <t>Sig Jandeep Shrestha</t>
  </si>
  <si>
    <t>Sig Alon Rai</t>
  </si>
  <si>
    <t>Sig Darwin Rai</t>
  </si>
  <si>
    <t>SSgt Riches</t>
  </si>
  <si>
    <t>Gnr Hayden Adams</t>
  </si>
  <si>
    <t>M21</t>
  </si>
  <si>
    <t>Pte Tim Alexander</t>
  </si>
  <si>
    <t>Sig Liam Anderson</t>
  </si>
  <si>
    <t>Lt Col Robert Ashton</t>
  </si>
  <si>
    <t>M40</t>
  </si>
  <si>
    <t>SSgt Justin Aspland-Monger</t>
  </si>
  <si>
    <t>M45</t>
  </si>
  <si>
    <t>WO1 Frankie Atkins</t>
  </si>
  <si>
    <t>M35</t>
  </si>
  <si>
    <t>Lt Matt Baker</t>
  </si>
  <si>
    <t>Maj(Retd) Karen Baker</t>
  </si>
  <si>
    <t>W55</t>
  </si>
  <si>
    <t>Maj Richard Barrett</t>
  </si>
  <si>
    <t>M55</t>
  </si>
  <si>
    <t>Lt Dane Blomquist</t>
  </si>
  <si>
    <t>Maj Fred Boardman</t>
  </si>
  <si>
    <t>M50</t>
  </si>
  <si>
    <t>LCpl Anna Bock</t>
  </si>
  <si>
    <t>W21</t>
  </si>
  <si>
    <t>Gnr Kyla Bouw</t>
  </si>
  <si>
    <t>Capt Freya Bowen</t>
  </si>
  <si>
    <t>Col Sheila Braine</t>
  </si>
  <si>
    <t>Lt Col Andrew Brett</t>
  </si>
  <si>
    <t>Cfn Jake Brice</t>
  </si>
  <si>
    <t>Capt Conner Brindley</t>
  </si>
  <si>
    <t>Lt Jessie Broad</t>
  </si>
  <si>
    <t>Maj Sally Calland</t>
  </si>
  <si>
    <t>W50</t>
  </si>
  <si>
    <t>Sig David Carl</t>
  </si>
  <si>
    <t>Gnr Ewan Chambers</t>
  </si>
  <si>
    <t>Lt Alistair Chapman</t>
  </si>
  <si>
    <t>Maj Grant Clarke</t>
  </si>
  <si>
    <t>Lt Col Laura Clarke</t>
  </si>
  <si>
    <t>W45</t>
  </si>
  <si>
    <t>Maj Darren Clarke</t>
  </si>
  <si>
    <t>Sgt Lewis Clayton</t>
  </si>
  <si>
    <t>WO2 Dan Cope</t>
  </si>
  <si>
    <t>Lt Col Kerry Corkery</t>
  </si>
  <si>
    <t>SSgt Dan Cox</t>
  </si>
  <si>
    <t>Sgt Ali Dabbs</t>
  </si>
  <si>
    <t>Capt Matt Deakin</t>
  </si>
  <si>
    <t>Spr Bethan Denholm</t>
  </si>
  <si>
    <t>WO1 Terence Dickinson</t>
  </si>
  <si>
    <t>Maj Richard Dixon</t>
  </si>
  <si>
    <t>Capt Christina Downham</t>
  </si>
  <si>
    <t>W35</t>
  </si>
  <si>
    <t>W40</t>
  </si>
  <si>
    <t>Maj Jamie Dullaghan</t>
  </si>
  <si>
    <t>Maj Stu Ebbrell</t>
  </si>
  <si>
    <t>WO2 Jason Edwards</t>
  </si>
  <si>
    <t>Musn Andrew Elwood</t>
  </si>
  <si>
    <t>Maj(Retd) Allan Farrington</t>
  </si>
  <si>
    <t>M70</t>
  </si>
  <si>
    <t>Lt Col Bernie Fowler</t>
  </si>
  <si>
    <t>Maj Dan Gallagher</t>
  </si>
  <si>
    <t>Lt Col Ruth Gilbert</t>
  </si>
  <si>
    <t>Lt Col Tim Gilbert</t>
  </si>
  <si>
    <t>Col Lucy Giles</t>
  </si>
  <si>
    <t>Cfn Joseph Godin</t>
  </si>
  <si>
    <t>SSgt Andrew Gordon</t>
  </si>
  <si>
    <t>WO1(Retd) Stu Greening</t>
  </si>
  <si>
    <t>M60</t>
  </si>
  <si>
    <t>SSgt Jessica Griffiths</t>
  </si>
  <si>
    <t>SSgt Anish Gurung</t>
  </si>
  <si>
    <t>Sgt Nar Gurung</t>
  </si>
  <si>
    <t>LCpl Sandeep Gurung</t>
  </si>
  <si>
    <t>Sig Matthew Haigh</t>
  </si>
  <si>
    <t>LCpl Jessica Hamilton</t>
  </si>
  <si>
    <t>Spr Caleb Harding</t>
  </si>
  <si>
    <t>Pte Chris Harries</t>
  </si>
  <si>
    <t>Cpl Jake Harrington</t>
  </si>
  <si>
    <t>Maj Alan Harris</t>
  </si>
  <si>
    <t>SSgt Robin Harrison</t>
  </si>
  <si>
    <t>2Lt Joe Hartley</t>
  </si>
  <si>
    <t>Capt Jack Hayward</t>
  </si>
  <si>
    <t>Spr Kye Heath</t>
  </si>
  <si>
    <t>Lt Zoe Herridge</t>
  </si>
  <si>
    <t>Cfn George Hessel-Mann</t>
  </si>
  <si>
    <t>SSgt Katy Hillman</t>
  </si>
  <si>
    <t>WO2 Daniel Hitchen</t>
  </si>
  <si>
    <t>M65</t>
  </si>
  <si>
    <t>Cpl Matthew Howlett</t>
  </si>
  <si>
    <t>WO1 (Retd) Les Hunt</t>
  </si>
  <si>
    <t>Maj (Retd) Mick James</t>
  </si>
  <si>
    <t>SSgt Christopher Johnson</t>
  </si>
  <si>
    <t>Col Brian Johnston</t>
  </si>
  <si>
    <t>Capt Patrick Jones</t>
  </si>
  <si>
    <t>WO2 Shaun Jones</t>
  </si>
  <si>
    <t>Sgt Lee Jordan</t>
  </si>
  <si>
    <t>Maj Kezia Jukes</t>
  </si>
  <si>
    <t>Pte Rajiv Karki</t>
  </si>
  <si>
    <t>Lt Edward Kershaw-Houghton</t>
  </si>
  <si>
    <t>SSgt Sanju Kerung</t>
  </si>
  <si>
    <t>Pte Yabaraj Khatri</t>
  </si>
  <si>
    <t>Maj Katie King</t>
  </si>
  <si>
    <t>Capt Andrew Lennox</t>
  </si>
  <si>
    <t>Cfn Harry Lightowler</t>
  </si>
  <si>
    <t>2Lt Oliver Liston</t>
  </si>
  <si>
    <t>LCpl Nicolas MacDonald</t>
  </si>
  <si>
    <t>Pte Ajaya Saru Magar</t>
  </si>
  <si>
    <t>Capt Gareth Mansfield</t>
  </si>
  <si>
    <t>Capt Sveva Marais</t>
  </si>
  <si>
    <t>Lt Col Richard Mawer</t>
  </si>
  <si>
    <t>Capt Stu McCreadie</t>
  </si>
  <si>
    <t>WO2 Victoria McCreadie</t>
  </si>
  <si>
    <t>Sig Harvey Meechan</t>
  </si>
  <si>
    <t>Major Becks Melly</t>
  </si>
  <si>
    <t>Lt Col (Retd) Colin Metcalfe</t>
  </si>
  <si>
    <t>Capt Diane Mitson</t>
  </si>
  <si>
    <t>Capt James Morrison</t>
  </si>
  <si>
    <t>Maj Martin Murphy</t>
  </si>
  <si>
    <t>Lt Col (Retd) Rowena Naile</t>
  </si>
  <si>
    <t>Lt Col Mark Nash</t>
  </si>
  <si>
    <t>Maj Andre Noel</t>
  </si>
  <si>
    <t>Maj Jon Oxley</t>
  </si>
  <si>
    <t>Lt Col Philip Parkes</t>
  </si>
  <si>
    <t>Capt Jamie Pearson</t>
  </si>
  <si>
    <t>Maj Simon Phillips</t>
  </si>
  <si>
    <t>Sig Aakash Poudel</t>
  </si>
  <si>
    <t>Spr Cosmo Price</t>
  </si>
  <si>
    <t>LCpl Pawan Rai</t>
  </si>
  <si>
    <t>LCpl Saliesh Rai</t>
  </si>
  <si>
    <t>SSgt Bishwajit Rai</t>
  </si>
  <si>
    <t>Maj Aaron Rennie</t>
  </si>
  <si>
    <t>LCpl Ellis Reynolds</t>
  </si>
  <si>
    <t>Col James Rhodes</t>
  </si>
  <si>
    <t>LCpl Sophie Richards</t>
  </si>
  <si>
    <t>SSgt Stuart Richardson</t>
  </si>
  <si>
    <t>Sig Luke Robertson</t>
  </si>
  <si>
    <t>Pte (Retd) Gavin Robinson</t>
  </si>
  <si>
    <t>WO1 Mark Robson</t>
  </si>
  <si>
    <t>Capt Ben Rollinson</t>
  </si>
  <si>
    <t>Sig Hugh Scanlon</t>
  </si>
  <si>
    <t>Maj Sam Scott</t>
  </si>
  <si>
    <t>Capt Michelle Scott</t>
  </si>
  <si>
    <t>Sig James Seifert</t>
  </si>
  <si>
    <t>Maj Mel Slade</t>
  </si>
  <si>
    <t>Maj Sophie Spencer-Small</t>
  </si>
  <si>
    <t>Maj (Retd) Jon Steed</t>
  </si>
  <si>
    <t>WO2 Thomas Steele</t>
  </si>
  <si>
    <t>Maj Kevin Swinbourne</t>
  </si>
  <si>
    <t>Maj Suzanne Talbot</t>
  </si>
  <si>
    <t>Capt James Taylor</t>
  </si>
  <si>
    <t>Maj Jilly Tovey</t>
  </si>
  <si>
    <t>Lt Alistair Tutt</t>
  </si>
  <si>
    <t>Lt Kathryn Unsworth</t>
  </si>
  <si>
    <t>Sig Inara Valentine</t>
  </si>
  <si>
    <t>WO2 Sean Venables</t>
  </si>
  <si>
    <t>Cpl Sam Warters</t>
  </si>
  <si>
    <t>Maj (Retd) Jeremy Wormington</t>
  </si>
  <si>
    <t>DSQ</t>
  </si>
  <si>
    <t>Gnr Aiden Young</t>
  </si>
  <si>
    <t>Cfn Ryan Woolley</t>
  </si>
  <si>
    <t>Capt Carl Wray</t>
  </si>
  <si>
    <t>Richard Edear</t>
  </si>
  <si>
    <t>Maj Robert Gardner</t>
  </si>
  <si>
    <t>Lt Col (Retd) Eddie Walsh</t>
  </si>
  <si>
    <t>Spr Sidney Kearney</t>
  </si>
  <si>
    <t>Sig Jade Wood</t>
  </si>
  <si>
    <t>Pte Sailendra Luitel</t>
  </si>
  <si>
    <t>Maj Esme Gartside</t>
  </si>
  <si>
    <t>Maj Alison Dray</t>
  </si>
  <si>
    <t>Not doing day</t>
  </si>
  <si>
    <t>Maj Sally Calland (R Sigs)</t>
  </si>
  <si>
    <t>Col Lucy Giles (RLC)</t>
  </si>
  <si>
    <t>Cpl Matthew Howlett (RE)</t>
  </si>
  <si>
    <t>Spr Kye Heath (RE)</t>
  </si>
  <si>
    <t>WO2 Shaun Jones (REME)</t>
  </si>
  <si>
    <t>WO2 Thomas Steele (RAPTC)</t>
  </si>
  <si>
    <t>Maj Andre Noel (RE)</t>
  </si>
  <si>
    <t>SSgt Bir Rai (R Sigs)</t>
  </si>
  <si>
    <t>Lt Dane Blomquist (RE)</t>
  </si>
  <si>
    <t>Capt Jamie Pearson (RE)</t>
  </si>
  <si>
    <t>Maj Simon Phillips (RA)</t>
  </si>
  <si>
    <t>Lt Col Andrew Brett (RE)</t>
  </si>
  <si>
    <t>WO1 Terence Dickinson (REME)</t>
  </si>
  <si>
    <t>SSgt Justin Aspland-Monger (R Sigs)</t>
  </si>
  <si>
    <t>Maj Grant Clarke (RLC)</t>
  </si>
  <si>
    <t>Maj Richard Barrett (RLC)</t>
  </si>
  <si>
    <t>Capt Michelle Scott (REME)</t>
  </si>
  <si>
    <t>Maj Jilly Tovey (REME)</t>
  </si>
  <si>
    <t>Maj Kezia Jukes (RE)</t>
  </si>
  <si>
    <t>Maj Sophie Spencer-Small (RLC)</t>
  </si>
  <si>
    <t>WO2 Victoria McCreadie (R Sigs)</t>
  </si>
  <si>
    <t>Lt Col Kerry Corkery (R Sigs)</t>
  </si>
  <si>
    <t>Lt Col Laura Clarke (RLC)</t>
  </si>
  <si>
    <t>Maj Alan Harris (RAPTC)</t>
  </si>
  <si>
    <t>Sig Jade Wood (R Sigs)</t>
  </si>
  <si>
    <t>LCpl Anna Bock (R Sigs)</t>
  </si>
  <si>
    <t>Major Becks Melly (RLC)</t>
  </si>
  <si>
    <t>Lt Col Ruth Gilbert (RLC)</t>
  </si>
  <si>
    <t>Sig Aakash Poudel (R Sigs)</t>
  </si>
  <si>
    <t>Pte Ajaya Saru Magar (RLC)</t>
  </si>
  <si>
    <t>Lt Col Tim Gilbert (RE)</t>
  </si>
  <si>
    <t>W U25</t>
  </si>
  <si>
    <t>LCpl Jessica Hamilton (RLC)</t>
  </si>
  <si>
    <t>Spr Bethan Denholm (RE)</t>
  </si>
  <si>
    <t>Lt Zoe Herridge (RE)</t>
  </si>
  <si>
    <t>Maj Dan Gallagher (RA)</t>
  </si>
  <si>
    <t>Col Brian Johnston (RE)</t>
  </si>
  <si>
    <t>Sig Nikhil Khadka (R Sigs)</t>
  </si>
  <si>
    <t>Maj Darren Clarke (REME)</t>
  </si>
  <si>
    <t>Lt Kathryn Unsworth (RE)</t>
  </si>
  <si>
    <t>Capt Freya Bowen (RE)</t>
  </si>
  <si>
    <t>Maj Sophie Spencer-Smal (RLC)</t>
  </si>
  <si>
    <t>LCpl Sophie Richards (AMS)</t>
  </si>
  <si>
    <t>Col Sheila Braine (RLC)</t>
  </si>
  <si>
    <t>Maj Mel Slade (R Sigs)</t>
  </si>
  <si>
    <t>SSgt Dan Cox (RLC)</t>
  </si>
  <si>
    <t>Lt Col Philip Parkes (AAC)</t>
  </si>
  <si>
    <t>2Lt Joe Hartley (RLC)</t>
  </si>
  <si>
    <t>RLC</t>
  </si>
  <si>
    <t>Ran as Snr Long (Women) on nights</t>
  </si>
  <si>
    <t>Ran as Snr Shrt (Women) on nights</t>
  </si>
  <si>
    <t>??</t>
  </si>
  <si>
    <t>Part of Snr Short (Men) team as well on day</t>
  </si>
  <si>
    <t>N/A</t>
  </si>
  <si>
    <t>Night
Remarks</t>
  </si>
  <si>
    <t>Day
Remarks</t>
  </si>
  <si>
    <t>?</t>
  </si>
  <si>
    <t>DNS</t>
  </si>
  <si>
    <t>Snr Long + Snr Shrt + U25</t>
  </si>
  <si>
    <t>Snr Long + U25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</si>
</sst>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5"/>
      <color rgb="FF000000"/>
      <name val="Calibri"/>
      <family val="2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  <fill>
      <patternFill patternType="solid">
        <fgColor rgb="FFFFFFFF"/>
        <bgColor rgb="FFFFFFFF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 applyAlignment="1">
      <alignment horizontal="center" vertical="center"/>
    </xf>
    <xf numFmtId="20" fontId="1" fillId="0" borderId="0" xfId="0" applyNumberFormat="1" applyFont="1" applyAlignment="1">
      <alignment horizontal="center" vertical="center"/>
    </xf>
    <xf numFmtId="21" fontId="1" fillId="0" borderId="0" xfId="0" applyNumberFormat="1" applyFont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 wrapText="1"/>
    </xf>
    <xf numFmtId="20" fontId="2" fillId="0" borderId="2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20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21" fontId="1" fillId="0" borderId="2" xfId="0" applyNumberFormat="1" applyFont="1" applyBorder="1" applyAlignment="1">
      <alignment horizontal="center" vertical="center"/>
    </xf>
    <xf numFmtId="21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21" fontId="1" fillId="4" borderId="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21" fontId="3" fillId="4" borderId="2" xfId="0" applyNumberFormat="1" applyFont="1" applyFill="1" applyBorder="1" applyAlignment="1">
      <alignment horizontal="center" vertical="center"/>
    </xf>
    <xf numFmtId="3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21" fontId="1" fillId="4" borderId="3" xfId="0" applyNumberFormat="1" applyFont="1" applyFill="1" applyBorder="1" applyAlignment="1">
      <alignment horizontal="center" vertical="center"/>
    </xf>
    <xf numFmtId="21" fontId="3" fillId="4" borderId="3" xfId="0" applyNumberFormat="1" applyFont="1" applyFill="1" applyBorder="1" applyAlignment="1">
      <alignment horizontal="center" vertical="center"/>
    </xf>
    <xf numFmtId="3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/>
    <xf numFmtId="0" fontId="9" fillId="5" borderId="13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10" fillId="0" borderId="0" xfId="0" applyFont="1"/>
    <xf numFmtId="0" fontId="11" fillId="5" borderId="2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0" fontId="3" fillId="2" borderId="16" xfId="0" applyFont="1" applyFill="1" applyBorder="1" applyAlignment="1">
      <alignment horizontal="center" vertical="center" wrapText="1"/>
    </xf>
    <xf numFmtId="21" fontId="1" fillId="4" borderId="13" xfId="0" applyNumberFormat="1" applyFont="1" applyFill="1" applyBorder="1" applyAlignment="1">
      <alignment horizontal="center" vertical="center"/>
    </xf>
    <xf numFmtId="21" fontId="1" fillId="4" borderId="14" xfId="0" applyNumberFormat="1" applyFont="1" applyFill="1" applyBorder="1" applyAlignment="1">
      <alignment horizontal="center" vertical="center"/>
    </xf>
    <xf numFmtId="21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20" fontId="1" fillId="6" borderId="2" xfId="0" applyNumberFormat="1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20" fontId="1" fillId="0" borderId="2" xfId="0" applyNumberFormat="1" applyFont="1" applyFill="1" applyBorder="1" applyAlignment="1">
      <alignment horizontal="center" vertical="center"/>
    </xf>
    <xf numFmtId="21" fontId="1" fillId="0" borderId="2" xfId="0" applyNumberFormat="1" applyFont="1" applyFill="1" applyBorder="1" applyAlignment="1">
      <alignment horizontal="center" vertical="center"/>
    </xf>
    <xf numFmtId="21" fontId="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3" fontId="5" fillId="0" borderId="8" xfId="0" applyNumberFormat="1" applyFont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3" fontId="5" fillId="0" borderId="10" xfId="0" applyNumberFormat="1" applyFont="1" applyBorder="1" applyAlignment="1">
      <alignment horizontal="center" vertical="center"/>
    </xf>
    <xf numFmtId="21" fontId="4" fillId="0" borderId="17" xfId="0" applyNumberFormat="1" applyFont="1" applyBorder="1" applyAlignment="1">
      <alignment horizontal="center" vertical="center"/>
    </xf>
    <xf numFmtId="21" fontId="4" fillId="0" borderId="18" xfId="0" applyNumberFormat="1" applyFont="1" applyBorder="1" applyAlignment="1">
      <alignment horizontal="center" vertical="center"/>
    </xf>
    <xf numFmtId="21" fontId="4" fillId="0" borderId="19" xfId="0" applyNumberFormat="1" applyFont="1" applyBorder="1" applyAlignment="1">
      <alignment horizontal="center" vertical="center"/>
    </xf>
    <xf numFmtId="21" fontId="4" fillId="0" borderId="5" xfId="0" applyNumberFormat="1" applyFont="1" applyBorder="1" applyAlignment="1">
      <alignment horizontal="center" vertical="center"/>
    </xf>
    <xf numFmtId="21" fontId="4" fillId="0" borderId="6" xfId="0" applyNumberFormat="1" applyFont="1" applyBorder="1" applyAlignment="1">
      <alignment horizontal="center" vertical="center"/>
    </xf>
    <xf numFmtId="21" fontId="4" fillId="0" borderId="7" xfId="0" applyNumberFormat="1" applyFont="1" applyBorder="1" applyAlignment="1">
      <alignment horizontal="center" vertical="center"/>
    </xf>
    <xf numFmtId="21" fontId="3" fillId="0" borderId="4" xfId="0" applyNumberFormat="1" applyFont="1" applyBorder="1" applyAlignment="1">
      <alignment horizontal="center" vertical="center"/>
    </xf>
    <xf numFmtId="21" fontId="3" fillId="0" borderId="11" xfId="0" applyNumberFormat="1" applyFont="1" applyBorder="1" applyAlignment="1">
      <alignment horizontal="center" vertical="center"/>
    </xf>
    <xf numFmtId="21" fontId="3" fillId="0" borderId="3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21" fontId="3" fillId="0" borderId="2" xfId="0" applyNumberFormat="1" applyFont="1" applyBorder="1" applyAlignment="1">
      <alignment horizontal="center" vertical="center"/>
    </xf>
    <xf numFmtId="21" fontId="4" fillId="0" borderId="2" xfId="0" applyNumberFormat="1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21" fontId="3" fillId="0" borderId="5" xfId="0" applyNumberFormat="1" applyFont="1" applyBorder="1" applyAlignment="1">
      <alignment horizontal="center" vertical="center"/>
    </xf>
    <xf numFmtId="21" fontId="3" fillId="0" borderId="6" xfId="0" applyNumberFormat="1" applyFont="1" applyBorder="1" applyAlignment="1">
      <alignment horizontal="center" vertical="center"/>
    </xf>
    <xf numFmtId="3" fontId="5" fillId="0" borderId="7" xfId="0" applyNumberFormat="1" applyFont="1" applyBorder="1" applyAlignment="1">
      <alignment horizontal="center" vertical="center"/>
    </xf>
    <xf numFmtId="21" fontId="3" fillId="0" borderId="7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4" borderId="12" xfId="0" applyFont="1" applyFill="1" applyBorder="1" applyAlignment="1">
      <alignment horizontal="left" vertical="center"/>
    </xf>
    <xf numFmtId="0" fontId="8" fillId="4" borderId="15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/>
    </xf>
  </cellXfs>
  <cellStyles count="1">
    <cellStyle name="Normal" xfId="0" builtinId="0"/>
  </cellStyles>
  <dxfs count="46"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heetMetadata" Target="metadata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B721A-D073-412B-82AB-8BBD37B6D2D2}">
  <dimension ref="A1:M48"/>
  <sheetViews>
    <sheetView workbookViewId="0">
      <selection activeCell="G28" sqref="G28"/>
    </sheetView>
  </sheetViews>
  <sheetFormatPr defaultColWidth="12.64453125" defaultRowHeight="15" x14ac:dyDescent="0.2"/>
  <cols>
    <col min="1" max="1" width="11.296875" style="1" bestFit="1" customWidth="1"/>
    <col min="2" max="2" width="23.80859375" style="1" customWidth="1"/>
    <col min="3" max="3" width="5.51171875" style="1" customWidth="1"/>
    <col min="4" max="4" width="9.28125" style="2" bestFit="1" customWidth="1"/>
    <col min="5" max="5" width="8.33984375" style="3" bestFit="1" customWidth="1"/>
    <col min="6" max="6" width="9.68359375" style="2" customWidth="1"/>
    <col min="7" max="7" width="7.80078125" style="3" bestFit="1" customWidth="1"/>
    <col min="8" max="9" width="12.64453125" style="3" customWidth="1"/>
    <col min="10" max="10" width="9.81640625" style="3" bestFit="1" customWidth="1"/>
    <col min="11" max="12" width="5.37890625" style="1" customWidth="1"/>
    <col min="13" max="13" width="9.68359375" style="1" customWidth="1"/>
    <col min="14" max="16384" width="12.64453125" style="1"/>
  </cols>
  <sheetData>
    <row r="1" spans="1:13" ht="68.25" x14ac:dyDescent="0.2">
      <c r="A1" s="43" t="s">
        <v>4</v>
      </c>
      <c r="B1" s="44" t="s">
        <v>18</v>
      </c>
      <c r="C1" s="44" t="s">
        <v>5</v>
      </c>
      <c r="D1" s="44" t="s">
        <v>434</v>
      </c>
      <c r="E1" s="44" t="s">
        <v>6</v>
      </c>
      <c r="F1" s="44" t="s">
        <v>435</v>
      </c>
      <c r="G1" s="43" t="s">
        <v>9</v>
      </c>
      <c r="H1" s="40" t="s">
        <v>7</v>
      </c>
      <c r="I1" s="11" t="s">
        <v>8</v>
      </c>
      <c r="J1" s="6" t="s">
        <v>10</v>
      </c>
      <c r="K1" s="4" t="s">
        <v>16</v>
      </c>
      <c r="L1" s="6" t="s">
        <v>17</v>
      </c>
      <c r="M1" s="6" t="s">
        <v>11</v>
      </c>
    </row>
    <row r="2" spans="1:13" ht="15.75" customHeight="1" x14ac:dyDescent="0.2">
      <c r="A2" s="9" t="s">
        <v>2</v>
      </c>
      <c r="B2" s="8" t="s">
        <v>317</v>
      </c>
      <c r="C2" s="8" t="s">
        <v>221</v>
      </c>
      <c r="D2" s="7"/>
      <c r="E2" s="9">
        <v>4.1712962962962966E-2</v>
      </c>
      <c r="F2" s="5"/>
      <c r="G2" s="3">
        <v>5.4502314814814816E-2</v>
      </c>
      <c r="H2" s="57" cm="1">
        <f t="array" ref="H2">SUM(SMALL(E2:E7, _xlfn.SEQUENCE(4)))</f>
        <v>0.16164351851851852</v>
      </c>
      <c r="I2" s="60" cm="1">
        <f t="array" ref="I2">SUM(SMALL(G2:G7, _xlfn.SEQUENCE(5)))</f>
        <v>0.24809027777777778</v>
      </c>
      <c r="J2" s="63">
        <f>SUM(H2+I2)</f>
        <v>0.4097337962962963</v>
      </c>
      <c r="K2" s="54">
        <f>_xlfn.RANK.EQ(H2, $H$2:$H$38, 1)</f>
        <v>4</v>
      </c>
      <c r="L2" s="54">
        <f>_xlfn.RANK.EQ(I2, $I$2:$I$38, 1)</f>
        <v>3</v>
      </c>
      <c r="M2" s="54">
        <f>_xlfn.RANK.EQ(J2, $J$2:$J$38, 1)</f>
        <v>3</v>
      </c>
    </row>
    <row r="3" spans="1:13" ht="15.75" customHeight="1" x14ac:dyDescent="0.2">
      <c r="A3" s="9" t="s">
        <v>2</v>
      </c>
      <c r="B3" s="8" t="s">
        <v>253</v>
      </c>
      <c r="C3" s="8" t="s">
        <v>221</v>
      </c>
      <c r="D3" s="7"/>
      <c r="E3" s="9">
        <v>4.2060185185185187E-2</v>
      </c>
      <c r="F3" s="7"/>
      <c r="G3" s="9">
        <v>4.8958333333333333E-2</v>
      </c>
      <c r="H3" s="58"/>
      <c r="I3" s="61"/>
      <c r="J3" s="64"/>
      <c r="K3" s="55"/>
      <c r="L3" s="55"/>
      <c r="M3" s="55"/>
    </row>
    <row r="4" spans="1:13" ht="15.75" customHeight="1" x14ac:dyDescent="0.2">
      <c r="A4" s="9" t="s">
        <v>2</v>
      </c>
      <c r="B4" s="8" t="s">
        <v>257</v>
      </c>
      <c r="C4" s="8" t="s">
        <v>217</v>
      </c>
      <c r="D4" s="7"/>
      <c r="E4" s="9">
        <v>4.2893518518518518E-2</v>
      </c>
      <c r="F4" s="7"/>
      <c r="G4" s="9">
        <v>5.4398148148148147E-2</v>
      </c>
      <c r="H4" s="58"/>
      <c r="I4" s="61"/>
      <c r="J4" s="64"/>
      <c r="K4" s="55"/>
      <c r="L4" s="55"/>
      <c r="M4" s="55"/>
    </row>
    <row r="5" spans="1:13" ht="15.75" customHeight="1" x14ac:dyDescent="0.2">
      <c r="A5" s="9" t="s">
        <v>2</v>
      </c>
      <c r="B5" s="8" t="s">
        <v>334</v>
      </c>
      <c r="C5" s="8" t="s">
        <v>225</v>
      </c>
      <c r="D5" s="7"/>
      <c r="E5" s="9">
        <v>3.4976851851851849E-2</v>
      </c>
      <c r="F5" s="7"/>
      <c r="G5" s="9">
        <v>4.1226851851851855E-2</v>
      </c>
      <c r="H5" s="58"/>
      <c r="I5" s="61"/>
      <c r="J5" s="64"/>
      <c r="K5" s="55"/>
      <c r="L5" s="55"/>
      <c r="M5" s="55"/>
    </row>
    <row r="6" spans="1:13" ht="15.75" customHeight="1" x14ac:dyDescent="0.2">
      <c r="A6" s="9" t="s">
        <v>2</v>
      </c>
      <c r="B6" s="8" t="s">
        <v>271</v>
      </c>
      <c r="C6" s="8" t="s">
        <v>223</v>
      </c>
      <c r="D6" s="7"/>
      <c r="E6" s="9">
        <v>4.3449074074074077E-2</v>
      </c>
      <c r="F6" s="7"/>
      <c r="G6" s="9">
        <v>4.9004629629629627E-2</v>
      </c>
      <c r="H6" s="58"/>
      <c r="I6" s="61"/>
      <c r="J6" s="64"/>
      <c r="K6" s="55"/>
      <c r="L6" s="55"/>
      <c r="M6" s="55"/>
    </row>
    <row r="7" spans="1:13" ht="15.75" customHeight="1" x14ac:dyDescent="0.2">
      <c r="A7" s="9" t="s">
        <v>2</v>
      </c>
      <c r="B7" s="8"/>
      <c r="C7" s="8"/>
      <c r="D7" s="7"/>
      <c r="E7" s="9"/>
      <c r="F7" s="7"/>
      <c r="G7" s="9"/>
      <c r="H7" s="59"/>
      <c r="I7" s="62"/>
      <c r="J7" s="65"/>
      <c r="K7" s="56"/>
      <c r="L7" s="56"/>
      <c r="M7" s="56"/>
    </row>
    <row r="8" spans="1:13" ht="15.75" customHeight="1" x14ac:dyDescent="0.2">
      <c r="A8" s="9" t="s">
        <v>3</v>
      </c>
      <c r="B8" s="8" t="s">
        <v>193</v>
      </c>
      <c r="C8" s="8" t="s">
        <v>217</v>
      </c>
      <c r="D8" s="7"/>
      <c r="E8" s="9">
        <v>4.2858796296296298E-2</v>
      </c>
      <c r="F8" s="7"/>
      <c r="G8" s="9">
        <v>6.2233796296296294E-2</v>
      </c>
      <c r="H8" s="57" cm="1">
        <f t="array" ref="H8">SUM(SMALL(E8:E13, _xlfn.SEQUENCE(4)))</f>
        <v>0.1701273148148148</v>
      </c>
      <c r="I8" s="60" cm="1">
        <f t="array" ref="I8">SUM(SMALL(G8:G13, _xlfn.SEQUENCE(5)))</f>
        <v>0.28907407407407404</v>
      </c>
      <c r="J8" s="63">
        <f>SUM(H8+I8)</f>
        <v>0.45920138888888884</v>
      </c>
      <c r="K8" s="54">
        <f>_xlfn.RANK.EQ(H8, $H$2:$H$38, 1)</f>
        <v>5</v>
      </c>
      <c r="L8" s="54">
        <f>_xlfn.RANK.EQ(I8, $I$2:$I$38, 1)</f>
        <v>5</v>
      </c>
      <c r="M8" s="54">
        <f>_xlfn.RANK.EQ(J8, $J$2:$J$38, 1)</f>
        <v>5</v>
      </c>
    </row>
    <row r="9" spans="1:13" ht="15.75" customHeight="1" x14ac:dyDescent="0.2">
      <c r="A9" s="9" t="s">
        <v>3</v>
      </c>
      <c r="B9" s="8" t="s">
        <v>194</v>
      </c>
      <c r="C9" s="8" t="s">
        <v>217</v>
      </c>
      <c r="D9" s="7"/>
      <c r="E9" s="9">
        <v>4.2418981481481481E-2</v>
      </c>
      <c r="F9" s="7"/>
      <c r="G9" s="9">
        <v>5.7511574074074076E-2</v>
      </c>
      <c r="H9" s="58"/>
      <c r="I9" s="61"/>
      <c r="J9" s="64"/>
      <c r="K9" s="55"/>
      <c r="L9" s="55"/>
      <c r="M9" s="55"/>
    </row>
    <row r="10" spans="1:13" ht="15.75" customHeight="1" x14ac:dyDescent="0.2">
      <c r="A10" s="9" t="s">
        <v>3</v>
      </c>
      <c r="B10" s="8" t="s">
        <v>350</v>
      </c>
      <c r="C10" s="8" t="s">
        <v>217</v>
      </c>
      <c r="D10" s="7"/>
      <c r="E10" s="9">
        <v>3.7824074074074072E-2</v>
      </c>
      <c r="F10" s="7"/>
      <c r="G10" s="9">
        <v>4.7951388888888891E-2</v>
      </c>
      <c r="H10" s="58"/>
      <c r="I10" s="61"/>
      <c r="J10" s="64"/>
      <c r="K10" s="55"/>
      <c r="L10" s="55"/>
      <c r="M10" s="55"/>
    </row>
    <row r="11" spans="1:13" ht="15.75" customHeight="1" x14ac:dyDescent="0.2">
      <c r="A11" s="9" t="s">
        <v>3</v>
      </c>
      <c r="B11" s="8" t="s">
        <v>232</v>
      </c>
      <c r="C11" s="8" t="s">
        <v>233</v>
      </c>
      <c r="D11" s="7"/>
      <c r="E11" s="9">
        <v>4.7025462962962963E-2</v>
      </c>
      <c r="F11" s="7"/>
      <c r="G11" s="9">
        <v>5.9004629629629629E-2</v>
      </c>
      <c r="H11" s="58"/>
      <c r="I11" s="61"/>
      <c r="J11" s="64"/>
      <c r="K11" s="55"/>
      <c r="L11" s="55"/>
      <c r="M11" s="55"/>
    </row>
    <row r="12" spans="1:13" ht="15.75" customHeight="1" x14ac:dyDescent="0.2">
      <c r="A12" s="9" t="s">
        <v>3</v>
      </c>
      <c r="B12" s="8" t="s">
        <v>195</v>
      </c>
      <c r="C12" s="8" t="s">
        <v>217</v>
      </c>
      <c r="D12" s="7"/>
      <c r="E12" s="9">
        <v>6.2916666666666662E-2</v>
      </c>
      <c r="F12" s="7"/>
      <c r="G12" s="9">
        <v>6.2372685185185184E-2</v>
      </c>
      <c r="H12" s="58"/>
      <c r="I12" s="61"/>
      <c r="J12" s="64"/>
      <c r="K12" s="55"/>
      <c r="L12" s="55"/>
      <c r="M12" s="55"/>
    </row>
    <row r="13" spans="1:13" ht="15.75" customHeight="1" x14ac:dyDescent="0.2">
      <c r="A13" s="9" t="s">
        <v>3</v>
      </c>
      <c r="B13" s="8" t="s">
        <v>276</v>
      </c>
      <c r="C13" s="8" t="s">
        <v>223</v>
      </c>
      <c r="D13" s="7"/>
      <c r="E13" s="9">
        <v>4.8414351851851854E-2</v>
      </c>
      <c r="F13" s="7"/>
      <c r="G13" s="9">
        <v>7.1192129629629633E-2</v>
      </c>
      <c r="H13" s="59"/>
      <c r="I13" s="62"/>
      <c r="J13" s="65"/>
      <c r="K13" s="56"/>
      <c r="L13" s="56"/>
      <c r="M13" s="56"/>
    </row>
    <row r="14" spans="1:13" ht="15.75" customHeight="1" x14ac:dyDescent="0.2">
      <c r="A14" s="9" t="s">
        <v>0</v>
      </c>
      <c r="B14" s="8" t="s">
        <v>281</v>
      </c>
      <c r="C14" s="8" t="s">
        <v>225</v>
      </c>
      <c r="D14" s="7"/>
      <c r="E14" s="9">
        <v>3.8495370370370367E-2</v>
      </c>
      <c r="F14" s="7"/>
      <c r="G14" s="9">
        <v>5.0659722222222224E-2</v>
      </c>
      <c r="H14" s="57" cm="1">
        <f t="array" ref="H14">SUM(SMALL(E14:E19, _xlfn.SEQUENCE(4)))</f>
        <v>0.13081018518518517</v>
      </c>
      <c r="I14" s="60" cm="1">
        <f t="array" ref="I14">SUM(SMALL(G14:G19, _xlfn.SEQUENCE(5)))</f>
        <v>0.23765046296296297</v>
      </c>
      <c r="J14" s="63">
        <f>SUM(H14+I14)</f>
        <v>0.36846064814814816</v>
      </c>
      <c r="K14" s="54">
        <f>_xlfn.RANK.EQ(H14, $H$2:$H$38, 1)</f>
        <v>2</v>
      </c>
      <c r="L14" s="54">
        <f>_xlfn.RANK.EQ(I14, $I$2:$I$38, 1)</f>
        <v>2</v>
      </c>
      <c r="M14" s="54">
        <f>_xlfn.RANK.EQ(J14, $J$2:$J$38, 1)</f>
        <v>2</v>
      </c>
    </row>
    <row r="15" spans="1:13" ht="15.75" customHeight="1" x14ac:dyDescent="0.2">
      <c r="A15" s="9" t="s">
        <v>0</v>
      </c>
      <c r="B15" s="8" t="s">
        <v>220</v>
      </c>
      <c r="C15" s="8" t="s">
        <v>221</v>
      </c>
      <c r="D15" s="7"/>
      <c r="E15" s="9">
        <v>3.0451388888888889E-2</v>
      </c>
      <c r="F15" s="7"/>
      <c r="G15" s="9">
        <v>4.1805555555555554E-2</v>
      </c>
      <c r="H15" s="58"/>
      <c r="I15" s="61"/>
      <c r="J15" s="64"/>
      <c r="K15" s="55"/>
      <c r="L15" s="55"/>
      <c r="M15" s="55"/>
    </row>
    <row r="16" spans="1:13" ht="15.75" customHeight="1" x14ac:dyDescent="0.2">
      <c r="A16" s="9" t="s">
        <v>0</v>
      </c>
      <c r="B16" s="8" t="s">
        <v>259</v>
      </c>
      <c r="C16" s="8" t="s">
        <v>221</v>
      </c>
      <c r="D16" s="7"/>
      <c r="E16" s="9">
        <v>2.991898148148148E-2</v>
      </c>
      <c r="F16" s="7"/>
      <c r="G16" s="9">
        <v>4.010416666666667E-2</v>
      </c>
      <c r="H16" s="58"/>
      <c r="I16" s="61"/>
      <c r="J16" s="64"/>
      <c r="K16" s="55"/>
      <c r="L16" s="55"/>
      <c r="M16" s="55"/>
    </row>
    <row r="17" spans="1:13" ht="15.75" customHeight="1" x14ac:dyDescent="0.2">
      <c r="A17" s="9" t="s">
        <v>0</v>
      </c>
      <c r="B17" s="8" t="s">
        <v>247</v>
      </c>
      <c r="C17" s="8" t="s">
        <v>217</v>
      </c>
      <c r="D17" s="7"/>
      <c r="E17" s="9">
        <v>3.2777777777777781E-2</v>
      </c>
      <c r="F17" s="7"/>
      <c r="G17" s="9">
        <v>5.0428240740740739E-2</v>
      </c>
      <c r="H17" s="58"/>
      <c r="I17" s="61"/>
      <c r="J17" s="64"/>
      <c r="K17" s="55"/>
      <c r="L17" s="55"/>
      <c r="M17" s="55"/>
    </row>
    <row r="18" spans="1:13" ht="15.75" customHeight="1" x14ac:dyDescent="0.2">
      <c r="A18" s="9" t="s">
        <v>0</v>
      </c>
      <c r="B18" s="8" t="s">
        <v>287</v>
      </c>
      <c r="C18" s="8" t="s">
        <v>217</v>
      </c>
      <c r="D18" s="7"/>
      <c r="E18" s="9">
        <v>4.5648148148148146E-2</v>
      </c>
      <c r="F18" s="7"/>
      <c r="G18" s="9">
        <v>7.0092592592592595E-2</v>
      </c>
      <c r="H18" s="58"/>
      <c r="I18" s="61"/>
      <c r="J18" s="64"/>
      <c r="K18" s="55"/>
      <c r="L18" s="55"/>
      <c r="M18" s="55"/>
    </row>
    <row r="19" spans="1:13" ht="15.75" customHeight="1" x14ac:dyDescent="0.2">
      <c r="A19" s="9" t="s">
        <v>0</v>
      </c>
      <c r="B19" s="8" t="s">
        <v>370</v>
      </c>
      <c r="C19" s="8" t="s">
        <v>221</v>
      </c>
      <c r="D19" s="7"/>
      <c r="E19" s="9">
        <v>3.7662037037037036E-2</v>
      </c>
      <c r="F19" s="7"/>
      <c r="G19" s="9">
        <v>5.4652777777777779E-2</v>
      </c>
      <c r="H19" s="59"/>
      <c r="I19" s="62"/>
      <c r="J19" s="65"/>
      <c r="K19" s="56"/>
      <c r="L19" s="56"/>
      <c r="M19" s="56"/>
    </row>
    <row r="20" spans="1:13" x14ac:dyDescent="0.2">
      <c r="A20" s="9" t="s">
        <v>1</v>
      </c>
      <c r="B20" s="8" t="s">
        <v>331</v>
      </c>
      <c r="C20" s="8" t="s">
        <v>230</v>
      </c>
      <c r="D20" s="7"/>
      <c r="E20" s="9">
        <v>4.0474537037037038E-2</v>
      </c>
      <c r="F20" s="7"/>
      <c r="G20" s="9">
        <v>4.4965277777777778E-2</v>
      </c>
      <c r="H20" s="57" cm="1">
        <f t="array" ref="H20">SUM(SMALL(E20:E25, _xlfn.SEQUENCE(4)))</f>
        <v>0.16078703703703703</v>
      </c>
      <c r="I20" s="60" cm="1">
        <f t="array" ref="I20">SUM(SMALL(G20:G25, _xlfn.SEQUENCE(5)))</f>
        <v>0.25371527777777775</v>
      </c>
      <c r="J20" s="63">
        <f>SUM(H20+I20)</f>
        <v>0.41450231481481481</v>
      </c>
      <c r="K20" s="54">
        <f>_xlfn.RANK.EQ(H20, $H$2:$H$38, 1)</f>
        <v>3</v>
      </c>
      <c r="L20" s="54">
        <f>_xlfn.RANK.EQ(I20, $I$2:$I$38, 1)</f>
        <v>4</v>
      </c>
      <c r="M20" s="54">
        <f>_xlfn.RANK.EQ(J20, $J$2:$J$38, 1)</f>
        <v>4</v>
      </c>
    </row>
    <row r="21" spans="1:13" x14ac:dyDescent="0.2">
      <c r="A21" s="9" t="s">
        <v>1</v>
      </c>
      <c r="B21" s="8" t="s">
        <v>229</v>
      </c>
      <c r="C21" s="8" t="s">
        <v>230</v>
      </c>
      <c r="D21" s="7"/>
      <c r="E21" s="9">
        <v>3.7025462962962961E-2</v>
      </c>
      <c r="F21" s="7"/>
      <c r="G21" s="9">
        <v>4.3182870370370371E-2</v>
      </c>
      <c r="H21" s="58"/>
      <c r="I21" s="61"/>
      <c r="J21" s="64"/>
      <c r="K21" s="55"/>
      <c r="L21" s="55"/>
      <c r="M21" s="55"/>
    </row>
    <row r="22" spans="1:13" x14ac:dyDescent="0.2">
      <c r="A22" s="9" t="s">
        <v>1</v>
      </c>
      <c r="B22" s="8" t="s">
        <v>248</v>
      </c>
      <c r="C22" s="8" t="s">
        <v>223</v>
      </c>
      <c r="D22" s="7"/>
      <c r="E22" s="9">
        <v>4.1284722222222223E-2</v>
      </c>
      <c r="F22" s="7"/>
      <c r="G22" s="9">
        <v>5.541666666666667E-2</v>
      </c>
      <c r="H22" s="58"/>
      <c r="I22" s="61"/>
      <c r="J22" s="64"/>
      <c r="K22" s="55"/>
      <c r="L22" s="55"/>
      <c r="M22" s="55"/>
    </row>
    <row r="23" spans="1:13" x14ac:dyDescent="0.2">
      <c r="A23" s="9" t="s">
        <v>1</v>
      </c>
      <c r="B23" s="8" t="s">
        <v>342</v>
      </c>
      <c r="C23" s="8" t="s">
        <v>233</v>
      </c>
      <c r="D23" s="7"/>
      <c r="E23" s="9">
        <v>4.2002314814814812E-2</v>
      </c>
      <c r="F23" s="7"/>
      <c r="G23" s="9">
        <v>5.662037037037037E-2</v>
      </c>
      <c r="H23" s="58"/>
      <c r="I23" s="61"/>
      <c r="J23" s="64"/>
      <c r="K23" s="55"/>
      <c r="L23" s="55"/>
      <c r="M23" s="55"/>
    </row>
    <row r="24" spans="1:13" x14ac:dyDescent="0.2">
      <c r="A24" s="9" t="s">
        <v>1</v>
      </c>
      <c r="B24" s="8" t="s">
        <v>357</v>
      </c>
      <c r="C24" s="8" t="s">
        <v>233</v>
      </c>
      <c r="D24" s="7"/>
      <c r="E24" s="9">
        <v>5.6921296296296296E-2</v>
      </c>
      <c r="F24" s="7"/>
      <c r="G24" s="9">
        <v>5.3530092592592594E-2</v>
      </c>
      <c r="H24" s="58"/>
      <c r="I24" s="61"/>
      <c r="J24" s="64"/>
      <c r="K24" s="55"/>
      <c r="L24" s="55"/>
      <c r="M24" s="55"/>
    </row>
    <row r="25" spans="1:13" x14ac:dyDescent="0.2">
      <c r="A25" s="9" t="s">
        <v>1</v>
      </c>
      <c r="B25" s="8" t="s">
        <v>327</v>
      </c>
      <c r="C25" s="8" t="s">
        <v>221</v>
      </c>
      <c r="D25" s="7"/>
      <c r="E25" s="9">
        <v>4.6840277777777779E-2</v>
      </c>
      <c r="F25" s="7"/>
      <c r="G25" s="9">
        <v>7.8136574074074081E-2</v>
      </c>
      <c r="H25" s="59"/>
      <c r="I25" s="62"/>
      <c r="J25" s="65"/>
      <c r="K25" s="56"/>
      <c r="L25" s="56"/>
      <c r="M25" s="56"/>
    </row>
    <row r="26" spans="1:13" x14ac:dyDescent="0.2">
      <c r="A26" s="9" t="s">
        <v>12</v>
      </c>
      <c r="B26" s="8" t="s">
        <v>333</v>
      </c>
      <c r="C26" s="8" t="s">
        <v>225</v>
      </c>
      <c r="D26" s="7"/>
      <c r="E26" s="9">
        <v>3.170138888888889E-2</v>
      </c>
      <c r="F26" s="7"/>
      <c r="G26" s="9">
        <v>4.8599537037037038E-2</v>
      </c>
      <c r="H26" s="57" cm="1">
        <f t="array" ref="H26">SUM(SMALL(E26:E31, _xlfn.SEQUENCE(4)))</f>
        <v>0.12686342592592592</v>
      </c>
      <c r="I26" s="60" cm="1">
        <f t="array" ref="I26">SUM(SMALL(G26:G31, _xlfn.SEQUENCE(5)))</f>
        <v>0.22966435185185186</v>
      </c>
      <c r="J26" s="63">
        <f>SUM(H26+I26)</f>
        <v>0.35652777777777778</v>
      </c>
      <c r="K26" s="54">
        <f>_xlfn.RANK.EQ(H26, $H$2:$H$38, 1)</f>
        <v>1</v>
      </c>
      <c r="L26" s="54">
        <f>_xlfn.RANK.EQ(I26, $I$2:$I$38, 1)</f>
        <v>1</v>
      </c>
      <c r="M26" s="54">
        <f>_xlfn.RANK.EQ(J26, $J$2:$J$38, 1)</f>
        <v>1</v>
      </c>
    </row>
    <row r="27" spans="1:13" x14ac:dyDescent="0.2">
      <c r="A27" s="9" t="s">
        <v>12</v>
      </c>
      <c r="B27" s="8" t="s">
        <v>291</v>
      </c>
      <c r="C27" s="8" t="s">
        <v>217</v>
      </c>
      <c r="D27" s="7"/>
      <c r="E27" s="9">
        <v>4.4652777777777777E-2</v>
      </c>
      <c r="F27" s="7"/>
      <c r="G27" s="9">
        <v>4.9456018518518517E-2</v>
      </c>
      <c r="H27" s="58"/>
      <c r="I27" s="61"/>
      <c r="J27" s="64"/>
      <c r="K27" s="55"/>
      <c r="L27" s="55"/>
      <c r="M27" s="55"/>
    </row>
    <row r="28" spans="1:13" x14ac:dyDescent="0.2">
      <c r="A28" s="9" t="s">
        <v>12</v>
      </c>
      <c r="B28" s="8" t="s">
        <v>252</v>
      </c>
      <c r="C28" s="8" t="s">
        <v>217</v>
      </c>
      <c r="D28" s="7"/>
      <c r="E28" s="9">
        <v>3.9525462962962964E-2</v>
      </c>
      <c r="F28" s="7"/>
      <c r="G28" s="9">
        <v>5.6435185185185185E-2</v>
      </c>
      <c r="H28" s="58"/>
      <c r="I28" s="61"/>
      <c r="J28" s="64"/>
      <c r="K28" s="55"/>
      <c r="L28" s="55"/>
      <c r="M28" s="55"/>
    </row>
    <row r="29" spans="1:13" x14ac:dyDescent="0.2">
      <c r="A29" s="9" t="s">
        <v>12</v>
      </c>
      <c r="B29" s="8" t="s">
        <v>231</v>
      </c>
      <c r="C29" s="8" t="s">
        <v>217</v>
      </c>
      <c r="D29" s="7"/>
      <c r="E29" s="9">
        <v>2.5833333333333333E-2</v>
      </c>
      <c r="F29" s="7"/>
      <c r="G29" s="9">
        <v>3.6724537037037035E-2</v>
      </c>
      <c r="H29" s="58"/>
      <c r="I29" s="61"/>
      <c r="J29" s="64"/>
      <c r="K29" s="55"/>
      <c r="L29" s="55"/>
      <c r="M29" s="55"/>
    </row>
    <row r="30" spans="1:13" x14ac:dyDescent="0.2">
      <c r="A30" s="9" t="s">
        <v>12</v>
      </c>
      <c r="B30" s="8" t="s">
        <v>239</v>
      </c>
      <c r="C30" s="8" t="s">
        <v>221</v>
      </c>
      <c r="D30" s="7"/>
      <c r="E30" s="9">
        <v>2.9803240740740741E-2</v>
      </c>
      <c r="F30" s="7"/>
      <c r="G30" s="9">
        <v>3.8449074074074073E-2</v>
      </c>
      <c r="H30" s="58"/>
      <c r="I30" s="61"/>
      <c r="J30" s="64"/>
      <c r="K30" s="55"/>
      <c r="L30" s="55"/>
      <c r="M30" s="55"/>
    </row>
    <row r="31" spans="1:13" x14ac:dyDescent="0.2">
      <c r="A31" s="9" t="s">
        <v>12</v>
      </c>
      <c r="B31" s="8" t="s">
        <v>264</v>
      </c>
      <c r="C31" s="8" t="s">
        <v>225</v>
      </c>
      <c r="D31" s="7"/>
      <c r="E31" s="9">
        <v>3.9976851851851854E-2</v>
      </c>
      <c r="F31" s="7"/>
      <c r="G31" s="9">
        <v>5.8819444444444445E-2</v>
      </c>
      <c r="H31" s="59"/>
      <c r="I31" s="62"/>
      <c r="J31" s="65"/>
      <c r="K31" s="56"/>
      <c r="L31" s="56"/>
      <c r="M31" s="56"/>
    </row>
    <row r="32" spans="1:13" x14ac:dyDescent="0.2">
      <c r="A32" s="9" t="s">
        <v>13</v>
      </c>
      <c r="B32" s="8" t="s">
        <v>196</v>
      </c>
      <c r="C32" s="8" t="s">
        <v>217</v>
      </c>
      <c r="D32" s="7"/>
      <c r="E32" s="9">
        <v>5.4016203703703705E-2</v>
      </c>
      <c r="F32" s="7"/>
      <c r="G32" s="9">
        <v>6.6689814814814813E-2</v>
      </c>
      <c r="H32" s="57" cm="1">
        <f t="array" ref="H32">SUM(SMALL(E32:E37, _xlfn.SEQUENCE(4)))</f>
        <v>0.22666666666666668</v>
      </c>
      <c r="I32" s="60" cm="1">
        <f t="array" ref="I32">SUM(SMALL(G32:G37, _xlfn.SEQUENCE(5)))</f>
        <v>0.31841435185185185</v>
      </c>
      <c r="J32" s="63">
        <f>SUM(H32+I32)</f>
        <v>0.54508101851851853</v>
      </c>
      <c r="K32" s="54">
        <f>_xlfn.RANK.EQ(H32, $H$2:$H$38, 1)</f>
        <v>7</v>
      </c>
      <c r="L32" s="54">
        <f>_xlfn.RANK.EQ(I32, $I$2:$I$38, 1)</f>
        <v>6</v>
      </c>
      <c r="M32" s="54">
        <f>_xlfn.RANK.EQ(J32, $J$2:$J$38, 1)</f>
        <v>7</v>
      </c>
    </row>
    <row r="33" spans="1:13" x14ac:dyDescent="0.2">
      <c r="A33" s="9" t="s">
        <v>13</v>
      </c>
      <c r="B33" s="8" t="s">
        <v>197</v>
      </c>
      <c r="C33" s="8" t="s">
        <v>217</v>
      </c>
      <c r="D33" s="7"/>
      <c r="E33" s="9">
        <v>8.4120370370370373E-2</v>
      </c>
      <c r="F33" s="7"/>
      <c r="G33" s="9">
        <v>6.3622685185185185E-2</v>
      </c>
      <c r="H33" s="58"/>
      <c r="I33" s="61"/>
      <c r="J33" s="64"/>
      <c r="K33" s="55"/>
      <c r="L33" s="55"/>
      <c r="M33" s="55"/>
    </row>
    <row r="34" spans="1:13" x14ac:dyDescent="0.2">
      <c r="A34" s="9" t="s">
        <v>13</v>
      </c>
      <c r="B34" s="8" t="s">
        <v>198</v>
      </c>
      <c r="C34" s="8" t="s">
        <v>217</v>
      </c>
      <c r="D34" s="7"/>
      <c r="E34" s="9">
        <v>7.7118055555555551E-2</v>
      </c>
      <c r="F34" s="7"/>
      <c r="G34" s="9">
        <v>7.2222222222222215E-2</v>
      </c>
      <c r="H34" s="58"/>
      <c r="I34" s="61"/>
      <c r="J34" s="64"/>
      <c r="K34" s="55"/>
      <c r="L34" s="55"/>
      <c r="M34" s="55"/>
    </row>
    <row r="35" spans="1:13" x14ac:dyDescent="0.2">
      <c r="A35" s="9" t="s">
        <v>13</v>
      </c>
      <c r="B35" s="8" t="s">
        <v>199</v>
      </c>
      <c r="C35" s="8" t="s">
        <v>217</v>
      </c>
      <c r="D35" s="47" t="s">
        <v>367</v>
      </c>
      <c r="E35" s="12"/>
      <c r="F35" s="7"/>
      <c r="G35" s="9">
        <v>6.4641203703703701E-2</v>
      </c>
      <c r="H35" s="58"/>
      <c r="I35" s="61"/>
      <c r="J35" s="64"/>
      <c r="K35" s="55"/>
      <c r="L35" s="55"/>
      <c r="M35" s="55"/>
    </row>
    <row r="36" spans="1:13" x14ac:dyDescent="0.2">
      <c r="A36" s="9" t="s">
        <v>13</v>
      </c>
      <c r="B36" s="8" t="s">
        <v>200</v>
      </c>
      <c r="C36" s="8" t="s">
        <v>217</v>
      </c>
      <c r="D36" s="7"/>
      <c r="E36" s="9">
        <v>4.614583333333333E-2</v>
      </c>
      <c r="F36" s="7"/>
      <c r="G36" s="9">
        <v>6.0624999999999998E-2</v>
      </c>
      <c r="H36" s="58"/>
      <c r="I36" s="61"/>
      <c r="J36" s="64"/>
      <c r="K36" s="55"/>
      <c r="L36" s="55"/>
      <c r="M36" s="55"/>
    </row>
    <row r="37" spans="1:13" x14ac:dyDescent="0.2">
      <c r="A37" s="9" t="s">
        <v>13</v>
      </c>
      <c r="B37" s="8" t="s">
        <v>201</v>
      </c>
      <c r="C37" s="8" t="s">
        <v>221</v>
      </c>
      <c r="D37" s="7"/>
      <c r="E37" s="9">
        <v>4.9386574074074076E-2</v>
      </c>
      <c r="F37" s="7"/>
      <c r="G37" s="9">
        <v>6.2835648148148154E-2</v>
      </c>
      <c r="H37" s="59"/>
      <c r="I37" s="62"/>
      <c r="J37" s="65"/>
      <c r="K37" s="56"/>
      <c r="L37" s="56"/>
      <c r="M37" s="56"/>
    </row>
    <row r="38" spans="1:13" x14ac:dyDescent="0.2">
      <c r="A38" s="9" t="s">
        <v>14</v>
      </c>
      <c r="B38" s="8" t="s">
        <v>260</v>
      </c>
      <c r="C38" s="8" t="s">
        <v>225</v>
      </c>
      <c r="D38" s="7"/>
      <c r="E38" s="9">
        <v>5.3946759259259257E-2</v>
      </c>
      <c r="F38" s="7"/>
      <c r="G38" s="9">
        <v>8.0324074074074076E-2</v>
      </c>
      <c r="H38" s="57" cm="1">
        <f t="array" ref="H38">SUM(SMALL(E38:E43, _xlfn.SEQUENCE(4)))</f>
        <v>0.18964120370370371</v>
      </c>
      <c r="I38" s="60" cm="1">
        <f t="array" ref="I38">SUM(SMALL(G38:G43, _xlfn.SEQUENCE(5)))</f>
        <v>0.34121527777777783</v>
      </c>
      <c r="J38" s="63">
        <f>SUM(H38+I38)</f>
        <v>0.53085648148148157</v>
      </c>
      <c r="K38" s="54">
        <f>_xlfn.RANK.EQ(H38, $H$2:$H$38, 1)</f>
        <v>6</v>
      </c>
      <c r="L38" s="54">
        <f>_xlfn.RANK.EQ(I38, $I$2:$I$38, 1)</f>
        <v>7</v>
      </c>
      <c r="M38" s="54">
        <f>_xlfn.RANK.EQ(J38, $J$2:$J$38, 1)</f>
        <v>6</v>
      </c>
    </row>
    <row r="39" spans="1:13" x14ac:dyDescent="0.2">
      <c r="A39" s="9" t="s">
        <v>14</v>
      </c>
      <c r="B39" s="8" t="s">
        <v>222</v>
      </c>
      <c r="C39" s="8" t="s">
        <v>223</v>
      </c>
      <c r="D39" s="7"/>
      <c r="E39" s="9">
        <v>3.5208333333333335E-2</v>
      </c>
      <c r="F39" s="7"/>
      <c r="G39" s="9">
        <v>5.0752314814814813E-2</v>
      </c>
      <c r="H39" s="58"/>
      <c r="I39" s="61"/>
      <c r="J39" s="64"/>
      <c r="K39" s="55"/>
      <c r="L39" s="55"/>
      <c r="M39" s="55"/>
    </row>
    <row r="40" spans="1:13" x14ac:dyDescent="0.2">
      <c r="A40" s="9" t="s">
        <v>14</v>
      </c>
      <c r="B40" s="8" t="s">
        <v>280</v>
      </c>
      <c r="C40" s="8" t="s">
        <v>217</v>
      </c>
      <c r="D40" s="7"/>
      <c r="E40" s="9">
        <v>4.9872685185185187E-2</v>
      </c>
      <c r="F40" s="7"/>
      <c r="G40" s="9">
        <v>6.940972222222222E-2</v>
      </c>
      <c r="H40" s="58"/>
      <c r="I40" s="61"/>
      <c r="J40" s="64"/>
      <c r="K40" s="55"/>
      <c r="L40" s="55"/>
      <c r="M40" s="55"/>
    </row>
    <row r="41" spans="1:13" x14ac:dyDescent="0.2">
      <c r="A41" s="9" t="s">
        <v>14</v>
      </c>
      <c r="B41" s="8" t="s">
        <v>202</v>
      </c>
      <c r="C41" s="8" t="s">
        <v>217</v>
      </c>
      <c r="D41" s="7"/>
      <c r="E41" s="9">
        <v>5.0613425925925923E-2</v>
      </c>
      <c r="F41" s="7"/>
      <c r="G41" s="9">
        <v>7.90162037037037E-2</v>
      </c>
      <c r="H41" s="58"/>
      <c r="I41" s="61"/>
      <c r="J41" s="64"/>
      <c r="K41" s="55"/>
      <c r="L41" s="55"/>
      <c r="M41" s="55"/>
    </row>
    <row r="42" spans="1:13" x14ac:dyDescent="0.2">
      <c r="A42" s="9" t="s">
        <v>14</v>
      </c>
      <c r="B42" s="8" t="s">
        <v>203</v>
      </c>
      <c r="C42" s="8" t="s">
        <v>217</v>
      </c>
      <c r="D42" s="7"/>
      <c r="E42" s="9">
        <v>8.1701388888888893E-2</v>
      </c>
      <c r="F42" s="7"/>
      <c r="G42" s="9">
        <v>8.4675925925925932E-2</v>
      </c>
      <c r="H42" s="58"/>
      <c r="I42" s="61"/>
      <c r="J42" s="64"/>
      <c r="K42" s="55"/>
      <c r="L42" s="55"/>
      <c r="M42" s="55"/>
    </row>
    <row r="43" spans="1:13" x14ac:dyDescent="0.2">
      <c r="A43" s="9" t="s">
        <v>14</v>
      </c>
      <c r="B43" s="8" t="s">
        <v>204</v>
      </c>
      <c r="C43" s="8" t="s">
        <v>217</v>
      </c>
      <c r="D43" s="7"/>
      <c r="E43" s="9">
        <v>7.4907407407407409E-2</v>
      </c>
      <c r="F43" s="7"/>
      <c r="G43" s="9">
        <v>6.1712962962962963E-2</v>
      </c>
      <c r="H43" s="59"/>
      <c r="I43" s="62"/>
      <c r="J43" s="65"/>
      <c r="K43" s="56"/>
      <c r="L43" s="56"/>
      <c r="M43" s="56"/>
    </row>
    <row r="44" spans="1:13" x14ac:dyDescent="0.2">
      <c r="A44" s="8" t="s">
        <v>15</v>
      </c>
      <c r="B44" s="8" t="s">
        <v>319</v>
      </c>
      <c r="C44" s="8" t="s">
        <v>233</v>
      </c>
      <c r="D44" s="7"/>
      <c r="E44" s="9">
        <v>3.3333333333333333E-2</v>
      </c>
      <c r="F44" s="7"/>
      <c r="G44" s="9">
        <v>4.1041666666666664E-2</v>
      </c>
      <c r="H44" s="41"/>
      <c r="I44" s="12"/>
      <c r="J44" s="12"/>
      <c r="K44" s="13"/>
      <c r="L44" s="13"/>
      <c r="M44" s="13"/>
    </row>
    <row r="45" spans="1:13" x14ac:dyDescent="0.2">
      <c r="A45" s="8" t="s">
        <v>15</v>
      </c>
      <c r="B45" s="8" t="s">
        <v>267</v>
      </c>
      <c r="C45" s="8" t="s">
        <v>217</v>
      </c>
      <c r="D45" s="7"/>
      <c r="E45" s="9">
        <v>3.1747685185185184E-2</v>
      </c>
      <c r="F45" s="7"/>
      <c r="G45" s="9">
        <v>3.8206018518518521E-2</v>
      </c>
      <c r="H45" s="41"/>
      <c r="I45" s="12"/>
      <c r="J45" s="14"/>
      <c r="K45" s="15"/>
      <c r="L45" s="16"/>
      <c r="M45" s="16"/>
    </row>
    <row r="46" spans="1:13" x14ac:dyDescent="0.2">
      <c r="A46" s="8" t="s">
        <v>15</v>
      </c>
      <c r="B46" s="8" t="s">
        <v>303</v>
      </c>
      <c r="C46" s="8" t="s">
        <v>217</v>
      </c>
      <c r="D46" s="7"/>
      <c r="E46" s="9">
        <v>3.2280092592592589E-2</v>
      </c>
      <c r="F46" s="7"/>
      <c r="G46" s="9">
        <v>4.0925925925925928E-2</v>
      </c>
      <c r="H46" s="41"/>
      <c r="I46" s="12"/>
      <c r="J46" s="14"/>
      <c r="K46" s="15"/>
      <c r="L46" s="16"/>
      <c r="M46" s="16"/>
    </row>
    <row r="47" spans="1:13" x14ac:dyDescent="0.2">
      <c r="A47" s="8" t="s">
        <v>15</v>
      </c>
      <c r="B47" s="8" t="s">
        <v>372</v>
      </c>
      <c r="C47" s="8" t="s">
        <v>217</v>
      </c>
      <c r="D47" s="7"/>
      <c r="E47" s="9">
        <v>2.8796296296296296E-2</v>
      </c>
      <c r="F47" s="7"/>
      <c r="G47" s="9">
        <v>4.0162037037037038E-2</v>
      </c>
      <c r="H47" s="41"/>
      <c r="I47" s="12"/>
      <c r="J47" s="14"/>
      <c r="K47" s="15"/>
      <c r="L47" s="16"/>
      <c r="M47" s="16"/>
    </row>
    <row r="48" spans="1:13" x14ac:dyDescent="0.2">
      <c r="A48" s="8" t="s">
        <v>15</v>
      </c>
      <c r="B48" s="8" t="s">
        <v>361</v>
      </c>
      <c r="C48" s="8" t="s">
        <v>217</v>
      </c>
      <c r="D48" s="7"/>
      <c r="E48" s="9">
        <v>5.7453703703703701E-2</v>
      </c>
      <c r="F48" s="7"/>
      <c r="G48" s="9">
        <v>7.6342592592592587E-2</v>
      </c>
      <c r="H48" s="42"/>
      <c r="I48" s="17"/>
      <c r="J48" s="18"/>
      <c r="K48" s="19"/>
      <c r="L48" s="20"/>
      <c r="M48" s="20"/>
    </row>
  </sheetData>
  <autoFilter ref="A1:M48" xr:uid="{A3CB721A-D073-412B-82AB-8BBD37B6D2D2}"/>
  <mergeCells count="42">
    <mergeCell ref="M8:M13"/>
    <mergeCell ref="H2:H7"/>
    <mergeCell ref="I2:I7"/>
    <mergeCell ref="K2:K7"/>
    <mergeCell ref="L2:L7"/>
    <mergeCell ref="J2:J7"/>
    <mergeCell ref="M2:M7"/>
    <mergeCell ref="H8:H13"/>
    <mergeCell ref="I8:I13"/>
    <mergeCell ref="J8:J13"/>
    <mergeCell ref="K8:K13"/>
    <mergeCell ref="L8:L13"/>
    <mergeCell ref="M20:M25"/>
    <mergeCell ref="H14:H19"/>
    <mergeCell ref="I14:I19"/>
    <mergeCell ref="J14:J19"/>
    <mergeCell ref="K14:K19"/>
    <mergeCell ref="L14:L19"/>
    <mergeCell ref="M14:M19"/>
    <mergeCell ref="H20:H25"/>
    <mergeCell ref="I20:I25"/>
    <mergeCell ref="J20:J25"/>
    <mergeCell ref="K20:K25"/>
    <mergeCell ref="L20:L25"/>
    <mergeCell ref="M32:M37"/>
    <mergeCell ref="H26:H31"/>
    <mergeCell ref="I26:I31"/>
    <mergeCell ref="J26:J31"/>
    <mergeCell ref="K26:K31"/>
    <mergeCell ref="L26:L31"/>
    <mergeCell ref="M26:M31"/>
    <mergeCell ref="H32:H37"/>
    <mergeCell ref="I32:I37"/>
    <mergeCell ref="J32:J37"/>
    <mergeCell ref="K32:K37"/>
    <mergeCell ref="L32:L37"/>
    <mergeCell ref="K38:K43"/>
    <mergeCell ref="L38:L43"/>
    <mergeCell ref="M38:M43"/>
    <mergeCell ref="H38:H43"/>
    <mergeCell ref="I38:I43"/>
    <mergeCell ref="J38:J43"/>
  </mergeCells>
  <conditionalFormatting sqref="E1:E43 G3:G43 E45:E48 G45:K48">
    <cfRule type="cellIs" dxfId="45" priority="19" operator="equal">
      <formula>"03:00:00"</formula>
    </cfRule>
  </conditionalFormatting>
  <conditionalFormatting sqref="G1:K1 K2:M2">
    <cfRule type="cellIs" dxfId="44" priority="20" operator="equal">
      <formula>"03:00:00"</formula>
    </cfRule>
  </conditionalFormatting>
  <conditionalFormatting sqref="K8:M8">
    <cfRule type="cellIs" dxfId="43" priority="6" operator="equal">
      <formula>"03:00:00"</formula>
    </cfRule>
  </conditionalFormatting>
  <conditionalFormatting sqref="K14:M14">
    <cfRule type="cellIs" dxfId="42" priority="5" operator="equal">
      <formula>"03:00:00"</formula>
    </cfRule>
  </conditionalFormatting>
  <conditionalFormatting sqref="K20:M20">
    <cfRule type="cellIs" dxfId="41" priority="4" operator="equal">
      <formula>"03:00:00"</formula>
    </cfRule>
  </conditionalFormatting>
  <conditionalFormatting sqref="K26:M26">
    <cfRule type="cellIs" dxfId="40" priority="3" operator="equal">
      <formula>"03:00:00"</formula>
    </cfRule>
  </conditionalFormatting>
  <conditionalFormatting sqref="K32:M32">
    <cfRule type="cellIs" dxfId="39" priority="2" operator="equal">
      <formula>"03:00:00"</formula>
    </cfRule>
  </conditionalFormatting>
  <conditionalFormatting sqref="K38:M38">
    <cfRule type="cellIs" dxfId="38" priority="1" operator="equal">
      <formula>"03:00:00"</formula>
    </cfRule>
  </conditionalFormatting>
  <pageMargins left="0.25" right="0.25" top="0.75" bottom="0.75" header="0.3" footer="0.3"/>
  <pageSetup paperSize="9" orientation="landscape" r:id="rId1"/>
  <rowBreaks count="1" manualBreakCount="1">
    <brk id="2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EF3F8-339B-43AB-9A7D-E1B7A500A9BE}">
  <dimension ref="A1:T60"/>
  <sheetViews>
    <sheetView workbookViewId="0">
      <selection activeCell="F1" sqref="F1"/>
    </sheetView>
  </sheetViews>
  <sheetFormatPr defaultColWidth="12.64453125" defaultRowHeight="15" x14ac:dyDescent="0.2"/>
  <cols>
    <col min="1" max="1" width="14.66015625" style="1" bestFit="1" customWidth="1"/>
    <col min="2" max="2" width="23.80859375" style="1" customWidth="1"/>
    <col min="3" max="3" width="5.51171875" style="1" customWidth="1"/>
    <col min="4" max="4" width="9.28125" style="2" bestFit="1" customWidth="1"/>
    <col min="5" max="5" width="8.33984375" style="3" bestFit="1" customWidth="1"/>
    <col min="6" max="6" width="9.68359375" style="2" customWidth="1"/>
    <col min="7" max="7" width="7.80078125" style="3" bestFit="1" customWidth="1"/>
    <col min="8" max="9" width="12.64453125" style="3" customWidth="1"/>
    <col min="10" max="10" width="9.81640625" style="3" bestFit="1" customWidth="1"/>
    <col min="11" max="12" width="5.37890625" style="1" customWidth="1"/>
    <col min="13" max="13" width="9.68359375" style="1" customWidth="1"/>
    <col min="14" max="16384" width="12.64453125" style="1"/>
  </cols>
  <sheetData>
    <row r="1" spans="1:13" ht="68.25" x14ac:dyDescent="0.2">
      <c r="A1" s="43" t="s">
        <v>4</v>
      </c>
      <c r="B1" s="44" t="s">
        <v>18</v>
      </c>
      <c r="C1" s="44" t="s">
        <v>5</v>
      </c>
      <c r="D1" s="44" t="s">
        <v>434</v>
      </c>
      <c r="E1" s="44" t="s">
        <v>6</v>
      </c>
      <c r="F1" s="44" t="s">
        <v>435</v>
      </c>
      <c r="G1" s="43" t="s">
        <v>9</v>
      </c>
      <c r="H1" s="44" t="s">
        <v>33</v>
      </c>
      <c r="I1" s="44" t="s">
        <v>34</v>
      </c>
      <c r="J1" s="44" t="s">
        <v>10</v>
      </c>
      <c r="K1" s="45" t="s">
        <v>16</v>
      </c>
      <c r="L1" s="44" t="s">
        <v>17</v>
      </c>
      <c r="M1" s="44" t="s">
        <v>11</v>
      </c>
    </row>
    <row r="2" spans="1:13" ht="15.75" customHeight="1" x14ac:dyDescent="0.2">
      <c r="A2" s="9" t="s">
        <v>19</v>
      </c>
      <c r="B2" s="8" t="s">
        <v>270</v>
      </c>
      <c r="C2" s="8" t="s">
        <v>230</v>
      </c>
      <c r="D2" s="7"/>
      <c r="E2" s="9">
        <v>5.0509259259259261E-2</v>
      </c>
      <c r="F2" s="5"/>
      <c r="G2" s="9">
        <v>4.7997685185185185E-2</v>
      </c>
      <c r="H2" s="68" cm="1">
        <f t="array" ref="H2">SUM(SMALL(E2:E5, _xlfn.SEQUENCE(2)))</f>
        <v>8.8715277777777782E-2</v>
      </c>
      <c r="I2" s="68" cm="1">
        <f t="array" ref="I2">SUM(SMALL(G2:G5, _xlfn.SEQUENCE(3)))</f>
        <v>0.12983796296296296</v>
      </c>
      <c r="J2" s="67">
        <f>SUM(H2+I2)</f>
        <v>0.21855324074074073</v>
      </c>
      <c r="K2" s="66">
        <f>_xlfn.RANK.EQ(H2, $H$2:$H$54, 1)</f>
        <v>4</v>
      </c>
      <c r="L2" s="66">
        <f>_xlfn.RANK.EQ(I2, $I$2:$I$54, 1)</f>
        <v>2</v>
      </c>
      <c r="M2" s="66">
        <f>_xlfn.RANK.EQ(J2, $J$2:$J$54, 1)</f>
        <v>4</v>
      </c>
    </row>
    <row r="3" spans="1:13" ht="15.75" customHeight="1" x14ac:dyDescent="0.2">
      <c r="A3" s="9" t="s">
        <v>19</v>
      </c>
      <c r="B3" s="8" t="s">
        <v>365</v>
      </c>
      <c r="C3" s="8" t="s">
        <v>217</v>
      </c>
      <c r="D3" s="7"/>
      <c r="E3" s="9">
        <v>5.1319444444444445E-2</v>
      </c>
      <c r="F3" s="7"/>
      <c r="G3" s="9">
        <v>7.2303240740740737E-2</v>
      </c>
      <c r="H3" s="68"/>
      <c r="I3" s="68"/>
      <c r="J3" s="67"/>
      <c r="K3" s="66"/>
      <c r="L3" s="66"/>
      <c r="M3" s="66"/>
    </row>
    <row r="4" spans="1:13" ht="15.75" customHeight="1" x14ac:dyDescent="0.2">
      <c r="A4" s="9" t="s">
        <v>19</v>
      </c>
      <c r="B4" s="8" t="s">
        <v>332</v>
      </c>
      <c r="C4" s="8" t="s">
        <v>221</v>
      </c>
      <c r="D4" s="7"/>
      <c r="E4" s="9">
        <v>3.8206018518518521E-2</v>
      </c>
      <c r="F4" s="7"/>
      <c r="G4" s="9">
        <v>3.7662037037037036E-2</v>
      </c>
      <c r="H4" s="68"/>
      <c r="I4" s="68"/>
      <c r="J4" s="67"/>
      <c r="K4" s="66"/>
      <c r="L4" s="66"/>
      <c r="M4" s="66"/>
    </row>
    <row r="5" spans="1:13" ht="15.75" customHeight="1" x14ac:dyDescent="0.2">
      <c r="A5" s="9" t="s">
        <v>19</v>
      </c>
      <c r="B5" s="8" t="s">
        <v>377</v>
      </c>
      <c r="C5" s="8" t="s">
        <v>262</v>
      </c>
      <c r="D5" s="47" t="s">
        <v>429</v>
      </c>
      <c r="E5" s="12"/>
      <c r="F5" s="7"/>
      <c r="G5" s="9">
        <v>4.417824074074074E-2</v>
      </c>
      <c r="H5" s="68"/>
      <c r="I5" s="68"/>
      <c r="J5" s="67"/>
      <c r="K5" s="66"/>
      <c r="L5" s="66"/>
      <c r="M5" s="66"/>
    </row>
    <row r="6" spans="1:13" ht="15.75" customHeight="1" x14ac:dyDescent="0.2">
      <c r="A6" s="9" t="s">
        <v>20</v>
      </c>
      <c r="B6" s="8" t="s">
        <v>282</v>
      </c>
      <c r="C6" s="8" t="s">
        <v>217</v>
      </c>
      <c r="D6" s="47" t="s">
        <v>367</v>
      </c>
      <c r="E6" s="12"/>
      <c r="F6" s="7"/>
      <c r="G6" s="9">
        <v>6.4895833333333333E-2</v>
      </c>
      <c r="H6" s="68" cm="1">
        <f t="array" ref="H6">SUM(SMALL(E6:E9, _xlfn.SEQUENCE(2)))</f>
        <v>9.6481481481481488E-2</v>
      </c>
      <c r="I6" s="68" cm="1">
        <f t="array" ref="I6">SUM(SMALL(G6:G9, _xlfn.SEQUENCE(3)))</f>
        <v>0.16181712962962963</v>
      </c>
      <c r="J6" s="67">
        <f>SUM(H6+I6)</f>
        <v>0.25829861111111113</v>
      </c>
      <c r="K6" s="66">
        <f>_xlfn.RANK.EQ(H6, $H$2:$H$54, 1)</f>
        <v>10</v>
      </c>
      <c r="L6" s="66">
        <f>_xlfn.RANK.EQ(I6, $I$2:$I$54, 1)</f>
        <v>11</v>
      </c>
      <c r="M6" s="66">
        <f>_xlfn.RANK.EQ(J6, $J$2:$J$54, 1)</f>
        <v>11</v>
      </c>
    </row>
    <row r="7" spans="1:13" ht="15.75" customHeight="1" x14ac:dyDescent="0.2">
      <c r="A7" s="9" t="s">
        <v>20</v>
      </c>
      <c r="B7" s="8" t="s">
        <v>296</v>
      </c>
      <c r="C7" s="8" t="s">
        <v>225</v>
      </c>
      <c r="D7" s="7"/>
      <c r="E7" s="9">
        <v>6.3159722222222228E-2</v>
      </c>
      <c r="F7" s="47" t="s">
        <v>367</v>
      </c>
      <c r="G7" s="12"/>
      <c r="H7" s="68"/>
      <c r="I7" s="68"/>
      <c r="J7" s="67"/>
      <c r="K7" s="66"/>
      <c r="L7" s="66"/>
      <c r="M7" s="66"/>
    </row>
    <row r="8" spans="1:13" ht="15.75" customHeight="1" x14ac:dyDescent="0.2">
      <c r="A8" s="9" t="s">
        <v>20</v>
      </c>
      <c r="B8" s="8" t="s">
        <v>304</v>
      </c>
      <c r="C8" s="8" t="s">
        <v>225</v>
      </c>
      <c r="D8" s="7"/>
      <c r="E8" s="9">
        <v>3.3321759259259259E-2</v>
      </c>
      <c r="F8" s="7"/>
      <c r="G8" s="9">
        <v>4.5231481481481484E-2</v>
      </c>
      <c r="H8" s="68"/>
      <c r="I8" s="68"/>
      <c r="J8" s="67"/>
      <c r="K8" s="66"/>
      <c r="L8" s="66"/>
      <c r="M8" s="66"/>
    </row>
    <row r="9" spans="1:13" ht="15.75" customHeight="1" x14ac:dyDescent="0.2">
      <c r="A9" s="9" t="s">
        <v>20</v>
      </c>
      <c r="B9" s="8" t="s">
        <v>344</v>
      </c>
      <c r="C9" s="8" t="s">
        <v>225</v>
      </c>
      <c r="D9" s="7"/>
      <c r="E9" s="9">
        <v>7.9039351851851847E-2</v>
      </c>
      <c r="F9" s="7"/>
      <c r="G9" s="9">
        <v>5.1689814814814813E-2</v>
      </c>
      <c r="H9" s="68"/>
      <c r="I9" s="68"/>
      <c r="J9" s="67"/>
      <c r="K9" s="66"/>
      <c r="L9" s="66"/>
      <c r="M9" s="66"/>
    </row>
    <row r="10" spans="1:13" ht="15.75" customHeight="1" x14ac:dyDescent="0.2">
      <c r="A10" s="9" t="s">
        <v>21</v>
      </c>
      <c r="B10" s="8" t="s">
        <v>347</v>
      </c>
      <c r="C10" s="8" t="s">
        <v>221</v>
      </c>
      <c r="D10" s="7"/>
      <c r="E10" s="9">
        <v>4.8229166666666663E-2</v>
      </c>
      <c r="F10" s="7"/>
      <c r="G10" s="9">
        <v>4.7534722222222221E-2</v>
      </c>
      <c r="H10" s="68" cm="1">
        <f t="array" ref="H10">SUM(SMALL(E10:E13, _xlfn.SEQUENCE(2)))</f>
        <v>9.5775462962962965E-2</v>
      </c>
      <c r="I10" s="68" cm="1">
        <f t="array" ref="I10">SUM(SMALL(G10:G13, _xlfn.SEQUENCE(3)))</f>
        <v>0.15125</v>
      </c>
      <c r="J10" s="67">
        <f>SUM(H10+I10)</f>
        <v>0.24702546296296296</v>
      </c>
      <c r="K10" s="66">
        <f>_xlfn.RANK.EQ(H10, $H$2:$H$54, 1)</f>
        <v>9</v>
      </c>
      <c r="L10" s="66">
        <f>_xlfn.RANK.EQ(I10, $I$2:$I$54, 1)</f>
        <v>9</v>
      </c>
      <c r="M10" s="66">
        <f>_xlfn.RANK.EQ(J10, $J$2:$J$54, 1)</f>
        <v>9</v>
      </c>
    </row>
    <row r="11" spans="1:13" ht="15.75" customHeight="1" x14ac:dyDescent="0.2">
      <c r="A11" s="9" t="s">
        <v>21</v>
      </c>
      <c r="B11" s="8" t="s">
        <v>364</v>
      </c>
      <c r="C11" s="8" t="s">
        <v>233</v>
      </c>
      <c r="D11" s="7"/>
      <c r="E11" s="9">
        <v>4.7546296296296295E-2</v>
      </c>
      <c r="F11" s="7"/>
      <c r="G11" s="9">
        <v>6.4479166666666671E-2</v>
      </c>
      <c r="H11" s="68"/>
      <c r="I11" s="68"/>
      <c r="J11" s="67"/>
      <c r="K11" s="66"/>
      <c r="L11" s="66"/>
      <c r="M11" s="66"/>
    </row>
    <row r="12" spans="1:13" ht="15.75" customHeight="1" x14ac:dyDescent="0.2">
      <c r="A12" s="9" t="s">
        <v>21</v>
      </c>
      <c r="B12" s="8" t="s">
        <v>339</v>
      </c>
      <c r="C12" s="8" t="s">
        <v>225</v>
      </c>
      <c r="D12" s="7"/>
      <c r="E12" s="9">
        <v>6.7013888888888887E-2</v>
      </c>
      <c r="F12" s="7"/>
      <c r="G12" s="9">
        <v>0.05</v>
      </c>
      <c r="H12" s="68"/>
      <c r="I12" s="68"/>
      <c r="J12" s="67"/>
      <c r="K12" s="66"/>
      <c r="L12" s="66"/>
      <c r="M12" s="66"/>
    </row>
    <row r="13" spans="1:13" ht="15.75" customHeight="1" x14ac:dyDescent="0.2">
      <c r="A13" s="8" t="s">
        <v>21</v>
      </c>
      <c r="B13" s="8" t="s">
        <v>325</v>
      </c>
      <c r="C13" s="8" t="s">
        <v>244</v>
      </c>
      <c r="D13" s="47" t="s">
        <v>430</v>
      </c>
      <c r="E13" s="12"/>
      <c r="F13" s="7"/>
      <c r="G13" s="9">
        <v>5.3715277777777778E-2</v>
      </c>
      <c r="H13" s="68"/>
      <c r="I13" s="68"/>
      <c r="J13" s="67"/>
      <c r="K13" s="66"/>
      <c r="L13" s="66"/>
      <c r="M13" s="66"/>
    </row>
    <row r="14" spans="1:13" ht="15.75" customHeight="1" x14ac:dyDescent="0.2">
      <c r="A14" s="9" t="s">
        <v>22</v>
      </c>
      <c r="B14" s="8" t="s">
        <v>241</v>
      </c>
      <c r="C14" s="8" t="s">
        <v>230</v>
      </c>
      <c r="D14" s="7"/>
      <c r="E14" s="9">
        <v>8.5752314814814809E-2</v>
      </c>
      <c r="F14" s="7"/>
      <c r="G14" s="9">
        <v>5.7465277777777775E-2</v>
      </c>
      <c r="H14" s="68" cm="1">
        <f t="array" ref="H14">SUM(SMALL(E14:E17, _xlfn.SEQUENCE(2)))</f>
        <v>0.12420138888888889</v>
      </c>
      <c r="I14" s="68" cm="1">
        <f t="array" ref="I14">SUM(SMALL(G14:G17, _xlfn.SEQUENCE(3)))</f>
        <v>0.1814351851851852</v>
      </c>
      <c r="J14" s="67">
        <f>SUM(H14+I14)</f>
        <v>0.30563657407407407</v>
      </c>
      <c r="K14" s="66">
        <f>_xlfn.RANK.EQ(H14, $H$2:$H$54, 1)</f>
        <v>14</v>
      </c>
      <c r="L14" s="66">
        <f>_xlfn.RANK.EQ(I14, $I$2:$I$54, 1)</f>
        <v>13</v>
      </c>
      <c r="M14" s="66">
        <f>_xlfn.RANK.EQ(J14, $J$2:$J$54, 1)</f>
        <v>14</v>
      </c>
    </row>
    <row r="15" spans="1:13" ht="15.75" customHeight="1" x14ac:dyDescent="0.2">
      <c r="A15" s="9" t="s">
        <v>22</v>
      </c>
      <c r="B15" s="8" t="s">
        <v>315</v>
      </c>
      <c r="C15" s="8" t="s">
        <v>225</v>
      </c>
      <c r="D15" s="7"/>
      <c r="E15" s="9">
        <v>3.8761574074074073E-2</v>
      </c>
      <c r="F15" s="7"/>
      <c r="G15" s="9">
        <v>5.0532407407407408E-2</v>
      </c>
      <c r="H15" s="68"/>
      <c r="I15" s="68"/>
      <c r="J15" s="67"/>
      <c r="K15" s="66"/>
      <c r="L15" s="66"/>
      <c r="M15" s="66"/>
    </row>
    <row r="16" spans="1:13" ht="15.75" customHeight="1" x14ac:dyDescent="0.2">
      <c r="A16" s="9" t="s">
        <v>22</v>
      </c>
      <c r="B16" s="8" t="s">
        <v>205</v>
      </c>
      <c r="C16" s="8" t="s">
        <v>217</v>
      </c>
      <c r="D16" s="7"/>
      <c r="E16" s="9">
        <v>8.5439814814814816E-2</v>
      </c>
      <c r="F16" s="7"/>
      <c r="G16" s="9">
        <v>7.3437500000000003E-2</v>
      </c>
      <c r="H16" s="68"/>
      <c r="I16" s="68"/>
      <c r="J16" s="67"/>
      <c r="K16" s="66"/>
      <c r="L16" s="66"/>
      <c r="M16" s="66"/>
    </row>
    <row r="17" spans="1:17" ht="15.75" customHeight="1" x14ac:dyDescent="0.2">
      <c r="A17" s="9" t="s">
        <v>22</v>
      </c>
      <c r="B17" s="8"/>
      <c r="C17" s="8"/>
      <c r="D17" s="7"/>
      <c r="E17" s="9"/>
      <c r="F17" s="7"/>
      <c r="G17" s="9"/>
      <c r="H17" s="68"/>
      <c r="I17" s="68"/>
      <c r="J17" s="67"/>
      <c r="K17" s="66"/>
      <c r="L17" s="66"/>
      <c r="M17" s="66"/>
    </row>
    <row r="18" spans="1:17" ht="15.75" customHeight="1" x14ac:dyDescent="0.2">
      <c r="A18" s="9" t="s">
        <v>23</v>
      </c>
      <c r="B18" s="8" t="s">
        <v>206</v>
      </c>
      <c r="C18" s="8" t="s">
        <v>217</v>
      </c>
      <c r="D18" s="7"/>
      <c r="E18" s="9">
        <v>6.4317129629629627E-2</v>
      </c>
      <c r="F18" s="7"/>
      <c r="G18" s="9">
        <v>4.6620370370370368E-2</v>
      </c>
      <c r="H18" s="68" cm="1">
        <f t="array" ref="H18">SUM(SMALL(E18:E21, _xlfn.SEQUENCE(2)))</f>
        <v>8.9212962962962966E-2</v>
      </c>
      <c r="I18" s="68" cm="1">
        <f t="array" ref="I18">SUM(SMALL(G18:G21, _xlfn.SEQUENCE(3)))</f>
        <v>0.14032407407407407</v>
      </c>
      <c r="J18" s="67">
        <f>SUM(H18+I18)</f>
        <v>0.22953703703703704</v>
      </c>
      <c r="K18" s="66">
        <f>_xlfn.RANK.EQ(H18, $H$2:$H$54, 1)</f>
        <v>7</v>
      </c>
      <c r="L18" s="66">
        <f>_xlfn.RANK.EQ(I18, $I$2:$I$54, 1)</f>
        <v>8</v>
      </c>
      <c r="M18" s="66">
        <f>_xlfn.RANK.EQ(J18, $J$2:$J$54, 1)</f>
        <v>7</v>
      </c>
    </row>
    <row r="19" spans="1:17" ht="15.75" customHeight="1" x14ac:dyDescent="0.2">
      <c r="A19" s="9" t="s">
        <v>23</v>
      </c>
      <c r="B19" s="8" t="s">
        <v>207</v>
      </c>
      <c r="C19" s="8" t="s">
        <v>221</v>
      </c>
      <c r="D19" s="7"/>
      <c r="E19" s="9">
        <v>3.5092592592592592E-2</v>
      </c>
      <c r="F19" s="7"/>
      <c r="G19" s="9">
        <v>3.740740740740741E-2</v>
      </c>
      <c r="H19" s="68"/>
      <c r="I19" s="68"/>
      <c r="J19" s="67"/>
      <c r="K19" s="66"/>
      <c r="L19" s="66"/>
      <c r="M19" s="66"/>
    </row>
    <row r="20" spans="1:17" ht="14.45" customHeight="1" x14ac:dyDescent="0.2">
      <c r="A20" s="9" t="s">
        <v>23</v>
      </c>
      <c r="B20" s="46" t="s">
        <v>208</v>
      </c>
      <c r="C20" s="8" t="s">
        <v>217</v>
      </c>
      <c r="D20" s="7"/>
      <c r="E20" s="9">
        <v>5.4120370370370367E-2</v>
      </c>
      <c r="F20" s="7"/>
      <c r="G20" s="9">
        <v>5.6296296296296296E-2</v>
      </c>
      <c r="H20" s="68"/>
      <c r="I20" s="68"/>
      <c r="J20" s="67"/>
      <c r="K20" s="66"/>
      <c r="L20" s="66"/>
      <c r="M20" s="66"/>
    </row>
    <row r="21" spans="1:17" ht="14.45" customHeight="1" x14ac:dyDescent="0.2">
      <c r="A21" s="9" t="s">
        <v>23</v>
      </c>
      <c r="B21" s="46" t="s">
        <v>209</v>
      </c>
      <c r="C21" s="8" t="s">
        <v>217</v>
      </c>
      <c r="D21" s="7"/>
      <c r="E21" s="9">
        <v>6.564814814814815E-2</v>
      </c>
      <c r="F21" s="7"/>
      <c r="G21" s="9">
        <v>6.2638888888888883E-2</v>
      </c>
      <c r="H21" s="68"/>
      <c r="I21" s="68"/>
      <c r="J21" s="67"/>
      <c r="K21" s="66"/>
      <c r="L21" s="66"/>
      <c r="M21" s="66"/>
    </row>
    <row r="22" spans="1:17" ht="14.45" customHeight="1" x14ac:dyDescent="0.2">
      <c r="A22" s="9" t="s">
        <v>24</v>
      </c>
      <c r="B22" s="8" t="s">
        <v>341</v>
      </c>
      <c r="C22" s="8" t="s">
        <v>217</v>
      </c>
      <c r="D22" s="7"/>
      <c r="E22" s="9">
        <v>5.7430555555555554E-2</v>
      </c>
      <c r="F22" s="7"/>
      <c r="G22" s="9">
        <v>6.2997685185185184E-2</v>
      </c>
      <c r="H22" s="68" cm="1">
        <f t="array" ref="H22">SUM(SMALL(E22:E25, _xlfn.SEQUENCE(2)))</f>
        <v>8.8946759259259253E-2</v>
      </c>
      <c r="I22" s="68" cm="1">
        <f t="array" ref="I22">SUM(SMALL(G22:G25, _xlfn.SEQUENCE(3)))</f>
        <v>0.17341435185185183</v>
      </c>
      <c r="J22" s="67">
        <f>SUM(H22+I22)</f>
        <v>0.2623611111111111</v>
      </c>
      <c r="K22" s="66">
        <f>_xlfn.RANK.EQ(H22, $H$2:$H$54, 1)</f>
        <v>5</v>
      </c>
      <c r="L22" s="66">
        <f>_xlfn.RANK.EQ(I22, $I$2:$I$54, 1)</f>
        <v>12</v>
      </c>
      <c r="M22" s="66">
        <f>_xlfn.RANK.EQ(J22, $J$2:$J$54, 1)</f>
        <v>12</v>
      </c>
    </row>
    <row r="23" spans="1:17" ht="14.45" customHeight="1" x14ac:dyDescent="0.2">
      <c r="A23" s="9" t="s">
        <v>24</v>
      </c>
      <c r="B23" s="8" t="s">
        <v>329</v>
      </c>
      <c r="C23" s="8" t="s">
        <v>230</v>
      </c>
      <c r="D23" s="7"/>
      <c r="E23" s="9">
        <v>3.7222222222222219E-2</v>
      </c>
      <c r="F23" s="7"/>
      <c r="G23" s="9">
        <v>5.2546296296296299E-2</v>
      </c>
      <c r="H23" s="68"/>
      <c r="I23" s="68"/>
      <c r="J23" s="67"/>
      <c r="K23" s="66"/>
      <c r="L23" s="66"/>
      <c r="M23" s="66"/>
      <c r="Q23" s="2"/>
    </row>
    <row r="24" spans="1:17" ht="14.45" customHeight="1" x14ac:dyDescent="0.2">
      <c r="A24" s="9" t="s">
        <v>24</v>
      </c>
      <c r="B24" s="8" t="s">
        <v>312</v>
      </c>
      <c r="C24" s="8" t="s">
        <v>221</v>
      </c>
      <c r="D24" s="7"/>
      <c r="E24" s="9">
        <v>5.1724537037037034E-2</v>
      </c>
      <c r="F24" s="7"/>
      <c r="G24" s="9">
        <v>5.7870370370370371E-2</v>
      </c>
      <c r="H24" s="68"/>
      <c r="I24" s="68"/>
      <c r="J24" s="67"/>
      <c r="K24" s="66"/>
      <c r="L24" s="66"/>
      <c r="M24" s="66"/>
    </row>
    <row r="25" spans="1:17" ht="14.45" customHeight="1" x14ac:dyDescent="0.2">
      <c r="A25" s="9" t="s">
        <v>24</v>
      </c>
      <c r="B25" s="8"/>
      <c r="C25" s="8"/>
      <c r="D25" s="7"/>
      <c r="E25" s="9"/>
      <c r="F25" s="7"/>
      <c r="G25" s="9"/>
      <c r="H25" s="68"/>
      <c r="I25" s="68"/>
      <c r="J25" s="67"/>
      <c r="K25" s="66"/>
      <c r="L25" s="66"/>
      <c r="M25" s="66"/>
    </row>
    <row r="26" spans="1:17" ht="14.45" customHeight="1" x14ac:dyDescent="0.2">
      <c r="A26" s="9" t="s">
        <v>25</v>
      </c>
      <c r="B26" s="8" t="s">
        <v>289</v>
      </c>
      <c r="C26" s="8" t="s">
        <v>225</v>
      </c>
      <c r="D26" s="7"/>
      <c r="E26" s="9">
        <v>6.6307870370370364E-2</v>
      </c>
      <c r="F26" s="7"/>
      <c r="G26" s="9">
        <v>6.1493055555555558E-2</v>
      </c>
      <c r="H26" s="68" cm="1">
        <f t="array" ref="H26">SUM(SMALL(E26:E29, _xlfn.SEQUENCE(2)))</f>
        <v>7.1527777777777773E-2</v>
      </c>
      <c r="I26" s="68" cm="1">
        <f t="array" ref="I26">SUM(SMALL(G26:G29, _xlfn.SEQUENCE(3)))</f>
        <v>0.13245370370370371</v>
      </c>
      <c r="J26" s="67">
        <f>SUM(H26+I26)</f>
        <v>0.20398148148148149</v>
      </c>
      <c r="K26" s="66">
        <f>_xlfn.RANK.EQ(H26, $H$2:$H$54, 1)</f>
        <v>2</v>
      </c>
      <c r="L26" s="66">
        <f>_xlfn.RANK.EQ(I26, $I$2:$I$54, 1)</f>
        <v>3</v>
      </c>
      <c r="M26" s="66">
        <f>_xlfn.RANK.EQ(J26, $J$2:$J$54, 1)</f>
        <v>2</v>
      </c>
    </row>
    <row r="27" spans="1:17" ht="14.45" customHeight="1" x14ac:dyDescent="0.2">
      <c r="A27" s="9" t="s">
        <v>25</v>
      </c>
      <c r="B27" s="8" t="s">
        <v>309</v>
      </c>
      <c r="C27" s="8" t="s">
        <v>217</v>
      </c>
      <c r="D27" s="7"/>
      <c r="E27" s="9">
        <v>5.9618055555555556E-2</v>
      </c>
      <c r="F27" s="7"/>
      <c r="G27" s="9">
        <v>5.8576388888888886E-2</v>
      </c>
      <c r="H27" s="68"/>
      <c r="I27" s="68"/>
      <c r="J27" s="67"/>
      <c r="K27" s="66"/>
      <c r="L27" s="66"/>
      <c r="M27" s="66"/>
    </row>
    <row r="28" spans="1:17" ht="14.45" customHeight="1" x14ac:dyDescent="0.2">
      <c r="A28" s="9" t="s">
        <v>25</v>
      </c>
      <c r="B28" s="8" t="s">
        <v>356</v>
      </c>
      <c r="C28" s="8" t="s">
        <v>225</v>
      </c>
      <c r="D28" s="7"/>
      <c r="E28" s="9">
        <v>3.4317129629629628E-2</v>
      </c>
      <c r="F28" s="7"/>
      <c r="G28" s="9">
        <v>3.4375000000000003E-2</v>
      </c>
      <c r="H28" s="68"/>
      <c r="I28" s="68"/>
      <c r="J28" s="67"/>
      <c r="K28" s="66"/>
      <c r="L28" s="66"/>
      <c r="M28" s="66"/>
    </row>
    <row r="29" spans="1:17" ht="14.45" customHeight="1" x14ac:dyDescent="0.2">
      <c r="A29" s="9" t="s">
        <v>25</v>
      </c>
      <c r="B29" s="8" t="s">
        <v>288</v>
      </c>
      <c r="C29" s="8" t="s">
        <v>233</v>
      </c>
      <c r="D29" s="7"/>
      <c r="E29" s="9">
        <v>3.7210648148148145E-2</v>
      </c>
      <c r="F29" s="7"/>
      <c r="G29" s="9">
        <v>3.9502314814814816E-2</v>
      </c>
      <c r="H29" s="68"/>
      <c r="I29" s="68"/>
      <c r="J29" s="67"/>
      <c r="K29" s="66"/>
      <c r="L29" s="66"/>
      <c r="M29" s="66"/>
    </row>
    <row r="30" spans="1:17" ht="14.45" customHeight="1" x14ac:dyDescent="0.2">
      <c r="A30" s="9" t="s">
        <v>26</v>
      </c>
      <c r="B30" s="8" t="s">
        <v>226</v>
      </c>
      <c r="C30" s="8" t="s">
        <v>217</v>
      </c>
      <c r="D30" s="7"/>
      <c r="E30" s="9">
        <v>4.5868055555555558E-2</v>
      </c>
      <c r="F30" s="7"/>
      <c r="G30" s="9">
        <v>4.8831018518518517E-2</v>
      </c>
      <c r="H30" s="68" cm="1">
        <f t="array" ref="H30">SUM(SMALL(E30:E33, _xlfn.SEQUENCE(2)))</f>
        <v>9.0810185185185188E-2</v>
      </c>
      <c r="I30" s="68" cm="1">
        <f t="array" ref="I30">SUM(SMALL(G30:G33, _xlfn.SEQUENCE(3)))</f>
        <v>0.1341087962962963</v>
      </c>
      <c r="J30" s="67">
        <f>SUM(H30+I30)</f>
        <v>0.22491898148148148</v>
      </c>
      <c r="K30" s="66">
        <f>_xlfn.RANK.EQ(H30, $H$2:$H$54, 1)</f>
        <v>8</v>
      </c>
      <c r="L30" s="66">
        <f>_xlfn.RANK.EQ(I30, $I$2:$I$54, 1)</f>
        <v>5</v>
      </c>
      <c r="M30" s="66">
        <f>_xlfn.RANK.EQ(J30, $J$2:$J$54, 1)</f>
        <v>6</v>
      </c>
    </row>
    <row r="31" spans="1:17" ht="14.45" customHeight="1" x14ac:dyDescent="0.2">
      <c r="A31" s="9" t="s">
        <v>26</v>
      </c>
      <c r="B31" s="8" t="s">
        <v>314</v>
      </c>
      <c r="C31" s="8" t="s">
        <v>217</v>
      </c>
      <c r="D31" s="7"/>
      <c r="E31" s="9">
        <v>4.494212962962963E-2</v>
      </c>
      <c r="F31" s="7"/>
      <c r="G31" s="9">
        <v>4.3217592592592592E-2</v>
      </c>
      <c r="H31" s="68"/>
      <c r="I31" s="68"/>
      <c r="J31" s="67"/>
      <c r="K31" s="66"/>
      <c r="L31" s="66"/>
      <c r="M31" s="66"/>
    </row>
    <row r="32" spans="1:17" ht="14.45" customHeight="1" x14ac:dyDescent="0.2">
      <c r="A32" s="9" t="s">
        <v>26</v>
      </c>
      <c r="B32" s="8" t="s">
        <v>308</v>
      </c>
      <c r="C32" s="8" t="s">
        <v>217</v>
      </c>
      <c r="D32" s="7"/>
      <c r="E32" s="9">
        <v>6.3981481481481486E-2</v>
      </c>
      <c r="F32" s="7"/>
      <c r="G32" s="9">
        <v>4.2060185185185187E-2</v>
      </c>
      <c r="H32" s="68"/>
      <c r="I32" s="68"/>
      <c r="J32" s="67"/>
      <c r="K32" s="66"/>
      <c r="L32" s="66"/>
      <c r="M32" s="66"/>
    </row>
    <row r="33" spans="1:20" ht="14.45" customHeight="1" x14ac:dyDescent="0.2">
      <c r="A33" s="9" t="s">
        <v>26</v>
      </c>
      <c r="B33" s="8"/>
      <c r="C33" s="8"/>
      <c r="D33" s="7"/>
      <c r="E33" s="9"/>
      <c r="F33" s="7"/>
      <c r="G33" s="9"/>
      <c r="H33" s="68"/>
      <c r="I33" s="68"/>
      <c r="J33" s="67"/>
      <c r="K33" s="66"/>
      <c r="L33" s="66"/>
      <c r="M33" s="66"/>
    </row>
    <row r="34" spans="1:20" ht="14.45" customHeight="1" x14ac:dyDescent="0.2">
      <c r="A34" s="9" t="s">
        <v>27</v>
      </c>
      <c r="B34" s="8" t="s">
        <v>218</v>
      </c>
      <c r="C34" s="8" t="s">
        <v>217</v>
      </c>
      <c r="D34" s="7"/>
      <c r="E34" s="9">
        <v>4.5787037037037036E-2</v>
      </c>
      <c r="F34" s="7"/>
      <c r="G34" s="9">
        <v>5.140046296296296E-2</v>
      </c>
      <c r="H34" s="68" cm="1">
        <f t="array" ref="H34">SUM(SMALL(E34:E37, _xlfn.SEQUENCE(2)))</f>
        <v>8.9108796296296297E-2</v>
      </c>
      <c r="I34" s="68" cm="1">
        <f t="array" ref="I34">SUM(SMALL(G34:G37, _xlfn.SEQUENCE(3)))</f>
        <v>0.13467592592592592</v>
      </c>
      <c r="J34" s="67">
        <f>SUM(H34+I34)</f>
        <v>0.22378472222222223</v>
      </c>
      <c r="K34" s="66">
        <f>_xlfn.RANK.EQ(H34, $H$2:$H$54, 1)</f>
        <v>6</v>
      </c>
      <c r="L34" s="66">
        <f>_xlfn.RANK.EQ(I34, $I$2:$I$54, 1)</f>
        <v>6</v>
      </c>
      <c r="M34" s="66">
        <f>_xlfn.RANK.EQ(J34, $J$2:$J$54, 1)</f>
        <v>5</v>
      </c>
    </row>
    <row r="35" spans="1:20" ht="14.45" customHeight="1" x14ac:dyDescent="0.2">
      <c r="A35" s="9" t="s">
        <v>27</v>
      </c>
      <c r="B35" s="8" t="s">
        <v>265</v>
      </c>
      <c r="C35" s="8" t="s">
        <v>233</v>
      </c>
      <c r="D35" s="7"/>
      <c r="E35" s="9">
        <v>4.3321759259259261E-2</v>
      </c>
      <c r="F35" s="7"/>
      <c r="G35" s="9">
        <v>4.9467592592592591E-2</v>
      </c>
      <c r="H35" s="68"/>
      <c r="I35" s="68"/>
      <c r="J35" s="67"/>
      <c r="K35" s="66"/>
      <c r="L35" s="66"/>
      <c r="M35" s="66"/>
    </row>
    <row r="36" spans="1:20" ht="14.45" customHeight="1" x14ac:dyDescent="0.2">
      <c r="A36" s="9" t="s">
        <v>27</v>
      </c>
      <c r="B36" s="8" t="s">
        <v>359</v>
      </c>
      <c r="C36" s="8" t="s">
        <v>221</v>
      </c>
      <c r="D36" s="7"/>
      <c r="E36" s="9">
        <v>5.2708333333333336E-2</v>
      </c>
      <c r="F36" s="7"/>
      <c r="G36" s="9">
        <v>4.6504629629629632E-2</v>
      </c>
      <c r="H36" s="68"/>
      <c r="I36" s="68"/>
      <c r="J36" s="67"/>
      <c r="K36" s="66"/>
      <c r="L36" s="66"/>
      <c r="M36" s="66"/>
      <c r="S36" s="2"/>
      <c r="T36" s="3"/>
    </row>
    <row r="37" spans="1:20" ht="14.45" customHeight="1" x14ac:dyDescent="0.2">
      <c r="A37" s="9" t="s">
        <v>27</v>
      </c>
      <c r="B37" s="8" t="s">
        <v>255</v>
      </c>
      <c r="C37" s="8" t="s">
        <v>217</v>
      </c>
      <c r="D37" s="7"/>
      <c r="E37" s="9">
        <v>5.0185185185185187E-2</v>
      </c>
      <c r="F37" s="7"/>
      <c r="G37" s="9">
        <v>3.8703703703703705E-2</v>
      </c>
      <c r="H37" s="68"/>
      <c r="I37" s="68"/>
      <c r="J37" s="67"/>
      <c r="K37" s="66"/>
      <c r="L37" s="66"/>
      <c r="M37" s="66"/>
    </row>
    <row r="38" spans="1:20" ht="14.45" customHeight="1" x14ac:dyDescent="0.2">
      <c r="A38" s="9" t="s">
        <v>28</v>
      </c>
      <c r="B38" s="8" t="s">
        <v>302</v>
      </c>
      <c r="C38" s="8" t="s">
        <v>233</v>
      </c>
      <c r="D38" s="7"/>
      <c r="E38" s="9">
        <v>5.2592592592592594E-2</v>
      </c>
      <c r="F38" s="7"/>
      <c r="G38" s="9">
        <v>4.3784722222222225E-2</v>
      </c>
      <c r="H38" s="68" cm="1">
        <f t="array" ref="H38">SUM(SMALL(E38:E41, _xlfn.SEQUENCE(2)))</f>
        <v>6.159722222222222E-2</v>
      </c>
      <c r="I38" s="68" cm="1">
        <f t="array" ref="I38">SUM(SMALL(G38:G41, _xlfn.SEQUENCE(3)))</f>
        <v>0.11751157407407407</v>
      </c>
      <c r="J38" s="67">
        <f>SUM(H38+I38)</f>
        <v>0.17910879629629628</v>
      </c>
      <c r="K38" s="66">
        <f>_xlfn.RANK.EQ(H38, $H$2:$H$54, 1)</f>
        <v>1</v>
      </c>
      <c r="L38" s="66">
        <f>_xlfn.RANK.EQ(I38, $I$2:$I$54, 1)</f>
        <v>1</v>
      </c>
      <c r="M38" s="66">
        <f>_xlfn.RANK.EQ(J38, $J$2:$J$54, 1)</f>
        <v>1</v>
      </c>
      <c r="Q38" s="2"/>
      <c r="R38" s="3"/>
    </row>
    <row r="39" spans="1:20" ht="14.45" customHeight="1" x14ac:dyDescent="0.2">
      <c r="A39" s="9" t="s">
        <v>28</v>
      </c>
      <c r="B39" s="8" t="s">
        <v>330</v>
      </c>
      <c r="C39" s="8" t="s">
        <v>233</v>
      </c>
      <c r="D39" s="7"/>
      <c r="E39" s="9">
        <v>3.1689814814814816E-2</v>
      </c>
      <c r="F39" s="7"/>
      <c r="G39" s="9">
        <v>3.7858796296296293E-2</v>
      </c>
      <c r="H39" s="68"/>
      <c r="I39" s="68"/>
      <c r="J39" s="67"/>
      <c r="K39" s="66"/>
      <c r="L39" s="66"/>
      <c r="M39" s="66"/>
      <c r="S39" s="2"/>
      <c r="T39" s="3"/>
    </row>
    <row r="40" spans="1:20" ht="14.45" customHeight="1" x14ac:dyDescent="0.2">
      <c r="A40" s="9" t="s">
        <v>28</v>
      </c>
      <c r="B40" s="8" t="s">
        <v>266</v>
      </c>
      <c r="C40" s="8" t="s">
        <v>230</v>
      </c>
      <c r="D40" s="7"/>
      <c r="E40" s="9">
        <v>4.4085648148148152E-2</v>
      </c>
      <c r="F40" s="7"/>
      <c r="G40" s="9">
        <v>5.2418981481481483E-2</v>
      </c>
      <c r="H40" s="68"/>
      <c r="I40" s="68"/>
      <c r="J40" s="67"/>
      <c r="K40" s="66"/>
      <c r="L40" s="66"/>
      <c r="M40" s="66"/>
    </row>
    <row r="41" spans="1:20" ht="14.45" customHeight="1" x14ac:dyDescent="0.2">
      <c r="A41" s="9" t="s">
        <v>28</v>
      </c>
      <c r="B41" s="8" t="s">
        <v>298</v>
      </c>
      <c r="C41" s="8" t="s">
        <v>217</v>
      </c>
      <c r="D41" s="7"/>
      <c r="E41" s="9">
        <v>2.9907407407407407E-2</v>
      </c>
      <c r="F41" s="7"/>
      <c r="G41" s="9">
        <v>3.5868055555555556E-2</v>
      </c>
      <c r="H41" s="68"/>
      <c r="I41" s="68"/>
      <c r="J41" s="67"/>
      <c r="K41" s="66"/>
      <c r="L41" s="66"/>
      <c r="M41" s="66"/>
    </row>
    <row r="42" spans="1:20" ht="14.45" customHeight="1" x14ac:dyDescent="0.2">
      <c r="A42" s="9" t="s">
        <v>29</v>
      </c>
      <c r="B42" s="8" t="s">
        <v>320</v>
      </c>
      <c r="C42" s="8" t="s">
        <v>221</v>
      </c>
      <c r="D42" s="7"/>
      <c r="E42" s="9">
        <v>5.181712962962963E-2</v>
      </c>
      <c r="F42" s="7"/>
      <c r="G42" s="9">
        <v>4.1493055555555554E-2</v>
      </c>
      <c r="H42" s="68" cm="1">
        <f t="array" ref="H42">SUM(SMALL(E42:E45, _xlfn.SEQUENCE(2)))</f>
        <v>9.6956018518518511E-2</v>
      </c>
      <c r="I42" s="68" cm="1">
        <f t="array" ref="I42">SUM(SMALL(G42:G45, _xlfn.SEQUENCE(3)))</f>
        <v>0.15253472222222222</v>
      </c>
      <c r="J42" s="67">
        <f>SUM(H42+I42)</f>
        <v>0.24949074074074074</v>
      </c>
      <c r="K42" s="66">
        <f>_xlfn.RANK.EQ(H42, $H$2:$H$54, 1)</f>
        <v>11</v>
      </c>
      <c r="L42" s="66">
        <f>_xlfn.RANK.EQ(I42, $I$2:$I$54, 1)</f>
        <v>10</v>
      </c>
      <c r="M42" s="66">
        <f>_xlfn.RANK.EQ(J42, $J$2:$J$54, 1)</f>
        <v>10</v>
      </c>
    </row>
    <row r="43" spans="1:20" ht="14.45" customHeight="1" x14ac:dyDescent="0.2">
      <c r="A43" s="9" t="s">
        <v>29</v>
      </c>
      <c r="B43" s="8" t="s">
        <v>210</v>
      </c>
      <c r="C43" s="8" t="s">
        <v>217</v>
      </c>
      <c r="D43" s="7"/>
      <c r="E43" s="9">
        <v>7.6712962962962969E-2</v>
      </c>
      <c r="F43" s="7"/>
      <c r="G43" s="9">
        <v>4.7071759259259258E-2</v>
      </c>
      <c r="H43" s="68"/>
      <c r="I43" s="68"/>
      <c r="J43" s="67"/>
      <c r="K43" s="66"/>
      <c r="L43" s="66"/>
      <c r="M43" s="66"/>
    </row>
    <row r="44" spans="1:20" x14ac:dyDescent="0.2">
      <c r="A44" s="9" t="s">
        <v>29</v>
      </c>
      <c r="B44" s="8" t="s">
        <v>211</v>
      </c>
      <c r="C44" s="8" t="s">
        <v>217</v>
      </c>
      <c r="D44" s="7"/>
      <c r="E44" s="9">
        <v>8.8842592592592598E-2</v>
      </c>
      <c r="F44" s="7"/>
      <c r="G44" s="9">
        <v>6.3969907407407406E-2</v>
      </c>
      <c r="H44" s="68"/>
      <c r="I44" s="68"/>
      <c r="J44" s="67"/>
      <c r="K44" s="66"/>
      <c r="L44" s="66"/>
      <c r="M44" s="66"/>
    </row>
    <row r="45" spans="1:20" x14ac:dyDescent="0.2">
      <c r="A45" s="9" t="s">
        <v>29</v>
      </c>
      <c r="B45" s="8" t="s">
        <v>305</v>
      </c>
      <c r="C45" s="49" t="s">
        <v>221</v>
      </c>
      <c r="D45" s="50"/>
      <c r="E45" s="9">
        <v>4.5138888888888888E-2</v>
      </c>
      <c r="F45" s="47" t="s">
        <v>367</v>
      </c>
      <c r="G45" s="12"/>
      <c r="H45" s="68"/>
      <c r="I45" s="68"/>
      <c r="J45" s="67"/>
      <c r="K45" s="66"/>
      <c r="L45" s="66"/>
      <c r="M45" s="66"/>
    </row>
    <row r="46" spans="1:20" x14ac:dyDescent="0.2">
      <c r="A46" s="8" t="s">
        <v>30</v>
      </c>
      <c r="B46" s="8" t="s">
        <v>376</v>
      </c>
      <c r="C46" s="49" t="s">
        <v>217</v>
      </c>
      <c r="D46" s="50"/>
      <c r="E46" s="9">
        <v>7.1574074074074068E-2</v>
      </c>
      <c r="F46" s="7"/>
      <c r="G46" s="9">
        <v>3.9583333333333331E-2</v>
      </c>
      <c r="H46" s="68" cm="1">
        <f t="array" ref="H46">SUM(SMALL(E46:E49, _xlfn.SEQUENCE(2)))</f>
        <v>0.10469907407407408</v>
      </c>
      <c r="I46" s="68" cm="1">
        <f t="array" ref="I46">SUM(SMALL(G46:G49, _xlfn.SEQUENCE(3)))</f>
        <v>0.13539351851851852</v>
      </c>
      <c r="J46" s="67">
        <f>SUM(H46+I46)</f>
        <v>0.24009259259259261</v>
      </c>
      <c r="K46" s="66">
        <f>_xlfn.RANK.EQ(H46, $H$2:$H$54, 1)</f>
        <v>13</v>
      </c>
      <c r="L46" s="66">
        <f>_xlfn.RANK.EQ(I46, $I$2:$I$54, 1)</f>
        <v>7</v>
      </c>
      <c r="M46" s="66">
        <f>_xlfn.RANK.EQ(J46, $J$2:$J$54, 1)</f>
        <v>8</v>
      </c>
      <c r="R46" s="2"/>
      <c r="S46" s="3"/>
    </row>
    <row r="47" spans="1:20" x14ac:dyDescent="0.2">
      <c r="A47" s="8" t="s">
        <v>30</v>
      </c>
      <c r="B47" s="8" t="s">
        <v>310</v>
      </c>
      <c r="C47" s="49" t="s">
        <v>217</v>
      </c>
      <c r="D47" s="50"/>
      <c r="E47" s="9">
        <v>6.0358796296296299E-2</v>
      </c>
      <c r="F47" s="7"/>
      <c r="G47" s="9">
        <v>4.6817129629629632E-2</v>
      </c>
      <c r="H47" s="68"/>
      <c r="I47" s="68"/>
      <c r="J47" s="67"/>
      <c r="K47" s="66"/>
      <c r="L47" s="66"/>
      <c r="M47" s="66"/>
    </row>
    <row r="48" spans="1:20" x14ac:dyDescent="0.2">
      <c r="A48" s="8" t="s">
        <v>30</v>
      </c>
      <c r="B48" s="8" t="s">
        <v>371</v>
      </c>
      <c r="C48" s="49" t="s">
        <v>225</v>
      </c>
      <c r="D48" s="50"/>
      <c r="E48" s="9">
        <v>6.1111111111111109E-2</v>
      </c>
      <c r="F48" s="7"/>
      <c r="G48" s="9">
        <v>6.0833333333333336E-2</v>
      </c>
      <c r="H48" s="68"/>
      <c r="I48" s="68"/>
      <c r="J48" s="67"/>
      <c r="K48" s="66"/>
      <c r="L48" s="66"/>
      <c r="M48" s="66"/>
    </row>
    <row r="49" spans="1:18" x14ac:dyDescent="0.2">
      <c r="A49" s="8" t="s">
        <v>30</v>
      </c>
      <c r="B49" s="8" t="s">
        <v>224</v>
      </c>
      <c r="C49" s="49" t="s">
        <v>225</v>
      </c>
      <c r="D49" s="50"/>
      <c r="E49" s="9">
        <v>4.4340277777777777E-2</v>
      </c>
      <c r="F49" s="7"/>
      <c r="G49" s="9">
        <v>4.8993055555555554E-2</v>
      </c>
      <c r="H49" s="68"/>
      <c r="I49" s="68"/>
      <c r="J49" s="67"/>
      <c r="K49" s="66"/>
      <c r="L49" s="66"/>
      <c r="M49" s="66"/>
    </row>
    <row r="50" spans="1:18" x14ac:dyDescent="0.2">
      <c r="A50" s="8" t="s">
        <v>31</v>
      </c>
      <c r="B50" s="8" t="s">
        <v>292</v>
      </c>
      <c r="C50" s="8" t="s">
        <v>217</v>
      </c>
      <c r="D50" s="7"/>
      <c r="E50" s="9">
        <v>4.417824074074074E-2</v>
      </c>
      <c r="F50" s="7"/>
      <c r="G50" s="9">
        <v>4.5844907407407411E-2</v>
      </c>
      <c r="H50" s="68" cm="1">
        <f t="array" ref="H50">SUM(SMALL(E50:E53, _xlfn.SEQUENCE(2)))</f>
        <v>8.0590277777777775E-2</v>
      </c>
      <c r="I50" s="68" cm="1">
        <f t="array" ref="I50">SUM(SMALL(G50:G53, _xlfn.SEQUENCE(3)))</f>
        <v>0.1338425925925926</v>
      </c>
      <c r="J50" s="67">
        <f>SUM(H50+I50)</f>
        <v>0.21443287037037037</v>
      </c>
      <c r="K50" s="66">
        <f>_xlfn.RANK.EQ(H50, $H$2:$H$54, 1)</f>
        <v>3</v>
      </c>
      <c r="L50" s="66">
        <f>_xlfn.RANK.EQ(I50, $I$2:$I$54, 1)</f>
        <v>4</v>
      </c>
      <c r="M50" s="66">
        <f>_xlfn.RANK.EQ(J50, $J$2:$J$54, 1)</f>
        <v>3</v>
      </c>
      <c r="Q50" s="2"/>
      <c r="R50" s="3"/>
    </row>
    <row r="51" spans="1:18" x14ac:dyDescent="0.2">
      <c r="A51" s="8" t="s">
        <v>31</v>
      </c>
      <c r="B51" s="8" t="s">
        <v>273</v>
      </c>
      <c r="C51" s="8" t="s">
        <v>221</v>
      </c>
      <c r="D51" s="7"/>
      <c r="E51" s="9">
        <v>3.6423611111111108E-2</v>
      </c>
      <c r="F51" s="7"/>
      <c r="G51" s="9">
        <v>4.071759259259259E-2</v>
      </c>
      <c r="H51" s="68"/>
      <c r="I51" s="68"/>
      <c r="J51" s="67"/>
      <c r="K51" s="66"/>
      <c r="L51" s="66"/>
      <c r="M51" s="66"/>
      <c r="Q51" s="2"/>
      <c r="R51" s="3"/>
    </row>
    <row r="52" spans="1:18" x14ac:dyDescent="0.2">
      <c r="A52" s="8" t="s">
        <v>31</v>
      </c>
      <c r="B52" s="8" t="s">
        <v>285</v>
      </c>
      <c r="C52" s="8" t="s">
        <v>217</v>
      </c>
      <c r="D52" s="7"/>
      <c r="E52" s="9">
        <v>4.7245370370370368E-2</v>
      </c>
      <c r="F52" s="7"/>
      <c r="G52" s="9">
        <v>4.7280092592592596E-2</v>
      </c>
      <c r="H52" s="68"/>
      <c r="I52" s="68"/>
      <c r="J52" s="67"/>
      <c r="K52" s="66"/>
      <c r="L52" s="66"/>
      <c r="M52" s="66"/>
    </row>
    <row r="53" spans="1:18" x14ac:dyDescent="0.2">
      <c r="A53" s="8" t="s">
        <v>31</v>
      </c>
      <c r="B53" s="8" t="s">
        <v>256</v>
      </c>
      <c r="C53" s="8" t="s">
        <v>221</v>
      </c>
      <c r="D53" s="7"/>
      <c r="E53" s="9">
        <v>4.4166666666666667E-2</v>
      </c>
      <c r="F53" s="7"/>
      <c r="G53" s="9">
        <v>5.5844907407407406E-2</v>
      </c>
      <c r="H53" s="68"/>
      <c r="I53" s="68"/>
      <c r="J53" s="67"/>
      <c r="K53" s="66"/>
      <c r="L53" s="66"/>
      <c r="M53" s="66"/>
    </row>
    <row r="54" spans="1:18" x14ac:dyDescent="0.2">
      <c r="A54" s="8" t="s">
        <v>32</v>
      </c>
      <c r="B54" s="8" t="s">
        <v>326</v>
      </c>
      <c r="C54" s="8" t="s">
        <v>217</v>
      </c>
      <c r="D54" s="7"/>
      <c r="E54" s="9">
        <v>5.2627314814814814E-2</v>
      </c>
      <c r="F54" s="47" t="s">
        <v>379</v>
      </c>
      <c r="G54" s="12"/>
      <c r="H54" s="68" cm="1">
        <f t="array" ref="H54">SUM(SMALL(E54:E57, _xlfn.SEQUENCE(2)))</f>
        <v>0.10339120370370369</v>
      </c>
      <c r="I54" s="68" cm="1">
        <f t="array" ref="I54">SUM(SMALL(G54:G57, _xlfn.SEQUENCE(3)))</f>
        <v>0.2010763888888889</v>
      </c>
      <c r="J54" s="67">
        <f>SUM(H54+I54)</f>
        <v>0.3044675925925926</v>
      </c>
      <c r="K54" s="66">
        <f>_xlfn.RANK.EQ(H54, $H$2:$H$54, 1)</f>
        <v>12</v>
      </c>
      <c r="L54" s="66">
        <f>_xlfn.RANK.EQ(I54, $I$2:$I$54, 1)</f>
        <v>14</v>
      </c>
      <c r="M54" s="66">
        <f>_xlfn.RANK.EQ(J54, $J$2:$J$54, 1)</f>
        <v>13</v>
      </c>
    </row>
    <row r="55" spans="1:18" x14ac:dyDescent="0.2">
      <c r="A55" s="8" t="s">
        <v>32</v>
      </c>
      <c r="B55" s="8" t="s">
        <v>286</v>
      </c>
      <c r="C55" s="8" t="s">
        <v>217</v>
      </c>
      <c r="D55" s="7"/>
      <c r="E55" s="9">
        <v>5.7858796296296297E-2</v>
      </c>
      <c r="F55" s="7"/>
      <c r="G55" s="9">
        <v>4.6689814814814816E-2</v>
      </c>
      <c r="H55" s="68"/>
      <c r="I55" s="68"/>
      <c r="J55" s="67"/>
      <c r="K55" s="66"/>
      <c r="L55" s="66"/>
      <c r="M55" s="66"/>
    </row>
    <row r="56" spans="1:18" x14ac:dyDescent="0.2">
      <c r="A56" s="8" t="s">
        <v>32</v>
      </c>
      <c r="B56" s="8" t="s">
        <v>340</v>
      </c>
      <c r="C56" s="8" t="s">
        <v>221</v>
      </c>
      <c r="D56" s="7"/>
      <c r="E56" s="9">
        <v>5.0763888888888886E-2</v>
      </c>
      <c r="F56" s="7"/>
      <c r="G56" s="9">
        <v>5.7152777777777775E-2</v>
      </c>
      <c r="H56" s="68"/>
      <c r="I56" s="68"/>
      <c r="J56" s="67"/>
      <c r="K56" s="66"/>
      <c r="L56" s="66"/>
      <c r="M56" s="66"/>
    </row>
    <row r="57" spans="1:18" x14ac:dyDescent="0.2">
      <c r="A57" s="8" t="s">
        <v>32</v>
      </c>
      <c r="B57" s="8" t="s">
        <v>301</v>
      </c>
      <c r="C57" s="8" t="s">
        <v>230</v>
      </c>
      <c r="D57" s="47" t="s">
        <v>367</v>
      </c>
      <c r="E57" s="12"/>
      <c r="F57" s="7"/>
      <c r="G57" s="9">
        <v>9.723379629629629E-2</v>
      </c>
      <c r="H57" s="68"/>
      <c r="I57" s="68"/>
      <c r="J57" s="67"/>
      <c r="K57" s="66"/>
      <c r="L57" s="66"/>
      <c r="M57" s="66"/>
    </row>
    <row r="58" spans="1:18" x14ac:dyDescent="0.2">
      <c r="A58" s="8" t="s">
        <v>15</v>
      </c>
      <c r="B58" s="8" t="s">
        <v>345</v>
      </c>
      <c r="C58" s="8" t="s">
        <v>217</v>
      </c>
      <c r="D58" s="7"/>
      <c r="E58" s="9">
        <v>5.3414351851851852E-2</v>
      </c>
      <c r="F58" s="7"/>
      <c r="G58" s="9">
        <v>6.2835648148148154E-2</v>
      </c>
      <c r="H58" s="12"/>
      <c r="I58" s="12"/>
      <c r="J58" s="12"/>
      <c r="K58" s="13"/>
      <c r="L58" s="13"/>
      <c r="M58" s="13"/>
    </row>
    <row r="59" spans="1:18" x14ac:dyDescent="0.2">
      <c r="A59" s="8" t="s">
        <v>15</v>
      </c>
      <c r="B59" s="8" t="s">
        <v>338</v>
      </c>
      <c r="C59" s="48" t="s">
        <v>431</v>
      </c>
      <c r="D59" s="7"/>
      <c r="E59" s="9">
        <v>5.9282407407407409E-2</v>
      </c>
      <c r="F59" s="7"/>
      <c r="G59" s="9">
        <v>3.6597222222222225E-2</v>
      </c>
      <c r="H59" s="12"/>
      <c r="I59" s="12"/>
      <c r="J59" s="12"/>
      <c r="K59" s="13"/>
      <c r="L59" s="13"/>
      <c r="M59" s="13"/>
    </row>
    <row r="60" spans="1:18" x14ac:dyDescent="0.2">
      <c r="A60" s="8" t="s">
        <v>15</v>
      </c>
      <c r="B60" s="8" t="s">
        <v>348</v>
      </c>
      <c r="C60" s="8" t="s">
        <v>217</v>
      </c>
      <c r="D60" s="7"/>
      <c r="E60" s="9">
        <v>4.4247685185185189E-2</v>
      </c>
      <c r="F60" s="7"/>
      <c r="G60" s="9">
        <v>5.6782407407407406E-2</v>
      </c>
      <c r="H60" s="12"/>
      <c r="I60" s="12"/>
      <c r="J60" s="12"/>
      <c r="K60" s="13"/>
      <c r="L60" s="13"/>
      <c r="M60" s="13"/>
    </row>
  </sheetData>
  <autoFilter ref="A1:M60" xr:uid="{1FEEF3F8-339B-43AB-9A7D-E1B7A500A9BE}"/>
  <mergeCells count="84">
    <mergeCell ref="L18:L21"/>
    <mergeCell ref="L22:L25"/>
    <mergeCell ref="L14:L17"/>
    <mergeCell ref="L6:L9"/>
    <mergeCell ref="L10:L13"/>
    <mergeCell ref="K18:K21"/>
    <mergeCell ref="H38:H41"/>
    <mergeCell ref="H42:H45"/>
    <mergeCell ref="I38:I41"/>
    <mergeCell ref="I42:I45"/>
    <mergeCell ref="H30:H33"/>
    <mergeCell ref="H34:H37"/>
    <mergeCell ref="I30:I33"/>
    <mergeCell ref="I34:I37"/>
    <mergeCell ref="H26:H29"/>
    <mergeCell ref="K26:K29"/>
    <mergeCell ref="K30:K33"/>
    <mergeCell ref="H22:H25"/>
    <mergeCell ref="K22:K25"/>
    <mergeCell ref="J18:J21"/>
    <mergeCell ref="J22:J25"/>
    <mergeCell ref="L2:L5"/>
    <mergeCell ref="M2:M5"/>
    <mergeCell ref="H6:H9"/>
    <mergeCell ref="H10:H13"/>
    <mergeCell ref="H14:H17"/>
    <mergeCell ref="K6:K9"/>
    <mergeCell ref="K10:K13"/>
    <mergeCell ref="K14:K17"/>
    <mergeCell ref="H2:H5"/>
    <mergeCell ref="I2:I5"/>
    <mergeCell ref="J2:J5"/>
    <mergeCell ref="K2:K5"/>
    <mergeCell ref="J6:J9"/>
    <mergeCell ref="J10:J13"/>
    <mergeCell ref="J14:J17"/>
    <mergeCell ref="M6:M9"/>
    <mergeCell ref="H46:H49"/>
    <mergeCell ref="H50:H53"/>
    <mergeCell ref="H54:H57"/>
    <mergeCell ref="I6:I9"/>
    <mergeCell ref="I10:I13"/>
    <mergeCell ref="I14:I17"/>
    <mergeCell ref="I18:I21"/>
    <mergeCell ref="I22:I25"/>
    <mergeCell ref="I26:I29"/>
    <mergeCell ref="H18:H21"/>
    <mergeCell ref="I46:I49"/>
    <mergeCell ref="I50:I53"/>
    <mergeCell ref="I54:I57"/>
    <mergeCell ref="K54:K57"/>
    <mergeCell ref="J34:J37"/>
    <mergeCell ref="J38:J41"/>
    <mergeCell ref="J42:J45"/>
    <mergeCell ref="J46:J49"/>
    <mergeCell ref="J50:J53"/>
    <mergeCell ref="J54:J57"/>
    <mergeCell ref="K34:K37"/>
    <mergeCell ref="K38:K41"/>
    <mergeCell ref="K42:K45"/>
    <mergeCell ref="K46:K49"/>
    <mergeCell ref="K50:K53"/>
    <mergeCell ref="L30:L33"/>
    <mergeCell ref="L34:L37"/>
    <mergeCell ref="L38:L41"/>
    <mergeCell ref="L26:L29"/>
    <mergeCell ref="J26:J29"/>
    <mergeCell ref="J30:J33"/>
    <mergeCell ref="M10:M13"/>
    <mergeCell ref="M14:M17"/>
    <mergeCell ref="M18:M21"/>
    <mergeCell ref="M22:M25"/>
    <mergeCell ref="M42:M45"/>
    <mergeCell ref="M26:M29"/>
    <mergeCell ref="M30:M33"/>
    <mergeCell ref="M34:M37"/>
    <mergeCell ref="M38:M41"/>
    <mergeCell ref="M46:M49"/>
    <mergeCell ref="M50:M53"/>
    <mergeCell ref="M54:M57"/>
    <mergeCell ref="L54:L57"/>
    <mergeCell ref="L42:L45"/>
    <mergeCell ref="L46:L49"/>
    <mergeCell ref="L50:L53"/>
  </mergeCells>
  <phoneticPr fontId="6" type="noConversion"/>
  <conditionalFormatting sqref="E1:E4 E6:E8 E10:E11 E47:E57">
    <cfRule type="cellIs" dxfId="37" priority="4" operator="equal">
      <formula>"03:00:00"</formula>
    </cfRule>
  </conditionalFormatting>
  <conditionalFormatting sqref="E14:E45">
    <cfRule type="cellIs" dxfId="36" priority="1" operator="equal">
      <formula>"03:00:00"</formula>
    </cfRule>
  </conditionalFormatting>
  <conditionalFormatting sqref="G2:G57">
    <cfRule type="cellIs" dxfId="35" priority="71" operator="equal">
      <formula>"03:00:00"</formula>
    </cfRule>
  </conditionalFormatting>
  <conditionalFormatting sqref="G1:K1 K2:M2">
    <cfRule type="cellIs" dxfId="34" priority="72" operator="equal">
      <formula>"03:00:00"</formula>
    </cfRule>
  </conditionalFormatting>
  <conditionalFormatting sqref="K6:M6">
    <cfRule type="cellIs" dxfId="33" priority="26" operator="equal">
      <formula>"03:00:00"</formula>
    </cfRule>
  </conditionalFormatting>
  <conditionalFormatting sqref="K10:M10">
    <cfRule type="cellIs" dxfId="32" priority="25" operator="equal">
      <formula>"03:00:00"</formula>
    </cfRule>
  </conditionalFormatting>
  <conditionalFormatting sqref="K14:M14">
    <cfRule type="cellIs" dxfId="31" priority="24" operator="equal">
      <formula>"03:00:00"</formula>
    </cfRule>
  </conditionalFormatting>
  <conditionalFormatting sqref="K18:M18">
    <cfRule type="cellIs" dxfId="30" priority="23" operator="equal">
      <formula>"03:00:00"</formula>
    </cfRule>
  </conditionalFormatting>
  <conditionalFormatting sqref="K22:M22">
    <cfRule type="cellIs" dxfId="29" priority="22" operator="equal">
      <formula>"03:00:00"</formula>
    </cfRule>
  </conditionalFormatting>
  <conditionalFormatting sqref="K26:M26">
    <cfRule type="cellIs" dxfId="28" priority="21" operator="equal">
      <formula>"03:00:00"</formula>
    </cfRule>
  </conditionalFormatting>
  <conditionalFormatting sqref="K30:M30">
    <cfRule type="cellIs" dxfId="27" priority="20" operator="equal">
      <formula>"03:00:00"</formula>
    </cfRule>
  </conditionalFormatting>
  <conditionalFormatting sqref="K34:M34">
    <cfRule type="cellIs" dxfId="26" priority="19" operator="equal">
      <formula>"03:00:00"</formula>
    </cfRule>
  </conditionalFormatting>
  <conditionalFormatting sqref="K38:M38">
    <cfRule type="cellIs" dxfId="25" priority="18" operator="equal">
      <formula>"03:00:00"</formula>
    </cfRule>
  </conditionalFormatting>
  <conditionalFormatting sqref="K42:M42">
    <cfRule type="cellIs" dxfId="24" priority="17" operator="equal">
      <formula>"03:00:00"</formula>
    </cfRule>
  </conditionalFormatting>
  <conditionalFormatting sqref="K46:M46">
    <cfRule type="cellIs" dxfId="23" priority="16" operator="equal">
      <formula>"03:00:00"</formula>
    </cfRule>
  </conditionalFormatting>
  <conditionalFormatting sqref="K50:M50">
    <cfRule type="cellIs" dxfId="22" priority="15" operator="equal">
      <formula>"03:00:00"</formula>
    </cfRule>
  </conditionalFormatting>
  <conditionalFormatting sqref="K54:M54">
    <cfRule type="cellIs" dxfId="21" priority="14" operator="equal">
      <formula>"03:00:00"</formula>
    </cfRule>
  </conditionalFormatting>
  <conditionalFormatting sqref="R38">
    <cfRule type="cellIs" dxfId="20" priority="12" operator="equal">
      <formula>"03:00:00"</formula>
    </cfRule>
  </conditionalFormatting>
  <conditionalFormatting sqref="R50:R51">
    <cfRule type="cellIs" dxfId="19" priority="9" operator="equal">
      <formula>"03:00:00"</formula>
    </cfRule>
  </conditionalFormatting>
  <conditionalFormatting sqref="S46">
    <cfRule type="cellIs" dxfId="18" priority="5" operator="equal">
      <formula>"03:00:00"</formula>
    </cfRule>
  </conditionalFormatting>
  <conditionalFormatting sqref="T36">
    <cfRule type="cellIs" dxfId="17" priority="3" operator="equal">
      <formula>"03:00:00"</formula>
    </cfRule>
  </conditionalFormatting>
  <conditionalFormatting sqref="T39">
    <cfRule type="cellIs" dxfId="16" priority="2" operator="equal">
      <formula>"03:00:00"</formula>
    </cfRule>
  </conditionalFormatting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06C63-25E2-4FAD-9428-5C46626D0BEF}">
  <dimension ref="A1:M27"/>
  <sheetViews>
    <sheetView tabSelected="1" topLeftCell="A9" workbookViewId="0">
      <selection activeCell="C32" sqref="C32"/>
    </sheetView>
  </sheetViews>
  <sheetFormatPr defaultColWidth="12.64453125" defaultRowHeight="15" x14ac:dyDescent="0.2"/>
  <cols>
    <col min="1" max="1" width="14.66015625" style="1" bestFit="1" customWidth="1"/>
    <col min="2" max="2" width="23.80859375" style="1" customWidth="1"/>
    <col min="3" max="3" width="5.51171875" style="1" customWidth="1"/>
    <col min="4" max="4" width="9.28125" style="2" bestFit="1" customWidth="1"/>
    <col min="5" max="5" width="8.33984375" style="3" bestFit="1" customWidth="1"/>
    <col min="6" max="6" width="9.68359375" style="2" customWidth="1"/>
    <col min="7" max="7" width="7.80078125" style="3" bestFit="1" customWidth="1"/>
    <col min="8" max="9" width="12.64453125" style="3" customWidth="1"/>
    <col min="10" max="10" width="9.81640625" style="3" bestFit="1" customWidth="1"/>
    <col min="11" max="12" width="5.37890625" style="1" customWidth="1"/>
    <col min="13" max="13" width="9.68359375" style="1" customWidth="1"/>
    <col min="14" max="16384" width="12.64453125" style="1"/>
  </cols>
  <sheetData>
    <row r="1" spans="1:13" ht="68.25" x14ac:dyDescent="0.2">
      <c r="A1" s="43" t="s">
        <v>4</v>
      </c>
      <c r="B1" s="44" t="s">
        <v>18</v>
      </c>
      <c r="C1" s="44" t="s">
        <v>5</v>
      </c>
      <c r="D1" s="44" t="s">
        <v>434</v>
      </c>
      <c r="E1" s="44" t="s">
        <v>6</v>
      </c>
      <c r="F1" s="44" t="s">
        <v>435</v>
      </c>
      <c r="G1" s="43" t="s">
        <v>9</v>
      </c>
      <c r="H1" s="44" t="s">
        <v>33</v>
      </c>
      <c r="I1" s="44" t="s">
        <v>34</v>
      </c>
      <c r="J1" s="44" t="s">
        <v>10</v>
      </c>
      <c r="K1" s="45" t="s">
        <v>16</v>
      </c>
      <c r="L1" s="44" t="s">
        <v>17</v>
      </c>
      <c r="M1" s="44" t="s">
        <v>11</v>
      </c>
    </row>
    <row r="2" spans="1:13" ht="15.75" customHeight="1" x14ac:dyDescent="0.2">
      <c r="A2" s="9" t="s">
        <v>12</v>
      </c>
      <c r="B2" s="8" t="s">
        <v>306</v>
      </c>
      <c r="C2" s="8" t="s">
        <v>262</v>
      </c>
      <c r="D2" s="7"/>
      <c r="E2" s="9">
        <v>2.7685185185185184E-2</v>
      </c>
      <c r="F2" s="7"/>
      <c r="G2" s="9">
        <v>3.3645833333333333E-2</v>
      </c>
      <c r="H2" s="68" cm="1">
        <f t="array" ref="H2">SUM(SMALL(E2:E5, _xlfn.SEQUENCE(2)))</f>
        <v>6.806712962962963E-2</v>
      </c>
      <c r="I2" s="68" cm="1">
        <f t="array" ref="I2">SUM(SMALL(G2:G5, _xlfn.SEQUENCE(3)))</f>
        <v>0.11803240740740739</v>
      </c>
      <c r="J2" s="67">
        <f>SUM(H2+I2)</f>
        <v>0.18609953703703702</v>
      </c>
      <c r="K2" s="66">
        <f>_xlfn.RANK.EQ(H2, $H$2:$H$25, 1)</f>
        <v>1</v>
      </c>
      <c r="L2" s="66">
        <f>_xlfn.RANK.EQ(I2, $I$2:$I$25, 1)</f>
        <v>1</v>
      </c>
      <c r="M2" s="66">
        <f>_xlfn.RANK.EQ(J2, $J$2:$J$25, 1)</f>
        <v>1</v>
      </c>
    </row>
    <row r="3" spans="1:13" ht="15.75" customHeight="1" x14ac:dyDescent="0.2">
      <c r="A3" s="9" t="s">
        <v>12</v>
      </c>
      <c r="B3" s="8" t="s">
        <v>242</v>
      </c>
      <c r="C3" s="8" t="s">
        <v>235</v>
      </c>
      <c r="D3" s="7"/>
      <c r="E3" s="9">
        <v>7.8553240740740743E-2</v>
      </c>
      <c r="F3" s="7"/>
      <c r="G3" s="9">
        <v>7.2152777777777774E-2</v>
      </c>
      <c r="H3" s="68"/>
      <c r="I3" s="68"/>
      <c r="J3" s="67"/>
      <c r="K3" s="66"/>
      <c r="L3" s="66"/>
      <c r="M3" s="66"/>
    </row>
    <row r="4" spans="1:13" ht="15.75" customHeight="1" x14ac:dyDescent="0.2">
      <c r="A4" s="9" t="s">
        <v>12</v>
      </c>
      <c r="B4" s="8" t="s">
        <v>362</v>
      </c>
      <c r="C4" s="8" t="s">
        <v>235</v>
      </c>
      <c r="D4" s="7"/>
      <c r="E4" s="9">
        <v>4.3148148148148151E-2</v>
      </c>
      <c r="F4" s="7"/>
      <c r="G4" s="9">
        <v>4.2118055555555554E-2</v>
      </c>
      <c r="H4" s="68"/>
      <c r="I4" s="68"/>
      <c r="J4" s="67"/>
      <c r="K4" s="66"/>
      <c r="L4" s="66"/>
      <c r="M4" s="66"/>
    </row>
    <row r="5" spans="1:13" ht="15.75" customHeight="1" x14ac:dyDescent="0.2">
      <c r="A5" s="9" t="s">
        <v>12</v>
      </c>
      <c r="B5" s="8" t="s">
        <v>237</v>
      </c>
      <c r="C5" s="8" t="s">
        <v>235</v>
      </c>
      <c r="D5" s="7"/>
      <c r="E5" s="9">
        <v>4.0381944444444443E-2</v>
      </c>
      <c r="F5" s="7"/>
      <c r="G5" s="9">
        <v>4.2268518518518518E-2</v>
      </c>
      <c r="H5" s="68"/>
      <c r="I5" s="68"/>
      <c r="J5" s="67"/>
      <c r="K5" s="66"/>
      <c r="L5" s="66"/>
      <c r="M5" s="66"/>
    </row>
    <row r="6" spans="1:13" ht="15.75" customHeight="1" x14ac:dyDescent="0.2">
      <c r="A6" s="9" t="s">
        <v>3</v>
      </c>
      <c r="B6" s="8" t="s">
        <v>254</v>
      </c>
      <c r="C6" s="8" t="s">
        <v>250</v>
      </c>
      <c r="D6" s="7"/>
      <c r="E6" s="9">
        <v>3.6203703703703703E-2</v>
      </c>
      <c r="F6" s="7"/>
      <c r="G6" s="9">
        <v>4.040509259259259E-2</v>
      </c>
      <c r="H6" s="68" cm="1">
        <f t="array" ref="H6">SUM(SMALL(E6:E9, _xlfn.SEQUENCE(2)))</f>
        <v>7.0798611111111104E-2</v>
      </c>
      <c r="I6" s="68" cm="1">
        <f t="array" ref="I6">SUM(SMALL(G6:G9, _xlfn.SEQUENCE(3)))</f>
        <v>0.13202546296296297</v>
      </c>
      <c r="J6" s="67">
        <f>SUM(H6+I6)</f>
        <v>0.20282407407407407</v>
      </c>
      <c r="K6" s="66">
        <f>_xlfn.RANK.EQ(H6, $H$2:$H$25, 1)</f>
        <v>2</v>
      </c>
      <c r="L6" s="66">
        <f>_xlfn.RANK.EQ(I6, $I$2:$I$25, 1)</f>
        <v>3</v>
      </c>
      <c r="M6" s="66">
        <f>_xlfn.RANK.EQ(J6, $J$2:$J$25, 1)</f>
        <v>2</v>
      </c>
    </row>
    <row r="7" spans="1:13" ht="15.75" customHeight="1" x14ac:dyDescent="0.2">
      <c r="A7" s="9" t="s">
        <v>3</v>
      </c>
      <c r="B7" s="8" t="s">
        <v>243</v>
      </c>
      <c r="C7" s="8" t="s">
        <v>244</v>
      </c>
      <c r="D7" s="7"/>
      <c r="E7" s="9">
        <v>3.4594907407407408E-2</v>
      </c>
      <c r="F7" s="7"/>
      <c r="G7" s="9">
        <v>5.2256944444444446E-2</v>
      </c>
      <c r="H7" s="68"/>
      <c r="I7" s="68"/>
      <c r="J7" s="67"/>
      <c r="K7" s="66"/>
      <c r="L7" s="66"/>
      <c r="M7" s="66"/>
    </row>
    <row r="8" spans="1:13" ht="15.75" customHeight="1" x14ac:dyDescent="0.2">
      <c r="A8" s="9" t="s">
        <v>3</v>
      </c>
      <c r="B8" s="8" t="s">
        <v>321</v>
      </c>
      <c r="C8" s="8" t="s">
        <v>263</v>
      </c>
      <c r="D8" s="7"/>
      <c r="E8" s="9">
        <v>3.650462962962963E-2</v>
      </c>
      <c r="F8" s="7"/>
      <c r="G8" s="9">
        <v>4.5671296296296293E-2</v>
      </c>
      <c r="H8" s="68"/>
      <c r="I8" s="68"/>
      <c r="J8" s="67"/>
      <c r="K8" s="66"/>
      <c r="L8" s="66"/>
      <c r="M8" s="66"/>
    </row>
    <row r="9" spans="1:13" ht="15.75" customHeight="1" x14ac:dyDescent="0.2">
      <c r="A9" s="9" t="s">
        <v>3</v>
      </c>
      <c r="B9" s="8" t="s">
        <v>353</v>
      </c>
      <c r="C9" s="8" t="s">
        <v>228</v>
      </c>
      <c r="D9" s="7"/>
      <c r="E9" s="9">
        <v>4.0590277777777781E-2</v>
      </c>
      <c r="F9" s="7"/>
      <c r="G9" s="9">
        <v>4.5949074074074073E-2</v>
      </c>
      <c r="H9" s="68"/>
      <c r="I9" s="68"/>
      <c r="J9" s="67"/>
      <c r="K9" s="66"/>
      <c r="L9" s="66"/>
      <c r="M9" s="66"/>
    </row>
    <row r="10" spans="1:13" ht="15.75" customHeight="1" x14ac:dyDescent="0.2">
      <c r="A10" s="9" t="s">
        <v>1</v>
      </c>
      <c r="B10" s="8" t="s">
        <v>238</v>
      </c>
      <c r="C10" s="8" t="s">
        <v>228</v>
      </c>
      <c r="D10" s="7"/>
      <c r="E10" s="9">
        <v>4.8645833333333333E-2</v>
      </c>
      <c r="F10" s="7"/>
      <c r="G10" s="9">
        <v>4.148148148148148E-2</v>
      </c>
      <c r="H10" s="68" cm="1">
        <f t="array" ref="H10">SUM(SMALL(E10:E13, _xlfn.SEQUENCE(2)))</f>
        <v>7.8101851851851853E-2</v>
      </c>
      <c r="I10" s="68" cm="1">
        <f t="array" ref="I10">SUM(SMALL(G10:G13, _xlfn.SEQUENCE(3)))</f>
        <v>0.12995370370370371</v>
      </c>
      <c r="J10" s="67">
        <f>SUM(H10+I10)</f>
        <v>0.20805555555555555</v>
      </c>
      <c r="K10" s="66">
        <f>_xlfn.RANK.EQ(H10, $H$2:$H$25, 1)</f>
        <v>4</v>
      </c>
      <c r="L10" s="66">
        <f>_xlfn.RANK.EQ(I10, $I$2:$I$25, 1)</f>
        <v>2</v>
      </c>
      <c r="M10" s="66">
        <f>_xlfn.RANK.EQ(J10, $J$2:$J$25, 1)</f>
        <v>3</v>
      </c>
    </row>
    <row r="11" spans="1:13" ht="15.75" customHeight="1" x14ac:dyDescent="0.2">
      <c r="A11" s="9" t="s">
        <v>1</v>
      </c>
      <c r="B11" s="8" t="s">
        <v>249</v>
      </c>
      <c r="C11" s="8" t="s">
        <v>250</v>
      </c>
      <c r="D11" s="7"/>
      <c r="E11" s="9">
        <v>5.0462962962962966E-2</v>
      </c>
      <c r="F11" s="7"/>
      <c r="G11" s="9">
        <v>5.8298611111111114E-2</v>
      </c>
      <c r="H11" s="68"/>
      <c r="I11" s="68"/>
      <c r="J11" s="67"/>
      <c r="K11" s="66"/>
      <c r="L11" s="66"/>
      <c r="M11" s="66"/>
    </row>
    <row r="12" spans="1:13" ht="15.75" customHeight="1" x14ac:dyDescent="0.2">
      <c r="A12" s="9" t="s">
        <v>1</v>
      </c>
      <c r="B12" s="8" t="s">
        <v>354</v>
      </c>
      <c r="C12" s="8" t="s">
        <v>262</v>
      </c>
      <c r="D12" s="7"/>
      <c r="E12" s="9">
        <v>3.8668981481481485E-2</v>
      </c>
      <c r="F12" s="7"/>
      <c r="G12" s="9">
        <v>4.1157407407407406E-2</v>
      </c>
      <c r="H12" s="68"/>
      <c r="I12" s="68"/>
      <c r="J12" s="67"/>
      <c r="K12" s="66"/>
      <c r="L12" s="66"/>
      <c r="M12" s="66"/>
    </row>
    <row r="13" spans="1:13" ht="15.75" customHeight="1" x14ac:dyDescent="0.2">
      <c r="A13" s="9" t="s">
        <v>1</v>
      </c>
      <c r="B13" s="8" t="s">
        <v>274</v>
      </c>
      <c r="C13" s="8" t="s">
        <v>228</v>
      </c>
      <c r="D13" s="7"/>
      <c r="E13" s="9">
        <v>3.9432870370370368E-2</v>
      </c>
      <c r="F13" s="7"/>
      <c r="G13" s="9">
        <v>4.7314814814814816E-2</v>
      </c>
      <c r="H13" s="68"/>
      <c r="I13" s="68"/>
      <c r="J13" s="67"/>
      <c r="K13" s="66"/>
      <c r="L13" s="66"/>
      <c r="M13" s="66"/>
    </row>
    <row r="14" spans="1:13" ht="15.75" customHeight="1" x14ac:dyDescent="0.2">
      <c r="A14" s="9" t="s">
        <v>2</v>
      </c>
      <c r="B14" s="8" t="s">
        <v>279</v>
      </c>
      <c r="C14" s="8" t="s">
        <v>262</v>
      </c>
      <c r="D14" s="7"/>
      <c r="E14" s="9">
        <v>7.3842592592592599E-2</v>
      </c>
      <c r="F14" s="7"/>
      <c r="G14" s="9">
        <v>8.5462962962962963E-2</v>
      </c>
      <c r="H14" s="68" cm="1">
        <f t="array" ref="H14">SUM(SMALL(E14:E17, _xlfn.SEQUENCE(2)))</f>
        <v>0.13859953703703703</v>
      </c>
      <c r="I14" s="68" cm="1">
        <f t="array" ref="I14">SUM(SMALL(G14:G17, _xlfn.SEQUENCE(3)))</f>
        <v>0.19494212962962965</v>
      </c>
      <c r="J14" s="67">
        <f>SUM(H14+I14)</f>
        <v>0.33354166666666668</v>
      </c>
      <c r="K14" s="66">
        <f>_xlfn.RANK.EQ(H14, $H$2:$H$25, 1)</f>
        <v>6</v>
      </c>
      <c r="L14" s="66">
        <f>_xlfn.RANK.EQ(I14, $I$2:$I$25, 1)</f>
        <v>6</v>
      </c>
      <c r="M14" s="66">
        <f>_xlfn.RANK.EQ(J14, $J$2:$J$25, 1)</f>
        <v>6</v>
      </c>
    </row>
    <row r="15" spans="1:13" ht="15.75" customHeight="1" x14ac:dyDescent="0.2">
      <c r="A15" s="9" t="s">
        <v>2</v>
      </c>
      <c r="B15" s="8" t="s">
        <v>295</v>
      </c>
      <c r="C15" s="8" t="s">
        <v>262</v>
      </c>
      <c r="D15" s="47" t="s">
        <v>367</v>
      </c>
      <c r="E15" s="12"/>
      <c r="F15" s="7"/>
      <c r="G15" s="9">
        <v>4.8437500000000001E-2</v>
      </c>
      <c r="H15" s="68"/>
      <c r="I15" s="68"/>
      <c r="J15" s="67"/>
      <c r="K15" s="66"/>
      <c r="L15" s="66"/>
      <c r="M15" s="66"/>
    </row>
    <row r="16" spans="1:13" ht="15.75" customHeight="1" x14ac:dyDescent="0.2">
      <c r="A16" s="9" t="s">
        <v>2</v>
      </c>
      <c r="B16" s="8" t="s">
        <v>236</v>
      </c>
      <c r="C16" s="8" t="s">
        <v>235</v>
      </c>
      <c r="D16" s="7"/>
      <c r="E16" s="9">
        <v>6.475694444444445E-2</v>
      </c>
      <c r="F16" s="47" t="s">
        <v>367</v>
      </c>
      <c r="G16" s="12"/>
      <c r="H16" s="68"/>
      <c r="I16" s="68"/>
      <c r="J16" s="67"/>
      <c r="K16" s="66"/>
      <c r="L16" s="66"/>
      <c r="M16" s="66"/>
    </row>
    <row r="17" spans="1:13" ht="15.75" customHeight="1" x14ac:dyDescent="0.2">
      <c r="A17" s="9" t="s">
        <v>2</v>
      </c>
      <c r="B17" s="8" t="s">
        <v>311</v>
      </c>
      <c r="C17" s="8" t="s">
        <v>263</v>
      </c>
      <c r="D17" s="7"/>
      <c r="E17" s="9">
        <v>7.7187500000000006E-2</v>
      </c>
      <c r="F17" s="7"/>
      <c r="G17" s="9">
        <v>6.1041666666666668E-2</v>
      </c>
      <c r="H17" s="68"/>
      <c r="I17" s="68"/>
      <c r="J17" s="67"/>
      <c r="K17" s="66"/>
      <c r="L17" s="66"/>
      <c r="M17" s="66"/>
    </row>
    <row r="18" spans="1:13" ht="15.75" customHeight="1" x14ac:dyDescent="0.2">
      <c r="A18" s="9" t="s">
        <v>35</v>
      </c>
      <c r="B18" s="8" t="s">
        <v>261</v>
      </c>
      <c r="C18" s="8" t="s">
        <v>262</v>
      </c>
      <c r="D18" s="7"/>
      <c r="E18" s="9">
        <v>5.1111111111111114E-2</v>
      </c>
      <c r="F18" s="7"/>
      <c r="G18" s="9">
        <v>5.8668981481481482E-2</v>
      </c>
      <c r="H18" s="68" cm="1">
        <f t="array" ref="H18">SUM(SMALL(E18:E21, _xlfn.SEQUENCE(2)))</f>
        <v>9.9652777777777785E-2</v>
      </c>
      <c r="I18" s="68" cm="1">
        <f t="array" ref="I18">SUM(SMALL(G18:G21, _xlfn.SEQUENCE(3)))</f>
        <v>0.19472222222222224</v>
      </c>
      <c r="J18" s="67">
        <f>SUM(H18+I18)</f>
        <v>0.29437500000000005</v>
      </c>
      <c r="K18" s="66">
        <f>_xlfn.RANK.EQ(H18, $H$2:$H$25, 1)</f>
        <v>5</v>
      </c>
      <c r="L18" s="66">
        <f>_xlfn.RANK.EQ(I18, $I$2:$I$25, 1)</f>
        <v>5</v>
      </c>
      <c r="M18" s="66">
        <f>_xlfn.RANK.EQ(J18, $J$2:$J$25, 1)</f>
        <v>5</v>
      </c>
    </row>
    <row r="19" spans="1:13" ht="15.75" customHeight="1" x14ac:dyDescent="0.2">
      <c r="A19" s="9" t="s">
        <v>35</v>
      </c>
      <c r="B19" s="8" t="s">
        <v>358</v>
      </c>
      <c r="C19" s="8" t="s">
        <v>263</v>
      </c>
      <c r="D19" s="7"/>
      <c r="E19" s="9">
        <v>4.8541666666666664E-2</v>
      </c>
      <c r="F19" s="7"/>
      <c r="G19" s="9">
        <v>7.6724537037037036E-2</v>
      </c>
      <c r="H19" s="68"/>
      <c r="I19" s="68"/>
      <c r="J19" s="67"/>
      <c r="K19" s="66"/>
      <c r="L19" s="66"/>
      <c r="M19" s="66"/>
    </row>
    <row r="20" spans="1:13" ht="14.45" customHeight="1" x14ac:dyDescent="0.2">
      <c r="A20" s="9" t="s">
        <v>35</v>
      </c>
      <c r="B20" s="8" t="s">
        <v>343</v>
      </c>
      <c r="C20" s="8" t="s">
        <v>263</v>
      </c>
      <c r="D20" s="7"/>
      <c r="E20" s="9">
        <v>5.9907407407407409E-2</v>
      </c>
      <c r="F20" s="7"/>
      <c r="G20" s="9">
        <v>5.9328703703703703E-2</v>
      </c>
      <c r="H20" s="68"/>
      <c r="I20" s="68"/>
      <c r="J20" s="67"/>
      <c r="K20" s="66"/>
      <c r="L20" s="66"/>
      <c r="M20" s="66"/>
    </row>
    <row r="21" spans="1:13" ht="14.45" customHeight="1" x14ac:dyDescent="0.2">
      <c r="A21" s="9" t="s">
        <v>35</v>
      </c>
      <c r="B21" s="46"/>
      <c r="C21" s="8"/>
      <c r="D21" s="7"/>
      <c r="E21" s="9"/>
      <c r="F21" s="7"/>
      <c r="G21" s="9"/>
      <c r="H21" s="68"/>
      <c r="I21" s="68"/>
      <c r="J21" s="67"/>
      <c r="K21" s="66"/>
      <c r="L21" s="66"/>
      <c r="M21" s="66"/>
    </row>
    <row r="22" spans="1:13" ht="14.45" customHeight="1" x14ac:dyDescent="0.2">
      <c r="A22" s="9" t="s">
        <v>0</v>
      </c>
      <c r="B22" s="8" t="s">
        <v>318</v>
      </c>
      <c r="C22" s="8" t="s">
        <v>235</v>
      </c>
      <c r="D22" s="7"/>
      <c r="E22" s="9">
        <v>4.1550925925925929E-2</v>
      </c>
      <c r="F22" s="7"/>
      <c r="G22" s="9">
        <v>5.2638888888888888E-2</v>
      </c>
      <c r="H22" s="68" cm="1">
        <f t="array" ref="H22">SUM(SMALL(E22:E25, _xlfn.SEQUENCE(2)))</f>
        <v>7.4988425925925917E-2</v>
      </c>
      <c r="I22" s="68" cm="1">
        <f t="array" ref="I22">SUM(SMALL(G22:G25, _xlfn.SEQUENCE(3)))</f>
        <v>0.14423611111111112</v>
      </c>
      <c r="J22" s="67">
        <f>SUM(H22+I22)</f>
        <v>0.21922453703703704</v>
      </c>
      <c r="K22" s="66">
        <f>_xlfn.RANK.EQ(H22, $H$2:$H$25, 1)</f>
        <v>3</v>
      </c>
      <c r="L22" s="66">
        <f>_xlfn.RANK.EQ(I22, $I$2:$I$25, 1)</f>
        <v>4</v>
      </c>
      <c r="M22" s="66">
        <f>_xlfn.RANK.EQ(J22, $J$2:$J$25, 1)</f>
        <v>4</v>
      </c>
    </row>
    <row r="23" spans="1:13" ht="14.45" customHeight="1" x14ac:dyDescent="0.2">
      <c r="A23" s="9" t="s">
        <v>0</v>
      </c>
      <c r="B23" s="8" t="s">
        <v>360</v>
      </c>
      <c r="C23" s="8" t="s">
        <v>235</v>
      </c>
      <c r="D23" s="7"/>
      <c r="E23" s="9">
        <v>3.8900462962962963E-2</v>
      </c>
      <c r="F23" s="7"/>
      <c r="G23" s="9">
        <v>4.2685185185185187E-2</v>
      </c>
      <c r="H23" s="68"/>
      <c r="I23" s="68"/>
      <c r="J23" s="67"/>
      <c r="K23" s="66"/>
      <c r="L23" s="66"/>
      <c r="M23" s="66"/>
    </row>
    <row r="24" spans="1:13" ht="14.45" customHeight="1" x14ac:dyDescent="0.2">
      <c r="A24" s="9" t="s">
        <v>0</v>
      </c>
      <c r="B24" s="8" t="s">
        <v>351</v>
      </c>
      <c r="C24" s="8" t="s">
        <v>235</v>
      </c>
      <c r="D24" s="7"/>
      <c r="E24" s="9">
        <v>3.6087962962962961E-2</v>
      </c>
      <c r="F24" s="7"/>
      <c r="G24" s="9">
        <v>4.8912037037037039E-2</v>
      </c>
      <c r="H24" s="68"/>
      <c r="I24" s="68"/>
      <c r="J24" s="67"/>
      <c r="K24" s="66"/>
      <c r="L24" s="66"/>
      <c r="M24" s="66"/>
    </row>
    <row r="25" spans="1:13" ht="14.45" customHeight="1" x14ac:dyDescent="0.2">
      <c r="A25" s="9" t="s">
        <v>0</v>
      </c>
      <c r="B25" s="8"/>
      <c r="C25" s="8"/>
      <c r="D25" s="7"/>
      <c r="E25" s="9"/>
      <c r="F25" s="7"/>
      <c r="G25" s="9"/>
      <c r="H25" s="68"/>
      <c r="I25" s="68"/>
      <c r="J25" s="67"/>
      <c r="K25" s="66"/>
      <c r="L25" s="66"/>
      <c r="M25" s="66"/>
    </row>
    <row r="26" spans="1:13" x14ac:dyDescent="0.2">
      <c r="A26" s="1" t="s">
        <v>15</v>
      </c>
      <c r="B26" s="8" t="s">
        <v>325</v>
      </c>
      <c r="C26" s="8" t="s">
        <v>244</v>
      </c>
      <c r="D26" s="47" t="s">
        <v>367</v>
      </c>
      <c r="E26" s="12"/>
      <c r="F26" s="7"/>
      <c r="G26" s="9">
        <v>5.3715277777777778E-2</v>
      </c>
      <c r="H26" s="52"/>
      <c r="I26" s="52"/>
      <c r="J26" s="52"/>
      <c r="K26" s="53"/>
      <c r="L26" s="53"/>
      <c r="M26" s="53"/>
    </row>
    <row r="27" spans="1:13" x14ac:dyDescent="0.2">
      <c r="A27" s="8" t="s">
        <v>15</v>
      </c>
      <c r="B27" s="8" t="s">
        <v>377</v>
      </c>
      <c r="C27" s="8" t="s">
        <v>262</v>
      </c>
      <c r="D27" s="7"/>
      <c r="E27" s="9">
        <v>5.5046296296296295E-2</v>
      </c>
      <c r="F27" s="47" t="s">
        <v>432</v>
      </c>
      <c r="G27" s="51">
        <v>4.417824074074074E-2</v>
      </c>
      <c r="H27" s="12"/>
      <c r="I27" s="12"/>
      <c r="J27" s="12"/>
      <c r="K27" s="13"/>
      <c r="L27" s="13"/>
      <c r="M27" s="13"/>
    </row>
  </sheetData>
  <autoFilter ref="A1:M27" xr:uid="{14606C63-25E2-4FAD-9428-5C46626D0BEF}"/>
  <mergeCells count="36">
    <mergeCell ref="M6:M9"/>
    <mergeCell ref="H2:H5"/>
    <mergeCell ref="I2:I5"/>
    <mergeCell ref="J2:J5"/>
    <mergeCell ref="K2:K5"/>
    <mergeCell ref="L2:L5"/>
    <mergeCell ref="M2:M5"/>
    <mergeCell ref="H6:H9"/>
    <mergeCell ref="I6:I9"/>
    <mergeCell ref="J6:J9"/>
    <mergeCell ref="K6:K9"/>
    <mergeCell ref="L6:L9"/>
    <mergeCell ref="M14:M17"/>
    <mergeCell ref="H10:H13"/>
    <mergeCell ref="I10:I13"/>
    <mergeCell ref="J10:J13"/>
    <mergeCell ref="K10:K13"/>
    <mergeCell ref="L10:L13"/>
    <mergeCell ref="M10:M13"/>
    <mergeCell ref="H14:H17"/>
    <mergeCell ref="I14:I17"/>
    <mergeCell ref="J14:J17"/>
    <mergeCell ref="K14:K17"/>
    <mergeCell ref="L14:L17"/>
    <mergeCell ref="M22:M25"/>
    <mergeCell ref="H18:H21"/>
    <mergeCell ref="I18:I21"/>
    <mergeCell ref="J18:J21"/>
    <mergeCell ref="K18:K21"/>
    <mergeCell ref="L18:L21"/>
    <mergeCell ref="M18:M21"/>
    <mergeCell ref="H22:H25"/>
    <mergeCell ref="I22:I25"/>
    <mergeCell ref="J22:J25"/>
    <mergeCell ref="K22:K25"/>
    <mergeCell ref="L22:L25"/>
  </mergeCells>
  <conditionalFormatting sqref="E1:E25">
    <cfRule type="cellIs" dxfId="15" priority="41" operator="equal">
      <formula>"03:00:00"</formula>
    </cfRule>
  </conditionalFormatting>
  <conditionalFormatting sqref="G2:G26">
    <cfRule type="cellIs" dxfId="14" priority="1" operator="equal">
      <formula>"03:00:00"</formula>
    </cfRule>
  </conditionalFormatting>
  <conditionalFormatting sqref="G1:K1 K2:M2">
    <cfRule type="cellIs" dxfId="13" priority="42" operator="equal">
      <formula>"03:00:00"</formula>
    </cfRule>
  </conditionalFormatting>
  <conditionalFormatting sqref="K6:M6">
    <cfRule type="cellIs" dxfId="12" priority="14" operator="equal">
      <formula>"03:00:00"</formula>
    </cfRule>
  </conditionalFormatting>
  <conditionalFormatting sqref="K10:M10">
    <cfRule type="cellIs" dxfId="11" priority="13" operator="equal">
      <formula>"03:00:00"</formula>
    </cfRule>
  </conditionalFormatting>
  <conditionalFormatting sqref="K14:M14">
    <cfRule type="cellIs" dxfId="10" priority="12" operator="equal">
      <formula>"03:00:00"</formula>
    </cfRule>
  </conditionalFormatting>
  <conditionalFormatting sqref="K18:M18">
    <cfRule type="cellIs" dxfId="9" priority="11" operator="equal">
      <formula>"03:00:00"</formula>
    </cfRule>
  </conditionalFormatting>
  <conditionalFormatting sqref="K22:M22">
    <cfRule type="cellIs" dxfId="8" priority="10" operator="equal">
      <formula>"03:00:00"</formula>
    </cfRule>
  </conditionalFormatting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239E9-C194-496D-A2C1-B47307D75432}">
  <dimension ref="A1:M12"/>
  <sheetViews>
    <sheetView workbookViewId="0">
      <selection activeCell="A22" sqref="A22"/>
    </sheetView>
  </sheetViews>
  <sheetFormatPr defaultColWidth="12.64453125" defaultRowHeight="15" x14ac:dyDescent="0.2"/>
  <cols>
    <col min="1" max="1" width="14.66015625" style="1" bestFit="1" customWidth="1"/>
    <col min="2" max="2" width="23.80859375" style="1" customWidth="1"/>
    <col min="3" max="3" width="5.51171875" style="1" customWidth="1"/>
    <col min="4" max="4" width="9.28125" style="2" bestFit="1" customWidth="1"/>
    <col min="5" max="5" width="8.33984375" style="3" bestFit="1" customWidth="1"/>
    <col min="6" max="6" width="9.68359375" style="2" customWidth="1"/>
    <col min="7" max="7" width="7.80078125" style="3" bestFit="1" customWidth="1"/>
    <col min="8" max="8" width="12.5078125" style="3" customWidth="1"/>
    <col min="9" max="9" width="12.375" style="3" customWidth="1"/>
    <col min="10" max="10" width="9.81640625" style="3" bestFit="1" customWidth="1"/>
    <col min="11" max="12" width="5.37890625" style="1" customWidth="1"/>
    <col min="13" max="13" width="9.68359375" style="1" customWidth="1"/>
    <col min="14" max="16384" width="12.64453125" style="1"/>
  </cols>
  <sheetData>
    <row r="1" spans="1:13" ht="68.25" x14ac:dyDescent="0.2">
      <c r="A1" s="10" t="s">
        <v>4</v>
      </c>
      <c r="B1" s="11" t="s">
        <v>18</v>
      </c>
      <c r="C1" s="11" t="s">
        <v>5</v>
      </c>
      <c r="D1" s="44" t="s">
        <v>434</v>
      </c>
      <c r="E1" s="11" t="s">
        <v>6</v>
      </c>
      <c r="F1" s="44" t="s">
        <v>435</v>
      </c>
      <c r="G1" s="10" t="s">
        <v>9</v>
      </c>
      <c r="H1" s="11" t="s">
        <v>33</v>
      </c>
      <c r="I1" s="11" t="s">
        <v>36</v>
      </c>
      <c r="J1" s="11" t="s">
        <v>10</v>
      </c>
      <c r="K1" s="21" t="s">
        <v>16</v>
      </c>
      <c r="L1" s="11" t="s">
        <v>17</v>
      </c>
      <c r="M1" s="11" t="s">
        <v>11</v>
      </c>
    </row>
    <row r="2" spans="1:13" ht="15.75" customHeight="1" x14ac:dyDescent="0.2">
      <c r="A2" s="9" t="s">
        <v>27</v>
      </c>
      <c r="B2" s="8" t="s">
        <v>323</v>
      </c>
      <c r="C2" s="8" t="s">
        <v>263</v>
      </c>
      <c r="D2" s="7"/>
      <c r="E2" s="9">
        <v>5.9814814814814814E-2</v>
      </c>
      <c r="F2" s="7"/>
      <c r="G2" s="9">
        <v>4.6689814814814816E-2</v>
      </c>
      <c r="H2" s="60" cm="1">
        <f t="array" ref="H2">SUM(SMALL(E2:E5, _xlfn.SEQUENCE(2)))</f>
        <v>0.12694444444444444</v>
      </c>
      <c r="I2" s="60" cm="1">
        <f t="array" ref="I2">SUM(SMALL(G2:G5, _xlfn.SEQUENCE(2)))</f>
        <v>9.0763888888888894E-2</v>
      </c>
      <c r="J2" s="71">
        <f>SUM(H2+I2)</f>
        <v>0.21770833333333334</v>
      </c>
      <c r="K2" s="69">
        <f>_xlfn.RANK.EQ(H2, $H$2:$H$9, 1)</f>
        <v>1</v>
      </c>
      <c r="L2" s="69">
        <f>_xlfn.RANK.EQ(I2, $I$2:$I$9, 1)</f>
        <v>1</v>
      </c>
      <c r="M2" s="69">
        <f>_xlfn.RANK.EQ(J2, $J$2:$J$9, 1)</f>
        <v>1</v>
      </c>
    </row>
    <row r="3" spans="1:13" ht="15.75" customHeight="1" x14ac:dyDescent="0.2">
      <c r="A3" s="9" t="s">
        <v>27</v>
      </c>
      <c r="B3" s="8" t="s">
        <v>272</v>
      </c>
      <c r="C3" s="8" t="s">
        <v>250</v>
      </c>
      <c r="D3" s="7"/>
      <c r="E3" s="9">
        <v>6.7129629629629636E-2</v>
      </c>
      <c r="F3" s="7"/>
      <c r="G3" s="9">
        <v>4.4074074074074071E-2</v>
      </c>
      <c r="H3" s="61"/>
      <c r="I3" s="61"/>
      <c r="J3" s="72"/>
      <c r="K3" s="70"/>
      <c r="L3" s="70"/>
      <c r="M3" s="70"/>
    </row>
    <row r="4" spans="1:13" ht="15.75" customHeight="1" x14ac:dyDescent="0.2">
      <c r="A4" s="9" t="s">
        <v>27</v>
      </c>
      <c r="B4" s="8"/>
      <c r="C4" s="8"/>
      <c r="D4" s="7"/>
      <c r="E4" s="9"/>
      <c r="F4" s="7"/>
      <c r="G4" s="9"/>
      <c r="H4" s="61"/>
      <c r="I4" s="61"/>
      <c r="J4" s="72"/>
      <c r="K4" s="70"/>
      <c r="L4" s="70"/>
      <c r="M4" s="70"/>
    </row>
    <row r="5" spans="1:13" ht="15.75" customHeight="1" x14ac:dyDescent="0.2">
      <c r="A5" s="9" t="s">
        <v>27</v>
      </c>
      <c r="B5" s="8"/>
      <c r="C5" s="8"/>
      <c r="D5" s="7"/>
      <c r="E5" s="9"/>
      <c r="F5" s="7"/>
      <c r="G5" s="9"/>
      <c r="H5" s="62"/>
      <c r="I5" s="62"/>
      <c r="J5" s="74"/>
      <c r="K5" s="73"/>
      <c r="L5" s="73"/>
      <c r="M5" s="73"/>
    </row>
    <row r="6" spans="1:13" ht="15.75" customHeight="1" x14ac:dyDescent="0.2">
      <c r="A6" s="9" t="s">
        <v>28</v>
      </c>
      <c r="B6" s="8" t="s">
        <v>293</v>
      </c>
      <c r="C6" s="8" t="s">
        <v>235</v>
      </c>
      <c r="D6" s="7"/>
      <c r="E6" s="9">
        <v>8.2835648148148144E-2</v>
      </c>
      <c r="F6" s="7"/>
      <c r="G6" s="9">
        <v>4.462962962962963E-2</v>
      </c>
      <c r="H6" s="68" t="s">
        <v>433</v>
      </c>
      <c r="I6" s="60" t="s">
        <v>433</v>
      </c>
      <c r="J6" s="71" t="s">
        <v>433</v>
      </c>
      <c r="K6" s="69" t="s">
        <v>433</v>
      </c>
      <c r="L6" s="69" t="s">
        <v>433</v>
      </c>
      <c r="M6" s="69" t="s">
        <v>433</v>
      </c>
    </row>
    <row r="7" spans="1:13" ht="15.75" customHeight="1" x14ac:dyDescent="0.2">
      <c r="A7" s="9" t="s">
        <v>28</v>
      </c>
      <c r="B7" s="8"/>
      <c r="C7" s="8"/>
      <c r="D7" s="7"/>
      <c r="E7" s="9"/>
      <c r="F7" s="7"/>
      <c r="G7" s="9"/>
      <c r="H7" s="68"/>
      <c r="I7" s="61"/>
      <c r="J7" s="72"/>
      <c r="K7" s="70"/>
      <c r="L7" s="70"/>
      <c r="M7" s="70"/>
    </row>
    <row r="8" spans="1:13" ht="15.75" customHeight="1" x14ac:dyDescent="0.2">
      <c r="A8" s="9" t="s">
        <v>28</v>
      </c>
      <c r="B8" s="8"/>
      <c r="C8" s="8"/>
      <c r="D8" s="7"/>
      <c r="E8" s="9"/>
      <c r="F8" s="7"/>
      <c r="G8" s="9"/>
      <c r="H8" s="60"/>
      <c r="I8" s="61"/>
      <c r="J8" s="72"/>
      <c r="K8" s="70"/>
      <c r="L8" s="70"/>
      <c r="M8" s="70"/>
    </row>
    <row r="9" spans="1:13" ht="15.75" customHeight="1" x14ac:dyDescent="0.2">
      <c r="A9" s="9" t="s">
        <v>22</v>
      </c>
      <c r="B9" s="8" t="s">
        <v>375</v>
      </c>
      <c r="C9" s="8" t="s">
        <v>235</v>
      </c>
      <c r="D9" s="7"/>
      <c r="E9" s="9">
        <v>6.056712962962963E-2</v>
      </c>
      <c r="F9" s="7"/>
      <c r="G9" s="9">
        <v>4.7060185185185184E-2</v>
      </c>
      <c r="H9" s="68" cm="1">
        <f t="array" ref="H9">SUM(SMALL(E9:E11, _xlfn.SEQUENCE(2)))</f>
        <v>0.1305787037037037</v>
      </c>
      <c r="I9" s="68" cm="1">
        <f t="array" ref="I9">SUM(SMALL(G9:G11, _xlfn.SEQUENCE(2)))</f>
        <v>9.4502314814814817E-2</v>
      </c>
      <c r="J9" s="67">
        <f>SUM(H9+I9)</f>
        <v>0.22508101851851853</v>
      </c>
      <c r="K9" s="66">
        <f>_xlfn.RANK.EQ(H9, $H$2:$H$9, 1)</f>
        <v>2</v>
      </c>
      <c r="L9" s="66">
        <f>_xlfn.RANK.EQ(I9, $I$2:$I$9, 1)</f>
        <v>2</v>
      </c>
      <c r="M9" s="66">
        <f>_xlfn.RANK.EQ(J9, $J$2:$J$9, 1)</f>
        <v>2</v>
      </c>
    </row>
    <row r="10" spans="1:13" ht="15.75" customHeight="1" x14ac:dyDescent="0.2">
      <c r="A10" s="9" t="s">
        <v>22</v>
      </c>
      <c r="B10" s="8" t="s">
        <v>363</v>
      </c>
      <c r="C10" s="8" t="s">
        <v>235</v>
      </c>
      <c r="D10" s="47" t="s">
        <v>367</v>
      </c>
      <c r="E10" s="12"/>
      <c r="F10" s="7"/>
      <c r="G10" s="9">
        <v>7.72337962962963E-2</v>
      </c>
      <c r="H10" s="68"/>
      <c r="I10" s="68"/>
      <c r="J10" s="67"/>
      <c r="K10" s="66"/>
      <c r="L10" s="66"/>
      <c r="M10" s="66"/>
    </row>
    <row r="11" spans="1:13" x14ac:dyDescent="0.2">
      <c r="A11" s="9" t="s">
        <v>22</v>
      </c>
      <c r="B11" s="8" t="s">
        <v>234</v>
      </c>
      <c r="C11" s="8" t="s">
        <v>235</v>
      </c>
      <c r="D11" s="7"/>
      <c r="E11" s="9">
        <v>7.0011574074074073E-2</v>
      </c>
      <c r="F11" s="7"/>
      <c r="G11" s="9">
        <v>4.7442129629629633E-2</v>
      </c>
      <c r="H11" s="68"/>
      <c r="I11" s="68"/>
      <c r="J11" s="67"/>
      <c r="K11" s="66"/>
      <c r="L11" s="66"/>
      <c r="M11" s="66"/>
    </row>
    <row r="12" spans="1:13" x14ac:dyDescent="0.2">
      <c r="A12" s="8" t="s">
        <v>15</v>
      </c>
      <c r="B12" s="8" t="s">
        <v>378</v>
      </c>
      <c r="C12" s="8" t="s">
        <v>263</v>
      </c>
      <c r="D12" s="7"/>
      <c r="E12" s="9">
        <v>4.8263888888888891E-2</v>
      </c>
      <c r="F12" s="7"/>
      <c r="G12" s="9">
        <v>4.1689814814814811E-2</v>
      </c>
      <c r="H12" s="12"/>
      <c r="I12" s="12"/>
      <c r="J12" s="12"/>
      <c r="K12" s="13"/>
      <c r="L12" s="13"/>
      <c r="M12" s="13"/>
    </row>
  </sheetData>
  <autoFilter ref="A1:M12" xr:uid="{6B9239E9-C194-496D-A2C1-B47307D75432}"/>
  <mergeCells count="18">
    <mergeCell ref="M2:M5"/>
    <mergeCell ref="H2:H5"/>
    <mergeCell ref="I2:I5"/>
    <mergeCell ref="J2:J5"/>
    <mergeCell ref="K2:K5"/>
    <mergeCell ref="L2:L5"/>
    <mergeCell ref="L6:L8"/>
    <mergeCell ref="M6:M8"/>
    <mergeCell ref="H9:H11"/>
    <mergeCell ref="I9:I11"/>
    <mergeCell ref="J9:J11"/>
    <mergeCell ref="K9:K11"/>
    <mergeCell ref="L9:L11"/>
    <mergeCell ref="M9:M11"/>
    <mergeCell ref="H6:H8"/>
    <mergeCell ref="I6:I8"/>
    <mergeCell ref="J6:J8"/>
    <mergeCell ref="K6:K8"/>
  </mergeCells>
  <conditionalFormatting sqref="E1:E11 G2:G11">
    <cfRule type="cellIs" dxfId="7" priority="28" operator="equal">
      <formula>"03:00:00"</formula>
    </cfRule>
  </conditionalFormatting>
  <conditionalFormatting sqref="G1:K1 K2:M2">
    <cfRule type="cellIs" dxfId="6" priority="29" operator="equal">
      <formula>"03:00:00"</formula>
    </cfRule>
  </conditionalFormatting>
  <conditionalFormatting sqref="K6:M6">
    <cfRule type="cellIs" dxfId="5" priority="4" operator="equal">
      <formula>"03:00:00"</formula>
    </cfRule>
  </conditionalFormatting>
  <conditionalFormatting sqref="K9:M9">
    <cfRule type="cellIs" dxfId="4" priority="1" operator="equal">
      <formula>"03:00:00"</formula>
    </cfRule>
  </conditionalFormatting>
  <pageMargins left="0.25" right="0.25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E8388-7CFB-4A00-B756-4B5C3F46679E}">
  <dimension ref="A1:M15"/>
  <sheetViews>
    <sheetView workbookViewId="0">
      <selection activeCell="H21" sqref="H21"/>
    </sheetView>
  </sheetViews>
  <sheetFormatPr defaultColWidth="12.64453125" defaultRowHeight="15" x14ac:dyDescent="0.2"/>
  <cols>
    <col min="1" max="1" width="14.66015625" style="1" bestFit="1" customWidth="1"/>
    <col min="2" max="2" width="23.80859375" style="1" customWidth="1"/>
    <col min="3" max="3" width="5.51171875" style="1" customWidth="1"/>
    <col min="4" max="4" width="9.28125" style="2" bestFit="1" customWidth="1"/>
    <col min="5" max="5" width="8.33984375" style="3" bestFit="1" customWidth="1"/>
    <col min="6" max="6" width="9.68359375" style="2" customWidth="1"/>
    <col min="7" max="7" width="7.80078125" style="3" bestFit="1" customWidth="1"/>
    <col min="8" max="9" width="12.64453125" style="3" customWidth="1"/>
    <col min="10" max="10" width="9.81640625" style="3" bestFit="1" customWidth="1"/>
    <col min="11" max="12" width="5.37890625" style="1" customWidth="1"/>
    <col min="13" max="13" width="9.68359375" style="1" customWidth="1"/>
    <col min="14" max="16384" width="12.64453125" style="1"/>
  </cols>
  <sheetData>
    <row r="1" spans="1:13" ht="68.25" x14ac:dyDescent="0.2">
      <c r="A1" s="43" t="s">
        <v>4</v>
      </c>
      <c r="B1" s="44" t="s">
        <v>18</v>
      </c>
      <c r="C1" s="44" t="s">
        <v>5</v>
      </c>
      <c r="D1" s="44" t="s">
        <v>434</v>
      </c>
      <c r="E1" s="44" t="s">
        <v>6</v>
      </c>
      <c r="F1" s="44" t="s">
        <v>435</v>
      </c>
      <c r="G1" s="43" t="s">
        <v>9</v>
      </c>
      <c r="H1" s="44" t="s">
        <v>33</v>
      </c>
      <c r="I1" s="44" t="s">
        <v>34</v>
      </c>
      <c r="J1" s="44" t="s">
        <v>10</v>
      </c>
      <c r="K1" s="45" t="s">
        <v>16</v>
      </c>
      <c r="L1" s="44" t="s">
        <v>17</v>
      </c>
      <c r="M1" s="44" t="s">
        <v>11</v>
      </c>
    </row>
    <row r="2" spans="1:13" ht="15.75" customHeight="1" x14ac:dyDescent="0.2">
      <c r="A2" s="9" t="s">
        <v>37</v>
      </c>
      <c r="B2" s="8" t="s">
        <v>300</v>
      </c>
      <c r="C2" s="8" t="s">
        <v>297</v>
      </c>
      <c r="D2" s="7"/>
      <c r="E2" s="9">
        <v>3.2673611111111112E-2</v>
      </c>
      <c r="F2" s="7"/>
      <c r="G2" s="9">
        <v>4.5590277777777778E-2</v>
      </c>
      <c r="H2" s="68" cm="1">
        <f t="array" ref="H2">SUM(SMALL(E2:E5, _xlfn.SEQUENCE(2)))</f>
        <v>7.194444444444445E-2</v>
      </c>
      <c r="I2" s="68" cm="1">
        <f t="array" ref="I2">SUM(SMALL(G2:G5, _xlfn.SEQUENCE(3)))</f>
        <v>0.16043981481481481</v>
      </c>
      <c r="J2" s="67">
        <f>SUM(H2+I2)</f>
        <v>0.23238425925925926</v>
      </c>
      <c r="K2" s="66">
        <f>_xlfn.RANK.EQ(H2, $H$2:$H$10, 1)</f>
        <v>1</v>
      </c>
      <c r="L2" s="66">
        <f>_xlfn.RANK.EQ(I2, $I$2:$I$10, 1)</f>
        <v>2</v>
      </c>
      <c r="M2" s="66">
        <f>_xlfn.RANK.EQ(J2, $J$2:$J$10, 1)</f>
        <v>2</v>
      </c>
    </row>
    <row r="3" spans="1:13" ht="15.75" customHeight="1" x14ac:dyDescent="0.2">
      <c r="A3" s="9" t="s">
        <v>37</v>
      </c>
      <c r="B3" s="8" t="s">
        <v>355</v>
      </c>
      <c r="C3" s="8" t="s">
        <v>278</v>
      </c>
      <c r="D3" s="7"/>
      <c r="E3" s="9">
        <v>3.9270833333333331E-2</v>
      </c>
      <c r="F3" s="7"/>
      <c r="G3" s="9">
        <v>5.4976851851851853E-2</v>
      </c>
      <c r="H3" s="68"/>
      <c r="I3" s="68"/>
      <c r="J3" s="67"/>
      <c r="K3" s="66"/>
      <c r="L3" s="66"/>
      <c r="M3" s="66"/>
    </row>
    <row r="4" spans="1:13" ht="15.75" customHeight="1" x14ac:dyDescent="0.2">
      <c r="A4" s="9" t="s">
        <v>37</v>
      </c>
      <c r="B4" s="8" t="s">
        <v>299</v>
      </c>
      <c r="C4" s="8" t="s">
        <v>278</v>
      </c>
      <c r="D4" s="7"/>
      <c r="E4" s="9">
        <v>4.1990740740740738E-2</v>
      </c>
      <c r="F4" s="47" t="s">
        <v>367</v>
      </c>
      <c r="G4" s="12"/>
      <c r="H4" s="68"/>
      <c r="I4" s="68"/>
      <c r="J4" s="67"/>
      <c r="K4" s="66"/>
      <c r="L4" s="66"/>
      <c r="M4" s="66"/>
    </row>
    <row r="5" spans="1:13" ht="15.75" customHeight="1" x14ac:dyDescent="0.2">
      <c r="A5" s="9" t="s">
        <v>37</v>
      </c>
      <c r="B5" s="8" t="s">
        <v>373</v>
      </c>
      <c r="C5" s="48" t="s">
        <v>436</v>
      </c>
      <c r="D5" s="7"/>
      <c r="E5" s="9">
        <v>4.2442129629629628E-2</v>
      </c>
      <c r="F5" s="7"/>
      <c r="G5" s="9">
        <v>5.9872685185185189E-2</v>
      </c>
      <c r="H5" s="68"/>
      <c r="I5" s="68"/>
      <c r="J5" s="67"/>
      <c r="K5" s="66"/>
      <c r="L5" s="66"/>
      <c r="M5" s="66"/>
    </row>
    <row r="6" spans="1:13" ht="15.75" customHeight="1" x14ac:dyDescent="0.2">
      <c r="A6" s="9" t="s">
        <v>38</v>
      </c>
      <c r="B6" s="8" t="s">
        <v>227</v>
      </c>
      <c r="C6" s="8" t="s">
        <v>228</v>
      </c>
      <c r="D6" s="47" t="s">
        <v>437</v>
      </c>
      <c r="E6" s="12"/>
      <c r="F6" s="47" t="s">
        <v>437</v>
      </c>
      <c r="G6" s="12"/>
      <c r="H6" s="68" t="s">
        <v>433</v>
      </c>
      <c r="I6" s="68" t="s">
        <v>433</v>
      </c>
      <c r="J6" s="67" t="s">
        <v>433</v>
      </c>
      <c r="K6" s="66" t="s">
        <v>433</v>
      </c>
      <c r="L6" s="66" t="s">
        <v>433</v>
      </c>
      <c r="M6" s="66" t="s">
        <v>433</v>
      </c>
    </row>
    <row r="7" spans="1:13" ht="15.75" customHeight="1" x14ac:dyDescent="0.2">
      <c r="A7" s="9" t="s">
        <v>38</v>
      </c>
      <c r="B7" s="8" t="s">
        <v>268</v>
      </c>
      <c r="C7" s="8" t="s">
        <v>269</v>
      </c>
      <c r="D7" s="47" t="s">
        <v>437</v>
      </c>
      <c r="E7" s="12"/>
      <c r="F7" s="47" t="s">
        <v>437</v>
      </c>
      <c r="G7" s="12"/>
      <c r="H7" s="68"/>
      <c r="I7" s="68"/>
      <c r="J7" s="67"/>
      <c r="K7" s="66"/>
      <c r="L7" s="66"/>
      <c r="M7" s="66"/>
    </row>
    <row r="8" spans="1:13" ht="15.75" customHeight="1" x14ac:dyDescent="0.2">
      <c r="A8" s="9" t="s">
        <v>38</v>
      </c>
      <c r="B8" s="8" t="s">
        <v>277</v>
      </c>
      <c r="C8" s="8" t="s">
        <v>278</v>
      </c>
      <c r="D8" s="47" t="s">
        <v>437</v>
      </c>
      <c r="E8" s="12"/>
      <c r="F8" s="47" t="s">
        <v>367</v>
      </c>
      <c r="G8" s="12"/>
      <c r="H8" s="68"/>
      <c r="I8" s="68"/>
      <c r="J8" s="67"/>
      <c r="K8" s="66"/>
      <c r="L8" s="66"/>
      <c r="M8" s="66"/>
    </row>
    <row r="9" spans="1:13" ht="15.75" customHeight="1" x14ac:dyDescent="0.2">
      <c r="A9" s="9" t="s">
        <v>38</v>
      </c>
      <c r="B9" s="8" t="s">
        <v>328</v>
      </c>
      <c r="C9" s="8" t="s">
        <v>278</v>
      </c>
      <c r="D9" s="47" t="s">
        <v>437</v>
      </c>
      <c r="E9" s="12"/>
      <c r="F9" s="47" t="s">
        <v>437</v>
      </c>
      <c r="G9" s="12"/>
      <c r="H9" s="68"/>
      <c r="I9" s="68"/>
      <c r="J9" s="67"/>
      <c r="K9" s="66"/>
      <c r="L9" s="66"/>
      <c r="M9" s="66"/>
    </row>
    <row r="10" spans="1:13" ht="14.45" customHeight="1" x14ac:dyDescent="0.2">
      <c r="A10" s="8" t="s">
        <v>47</v>
      </c>
      <c r="B10" s="8" t="s">
        <v>366</v>
      </c>
      <c r="C10" s="8" t="s">
        <v>278</v>
      </c>
      <c r="D10" s="7"/>
      <c r="E10" s="9">
        <v>3.9317129629629632E-2</v>
      </c>
      <c r="F10" s="7"/>
      <c r="G10" s="9">
        <v>4.9930555555555554E-2</v>
      </c>
      <c r="H10" s="68" cm="1">
        <f t="array" ref="H10">SUM(SMALL(E10:E13, _xlfn.SEQUENCE(2)))</f>
        <v>8.6585648148148148E-2</v>
      </c>
      <c r="I10" s="68" cm="1">
        <f t="array" ref="I10">SUM(SMALL(G10:G13, _xlfn.SEQUENCE(3)))</f>
        <v>0.14425925925925925</v>
      </c>
      <c r="J10" s="67">
        <f>SUM(H10+I10)</f>
        <v>0.2308449074074074</v>
      </c>
      <c r="K10" s="66">
        <f t="shared" ref="K10" si="0">_xlfn.RANK.EQ(H10, $H$2:$H$10, 1)</f>
        <v>2</v>
      </c>
      <c r="L10" s="66">
        <f t="shared" ref="L10" si="1">_xlfn.RANK.EQ(I10, $I$2:$I$10, 1)</f>
        <v>1</v>
      </c>
      <c r="M10" s="66">
        <f>_xlfn.RANK.EQ(J10, $J$2:$J$10, 1)</f>
        <v>1</v>
      </c>
    </row>
    <row r="11" spans="1:13" ht="14.45" customHeight="1" x14ac:dyDescent="0.2">
      <c r="A11" s="8" t="s">
        <v>47</v>
      </c>
      <c r="B11" s="8" t="s">
        <v>324</v>
      </c>
      <c r="C11" s="8" t="s">
        <v>297</v>
      </c>
      <c r="D11" s="7"/>
      <c r="E11" s="9">
        <v>4.7268518518518515E-2</v>
      </c>
      <c r="F11" s="7"/>
      <c r="G11" s="9">
        <v>4.0671296296296296E-2</v>
      </c>
      <c r="H11" s="68"/>
      <c r="I11" s="68"/>
      <c r="J11" s="67"/>
      <c r="K11" s="66"/>
      <c r="L11" s="66"/>
      <c r="M11" s="66"/>
    </row>
    <row r="12" spans="1:13" ht="14.45" customHeight="1" x14ac:dyDescent="0.2">
      <c r="A12" s="8" t="s">
        <v>47</v>
      </c>
      <c r="B12" s="8" t="s">
        <v>251</v>
      </c>
      <c r="C12" s="8" t="s">
        <v>233</v>
      </c>
      <c r="D12" s="7"/>
      <c r="E12" s="9">
        <v>5.1284722222222225E-2</v>
      </c>
      <c r="F12" s="7"/>
      <c r="G12" s="9">
        <v>5.3657407407407411E-2</v>
      </c>
      <c r="H12" s="68"/>
      <c r="I12" s="68"/>
      <c r="J12" s="67"/>
      <c r="K12" s="66"/>
      <c r="L12" s="66"/>
      <c r="M12" s="66"/>
    </row>
    <row r="13" spans="1:13" ht="14.45" customHeight="1" x14ac:dyDescent="0.2">
      <c r="A13" s="8" t="s">
        <v>47</v>
      </c>
      <c r="B13" s="8"/>
      <c r="C13" s="8"/>
      <c r="D13" s="7"/>
      <c r="E13" s="9"/>
      <c r="F13" s="7"/>
      <c r="G13" s="9"/>
      <c r="H13" s="68"/>
      <c r="I13" s="68"/>
      <c r="J13" s="67"/>
      <c r="K13" s="66"/>
      <c r="L13" s="66"/>
      <c r="M13" s="66"/>
    </row>
    <row r="14" spans="1:13" x14ac:dyDescent="0.2">
      <c r="A14" s="8" t="s">
        <v>15</v>
      </c>
      <c r="B14" s="8" t="s">
        <v>215</v>
      </c>
      <c r="C14" s="8" t="s">
        <v>278</v>
      </c>
      <c r="D14" s="7"/>
      <c r="E14" s="9">
        <v>4.0613425925925928E-2</v>
      </c>
      <c r="F14" s="7"/>
      <c r="G14" s="9">
        <v>5.1597222222222225E-2</v>
      </c>
      <c r="H14" s="12"/>
      <c r="I14" s="12"/>
      <c r="J14" s="12"/>
      <c r="K14" s="13"/>
      <c r="L14" s="13"/>
      <c r="M14" s="13"/>
    </row>
    <row r="15" spans="1:13" x14ac:dyDescent="0.2">
      <c r="A15" s="8" t="s">
        <v>15</v>
      </c>
      <c r="B15" s="8" t="s">
        <v>346</v>
      </c>
      <c r="C15" s="8" t="s">
        <v>230</v>
      </c>
      <c r="D15" s="7"/>
      <c r="E15" s="9">
        <v>5.1597222222222225E-2</v>
      </c>
      <c r="F15" s="47" t="s">
        <v>437</v>
      </c>
      <c r="G15" s="12"/>
      <c r="H15" s="12"/>
      <c r="I15" s="12"/>
      <c r="J15" s="12"/>
      <c r="K15" s="13"/>
      <c r="L15" s="13"/>
      <c r="M15" s="13"/>
    </row>
  </sheetData>
  <autoFilter ref="A1:M1" xr:uid="{471E8388-7CFB-4A00-B756-4B5C3F46679E}"/>
  <mergeCells count="18">
    <mergeCell ref="M10:M13"/>
    <mergeCell ref="H10:H13"/>
    <mergeCell ref="I10:I13"/>
    <mergeCell ref="J10:J13"/>
    <mergeCell ref="K10:K13"/>
    <mergeCell ref="L10:L13"/>
    <mergeCell ref="M6:M9"/>
    <mergeCell ref="H2:H5"/>
    <mergeCell ref="I2:I5"/>
    <mergeCell ref="J2:J5"/>
    <mergeCell ref="K2:K5"/>
    <mergeCell ref="L2:L5"/>
    <mergeCell ref="M2:M5"/>
    <mergeCell ref="H6:H9"/>
    <mergeCell ref="I6:I9"/>
    <mergeCell ref="J6:J9"/>
    <mergeCell ref="K6:K9"/>
    <mergeCell ref="L6:L9"/>
  </mergeCells>
  <conditionalFormatting sqref="E1:E9 G2:G9">
    <cfRule type="cellIs" dxfId="3" priority="16" operator="equal">
      <formula>"03:00:00"</formula>
    </cfRule>
  </conditionalFormatting>
  <conditionalFormatting sqref="G1:K1 K2:M2 K6:M6 K10:M10">
    <cfRule type="cellIs" dxfId="2" priority="17" operator="equal">
      <formula>"03:00:00"</formula>
    </cfRule>
  </conditionalFormatting>
  <pageMargins left="0.25" right="0.25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A8299-6A63-466E-90D3-A1822FE4147D}">
  <dimension ref="A1:P36"/>
  <sheetViews>
    <sheetView topLeftCell="A6" workbookViewId="0">
      <selection activeCell="L33" sqref="L33"/>
    </sheetView>
  </sheetViews>
  <sheetFormatPr defaultColWidth="12.64453125" defaultRowHeight="15" x14ac:dyDescent="0.2"/>
  <cols>
    <col min="1" max="1" width="11.296875" style="1" bestFit="1" customWidth="1"/>
    <col min="2" max="2" width="23.80859375" style="1" customWidth="1"/>
    <col min="3" max="3" width="6.05078125" style="1" bestFit="1" customWidth="1"/>
    <col min="4" max="4" width="9.28125" style="2" bestFit="1" customWidth="1"/>
    <col min="5" max="5" width="8.33984375" style="3" bestFit="1" customWidth="1"/>
    <col min="6" max="6" width="8.33984375" style="1" bestFit="1" customWidth="1"/>
    <col min="7" max="7" width="9.14453125" style="2" bestFit="1" customWidth="1"/>
    <col min="8" max="8" width="9.4140625" style="3" customWidth="1"/>
    <col min="9" max="9" width="11.56640625" style="3" bestFit="1" customWidth="1"/>
    <col min="10" max="10" width="9.01171875" style="1" customWidth="1"/>
    <col min="11" max="16384" width="12.64453125" style="1"/>
  </cols>
  <sheetData>
    <row r="1" spans="1:10" ht="41.25" x14ac:dyDescent="0.2">
      <c r="A1" s="10" t="s">
        <v>4</v>
      </c>
      <c r="B1" s="11" t="s">
        <v>18</v>
      </c>
      <c r="C1" s="11" t="s">
        <v>5</v>
      </c>
      <c r="D1" s="44" t="s">
        <v>434</v>
      </c>
      <c r="E1" s="11" t="s">
        <v>6</v>
      </c>
      <c r="F1" s="21" t="s">
        <v>46</v>
      </c>
      <c r="G1" s="44" t="s">
        <v>435</v>
      </c>
      <c r="H1" s="10" t="s">
        <v>9</v>
      </c>
      <c r="I1" s="11" t="s">
        <v>34</v>
      </c>
      <c r="J1" s="6" t="s">
        <v>45</v>
      </c>
    </row>
    <row r="2" spans="1:10" ht="15.75" customHeight="1" x14ac:dyDescent="0.2">
      <c r="A2" s="9" t="s">
        <v>39</v>
      </c>
      <c r="B2" s="8" t="s">
        <v>212</v>
      </c>
      <c r="C2" s="8" t="s">
        <v>44</v>
      </c>
      <c r="D2" s="7"/>
      <c r="E2" s="9">
        <v>8.8449074074074069E-2</v>
      </c>
      <c r="F2" s="22">
        <f>_xlfn.RANK.EQ(E2, $E$2:$E$54, 1)</f>
        <v>23</v>
      </c>
      <c r="G2" s="5"/>
      <c r="H2" s="9">
        <v>2.943287037037037E-2</v>
      </c>
      <c r="I2" s="57" cm="1">
        <f t="array" ref="I2">SUM(SMALL(H2:H7, _xlfn.SEQUENCE(3)))</f>
        <v>8.1030092592592598E-2</v>
      </c>
      <c r="J2" s="54">
        <f>_xlfn.RANK.EQ(I2, $I$2:$I$31, 1)</f>
        <v>1</v>
      </c>
    </row>
    <row r="3" spans="1:10" ht="15.75" customHeight="1" x14ac:dyDescent="0.2">
      <c r="A3" s="9" t="s">
        <v>39</v>
      </c>
      <c r="B3" s="8" t="s">
        <v>213</v>
      </c>
      <c r="C3" s="8" t="s">
        <v>44</v>
      </c>
      <c r="D3" s="7"/>
      <c r="E3" s="9">
        <v>5.8506944444444445E-2</v>
      </c>
      <c r="F3" s="22">
        <f>_xlfn.RANK.EQ(E3, $E$2:$E$54, 1)</f>
        <v>9</v>
      </c>
      <c r="G3" s="7"/>
      <c r="H3" s="9">
        <v>2.71875E-2</v>
      </c>
      <c r="I3" s="58"/>
      <c r="J3" s="55"/>
    </row>
    <row r="4" spans="1:10" ht="15.75" customHeight="1" x14ac:dyDescent="0.2">
      <c r="A4" s="9" t="s">
        <v>39</v>
      </c>
      <c r="B4" s="8" t="s">
        <v>322</v>
      </c>
      <c r="C4" s="8" t="s">
        <v>44</v>
      </c>
      <c r="D4" s="7"/>
      <c r="E4" s="9">
        <v>7.6701388888888888E-2</v>
      </c>
      <c r="F4" s="22">
        <f>_xlfn.RANK.EQ(E4, $E$2:$E$54, 1)</f>
        <v>19</v>
      </c>
      <c r="G4" s="7"/>
      <c r="H4" s="9">
        <v>5.4652777777777779E-2</v>
      </c>
      <c r="I4" s="58"/>
      <c r="J4" s="55"/>
    </row>
    <row r="5" spans="1:10" ht="15.75" customHeight="1" x14ac:dyDescent="0.2">
      <c r="A5" s="9" t="s">
        <v>39</v>
      </c>
      <c r="B5" s="8" t="s">
        <v>214</v>
      </c>
      <c r="C5" s="8" t="s">
        <v>44</v>
      </c>
      <c r="D5" s="7"/>
      <c r="E5" s="9">
        <v>6.2708333333333338E-2</v>
      </c>
      <c r="F5" s="22">
        <f>_xlfn.RANK.EQ(E5, $E$2:$E$54, 1)</f>
        <v>11</v>
      </c>
      <c r="G5" s="7"/>
      <c r="H5" s="9">
        <v>2.795138888888889E-2</v>
      </c>
      <c r="I5" s="58"/>
      <c r="J5" s="55"/>
    </row>
    <row r="6" spans="1:10" ht="15.75" customHeight="1" x14ac:dyDescent="0.2">
      <c r="A6" s="9" t="s">
        <v>39</v>
      </c>
      <c r="B6" s="8" t="s">
        <v>335</v>
      </c>
      <c r="C6" s="8" t="s">
        <v>44</v>
      </c>
      <c r="D6" s="7"/>
      <c r="E6" s="9">
        <v>3.2870370370370369E-2</v>
      </c>
      <c r="F6" s="22">
        <f>_xlfn.RANK.EQ(E6, $E$2:$E$54, 1)</f>
        <v>1</v>
      </c>
      <c r="G6" s="7"/>
      <c r="H6" s="9">
        <v>2.5891203703703704E-2</v>
      </c>
      <c r="I6" s="58"/>
      <c r="J6" s="55"/>
    </row>
    <row r="7" spans="1:10" ht="15.75" customHeight="1" x14ac:dyDescent="0.2">
      <c r="A7" s="9" t="s">
        <v>39</v>
      </c>
      <c r="B7" s="8"/>
      <c r="C7" s="8"/>
      <c r="D7" s="7"/>
      <c r="E7" s="9"/>
      <c r="F7" s="22" t="s">
        <v>433</v>
      </c>
      <c r="G7" s="7"/>
      <c r="H7" s="9"/>
      <c r="I7" s="59"/>
      <c r="J7" s="56"/>
    </row>
    <row r="8" spans="1:10" ht="15.75" customHeight="1" x14ac:dyDescent="0.2">
      <c r="A8" s="9" t="s">
        <v>41</v>
      </c>
      <c r="B8" s="8" t="s">
        <v>368</v>
      </c>
      <c r="C8" s="8" t="s">
        <v>44</v>
      </c>
      <c r="D8" s="7"/>
      <c r="E8" s="9">
        <v>5.2743055555555557E-2</v>
      </c>
      <c r="F8" s="22">
        <f>_xlfn.RANK.EQ(E8, $E$2:$E$54, 1)</f>
        <v>5</v>
      </c>
      <c r="G8" s="7"/>
      <c r="H8" s="9">
        <v>3.8182870370370367E-2</v>
      </c>
      <c r="I8" s="57" cm="1">
        <f t="array" ref="I8">SUM(SMALL(H8:H13, _xlfn.SEQUENCE(3)))</f>
        <v>0.10988425925925925</v>
      </c>
      <c r="J8" s="54">
        <f>_xlfn.RANK.EQ(I8, $I$2:$I$31, 1)</f>
        <v>3</v>
      </c>
    </row>
    <row r="9" spans="1:10" ht="15.75" customHeight="1" x14ac:dyDescent="0.2">
      <c r="A9" s="9" t="s">
        <v>41</v>
      </c>
      <c r="B9" s="8" t="s">
        <v>246</v>
      </c>
      <c r="C9" s="8" t="s">
        <v>44</v>
      </c>
      <c r="D9" s="7"/>
      <c r="E9" s="9">
        <v>7.6076388888888888E-2</v>
      </c>
      <c r="F9" s="22">
        <f>_xlfn.RANK.EQ(E9, $E$2:$E$54, 1)</f>
        <v>18</v>
      </c>
      <c r="G9" s="7"/>
      <c r="H9" s="9">
        <v>2.8819444444444446E-2</v>
      </c>
      <c r="I9" s="58"/>
      <c r="J9" s="55"/>
    </row>
    <row r="10" spans="1:10" ht="15.75" customHeight="1" x14ac:dyDescent="0.2">
      <c r="A10" s="9" t="s">
        <v>41</v>
      </c>
      <c r="B10" s="8" t="s">
        <v>216</v>
      </c>
      <c r="C10" s="8" t="s">
        <v>44</v>
      </c>
      <c r="D10" s="47" t="s">
        <v>367</v>
      </c>
      <c r="E10" s="12"/>
      <c r="F10" s="22" t="s">
        <v>433</v>
      </c>
      <c r="G10" s="7"/>
      <c r="H10" s="9">
        <v>4.2881944444444445E-2</v>
      </c>
      <c r="I10" s="58"/>
      <c r="J10" s="55"/>
    </row>
    <row r="11" spans="1:10" ht="15.75" customHeight="1" x14ac:dyDescent="0.2">
      <c r="A11" s="9" t="s">
        <v>41</v>
      </c>
      <c r="B11" s="8"/>
      <c r="C11" s="8"/>
      <c r="D11" s="7"/>
      <c r="E11" s="9"/>
      <c r="F11" s="22" t="s">
        <v>433</v>
      </c>
      <c r="G11" s="7"/>
      <c r="H11" s="9"/>
      <c r="I11" s="58"/>
      <c r="J11" s="55"/>
    </row>
    <row r="12" spans="1:10" ht="15.75" customHeight="1" x14ac:dyDescent="0.2">
      <c r="A12" s="9" t="s">
        <v>41</v>
      </c>
      <c r="B12" s="8"/>
      <c r="C12" s="8"/>
      <c r="D12" s="7"/>
      <c r="E12" s="9"/>
      <c r="F12" s="22" t="s">
        <v>433</v>
      </c>
      <c r="G12" s="7"/>
      <c r="H12" s="9"/>
      <c r="I12" s="58"/>
      <c r="J12" s="55"/>
    </row>
    <row r="13" spans="1:10" ht="15.75" customHeight="1" x14ac:dyDescent="0.2">
      <c r="A13" s="9" t="s">
        <v>41</v>
      </c>
      <c r="B13" s="8"/>
      <c r="C13" s="8"/>
      <c r="D13" s="7"/>
      <c r="E13" s="9"/>
      <c r="F13" s="22" t="s">
        <v>433</v>
      </c>
      <c r="G13" s="7"/>
      <c r="H13" s="9"/>
      <c r="I13" s="59"/>
      <c r="J13" s="56"/>
    </row>
    <row r="14" spans="1:10" ht="15.75" customHeight="1" x14ac:dyDescent="0.2">
      <c r="A14" s="9" t="s">
        <v>40</v>
      </c>
      <c r="B14" s="8" t="s">
        <v>290</v>
      </c>
      <c r="C14" s="8" t="s">
        <v>44</v>
      </c>
      <c r="D14" s="7"/>
      <c r="E14" s="9">
        <v>3.892361111111111E-2</v>
      </c>
      <c r="F14" s="22">
        <f>_xlfn.RANK.EQ(E14, $E$2:$E$54, 1)</f>
        <v>4</v>
      </c>
      <c r="G14" s="7"/>
      <c r="H14" s="9">
        <v>2.4305555555555556E-2</v>
      </c>
      <c r="I14" s="57" cm="1">
        <f t="array" ref="I14">SUM(SMALL(H14:H19, _xlfn.SEQUENCE(3)))</f>
        <v>8.3680555555555564E-2</v>
      </c>
      <c r="J14" s="54">
        <f>_xlfn.RANK.EQ(I14, $I$2:$I$31, 1)</f>
        <v>2</v>
      </c>
    </row>
    <row r="15" spans="1:10" ht="15.75" customHeight="1" x14ac:dyDescent="0.2">
      <c r="A15" s="9" t="s">
        <v>40</v>
      </c>
      <c r="B15" s="8" t="s">
        <v>337</v>
      </c>
      <c r="C15" s="8" t="s">
        <v>44</v>
      </c>
      <c r="D15" s="7"/>
      <c r="E15" s="9">
        <v>7.363425925925926E-2</v>
      </c>
      <c r="F15" s="22">
        <f>_xlfn.RANK.EQ(E15, $E$2:$E$54, 1)</f>
        <v>14</v>
      </c>
      <c r="G15" s="7"/>
      <c r="H15" s="9">
        <v>3.0312499999999999E-2</v>
      </c>
      <c r="I15" s="58"/>
      <c r="J15" s="55"/>
    </row>
    <row r="16" spans="1:10" ht="15.75" customHeight="1" x14ac:dyDescent="0.2">
      <c r="A16" s="9" t="s">
        <v>40</v>
      </c>
      <c r="B16" s="8" t="s">
        <v>307</v>
      </c>
      <c r="C16" s="8" t="s">
        <v>44</v>
      </c>
      <c r="D16" s="7"/>
      <c r="E16" s="9">
        <v>7.5624999999999998E-2</v>
      </c>
      <c r="F16" s="22">
        <f>_xlfn.RANK.EQ(E16, $E$2:$E$54, 1)</f>
        <v>17</v>
      </c>
      <c r="G16" s="7"/>
      <c r="H16" s="9">
        <v>3.2928240740740744E-2</v>
      </c>
      <c r="I16" s="58"/>
      <c r="J16" s="55"/>
    </row>
    <row r="17" spans="1:16" ht="15.75" customHeight="1" x14ac:dyDescent="0.2">
      <c r="A17" s="9" t="s">
        <v>40</v>
      </c>
      <c r="B17" s="8" t="s">
        <v>316</v>
      </c>
      <c r="C17" s="8" t="s">
        <v>44</v>
      </c>
      <c r="D17" s="7"/>
      <c r="E17" s="9">
        <v>3.7245370370370373E-2</v>
      </c>
      <c r="F17" s="22">
        <f>_xlfn.RANK.EQ(E17, $E$2:$E$54, 1)</f>
        <v>2</v>
      </c>
      <c r="G17" s="7"/>
      <c r="H17" s="9">
        <v>2.9062500000000002E-2</v>
      </c>
      <c r="I17" s="58"/>
      <c r="J17" s="55"/>
    </row>
    <row r="18" spans="1:16" ht="15.75" customHeight="1" x14ac:dyDescent="0.2">
      <c r="A18" s="9" t="s">
        <v>40</v>
      </c>
      <c r="B18" s="8" t="s">
        <v>284</v>
      </c>
      <c r="C18" s="8" t="s">
        <v>411</v>
      </c>
      <c r="D18" s="7"/>
      <c r="E18" s="9">
        <v>6.7662037037037034E-2</v>
      </c>
      <c r="F18" s="22">
        <f>_xlfn.RANK.EQ(E18, $E$2:$E$54, 1)</f>
        <v>12</v>
      </c>
      <c r="G18" s="7"/>
      <c r="H18" s="9">
        <v>4.5185185185185182E-2</v>
      </c>
      <c r="I18" s="58"/>
      <c r="J18" s="55"/>
    </row>
    <row r="19" spans="1:16" ht="15.75" customHeight="1" x14ac:dyDescent="0.2">
      <c r="A19" s="9" t="s">
        <v>40</v>
      </c>
      <c r="B19" s="8"/>
      <c r="C19" s="8"/>
      <c r="D19" s="7"/>
      <c r="E19" s="9"/>
      <c r="F19" s="22" t="s">
        <v>433</v>
      </c>
      <c r="G19" s="7"/>
      <c r="H19" s="9"/>
      <c r="I19" s="59"/>
      <c r="J19" s="56"/>
    </row>
    <row r="20" spans="1:16" ht="14.45" customHeight="1" x14ac:dyDescent="0.2">
      <c r="A20" s="9" t="s">
        <v>42</v>
      </c>
      <c r="B20" s="8" t="s">
        <v>240</v>
      </c>
      <c r="C20" s="8" t="s">
        <v>44</v>
      </c>
      <c r="D20" s="7"/>
      <c r="E20" s="9">
        <v>6.7847222222222225E-2</v>
      </c>
      <c r="F20" s="22">
        <f>_xlfn.RANK.EQ(E20, $E$2:$E$54, 1)</f>
        <v>13</v>
      </c>
      <c r="G20" s="47" t="s">
        <v>379</v>
      </c>
      <c r="H20" s="12"/>
      <c r="I20" s="57" cm="1">
        <f t="array" ref="I20">SUM(SMALL(H20:H25, _xlfn.SEQUENCE(3)))</f>
        <v>0.13098379629629631</v>
      </c>
      <c r="J20" s="54">
        <f>_xlfn.RANK.EQ(I20, $I$2:$I$31, 1)</f>
        <v>4</v>
      </c>
    </row>
    <row r="21" spans="1:16" ht="14.45" customHeight="1" x14ac:dyDescent="0.2">
      <c r="A21" s="9" t="s">
        <v>42</v>
      </c>
      <c r="B21" s="8" t="s">
        <v>294</v>
      </c>
      <c r="C21" s="8" t="s">
        <v>44</v>
      </c>
      <c r="D21" s="7"/>
      <c r="E21" s="9">
        <v>8.3136574074074071E-2</v>
      </c>
      <c r="F21" s="22">
        <f>_xlfn.RANK.EQ(E21, $E$2:$E$54, 1)</f>
        <v>22</v>
      </c>
      <c r="G21" s="7"/>
      <c r="H21" s="9">
        <v>5.2997685185185182E-2</v>
      </c>
      <c r="I21" s="58"/>
      <c r="J21" s="55"/>
    </row>
    <row r="22" spans="1:16" ht="14.45" customHeight="1" x14ac:dyDescent="0.2">
      <c r="A22" s="9" t="s">
        <v>42</v>
      </c>
      <c r="B22" s="8" t="s">
        <v>275</v>
      </c>
      <c r="C22" s="8" t="s">
        <v>44</v>
      </c>
      <c r="D22" s="7"/>
      <c r="E22" s="9">
        <v>6.0810185185185182E-2</v>
      </c>
      <c r="F22" s="22">
        <f>_xlfn.RANK.EQ(E22, $E$2:$E$54, 1)</f>
        <v>10</v>
      </c>
      <c r="G22" s="7"/>
      <c r="H22" s="9">
        <v>4.08912037037037E-2</v>
      </c>
      <c r="I22" s="58"/>
      <c r="J22" s="55"/>
    </row>
    <row r="23" spans="1:16" ht="14.45" customHeight="1" x14ac:dyDescent="0.2">
      <c r="A23" s="9" t="s">
        <v>42</v>
      </c>
      <c r="B23" s="8" t="s">
        <v>313</v>
      </c>
      <c r="C23" s="8" t="s">
        <v>44</v>
      </c>
      <c r="D23" s="7"/>
      <c r="E23" s="9">
        <v>7.3831018518518518E-2</v>
      </c>
      <c r="F23" s="22">
        <f>_xlfn.RANK.EQ(E23, $E$2:$E$54, 1)</f>
        <v>16</v>
      </c>
      <c r="G23" s="7"/>
      <c r="H23" s="9">
        <v>4.1192129629629627E-2</v>
      </c>
      <c r="I23" s="58"/>
      <c r="J23" s="55"/>
    </row>
    <row r="24" spans="1:16" ht="14.45" customHeight="1" x14ac:dyDescent="0.2">
      <c r="A24" s="9" t="s">
        <v>42</v>
      </c>
      <c r="B24" s="46" t="s">
        <v>369</v>
      </c>
      <c r="C24" s="8" t="s">
        <v>44</v>
      </c>
      <c r="D24" s="7"/>
      <c r="E24" s="9">
        <v>7.6898148148148146E-2</v>
      </c>
      <c r="F24" s="22">
        <f>_xlfn.RANK.EQ(E24, $E$2:$E$54, 1)</f>
        <v>20</v>
      </c>
      <c r="G24" s="7"/>
      <c r="H24" s="9">
        <v>4.8900462962962965E-2</v>
      </c>
      <c r="I24" s="58"/>
      <c r="J24" s="55"/>
    </row>
    <row r="25" spans="1:16" ht="14.45" customHeight="1" x14ac:dyDescent="0.2">
      <c r="A25" s="9" t="s">
        <v>42</v>
      </c>
      <c r="B25" s="8"/>
      <c r="C25" s="8"/>
      <c r="D25" s="7"/>
      <c r="E25" s="9"/>
      <c r="F25" s="22" t="s">
        <v>433</v>
      </c>
      <c r="G25" s="7"/>
      <c r="H25" s="9"/>
      <c r="I25" s="59"/>
      <c r="J25" s="56"/>
    </row>
    <row r="26" spans="1:16" ht="14.45" customHeight="1" x14ac:dyDescent="0.2">
      <c r="A26" s="9" t="s">
        <v>43</v>
      </c>
      <c r="B26" s="8" t="s">
        <v>374</v>
      </c>
      <c r="C26" s="8" t="s">
        <v>44</v>
      </c>
      <c r="D26" s="7"/>
      <c r="E26" s="9">
        <v>3.7453703703703704E-2</v>
      </c>
      <c r="F26" s="22">
        <f>_xlfn.RANK.EQ(E26, $E$2:$E$54, 1)</f>
        <v>3</v>
      </c>
      <c r="G26" s="7"/>
      <c r="H26" s="9">
        <v>3.5347222222222224E-2</v>
      </c>
      <c r="I26" s="57" cm="1">
        <f t="array" ref="I26">SUM(SMALL(H26:H31, _xlfn.SEQUENCE(3)))</f>
        <v>0.18905092592592593</v>
      </c>
      <c r="J26" s="54">
        <f>_xlfn.RANK.EQ(I26, $I$2:$I$31, 1)</f>
        <v>5</v>
      </c>
      <c r="P26" s="2"/>
    </row>
    <row r="27" spans="1:16" ht="14.45" customHeight="1" x14ac:dyDescent="0.2">
      <c r="A27" s="9" t="s">
        <v>43</v>
      </c>
      <c r="B27" s="8" t="s">
        <v>258</v>
      </c>
      <c r="C27" s="8" t="s">
        <v>411</v>
      </c>
      <c r="D27" s="7"/>
      <c r="E27" s="9">
        <v>7.3680555555555555E-2</v>
      </c>
      <c r="F27" s="22">
        <f>_xlfn.RANK.EQ(E27, $E$2:$E$54, 1)</f>
        <v>15</v>
      </c>
      <c r="G27" s="7"/>
      <c r="H27" s="9">
        <v>5.5462962962962964E-2</v>
      </c>
      <c r="I27" s="58"/>
      <c r="J27" s="55"/>
      <c r="P27" s="2"/>
    </row>
    <row r="28" spans="1:16" ht="14.45" customHeight="1" x14ac:dyDescent="0.2">
      <c r="A28" s="9" t="s">
        <v>43</v>
      </c>
      <c r="B28" s="8" t="s">
        <v>336</v>
      </c>
      <c r="C28" s="8" t="s">
        <v>44</v>
      </c>
      <c r="D28" s="47" t="s">
        <v>367</v>
      </c>
      <c r="E28" s="12"/>
      <c r="F28" s="22" t="s">
        <v>433</v>
      </c>
      <c r="G28" s="7"/>
      <c r="H28" s="9">
        <v>9.824074074074074E-2</v>
      </c>
      <c r="I28" s="58"/>
      <c r="J28" s="55"/>
      <c r="P28" s="2"/>
    </row>
    <row r="29" spans="1:16" ht="14.45" customHeight="1" x14ac:dyDescent="0.2">
      <c r="A29" s="9" t="s">
        <v>43</v>
      </c>
      <c r="B29" s="8"/>
      <c r="C29" s="8"/>
      <c r="D29" s="7"/>
      <c r="E29" s="9"/>
      <c r="F29" s="22" t="s">
        <v>433</v>
      </c>
      <c r="G29" s="7"/>
      <c r="H29" s="9"/>
      <c r="I29" s="58"/>
      <c r="J29" s="55"/>
    </row>
    <row r="30" spans="1:16" ht="14.45" customHeight="1" x14ac:dyDescent="0.2">
      <c r="A30" s="9" t="s">
        <v>43</v>
      </c>
      <c r="B30" s="8"/>
      <c r="C30" s="8"/>
      <c r="D30" s="7"/>
      <c r="E30" s="9"/>
      <c r="F30" s="22" t="s">
        <v>433</v>
      </c>
      <c r="G30" s="7"/>
      <c r="H30" s="9"/>
      <c r="I30" s="58"/>
      <c r="J30" s="55"/>
    </row>
    <row r="31" spans="1:16" ht="14.45" customHeight="1" x14ac:dyDescent="0.2">
      <c r="A31" s="9" t="s">
        <v>43</v>
      </c>
      <c r="B31" s="8"/>
      <c r="C31" s="8"/>
      <c r="D31" s="7"/>
      <c r="E31" s="9"/>
      <c r="F31" s="22" t="s">
        <v>433</v>
      </c>
      <c r="G31" s="7"/>
      <c r="H31" s="9"/>
      <c r="I31" s="59"/>
      <c r="J31" s="56"/>
    </row>
    <row r="32" spans="1:16" ht="14.45" customHeight="1" x14ac:dyDescent="0.2">
      <c r="A32" s="8" t="s">
        <v>15</v>
      </c>
      <c r="B32" s="8" t="s">
        <v>245</v>
      </c>
      <c r="C32" s="8" t="s">
        <v>44</v>
      </c>
      <c r="D32" s="7"/>
      <c r="E32" s="9">
        <v>8.1064814814814812E-2</v>
      </c>
      <c r="F32" s="22">
        <f>_xlfn.RANK.EQ(E32, $E$2:$E$54, 1)</f>
        <v>21</v>
      </c>
      <c r="G32" s="7"/>
      <c r="H32" s="9">
        <v>4.7141203703703706E-2</v>
      </c>
      <c r="I32" s="41"/>
      <c r="J32" s="13"/>
    </row>
    <row r="33" spans="1:10" ht="14.45" customHeight="1" x14ac:dyDescent="0.2">
      <c r="A33" s="8" t="s">
        <v>15</v>
      </c>
      <c r="B33" s="8" t="s">
        <v>283</v>
      </c>
      <c r="C33" s="8" t="s">
        <v>44</v>
      </c>
      <c r="D33" s="47" t="s">
        <v>367</v>
      </c>
      <c r="E33" s="12"/>
      <c r="F33" s="22" t="s">
        <v>433</v>
      </c>
      <c r="G33" s="7"/>
      <c r="H33" s="9"/>
      <c r="I33" s="41"/>
      <c r="J33" s="16"/>
    </row>
    <row r="34" spans="1:10" ht="14.45" customHeight="1" x14ac:dyDescent="0.2">
      <c r="A34" s="8" t="s">
        <v>15</v>
      </c>
      <c r="B34" s="8" t="s">
        <v>349</v>
      </c>
      <c r="C34" s="8" t="s">
        <v>44</v>
      </c>
      <c r="D34" s="7"/>
      <c r="E34" s="9">
        <v>5.4259259259259257E-2</v>
      </c>
      <c r="F34" s="22">
        <f>_xlfn.RANK.EQ(E34, $E$2:$E$54, 1)</f>
        <v>8</v>
      </c>
      <c r="G34" s="7"/>
      <c r="H34" s="9">
        <v>3.3530092592592591E-2</v>
      </c>
      <c r="I34" s="41"/>
      <c r="J34" s="16"/>
    </row>
    <row r="35" spans="1:10" ht="14.45" customHeight="1" x14ac:dyDescent="0.2">
      <c r="A35" s="8" t="s">
        <v>15</v>
      </c>
      <c r="B35" s="8" t="s">
        <v>219</v>
      </c>
      <c r="C35" s="8" t="s">
        <v>44</v>
      </c>
      <c r="D35" s="7"/>
      <c r="E35" s="9">
        <v>5.3634259259259257E-2</v>
      </c>
      <c r="F35" s="22">
        <f>_xlfn.RANK.EQ(E35, $E$2:$E$54, 1)</f>
        <v>7</v>
      </c>
      <c r="G35" s="7"/>
      <c r="H35" s="9">
        <v>4.6435185185185184E-2</v>
      </c>
      <c r="I35" s="41"/>
      <c r="J35" s="16"/>
    </row>
    <row r="36" spans="1:10" ht="14.45" customHeight="1" x14ac:dyDescent="0.2">
      <c r="A36" s="8" t="s">
        <v>15</v>
      </c>
      <c r="B36" s="8" t="s">
        <v>352</v>
      </c>
      <c r="C36" s="8" t="s">
        <v>44</v>
      </c>
      <c r="D36" s="7"/>
      <c r="E36" s="9">
        <v>5.3206018518518521E-2</v>
      </c>
      <c r="F36" s="22">
        <f>_xlfn.RANK.EQ(E36, $E$2:$E$54, 1)</f>
        <v>6</v>
      </c>
      <c r="G36" s="7"/>
      <c r="H36" s="9">
        <v>4.5092592592592594E-2</v>
      </c>
      <c r="I36" s="42"/>
      <c r="J36" s="20"/>
    </row>
  </sheetData>
  <autoFilter ref="A1:J1" xr:uid="{9B2A8299-6A63-466E-90D3-A1822FE4147D}"/>
  <mergeCells count="10">
    <mergeCell ref="I20:I25"/>
    <mergeCell ref="J20:J25"/>
    <mergeCell ref="I26:I31"/>
    <mergeCell ref="J26:J31"/>
    <mergeCell ref="I2:I7"/>
    <mergeCell ref="J2:J7"/>
    <mergeCell ref="I8:I13"/>
    <mergeCell ref="J8:J13"/>
    <mergeCell ref="I14:I19"/>
    <mergeCell ref="J14:J19"/>
  </mergeCells>
  <phoneticPr fontId="6" type="noConversion"/>
  <conditionalFormatting sqref="E2:E31 F2:F36">
    <cfRule type="cellIs" dxfId="1" priority="1" operator="equal">
      <formula>"03:00:00"</formula>
    </cfRule>
  </conditionalFormatting>
  <conditionalFormatting sqref="E1:F1 I1 H1:H31 J2 J8 J14 J20 J26 E33:E36 H33:I36">
    <cfRule type="cellIs" dxfId="0" priority="20" operator="equal">
      <formula>"03:00:00"</formula>
    </cfRule>
  </conditionalFormatting>
  <pageMargins left="0.25" right="0.25" top="0.75" bottom="0.75" header="0.3" footer="0.3"/>
  <pageSetup paperSize="9" orientation="landscape" r:id="rId1"/>
  <rowBreaks count="1" manualBreakCount="1">
    <brk id="2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08526-165A-412D-B865-45A37FBBED92}">
  <dimension ref="A1:H142"/>
  <sheetViews>
    <sheetView workbookViewId="0">
      <selection activeCell="D128" sqref="D128"/>
    </sheetView>
  </sheetViews>
  <sheetFormatPr defaultRowHeight="15" x14ac:dyDescent="0.2"/>
  <cols>
    <col min="1" max="1" width="14.796875" bestFit="1" customWidth="1"/>
    <col min="2" max="2" width="9.14453125" bestFit="1" customWidth="1"/>
    <col min="3" max="3" width="27.0390625" customWidth="1"/>
    <col min="4" max="4" width="10.89453125" bestFit="1" customWidth="1"/>
    <col min="5" max="5" width="10.0859375" style="39" hidden="1" customWidth="1"/>
    <col min="6" max="6" width="32.8203125" bestFit="1" customWidth="1"/>
  </cols>
  <sheetData>
    <row r="1" spans="1:8" s="31" customFormat="1" ht="28.7" customHeight="1" x14ac:dyDescent="0.4">
      <c r="A1" s="88" t="s">
        <v>96</v>
      </c>
      <c r="B1" s="89"/>
      <c r="C1" s="29" t="s">
        <v>48</v>
      </c>
      <c r="D1" s="30" t="s">
        <v>49</v>
      </c>
      <c r="E1" s="33" t="s">
        <v>50</v>
      </c>
      <c r="F1" s="32" t="s">
        <v>97</v>
      </c>
    </row>
    <row r="2" spans="1:8" ht="28.7" customHeight="1" x14ac:dyDescent="0.2">
      <c r="A2" s="85" t="s">
        <v>51</v>
      </c>
      <c r="B2" s="86"/>
      <c r="C2" s="86"/>
      <c r="D2" s="86"/>
      <c r="E2" s="86"/>
      <c r="F2" s="87"/>
    </row>
    <row r="3" spans="1:8" ht="28.7" customHeight="1" x14ac:dyDescent="0.2">
      <c r="A3" s="78" t="s">
        <v>52</v>
      </c>
      <c r="B3" s="24" t="s">
        <v>53</v>
      </c>
      <c r="C3" s="24" t="s">
        <v>388</v>
      </c>
      <c r="D3" s="24" t="s">
        <v>54</v>
      </c>
      <c r="E3" s="36" t="s">
        <v>55</v>
      </c>
      <c r="F3" s="25" t="s">
        <v>99</v>
      </c>
      <c r="H3" s="26"/>
    </row>
    <row r="4" spans="1:8" ht="28.7" customHeight="1" x14ac:dyDescent="0.2">
      <c r="A4" s="84"/>
      <c r="B4" s="24" t="s">
        <v>56</v>
      </c>
      <c r="C4" s="24" t="s">
        <v>372</v>
      </c>
      <c r="D4" s="24" t="s">
        <v>57</v>
      </c>
      <c r="E4" s="36" t="s">
        <v>58</v>
      </c>
      <c r="F4" s="25" t="s">
        <v>100</v>
      </c>
      <c r="H4" s="26"/>
    </row>
    <row r="5" spans="1:8" ht="28.7" customHeight="1" x14ac:dyDescent="0.2">
      <c r="A5" s="78" t="s">
        <v>59</v>
      </c>
      <c r="B5" s="24" t="s">
        <v>53</v>
      </c>
      <c r="C5" s="24" t="s">
        <v>389</v>
      </c>
      <c r="D5" s="24" t="s">
        <v>54</v>
      </c>
      <c r="E5" s="36" t="s">
        <v>55</v>
      </c>
      <c r="F5" s="25" t="s">
        <v>101</v>
      </c>
    </row>
    <row r="6" spans="1:8" ht="28.7" customHeight="1" x14ac:dyDescent="0.2">
      <c r="A6" s="84"/>
      <c r="B6" s="24" t="s">
        <v>56</v>
      </c>
      <c r="C6" s="24" t="s">
        <v>390</v>
      </c>
      <c r="D6" s="24" t="s">
        <v>57</v>
      </c>
      <c r="E6" s="36" t="s">
        <v>58</v>
      </c>
      <c r="F6" s="25" t="s">
        <v>102</v>
      </c>
    </row>
    <row r="7" spans="1:8" ht="28.7" customHeight="1" x14ac:dyDescent="0.2">
      <c r="A7" s="78" t="s">
        <v>60</v>
      </c>
      <c r="B7" s="24" t="s">
        <v>53</v>
      </c>
      <c r="C7" s="24" t="s">
        <v>391</v>
      </c>
      <c r="D7" s="24" t="s">
        <v>54</v>
      </c>
      <c r="E7" s="36" t="s">
        <v>55</v>
      </c>
      <c r="F7" s="25" t="s">
        <v>103</v>
      </c>
    </row>
    <row r="8" spans="1:8" ht="28.7" customHeight="1" x14ac:dyDescent="0.2">
      <c r="A8" s="84"/>
      <c r="B8" s="24" t="s">
        <v>56</v>
      </c>
      <c r="C8" s="24" t="s">
        <v>392</v>
      </c>
      <c r="D8" s="24" t="s">
        <v>57</v>
      </c>
      <c r="E8" s="36" t="s">
        <v>58</v>
      </c>
      <c r="F8" s="25" t="s">
        <v>104</v>
      </c>
    </row>
    <row r="9" spans="1:8" ht="28.7" customHeight="1" x14ac:dyDescent="0.2">
      <c r="A9" s="78" t="s">
        <v>61</v>
      </c>
      <c r="B9" s="24" t="s">
        <v>53</v>
      </c>
      <c r="C9" s="24" t="s">
        <v>393</v>
      </c>
      <c r="D9" s="24" t="s">
        <v>54</v>
      </c>
      <c r="E9" s="36" t="s">
        <v>55</v>
      </c>
      <c r="F9" s="25" t="s">
        <v>105</v>
      </c>
    </row>
    <row r="10" spans="1:8" ht="28.7" customHeight="1" x14ac:dyDescent="0.2">
      <c r="A10" s="84"/>
      <c r="B10" s="24" t="s">
        <v>56</v>
      </c>
      <c r="C10" s="24" t="s">
        <v>394</v>
      </c>
      <c r="D10" s="24" t="s">
        <v>57</v>
      </c>
      <c r="E10" s="36" t="s">
        <v>58</v>
      </c>
      <c r="F10" s="25" t="s">
        <v>106</v>
      </c>
    </row>
    <row r="11" spans="1:8" ht="28.7" customHeight="1" x14ac:dyDescent="0.2">
      <c r="A11" s="78" t="s">
        <v>62</v>
      </c>
      <c r="B11" s="24" t="s">
        <v>53</v>
      </c>
      <c r="C11" s="24" t="s">
        <v>319</v>
      </c>
      <c r="D11" s="24" t="s">
        <v>54</v>
      </c>
      <c r="E11" s="36" t="s">
        <v>55</v>
      </c>
      <c r="F11" s="25" t="s">
        <v>107</v>
      </c>
    </row>
    <row r="12" spans="1:8" ht="28.7" customHeight="1" x14ac:dyDescent="0.2">
      <c r="A12" s="84"/>
      <c r="B12" s="24" t="s">
        <v>56</v>
      </c>
      <c r="C12" s="24" t="s">
        <v>395</v>
      </c>
      <c r="D12" s="24" t="s">
        <v>57</v>
      </c>
      <c r="E12" s="36" t="s">
        <v>58</v>
      </c>
      <c r="F12" s="25" t="s">
        <v>108</v>
      </c>
    </row>
    <row r="13" spans="1:8" ht="28.7" customHeight="1" x14ac:dyDescent="0.2">
      <c r="A13" s="78" t="s">
        <v>63</v>
      </c>
      <c r="B13" s="24" t="s">
        <v>53</v>
      </c>
      <c r="C13" s="24" t="s">
        <v>396</v>
      </c>
      <c r="D13" s="24" t="s">
        <v>54</v>
      </c>
      <c r="E13" s="36" t="s">
        <v>55</v>
      </c>
      <c r="F13" s="25" t="s">
        <v>109</v>
      </c>
    </row>
    <row r="14" spans="1:8" ht="28.7" customHeight="1" x14ac:dyDescent="0.2">
      <c r="A14" s="84"/>
      <c r="B14" s="24" t="s">
        <v>56</v>
      </c>
      <c r="C14" s="24" t="s">
        <v>397</v>
      </c>
      <c r="D14" s="24" t="s">
        <v>57</v>
      </c>
      <c r="E14" s="36" t="s">
        <v>58</v>
      </c>
      <c r="F14" s="25" t="s">
        <v>110</v>
      </c>
    </row>
    <row r="15" spans="1:8" ht="28.7" customHeight="1" x14ac:dyDescent="0.2">
      <c r="A15" s="78" t="s">
        <v>64</v>
      </c>
      <c r="B15" s="24" t="s">
        <v>53</v>
      </c>
      <c r="C15" s="24" t="s">
        <v>398</v>
      </c>
      <c r="D15" s="24" t="s">
        <v>54</v>
      </c>
      <c r="E15" s="36" t="s">
        <v>55</v>
      </c>
      <c r="F15" s="25" t="s">
        <v>111</v>
      </c>
    </row>
    <row r="16" spans="1:8" ht="28.7" customHeight="1" x14ac:dyDescent="0.2">
      <c r="A16" s="84"/>
      <c r="B16" s="24" t="s">
        <v>56</v>
      </c>
      <c r="C16" s="24" t="s">
        <v>399</v>
      </c>
      <c r="D16" s="24" t="s">
        <v>57</v>
      </c>
      <c r="E16" s="36" t="s">
        <v>58</v>
      </c>
      <c r="F16" s="25" t="s">
        <v>112</v>
      </c>
    </row>
    <row r="17" spans="1:6" ht="28.7" customHeight="1" x14ac:dyDescent="0.2">
      <c r="A17" s="78" t="s">
        <v>65</v>
      </c>
      <c r="B17" s="24" t="s">
        <v>53</v>
      </c>
      <c r="C17" s="24" t="s">
        <v>400</v>
      </c>
      <c r="D17" s="24" t="s">
        <v>54</v>
      </c>
      <c r="E17" s="36" t="s">
        <v>55</v>
      </c>
      <c r="F17" s="25" t="s">
        <v>113</v>
      </c>
    </row>
    <row r="18" spans="1:6" ht="28.7" customHeight="1" x14ac:dyDescent="0.2">
      <c r="A18" s="84"/>
      <c r="B18" s="24" t="s">
        <v>56</v>
      </c>
      <c r="C18" s="24" t="s">
        <v>378</v>
      </c>
      <c r="D18" s="24" t="s">
        <v>57</v>
      </c>
      <c r="E18" s="36" t="s">
        <v>58</v>
      </c>
      <c r="F18" s="25" t="s">
        <v>114</v>
      </c>
    </row>
    <row r="19" spans="1:6" ht="28.7" customHeight="1" x14ac:dyDescent="0.2">
      <c r="A19" s="78" t="s">
        <v>66</v>
      </c>
      <c r="B19" s="24" t="s">
        <v>53</v>
      </c>
      <c r="C19" s="24" t="s">
        <v>401</v>
      </c>
      <c r="D19" s="24" t="s">
        <v>54</v>
      </c>
      <c r="E19" s="36" t="s">
        <v>55</v>
      </c>
      <c r="F19" s="25" t="s">
        <v>115</v>
      </c>
    </row>
    <row r="20" spans="1:6" ht="28.7" customHeight="1" x14ac:dyDescent="0.2">
      <c r="A20" s="84"/>
      <c r="B20" s="24" t="s">
        <v>56</v>
      </c>
      <c r="C20" s="24" t="s">
        <v>402</v>
      </c>
      <c r="D20" s="24" t="s">
        <v>57</v>
      </c>
      <c r="E20" s="36" t="s">
        <v>58</v>
      </c>
      <c r="F20" s="25" t="s">
        <v>116</v>
      </c>
    </row>
    <row r="21" spans="1:6" ht="28.7" customHeight="1" x14ac:dyDescent="0.2">
      <c r="A21" s="78" t="s">
        <v>67</v>
      </c>
      <c r="B21" s="24" t="s">
        <v>53</v>
      </c>
      <c r="C21" s="24" t="s">
        <v>380</v>
      </c>
      <c r="D21" s="24" t="s">
        <v>54</v>
      </c>
      <c r="E21" s="36" t="s">
        <v>55</v>
      </c>
      <c r="F21" s="25" t="s">
        <v>117</v>
      </c>
    </row>
    <row r="22" spans="1:6" ht="28.7" customHeight="1" x14ac:dyDescent="0.2">
      <c r="A22" s="84"/>
      <c r="B22" s="24" t="s">
        <v>56</v>
      </c>
      <c r="C22" s="24" t="s">
        <v>381</v>
      </c>
      <c r="D22" s="24" t="s">
        <v>57</v>
      </c>
      <c r="E22" s="36" t="s">
        <v>58</v>
      </c>
      <c r="F22" s="25" t="s">
        <v>118</v>
      </c>
    </row>
    <row r="23" spans="1:6" ht="28.7" customHeight="1" x14ac:dyDescent="0.2">
      <c r="A23" s="78" t="s">
        <v>68</v>
      </c>
      <c r="B23" s="24" t="s">
        <v>53</v>
      </c>
      <c r="C23" s="24" t="s">
        <v>382</v>
      </c>
      <c r="D23" s="24" t="s">
        <v>54</v>
      </c>
      <c r="E23" s="36" t="s">
        <v>55</v>
      </c>
      <c r="F23" s="25" t="s">
        <v>119</v>
      </c>
    </row>
    <row r="24" spans="1:6" ht="28.7" customHeight="1" x14ac:dyDescent="0.2">
      <c r="A24" s="84"/>
      <c r="B24" s="24" t="s">
        <v>56</v>
      </c>
      <c r="C24" s="24" t="s">
        <v>383</v>
      </c>
      <c r="D24" s="24" t="s">
        <v>57</v>
      </c>
      <c r="E24" s="36" t="s">
        <v>58</v>
      </c>
      <c r="F24" s="25" t="s">
        <v>120</v>
      </c>
    </row>
    <row r="25" spans="1:6" ht="28.7" customHeight="1" x14ac:dyDescent="0.2">
      <c r="A25" s="78" t="s">
        <v>69</v>
      </c>
      <c r="B25" s="24" t="s">
        <v>53</v>
      </c>
      <c r="C25" s="24" t="s">
        <v>384</v>
      </c>
      <c r="D25" s="24" t="s">
        <v>54</v>
      </c>
      <c r="E25" s="36" t="s">
        <v>55</v>
      </c>
      <c r="F25" s="25" t="s">
        <v>121</v>
      </c>
    </row>
    <row r="26" spans="1:6" ht="28.7" customHeight="1" x14ac:dyDescent="0.2">
      <c r="A26" s="84"/>
      <c r="B26" s="24" t="s">
        <v>56</v>
      </c>
      <c r="C26" s="24" t="s">
        <v>385</v>
      </c>
      <c r="D26" s="24" t="s">
        <v>57</v>
      </c>
      <c r="E26" s="36" t="s">
        <v>58</v>
      </c>
      <c r="F26" s="25" t="s">
        <v>122</v>
      </c>
    </row>
    <row r="27" spans="1:6" ht="28.7" customHeight="1" x14ac:dyDescent="0.2">
      <c r="A27" s="78" t="s">
        <v>70</v>
      </c>
      <c r="B27" s="24" t="s">
        <v>53</v>
      </c>
      <c r="C27" s="24" t="s">
        <v>387</v>
      </c>
      <c r="D27" s="24" t="s">
        <v>54</v>
      </c>
      <c r="E27" s="36" t="s">
        <v>55</v>
      </c>
      <c r="F27" s="25" t="s">
        <v>123</v>
      </c>
    </row>
    <row r="28" spans="1:6" ht="28.7" customHeight="1" x14ac:dyDescent="0.2">
      <c r="A28" s="84"/>
      <c r="B28" s="24" t="s">
        <v>56</v>
      </c>
      <c r="C28" s="24" t="s">
        <v>410</v>
      </c>
      <c r="D28" s="24" t="s">
        <v>57</v>
      </c>
      <c r="E28" s="36" t="s">
        <v>58</v>
      </c>
      <c r="F28" s="25" t="s">
        <v>124</v>
      </c>
    </row>
    <row r="29" spans="1:6" ht="28.7" customHeight="1" x14ac:dyDescent="0.2">
      <c r="A29" s="78" t="s">
        <v>71</v>
      </c>
      <c r="B29" s="24" t="s">
        <v>53</v>
      </c>
      <c r="C29" s="24"/>
      <c r="D29" s="24" t="s">
        <v>54</v>
      </c>
      <c r="E29" s="36" t="s">
        <v>55</v>
      </c>
      <c r="F29" s="25" t="s">
        <v>125</v>
      </c>
    </row>
    <row r="30" spans="1:6" ht="28.7" customHeight="1" x14ac:dyDescent="0.2">
      <c r="A30" s="84"/>
      <c r="B30" s="24" t="s">
        <v>56</v>
      </c>
      <c r="C30" s="24"/>
      <c r="D30" s="24" t="s">
        <v>57</v>
      </c>
      <c r="E30" s="36" t="s">
        <v>58</v>
      </c>
      <c r="F30" s="25" t="s">
        <v>126</v>
      </c>
    </row>
    <row r="31" spans="1:6" ht="28.7" customHeight="1" x14ac:dyDescent="0.2">
      <c r="A31" s="78" t="s">
        <v>72</v>
      </c>
      <c r="B31" s="24" t="s">
        <v>53</v>
      </c>
      <c r="C31" s="24" t="s">
        <v>386</v>
      </c>
      <c r="D31" s="24" t="s">
        <v>54</v>
      </c>
      <c r="E31" s="36" t="s">
        <v>55</v>
      </c>
      <c r="F31" s="25" t="s">
        <v>127</v>
      </c>
    </row>
    <row r="32" spans="1:6" ht="28.7" customHeight="1" x14ac:dyDescent="0.2">
      <c r="A32" s="84"/>
      <c r="B32" s="24" t="s">
        <v>56</v>
      </c>
      <c r="C32" s="24" t="s">
        <v>403</v>
      </c>
      <c r="D32" s="24" t="s">
        <v>57</v>
      </c>
      <c r="E32" s="36" t="s">
        <v>58</v>
      </c>
      <c r="F32" s="25" t="s">
        <v>128</v>
      </c>
    </row>
    <row r="33" spans="1:6" ht="28.7" customHeight="1" x14ac:dyDescent="0.2">
      <c r="A33" s="78" t="s">
        <v>73</v>
      </c>
      <c r="B33" s="24" t="s">
        <v>53</v>
      </c>
      <c r="C33" s="24" t="s">
        <v>404</v>
      </c>
      <c r="D33" s="24" t="s">
        <v>54</v>
      </c>
      <c r="E33" s="36" t="s">
        <v>55</v>
      </c>
      <c r="F33" s="25" t="s">
        <v>129</v>
      </c>
    </row>
    <row r="34" spans="1:6" ht="28.7" customHeight="1" x14ac:dyDescent="0.2">
      <c r="A34" s="84"/>
      <c r="B34" s="24" t="s">
        <v>56</v>
      </c>
      <c r="C34" s="24" t="s">
        <v>405</v>
      </c>
      <c r="D34" s="24" t="s">
        <v>57</v>
      </c>
      <c r="E34" s="36" t="s">
        <v>58</v>
      </c>
      <c r="F34" s="25" t="s">
        <v>130</v>
      </c>
    </row>
    <row r="35" spans="1:6" ht="28.7" customHeight="1" x14ac:dyDescent="0.2">
      <c r="A35" s="78" t="s">
        <v>74</v>
      </c>
      <c r="B35" s="24" t="s">
        <v>53</v>
      </c>
      <c r="C35" s="24"/>
      <c r="D35" s="24" t="s">
        <v>54</v>
      </c>
      <c r="E35" s="36" t="s">
        <v>55</v>
      </c>
      <c r="F35" s="25" t="s">
        <v>131</v>
      </c>
    </row>
    <row r="36" spans="1:6" ht="28.7" customHeight="1" x14ac:dyDescent="0.2">
      <c r="A36" s="84"/>
      <c r="B36" s="24" t="s">
        <v>56</v>
      </c>
      <c r="C36" s="24"/>
      <c r="D36" s="24" t="s">
        <v>57</v>
      </c>
      <c r="E36" s="36" t="s">
        <v>58</v>
      </c>
      <c r="F36" s="25" t="s">
        <v>132</v>
      </c>
    </row>
    <row r="37" spans="1:6" ht="28.7" customHeight="1" x14ac:dyDescent="0.2">
      <c r="A37" s="78" t="s">
        <v>75</v>
      </c>
      <c r="B37" s="24" t="s">
        <v>53</v>
      </c>
      <c r="C37" s="24" t="s">
        <v>406</v>
      </c>
      <c r="D37" s="24" t="s">
        <v>54</v>
      </c>
      <c r="E37" s="36" t="s">
        <v>55</v>
      </c>
      <c r="F37" s="25" t="s">
        <v>133</v>
      </c>
    </row>
    <row r="38" spans="1:6" ht="28.7" customHeight="1" x14ac:dyDescent="0.2">
      <c r="A38" s="84"/>
      <c r="B38" s="24" t="s">
        <v>56</v>
      </c>
      <c r="C38" s="24"/>
      <c r="D38" s="24" t="s">
        <v>57</v>
      </c>
      <c r="E38" s="36" t="s">
        <v>58</v>
      </c>
      <c r="F38" s="25" t="s">
        <v>134</v>
      </c>
    </row>
    <row r="39" spans="1:6" ht="28.7" customHeight="1" x14ac:dyDescent="0.2">
      <c r="A39" s="78" t="s">
        <v>76</v>
      </c>
      <c r="B39" s="24" t="s">
        <v>53</v>
      </c>
      <c r="C39" s="24" t="s">
        <v>407</v>
      </c>
      <c r="D39" s="24" t="s">
        <v>54</v>
      </c>
      <c r="E39" s="36" t="s">
        <v>55</v>
      </c>
      <c r="F39" s="25" t="s">
        <v>135</v>
      </c>
    </row>
    <row r="40" spans="1:6" ht="28.7" customHeight="1" x14ac:dyDescent="0.2">
      <c r="A40" s="84"/>
      <c r="B40" s="24" t="s">
        <v>56</v>
      </c>
      <c r="C40" s="24"/>
      <c r="D40" s="24" t="s">
        <v>57</v>
      </c>
      <c r="E40" s="36" t="s">
        <v>58</v>
      </c>
      <c r="F40" s="25" t="s">
        <v>136</v>
      </c>
    </row>
    <row r="41" spans="1:6" ht="28.7" customHeight="1" x14ac:dyDescent="0.2">
      <c r="A41" s="78" t="s">
        <v>77</v>
      </c>
      <c r="B41" s="24" t="s">
        <v>53</v>
      </c>
      <c r="C41" s="24"/>
      <c r="D41" s="24" t="s">
        <v>54</v>
      </c>
      <c r="E41" s="36" t="s">
        <v>55</v>
      </c>
      <c r="F41" s="25" t="s">
        <v>137</v>
      </c>
    </row>
    <row r="42" spans="1:6" ht="28.7" customHeight="1" x14ac:dyDescent="0.2">
      <c r="A42" s="84"/>
      <c r="B42" s="24" t="s">
        <v>56</v>
      </c>
      <c r="C42" s="24"/>
      <c r="D42" s="24" t="s">
        <v>57</v>
      </c>
      <c r="E42" s="36" t="s">
        <v>58</v>
      </c>
      <c r="F42" s="25" t="s">
        <v>138</v>
      </c>
    </row>
    <row r="43" spans="1:6" ht="28.7" customHeight="1" x14ac:dyDescent="0.2">
      <c r="A43" s="78" t="s">
        <v>78</v>
      </c>
      <c r="B43" s="24" t="s">
        <v>53</v>
      </c>
      <c r="C43" s="24" t="s">
        <v>408</v>
      </c>
      <c r="D43" s="24" t="s">
        <v>54</v>
      </c>
      <c r="E43" s="36" t="s">
        <v>55</v>
      </c>
      <c r="F43" s="25" t="s">
        <v>139</v>
      </c>
    </row>
    <row r="44" spans="1:6" ht="28.7" customHeight="1" x14ac:dyDescent="0.2">
      <c r="A44" s="84"/>
      <c r="B44" s="24" t="s">
        <v>56</v>
      </c>
      <c r="C44" s="24" t="s">
        <v>409</v>
      </c>
      <c r="D44" s="24" t="s">
        <v>57</v>
      </c>
      <c r="E44" s="36" t="s">
        <v>58</v>
      </c>
      <c r="F44" s="25" t="s">
        <v>140</v>
      </c>
    </row>
    <row r="45" spans="1:6" ht="28.7" customHeight="1" x14ac:dyDescent="0.2">
      <c r="A45" s="78" t="s">
        <v>79</v>
      </c>
      <c r="B45" s="24" t="s">
        <v>53</v>
      </c>
      <c r="C45" s="24" t="s">
        <v>412</v>
      </c>
      <c r="D45" s="24" t="s">
        <v>54</v>
      </c>
      <c r="E45" s="36" t="s">
        <v>55</v>
      </c>
      <c r="F45" s="25" t="s">
        <v>141</v>
      </c>
    </row>
    <row r="46" spans="1:6" ht="28.7" customHeight="1" x14ac:dyDescent="0.2">
      <c r="A46" s="84"/>
      <c r="B46" s="24" t="s">
        <v>56</v>
      </c>
      <c r="C46" s="24" t="s">
        <v>413</v>
      </c>
      <c r="D46" s="24" t="s">
        <v>57</v>
      </c>
      <c r="E46" s="36" t="s">
        <v>58</v>
      </c>
      <c r="F46" s="25" t="s">
        <v>142</v>
      </c>
    </row>
    <row r="47" spans="1:6" ht="28.7" customHeight="1" x14ac:dyDescent="0.2">
      <c r="A47" s="34" t="s">
        <v>90</v>
      </c>
      <c r="B47" s="27" t="s">
        <v>53</v>
      </c>
      <c r="C47" s="27" t="s">
        <v>388</v>
      </c>
      <c r="D47" s="27" t="s">
        <v>80</v>
      </c>
      <c r="E47" s="36" t="s">
        <v>58</v>
      </c>
      <c r="F47" s="25" t="s">
        <v>58</v>
      </c>
    </row>
    <row r="48" spans="1:6" ht="28.7" customHeight="1" x14ac:dyDescent="0.2">
      <c r="A48" s="34" t="s">
        <v>91</v>
      </c>
      <c r="B48" s="27" t="s">
        <v>53</v>
      </c>
      <c r="C48" s="27" t="s">
        <v>398</v>
      </c>
      <c r="D48" s="27" t="s">
        <v>80</v>
      </c>
      <c r="E48" s="36" t="s">
        <v>58</v>
      </c>
      <c r="F48" s="25" t="s">
        <v>58</v>
      </c>
    </row>
    <row r="49" spans="1:6" ht="28.7" customHeight="1" x14ac:dyDescent="0.2">
      <c r="A49" s="85" t="s">
        <v>81</v>
      </c>
      <c r="B49" s="86"/>
      <c r="C49" s="86"/>
      <c r="D49" s="86"/>
      <c r="E49" s="86"/>
      <c r="F49" s="87"/>
    </row>
    <row r="50" spans="1:6" ht="28.7" customHeight="1" x14ac:dyDescent="0.2">
      <c r="A50" s="78" t="s">
        <v>52</v>
      </c>
      <c r="B50" s="24" t="s">
        <v>53</v>
      </c>
      <c r="C50" s="24" t="s">
        <v>388</v>
      </c>
      <c r="D50" s="24" t="s">
        <v>54</v>
      </c>
      <c r="E50" s="36" t="s">
        <v>55</v>
      </c>
      <c r="F50" s="25" t="s">
        <v>143</v>
      </c>
    </row>
    <row r="51" spans="1:6" ht="28.7" customHeight="1" x14ac:dyDescent="0.2">
      <c r="A51" s="84"/>
      <c r="B51" s="24" t="s">
        <v>56</v>
      </c>
      <c r="C51" s="24" t="s">
        <v>267</v>
      </c>
      <c r="D51" s="24" t="s">
        <v>57</v>
      </c>
      <c r="E51" s="36" t="s">
        <v>58</v>
      </c>
      <c r="F51" s="25" t="s">
        <v>144</v>
      </c>
    </row>
    <row r="52" spans="1:6" ht="28.7" customHeight="1" x14ac:dyDescent="0.2">
      <c r="A52" s="78" t="s">
        <v>59</v>
      </c>
      <c r="B52" s="24" t="s">
        <v>53</v>
      </c>
      <c r="C52" s="24" t="s">
        <v>390</v>
      </c>
      <c r="D52" s="24" t="s">
        <v>54</v>
      </c>
      <c r="E52" s="36" t="s">
        <v>55</v>
      </c>
      <c r="F52" s="25" t="s">
        <v>145</v>
      </c>
    </row>
    <row r="53" spans="1:6" ht="28.7" customHeight="1" x14ac:dyDescent="0.2">
      <c r="A53" s="84"/>
      <c r="B53" s="24" t="s">
        <v>56</v>
      </c>
      <c r="C53" s="24" t="s">
        <v>389</v>
      </c>
      <c r="D53" s="24" t="s">
        <v>57</v>
      </c>
      <c r="E53" s="36" t="s">
        <v>58</v>
      </c>
      <c r="F53" s="25" t="s">
        <v>146</v>
      </c>
    </row>
    <row r="54" spans="1:6" ht="28.7" customHeight="1" x14ac:dyDescent="0.2">
      <c r="A54" s="78" t="s">
        <v>60</v>
      </c>
      <c r="B54" s="24" t="s">
        <v>53</v>
      </c>
      <c r="C54" s="24" t="s">
        <v>391</v>
      </c>
      <c r="D54" s="24" t="s">
        <v>54</v>
      </c>
      <c r="E54" s="36" t="s">
        <v>55</v>
      </c>
      <c r="F54" s="25" t="s">
        <v>147</v>
      </c>
    </row>
    <row r="55" spans="1:6" ht="28.7" customHeight="1" x14ac:dyDescent="0.2">
      <c r="A55" s="84"/>
      <c r="B55" s="24" t="s">
        <v>56</v>
      </c>
      <c r="C55" s="24" t="s">
        <v>392</v>
      </c>
      <c r="D55" s="24" t="s">
        <v>57</v>
      </c>
      <c r="E55" s="36" t="s">
        <v>58</v>
      </c>
      <c r="F55" s="25" t="s">
        <v>148</v>
      </c>
    </row>
    <row r="56" spans="1:6" ht="28.7" customHeight="1" x14ac:dyDescent="0.2">
      <c r="A56" s="78" t="s">
        <v>61</v>
      </c>
      <c r="B56" s="24" t="s">
        <v>53</v>
      </c>
      <c r="C56" s="24" t="s">
        <v>415</v>
      </c>
      <c r="D56" s="24" t="s">
        <v>54</v>
      </c>
      <c r="E56" s="36" t="s">
        <v>55</v>
      </c>
      <c r="F56" s="25" t="s">
        <v>149</v>
      </c>
    </row>
    <row r="57" spans="1:6" ht="28.7" customHeight="1" x14ac:dyDescent="0.2">
      <c r="A57" s="84"/>
      <c r="B57" s="24" t="s">
        <v>56</v>
      </c>
      <c r="C57" s="24" t="s">
        <v>393</v>
      </c>
      <c r="D57" s="24" t="s">
        <v>57</v>
      </c>
      <c r="E57" s="36" t="s">
        <v>58</v>
      </c>
      <c r="F57" s="25" t="s">
        <v>150</v>
      </c>
    </row>
    <row r="58" spans="1:6" ht="28.7" customHeight="1" x14ac:dyDescent="0.2">
      <c r="A58" s="78" t="s">
        <v>62</v>
      </c>
      <c r="B58" s="24" t="s">
        <v>53</v>
      </c>
      <c r="C58" s="24" t="s">
        <v>319</v>
      </c>
      <c r="D58" s="24" t="s">
        <v>54</v>
      </c>
      <c r="E58" s="36" t="s">
        <v>55</v>
      </c>
      <c r="F58" s="25" t="s">
        <v>151</v>
      </c>
    </row>
    <row r="59" spans="1:6" ht="28.7" customHeight="1" x14ac:dyDescent="0.2">
      <c r="A59" s="84"/>
      <c r="B59" s="24" t="s">
        <v>56</v>
      </c>
      <c r="C59" s="24" t="s">
        <v>395</v>
      </c>
      <c r="D59" s="24" t="s">
        <v>57</v>
      </c>
      <c r="E59" s="36" t="s">
        <v>58</v>
      </c>
      <c r="F59" s="25" t="s">
        <v>152</v>
      </c>
    </row>
    <row r="60" spans="1:6" ht="28.7" customHeight="1" x14ac:dyDescent="0.2">
      <c r="A60" s="78" t="s">
        <v>63</v>
      </c>
      <c r="B60" s="24" t="s">
        <v>53</v>
      </c>
      <c r="C60" s="24" t="s">
        <v>419</v>
      </c>
      <c r="D60" s="24" t="s">
        <v>54</v>
      </c>
      <c r="E60" s="36" t="s">
        <v>55</v>
      </c>
      <c r="F60" s="25" t="s">
        <v>153</v>
      </c>
    </row>
    <row r="61" spans="1:6" ht="28.7" customHeight="1" x14ac:dyDescent="0.2">
      <c r="A61" s="84"/>
      <c r="B61" s="24" t="s">
        <v>56</v>
      </c>
      <c r="C61" s="24" t="s">
        <v>420</v>
      </c>
      <c r="D61" s="24" t="s">
        <v>57</v>
      </c>
      <c r="E61" s="36" t="s">
        <v>58</v>
      </c>
      <c r="F61" s="25" t="s">
        <v>154</v>
      </c>
    </row>
    <row r="62" spans="1:6" ht="28.7" customHeight="1" x14ac:dyDescent="0.2">
      <c r="A62" s="78" t="s">
        <v>64</v>
      </c>
      <c r="B62" s="24" t="s">
        <v>53</v>
      </c>
      <c r="C62" s="24" t="s">
        <v>398</v>
      </c>
      <c r="D62" s="24" t="s">
        <v>54</v>
      </c>
      <c r="E62" s="36" t="s">
        <v>55</v>
      </c>
      <c r="F62" s="25" t="s">
        <v>155</v>
      </c>
    </row>
    <row r="63" spans="1:6" ht="28.7" customHeight="1" x14ac:dyDescent="0.2">
      <c r="A63" s="84"/>
      <c r="B63" s="24" t="s">
        <v>56</v>
      </c>
      <c r="C63" s="24" t="s">
        <v>421</v>
      </c>
      <c r="D63" s="24" t="s">
        <v>57</v>
      </c>
      <c r="E63" s="36" t="s">
        <v>58</v>
      </c>
      <c r="F63" s="25" t="s">
        <v>156</v>
      </c>
    </row>
    <row r="64" spans="1:6" ht="28.7" customHeight="1" x14ac:dyDescent="0.2">
      <c r="A64" s="78" t="s">
        <v>65</v>
      </c>
      <c r="B64" s="24" t="s">
        <v>53</v>
      </c>
      <c r="C64" s="24" t="s">
        <v>400</v>
      </c>
      <c r="D64" s="24" t="s">
        <v>54</v>
      </c>
      <c r="E64" s="36" t="s">
        <v>55</v>
      </c>
      <c r="F64" s="25" t="s">
        <v>157</v>
      </c>
    </row>
    <row r="65" spans="1:6" ht="28.7" customHeight="1" x14ac:dyDescent="0.2">
      <c r="A65" s="84"/>
      <c r="B65" s="24" t="s">
        <v>56</v>
      </c>
      <c r="C65" s="24" t="s">
        <v>422</v>
      </c>
      <c r="D65" s="24" t="s">
        <v>57</v>
      </c>
      <c r="E65" s="36" t="s">
        <v>58</v>
      </c>
      <c r="F65" s="25" t="s">
        <v>158</v>
      </c>
    </row>
    <row r="66" spans="1:6" ht="28.7" customHeight="1" x14ac:dyDescent="0.2">
      <c r="A66" s="78" t="s">
        <v>66</v>
      </c>
      <c r="B66" s="24" t="s">
        <v>53</v>
      </c>
      <c r="C66" s="24" t="s">
        <v>401</v>
      </c>
      <c r="D66" s="24" t="s">
        <v>54</v>
      </c>
      <c r="E66" s="36" t="s">
        <v>55</v>
      </c>
      <c r="F66" s="25" t="s">
        <v>159</v>
      </c>
    </row>
    <row r="67" spans="1:6" ht="28.7" customHeight="1" x14ac:dyDescent="0.2">
      <c r="A67" s="84"/>
      <c r="B67" s="24" t="s">
        <v>56</v>
      </c>
      <c r="C67" s="24" t="s">
        <v>402</v>
      </c>
      <c r="D67" s="24" t="s">
        <v>57</v>
      </c>
      <c r="E67" s="36" t="s">
        <v>58</v>
      </c>
      <c r="F67" s="25" t="s">
        <v>160</v>
      </c>
    </row>
    <row r="68" spans="1:6" ht="28.7" customHeight="1" x14ac:dyDescent="0.2">
      <c r="A68" s="78" t="s">
        <v>67</v>
      </c>
      <c r="B68" s="24" t="s">
        <v>53</v>
      </c>
      <c r="C68" s="24" t="s">
        <v>423</v>
      </c>
      <c r="D68" s="24" t="s">
        <v>54</v>
      </c>
      <c r="E68" s="36" t="s">
        <v>55</v>
      </c>
      <c r="F68" s="25" t="s">
        <v>161</v>
      </c>
    </row>
    <row r="69" spans="1:6" ht="28.7" customHeight="1" x14ac:dyDescent="0.2">
      <c r="A69" s="84"/>
      <c r="B69" s="24" t="s">
        <v>56</v>
      </c>
      <c r="C69" s="24" t="s">
        <v>424</v>
      </c>
      <c r="D69" s="24" t="s">
        <v>57</v>
      </c>
      <c r="E69" s="36" t="s">
        <v>58</v>
      </c>
      <c r="F69" s="25" t="s">
        <v>162</v>
      </c>
    </row>
    <row r="70" spans="1:6" ht="28.7" customHeight="1" x14ac:dyDescent="0.2">
      <c r="A70" s="78" t="s">
        <v>68</v>
      </c>
      <c r="B70" s="24" t="s">
        <v>53</v>
      </c>
      <c r="C70" s="24" t="s">
        <v>382</v>
      </c>
      <c r="D70" s="24" t="s">
        <v>54</v>
      </c>
      <c r="E70" s="36" t="s">
        <v>55</v>
      </c>
      <c r="F70" s="25" t="s">
        <v>163</v>
      </c>
    </row>
    <row r="71" spans="1:6" ht="28.7" customHeight="1" x14ac:dyDescent="0.2">
      <c r="A71" s="84"/>
      <c r="B71" s="24" t="s">
        <v>56</v>
      </c>
      <c r="C71" s="24" t="s">
        <v>425</v>
      </c>
      <c r="D71" s="24" t="s">
        <v>57</v>
      </c>
      <c r="E71" s="36" t="s">
        <v>58</v>
      </c>
      <c r="F71" s="25" t="s">
        <v>164</v>
      </c>
    </row>
    <row r="72" spans="1:6" ht="28.7" customHeight="1" x14ac:dyDescent="0.2">
      <c r="A72" s="78" t="s">
        <v>69</v>
      </c>
      <c r="B72" s="24" t="s">
        <v>53</v>
      </c>
      <c r="C72" s="24" t="s">
        <v>385</v>
      </c>
      <c r="D72" s="24" t="s">
        <v>54</v>
      </c>
      <c r="E72" s="36" t="s">
        <v>55</v>
      </c>
      <c r="F72" s="25" t="s">
        <v>165</v>
      </c>
    </row>
    <row r="73" spans="1:6" ht="28.7" customHeight="1" x14ac:dyDescent="0.2">
      <c r="A73" s="84"/>
      <c r="B73" s="24" t="s">
        <v>56</v>
      </c>
      <c r="C73" s="24" t="s">
        <v>384</v>
      </c>
      <c r="D73" s="24" t="s">
        <v>57</v>
      </c>
      <c r="E73" s="36" t="s">
        <v>58</v>
      </c>
      <c r="F73" s="25" t="s">
        <v>166</v>
      </c>
    </row>
    <row r="74" spans="1:6" ht="28.7" customHeight="1" x14ac:dyDescent="0.2">
      <c r="A74" s="78" t="s">
        <v>70</v>
      </c>
      <c r="B74" s="24" t="s">
        <v>53</v>
      </c>
      <c r="C74" s="24" t="s">
        <v>387</v>
      </c>
      <c r="D74" s="24" t="s">
        <v>54</v>
      </c>
      <c r="E74" s="36" t="s">
        <v>55</v>
      </c>
      <c r="F74" s="25" t="s">
        <v>167</v>
      </c>
    </row>
    <row r="75" spans="1:6" ht="28.7" customHeight="1" x14ac:dyDescent="0.2">
      <c r="A75" s="84"/>
      <c r="B75" s="24" t="s">
        <v>56</v>
      </c>
      <c r="C75" s="24" t="s">
        <v>426</v>
      </c>
      <c r="D75" s="24" t="s">
        <v>57</v>
      </c>
      <c r="E75" s="36" t="s">
        <v>58</v>
      </c>
      <c r="F75" s="25" t="s">
        <v>168</v>
      </c>
    </row>
    <row r="76" spans="1:6" ht="28.7" customHeight="1" x14ac:dyDescent="0.2">
      <c r="A76" s="78" t="s">
        <v>71</v>
      </c>
      <c r="B76" s="24" t="s">
        <v>53</v>
      </c>
      <c r="C76" s="24"/>
      <c r="D76" s="24" t="s">
        <v>54</v>
      </c>
      <c r="E76" s="36" t="s">
        <v>55</v>
      </c>
      <c r="F76" s="25" t="s">
        <v>169</v>
      </c>
    </row>
    <row r="77" spans="1:6" ht="28.7" customHeight="1" x14ac:dyDescent="0.2">
      <c r="A77" s="84"/>
      <c r="B77" s="24" t="s">
        <v>56</v>
      </c>
      <c r="C77" s="24"/>
      <c r="D77" s="24" t="s">
        <v>57</v>
      </c>
      <c r="E77" s="36" t="s">
        <v>58</v>
      </c>
      <c r="F77" s="25" t="s">
        <v>170</v>
      </c>
    </row>
    <row r="78" spans="1:6" ht="28.7" customHeight="1" x14ac:dyDescent="0.2">
      <c r="A78" s="78" t="s">
        <v>72</v>
      </c>
      <c r="B78" s="24" t="s">
        <v>53</v>
      </c>
      <c r="C78" s="24" t="s">
        <v>386</v>
      </c>
      <c r="D78" s="24" t="s">
        <v>54</v>
      </c>
      <c r="E78" s="36" t="s">
        <v>55</v>
      </c>
      <c r="F78" s="25" t="s">
        <v>171</v>
      </c>
    </row>
    <row r="79" spans="1:6" ht="28.7" customHeight="1" x14ac:dyDescent="0.2">
      <c r="A79" s="84"/>
      <c r="B79" s="24" t="s">
        <v>56</v>
      </c>
      <c r="C79" s="24" t="s">
        <v>403</v>
      </c>
      <c r="D79" s="24" t="s">
        <v>57</v>
      </c>
      <c r="E79" s="36" t="s">
        <v>58</v>
      </c>
      <c r="F79" s="25" t="s">
        <v>172</v>
      </c>
    </row>
    <row r="80" spans="1:6" ht="28.7" customHeight="1" x14ac:dyDescent="0.2">
      <c r="A80" s="78" t="s">
        <v>73</v>
      </c>
      <c r="B80" s="24" t="s">
        <v>53</v>
      </c>
      <c r="C80" s="24" t="s">
        <v>414</v>
      </c>
      <c r="D80" s="24" t="s">
        <v>54</v>
      </c>
      <c r="E80" s="36" t="s">
        <v>55</v>
      </c>
      <c r="F80" s="25" t="s">
        <v>173</v>
      </c>
    </row>
    <row r="81" spans="1:6" ht="28.7" customHeight="1" x14ac:dyDescent="0.2">
      <c r="A81" s="84"/>
      <c r="B81" s="24" t="s">
        <v>56</v>
      </c>
      <c r="C81" s="24" t="s">
        <v>404</v>
      </c>
      <c r="D81" s="24" t="s">
        <v>57</v>
      </c>
      <c r="E81" s="36" t="s">
        <v>58</v>
      </c>
      <c r="F81" s="25" t="s">
        <v>174</v>
      </c>
    </row>
    <row r="82" spans="1:6" ht="28.7" customHeight="1" x14ac:dyDescent="0.2">
      <c r="A82" s="78" t="s">
        <v>74</v>
      </c>
      <c r="B82" s="24" t="s">
        <v>53</v>
      </c>
      <c r="C82" s="24"/>
      <c r="D82" s="24" t="s">
        <v>54</v>
      </c>
      <c r="E82" s="36" t="s">
        <v>55</v>
      </c>
      <c r="F82" s="25" t="s">
        <v>175</v>
      </c>
    </row>
    <row r="83" spans="1:6" ht="28.7" customHeight="1" x14ac:dyDescent="0.2">
      <c r="A83" s="84"/>
      <c r="B83" s="24" t="s">
        <v>56</v>
      </c>
      <c r="C83" s="24"/>
      <c r="D83" s="24" t="s">
        <v>57</v>
      </c>
      <c r="E83" s="36" t="s">
        <v>58</v>
      </c>
      <c r="F83" s="25" t="s">
        <v>176</v>
      </c>
    </row>
    <row r="84" spans="1:6" ht="28.7" customHeight="1" x14ac:dyDescent="0.2">
      <c r="A84" s="78" t="s">
        <v>75</v>
      </c>
      <c r="B84" s="24" t="s">
        <v>53</v>
      </c>
      <c r="C84" s="24" t="s">
        <v>378</v>
      </c>
      <c r="D84" s="24" t="s">
        <v>54</v>
      </c>
      <c r="E84" s="36" t="s">
        <v>55</v>
      </c>
      <c r="F84" s="25" t="s">
        <v>177</v>
      </c>
    </row>
    <row r="85" spans="1:6" ht="28.7" customHeight="1" x14ac:dyDescent="0.2">
      <c r="A85" s="84"/>
      <c r="B85" s="24" t="s">
        <v>56</v>
      </c>
      <c r="C85" s="24" t="s">
        <v>406</v>
      </c>
      <c r="D85" s="24" t="s">
        <v>57</v>
      </c>
      <c r="E85" s="36" t="s">
        <v>58</v>
      </c>
      <c r="F85" s="25" t="s">
        <v>178</v>
      </c>
    </row>
    <row r="86" spans="1:6" ht="28.7" customHeight="1" x14ac:dyDescent="0.2">
      <c r="A86" s="78" t="s">
        <v>76</v>
      </c>
      <c r="B86" s="24" t="s">
        <v>53</v>
      </c>
      <c r="C86" s="24" t="s">
        <v>407</v>
      </c>
      <c r="D86" s="24" t="s">
        <v>54</v>
      </c>
      <c r="E86" s="36" t="s">
        <v>55</v>
      </c>
      <c r="F86" s="25" t="s">
        <v>179</v>
      </c>
    </row>
    <row r="87" spans="1:6" ht="28.7" customHeight="1" x14ac:dyDescent="0.2">
      <c r="A87" s="84"/>
      <c r="B87" s="24" t="s">
        <v>56</v>
      </c>
      <c r="C87" s="24"/>
      <c r="D87" s="24" t="s">
        <v>57</v>
      </c>
      <c r="E87" s="36" t="s">
        <v>58</v>
      </c>
      <c r="F87" s="25" t="s">
        <v>180</v>
      </c>
    </row>
    <row r="88" spans="1:6" ht="28.7" customHeight="1" x14ac:dyDescent="0.2">
      <c r="A88" s="78" t="s">
        <v>77</v>
      </c>
      <c r="B88" s="24" t="s">
        <v>53</v>
      </c>
      <c r="C88" s="24"/>
      <c r="D88" s="24" t="s">
        <v>54</v>
      </c>
      <c r="E88" s="36" t="s">
        <v>55</v>
      </c>
      <c r="F88" s="25" t="s">
        <v>181</v>
      </c>
    </row>
    <row r="89" spans="1:6" ht="28.7" customHeight="1" x14ac:dyDescent="0.2">
      <c r="A89" s="84"/>
      <c r="B89" s="24" t="s">
        <v>56</v>
      </c>
      <c r="C89" s="24"/>
      <c r="D89" s="24" t="s">
        <v>57</v>
      </c>
      <c r="E89" s="36" t="s">
        <v>58</v>
      </c>
      <c r="F89" s="25" t="s">
        <v>182</v>
      </c>
    </row>
    <row r="90" spans="1:6" ht="28.7" customHeight="1" x14ac:dyDescent="0.2">
      <c r="A90" s="78" t="s">
        <v>78</v>
      </c>
      <c r="B90" s="24" t="s">
        <v>53</v>
      </c>
      <c r="C90" s="24" t="s">
        <v>427</v>
      </c>
      <c r="D90" s="24" t="s">
        <v>54</v>
      </c>
      <c r="E90" s="36" t="s">
        <v>55</v>
      </c>
      <c r="F90" s="25" t="s">
        <v>183</v>
      </c>
    </row>
    <row r="91" spans="1:6" ht="28.7" customHeight="1" x14ac:dyDescent="0.2">
      <c r="A91" s="84"/>
      <c r="B91" s="24" t="s">
        <v>56</v>
      </c>
      <c r="C91" s="24" t="s">
        <v>408</v>
      </c>
      <c r="D91" s="24" t="s">
        <v>57</v>
      </c>
      <c r="E91" s="36" t="s">
        <v>58</v>
      </c>
      <c r="F91" s="25" t="s">
        <v>184</v>
      </c>
    </row>
    <row r="92" spans="1:6" ht="28.7" customHeight="1" x14ac:dyDescent="0.2">
      <c r="A92" s="78" t="s">
        <v>79</v>
      </c>
      <c r="B92" s="24" t="s">
        <v>53</v>
      </c>
      <c r="C92" s="24" t="s">
        <v>412</v>
      </c>
      <c r="D92" s="24" t="s">
        <v>54</v>
      </c>
      <c r="E92" s="36" t="s">
        <v>55</v>
      </c>
      <c r="F92" s="25" t="s">
        <v>185</v>
      </c>
    </row>
    <row r="93" spans="1:6" ht="28.7" customHeight="1" x14ac:dyDescent="0.2">
      <c r="A93" s="84"/>
      <c r="B93" s="24" t="s">
        <v>56</v>
      </c>
      <c r="C93" s="24" t="s">
        <v>413</v>
      </c>
      <c r="D93" s="24" t="s">
        <v>57</v>
      </c>
      <c r="E93" s="36" t="s">
        <v>58</v>
      </c>
      <c r="F93" s="25" t="s">
        <v>186</v>
      </c>
    </row>
    <row r="94" spans="1:6" ht="28.7" customHeight="1" x14ac:dyDescent="0.2">
      <c r="A94" s="34" t="s">
        <v>92</v>
      </c>
      <c r="B94" s="27" t="s">
        <v>53</v>
      </c>
      <c r="C94" s="27" t="s">
        <v>388</v>
      </c>
      <c r="D94" s="27" t="s">
        <v>82</v>
      </c>
      <c r="E94" s="36" t="s">
        <v>58</v>
      </c>
      <c r="F94" s="25" t="s">
        <v>58</v>
      </c>
    </row>
    <row r="95" spans="1:6" ht="28.7" customHeight="1" x14ac:dyDescent="0.2">
      <c r="A95" s="34" t="s">
        <v>93</v>
      </c>
      <c r="B95" s="27" t="s">
        <v>53</v>
      </c>
      <c r="C95" s="27" t="s">
        <v>398</v>
      </c>
      <c r="D95" s="27" t="s">
        <v>82</v>
      </c>
      <c r="E95" s="36" t="s">
        <v>58</v>
      </c>
      <c r="F95" s="25" t="s">
        <v>58</v>
      </c>
    </row>
    <row r="96" spans="1:6" ht="28.7" customHeight="1" x14ac:dyDescent="0.2">
      <c r="A96" s="85" t="s">
        <v>83</v>
      </c>
      <c r="B96" s="86"/>
      <c r="C96" s="86"/>
      <c r="D96" s="86"/>
      <c r="E96" s="86"/>
      <c r="F96" s="87"/>
    </row>
    <row r="97" spans="1:6" ht="28.7" customHeight="1" x14ac:dyDescent="0.2">
      <c r="A97" s="78" t="s">
        <v>84</v>
      </c>
      <c r="B97" s="24" t="s">
        <v>53</v>
      </c>
      <c r="C97" s="8" t="s">
        <v>389</v>
      </c>
      <c r="D97" s="24" t="s">
        <v>54</v>
      </c>
      <c r="E97" s="36" t="s">
        <v>85</v>
      </c>
      <c r="F97" s="75" t="s">
        <v>187</v>
      </c>
    </row>
    <row r="98" spans="1:6" ht="28.7" customHeight="1" x14ac:dyDescent="0.2">
      <c r="A98" s="79"/>
      <c r="B98" s="24" t="s">
        <v>53</v>
      </c>
      <c r="C98" s="8" t="s">
        <v>291</v>
      </c>
      <c r="D98" s="24" t="s">
        <v>54</v>
      </c>
      <c r="E98" s="36" t="s">
        <v>85</v>
      </c>
      <c r="F98" s="76"/>
    </row>
    <row r="99" spans="1:6" ht="28.7" customHeight="1" x14ac:dyDescent="0.2">
      <c r="A99" s="79"/>
      <c r="B99" s="24" t="s">
        <v>53</v>
      </c>
      <c r="C99" s="8" t="s">
        <v>252</v>
      </c>
      <c r="D99" s="24" t="s">
        <v>54</v>
      </c>
      <c r="E99" s="36" t="s">
        <v>85</v>
      </c>
      <c r="F99" s="76"/>
    </row>
    <row r="100" spans="1:6" ht="28.7" customHeight="1" x14ac:dyDescent="0.2">
      <c r="A100" s="79"/>
      <c r="B100" s="24" t="s">
        <v>53</v>
      </c>
      <c r="C100" s="8" t="s">
        <v>231</v>
      </c>
      <c r="D100" s="24" t="s">
        <v>54</v>
      </c>
      <c r="E100" s="36" t="s">
        <v>85</v>
      </c>
      <c r="F100" s="76"/>
    </row>
    <row r="101" spans="1:6" ht="28.7" customHeight="1" x14ac:dyDescent="0.2">
      <c r="A101" s="79"/>
      <c r="B101" s="24" t="s">
        <v>53</v>
      </c>
      <c r="C101" s="8" t="s">
        <v>239</v>
      </c>
      <c r="D101" s="24" t="s">
        <v>54</v>
      </c>
      <c r="E101" s="36" t="s">
        <v>85</v>
      </c>
      <c r="F101" s="76"/>
    </row>
    <row r="102" spans="1:6" ht="28.7" customHeight="1" x14ac:dyDescent="0.2">
      <c r="A102" s="84"/>
      <c r="B102" s="24" t="s">
        <v>53</v>
      </c>
      <c r="C102" s="8" t="s">
        <v>264</v>
      </c>
      <c r="D102" s="24" t="s">
        <v>54</v>
      </c>
      <c r="E102" s="36" t="s">
        <v>85</v>
      </c>
      <c r="F102" s="77"/>
    </row>
    <row r="103" spans="1:6" ht="28.7" customHeight="1" x14ac:dyDescent="0.2">
      <c r="A103" s="78" t="s">
        <v>86</v>
      </c>
      <c r="B103" s="24" t="s">
        <v>53</v>
      </c>
      <c r="C103" s="8" t="s">
        <v>416</v>
      </c>
      <c r="D103" s="24" t="s">
        <v>54</v>
      </c>
      <c r="E103" s="36" t="s">
        <v>55</v>
      </c>
      <c r="F103" s="75" t="s">
        <v>188</v>
      </c>
    </row>
    <row r="104" spans="1:6" ht="28.7" customHeight="1" x14ac:dyDescent="0.2">
      <c r="A104" s="79"/>
      <c r="B104" s="24" t="s">
        <v>53</v>
      </c>
      <c r="C104" s="8" t="s">
        <v>330</v>
      </c>
      <c r="D104" s="24" t="s">
        <v>54</v>
      </c>
      <c r="E104" s="36" t="s">
        <v>55</v>
      </c>
      <c r="F104" s="76"/>
    </row>
    <row r="105" spans="1:6" ht="28.7" customHeight="1" x14ac:dyDescent="0.2">
      <c r="A105" s="79"/>
      <c r="B105" s="24" t="s">
        <v>53</v>
      </c>
      <c r="C105" s="8" t="s">
        <v>266</v>
      </c>
      <c r="D105" s="24" t="s">
        <v>54</v>
      </c>
      <c r="E105" s="36" t="s">
        <v>55</v>
      </c>
      <c r="F105" s="76"/>
    </row>
    <row r="106" spans="1:6" ht="28.7" customHeight="1" x14ac:dyDescent="0.2">
      <c r="A106" s="84"/>
      <c r="B106" s="24" t="s">
        <v>53</v>
      </c>
      <c r="C106" s="8" t="s">
        <v>298</v>
      </c>
      <c r="D106" s="24" t="s">
        <v>54</v>
      </c>
      <c r="E106" s="36" t="s">
        <v>55</v>
      </c>
      <c r="F106" s="77"/>
    </row>
    <row r="107" spans="1:6" ht="28.7" customHeight="1" x14ac:dyDescent="0.2">
      <c r="A107" s="78" t="s">
        <v>87</v>
      </c>
      <c r="B107" s="24" t="s">
        <v>53</v>
      </c>
      <c r="C107" s="8" t="s">
        <v>398</v>
      </c>
      <c r="D107" s="24" t="s">
        <v>54</v>
      </c>
      <c r="E107" s="36" t="s">
        <v>85</v>
      </c>
      <c r="F107" s="75" t="s">
        <v>189</v>
      </c>
    </row>
    <row r="108" spans="1:6" ht="28.7" customHeight="1" x14ac:dyDescent="0.2">
      <c r="A108" s="79"/>
      <c r="B108" s="24" t="s">
        <v>53</v>
      </c>
      <c r="C108" s="8" t="s">
        <v>242</v>
      </c>
      <c r="D108" s="24" t="s">
        <v>54</v>
      </c>
      <c r="E108" s="36" t="s">
        <v>85</v>
      </c>
      <c r="F108" s="76"/>
    </row>
    <row r="109" spans="1:6" ht="28.7" customHeight="1" x14ac:dyDescent="0.2">
      <c r="A109" s="79"/>
      <c r="B109" s="24" t="s">
        <v>53</v>
      </c>
      <c r="C109" s="8" t="s">
        <v>362</v>
      </c>
      <c r="D109" s="24" t="s">
        <v>54</v>
      </c>
      <c r="E109" s="36" t="s">
        <v>85</v>
      </c>
      <c r="F109" s="76"/>
    </row>
    <row r="110" spans="1:6" ht="28.7" customHeight="1" x14ac:dyDescent="0.2">
      <c r="A110" s="84"/>
      <c r="B110" s="24" t="s">
        <v>53</v>
      </c>
      <c r="C110" s="8" t="s">
        <v>237</v>
      </c>
      <c r="D110" s="24" t="s">
        <v>54</v>
      </c>
      <c r="E110" s="36" t="s">
        <v>85</v>
      </c>
      <c r="F110" s="77"/>
    </row>
    <row r="111" spans="1:6" ht="28.7" customHeight="1" x14ac:dyDescent="0.2">
      <c r="A111" s="78" t="s">
        <v>88</v>
      </c>
      <c r="B111" s="24" t="s">
        <v>53</v>
      </c>
      <c r="C111" s="8" t="s">
        <v>406</v>
      </c>
      <c r="D111" s="24" t="s">
        <v>54</v>
      </c>
      <c r="E111" s="36" t="s">
        <v>55</v>
      </c>
      <c r="F111" s="75" t="s">
        <v>190</v>
      </c>
    </row>
    <row r="112" spans="1:6" ht="28.7" customHeight="1" x14ac:dyDescent="0.2">
      <c r="A112" s="79"/>
      <c r="B112" s="24" t="s">
        <v>53</v>
      </c>
      <c r="C112" s="8" t="s">
        <v>272</v>
      </c>
      <c r="D112" s="24" t="s">
        <v>54</v>
      </c>
      <c r="E112" s="36" t="s">
        <v>55</v>
      </c>
      <c r="F112" s="76"/>
    </row>
    <row r="113" spans="1:6" ht="28.7" customHeight="1" x14ac:dyDescent="0.2">
      <c r="A113" s="79"/>
      <c r="B113" s="23" t="s">
        <v>53</v>
      </c>
      <c r="C113" s="23"/>
      <c r="D113" s="23" t="s">
        <v>54</v>
      </c>
      <c r="E113" s="37" t="s">
        <v>55</v>
      </c>
      <c r="F113" s="77"/>
    </row>
    <row r="114" spans="1:6" ht="28.7" customHeight="1" x14ac:dyDescent="0.2">
      <c r="A114" s="80" t="s">
        <v>89</v>
      </c>
      <c r="B114" s="24" t="s">
        <v>53</v>
      </c>
      <c r="C114" s="8" t="s">
        <v>417</v>
      </c>
      <c r="D114" s="24" t="s">
        <v>54</v>
      </c>
      <c r="E114" s="36" t="s">
        <v>55</v>
      </c>
      <c r="F114" s="75" t="s">
        <v>191</v>
      </c>
    </row>
    <row r="115" spans="1:6" ht="28.7" customHeight="1" x14ac:dyDescent="0.2">
      <c r="A115" s="80"/>
      <c r="B115" s="24" t="s">
        <v>53</v>
      </c>
      <c r="C115" s="8" t="s">
        <v>212</v>
      </c>
      <c r="D115" s="24" t="s">
        <v>54</v>
      </c>
      <c r="E115" s="36" t="s">
        <v>55</v>
      </c>
      <c r="F115" s="76"/>
    </row>
    <row r="116" spans="1:6" ht="28.7" customHeight="1" x14ac:dyDescent="0.2">
      <c r="A116" s="80"/>
      <c r="B116" s="24" t="s">
        <v>53</v>
      </c>
      <c r="C116" s="8" t="s">
        <v>213</v>
      </c>
      <c r="D116" s="24" t="s">
        <v>54</v>
      </c>
      <c r="E116" s="36" t="s">
        <v>55</v>
      </c>
      <c r="F116" s="76"/>
    </row>
    <row r="117" spans="1:6" ht="28.7" customHeight="1" x14ac:dyDescent="0.2">
      <c r="A117" s="80"/>
      <c r="B117" s="24" t="s">
        <v>53</v>
      </c>
      <c r="C117" s="8" t="s">
        <v>322</v>
      </c>
      <c r="D117" s="24" t="s">
        <v>54</v>
      </c>
      <c r="E117" s="36" t="s">
        <v>55</v>
      </c>
      <c r="F117" s="76"/>
    </row>
    <row r="118" spans="1:6" ht="28.7" customHeight="1" x14ac:dyDescent="0.2">
      <c r="A118" s="80"/>
      <c r="B118" s="24" t="s">
        <v>53</v>
      </c>
      <c r="C118" s="8" t="s">
        <v>214</v>
      </c>
      <c r="D118" s="24" t="s">
        <v>54</v>
      </c>
      <c r="E118" s="36" t="s">
        <v>55</v>
      </c>
      <c r="F118" s="76"/>
    </row>
    <row r="119" spans="1:6" ht="28.7" customHeight="1" x14ac:dyDescent="0.2">
      <c r="A119" s="80"/>
      <c r="B119" s="24" t="s">
        <v>53</v>
      </c>
      <c r="C119" s="8" t="s">
        <v>335</v>
      </c>
      <c r="D119" s="24" t="s">
        <v>54</v>
      </c>
      <c r="E119" s="36" t="s">
        <v>55</v>
      </c>
      <c r="F119" s="77"/>
    </row>
    <row r="120" spans="1:6" ht="28.7" customHeight="1" x14ac:dyDescent="0.2">
      <c r="A120" s="81" t="s">
        <v>98</v>
      </c>
      <c r="B120" s="24" t="s">
        <v>53</v>
      </c>
      <c r="C120" s="8" t="s">
        <v>366</v>
      </c>
      <c r="D120" s="24" t="s">
        <v>54</v>
      </c>
      <c r="E120" s="36" t="s">
        <v>85</v>
      </c>
      <c r="F120" s="75" t="s">
        <v>192</v>
      </c>
    </row>
    <row r="121" spans="1:6" ht="28.7" customHeight="1" x14ac:dyDescent="0.2">
      <c r="A121" s="82"/>
      <c r="B121" s="24" t="s">
        <v>53</v>
      </c>
      <c r="C121" s="8" t="s">
        <v>324</v>
      </c>
      <c r="D121" s="24" t="s">
        <v>54</v>
      </c>
      <c r="E121" s="36" t="s">
        <v>85</v>
      </c>
      <c r="F121" s="76"/>
    </row>
    <row r="122" spans="1:6" ht="28.7" customHeight="1" x14ac:dyDescent="0.2">
      <c r="A122" s="82"/>
      <c r="B122" s="24" t="s">
        <v>53</v>
      </c>
      <c r="C122" s="8" t="s">
        <v>366</v>
      </c>
      <c r="D122" s="24" t="s">
        <v>54</v>
      </c>
      <c r="E122" s="36" t="s">
        <v>85</v>
      </c>
      <c r="F122" s="76"/>
    </row>
    <row r="123" spans="1:6" ht="28.7" customHeight="1" x14ac:dyDescent="0.2">
      <c r="A123" s="83"/>
      <c r="B123" s="24" t="s">
        <v>53</v>
      </c>
      <c r="C123" s="8" t="s">
        <v>418</v>
      </c>
      <c r="D123" s="24" t="s">
        <v>54</v>
      </c>
      <c r="E123" s="36" t="s">
        <v>85</v>
      </c>
      <c r="F123" s="77"/>
    </row>
    <row r="124" spans="1:6" ht="28.7" customHeight="1" x14ac:dyDescent="0.2">
      <c r="A124" s="35" t="s">
        <v>94</v>
      </c>
      <c r="B124" s="24" t="s">
        <v>53</v>
      </c>
      <c r="C124" s="24" t="s">
        <v>428</v>
      </c>
      <c r="D124" s="24" t="s">
        <v>80</v>
      </c>
      <c r="E124" s="36" t="s">
        <v>58</v>
      </c>
      <c r="F124" s="24" t="s">
        <v>438</v>
      </c>
    </row>
    <row r="125" spans="1:6" ht="28.7" customHeight="1" x14ac:dyDescent="0.2">
      <c r="A125" s="35" t="s">
        <v>95</v>
      </c>
      <c r="B125" s="24" t="s">
        <v>53</v>
      </c>
      <c r="C125" s="28"/>
      <c r="D125" s="24" t="s">
        <v>80</v>
      </c>
      <c r="E125" s="36" t="s">
        <v>58</v>
      </c>
      <c r="F125" s="24" t="s">
        <v>439</v>
      </c>
    </row>
    <row r="126" spans="1:6" x14ac:dyDescent="0.2">
      <c r="A126" s="26"/>
      <c r="B126" s="26"/>
      <c r="C126" s="26"/>
      <c r="D126" s="26"/>
      <c r="E126" s="38"/>
      <c r="F126" s="26"/>
    </row>
    <row r="127" spans="1:6" x14ac:dyDescent="0.2">
      <c r="A127" s="26"/>
      <c r="B127" s="26"/>
      <c r="C127" s="26"/>
      <c r="D127" s="26"/>
      <c r="E127" s="38"/>
      <c r="F127" s="26"/>
    </row>
    <row r="128" spans="1:6" x14ac:dyDescent="0.2">
      <c r="A128" s="26"/>
      <c r="B128" s="26"/>
      <c r="C128" s="26"/>
      <c r="D128" s="26"/>
      <c r="E128" s="38"/>
      <c r="F128" s="26"/>
    </row>
    <row r="129" spans="1:6" x14ac:dyDescent="0.2">
      <c r="A129" s="26"/>
      <c r="B129" s="26"/>
      <c r="C129" s="26"/>
      <c r="D129" s="26"/>
      <c r="E129" s="38"/>
      <c r="F129" s="26"/>
    </row>
    <row r="130" spans="1:6" x14ac:dyDescent="0.2">
      <c r="A130" s="26"/>
      <c r="B130" s="26"/>
      <c r="C130" s="26"/>
      <c r="D130" s="26"/>
      <c r="E130" s="38"/>
      <c r="F130" s="26"/>
    </row>
    <row r="131" spans="1:6" x14ac:dyDescent="0.2">
      <c r="A131" s="26"/>
      <c r="B131" s="26"/>
      <c r="C131" s="26"/>
      <c r="D131" s="26"/>
      <c r="E131" s="38"/>
      <c r="F131" s="26"/>
    </row>
    <row r="132" spans="1:6" x14ac:dyDescent="0.2">
      <c r="A132" s="26"/>
      <c r="B132" s="26"/>
      <c r="C132" s="26"/>
      <c r="D132" s="26"/>
      <c r="E132" s="38"/>
      <c r="F132" s="26"/>
    </row>
    <row r="133" spans="1:6" x14ac:dyDescent="0.2">
      <c r="A133" s="26"/>
      <c r="B133" s="26"/>
      <c r="C133" s="26"/>
      <c r="D133" s="26"/>
      <c r="E133" s="38"/>
      <c r="F133" s="26"/>
    </row>
    <row r="134" spans="1:6" x14ac:dyDescent="0.2">
      <c r="A134" s="26"/>
      <c r="B134" s="26"/>
      <c r="C134" s="26"/>
      <c r="D134" s="26"/>
      <c r="E134" s="38"/>
      <c r="F134" s="26"/>
    </row>
    <row r="135" spans="1:6" x14ac:dyDescent="0.2">
      <c r="A135" s="26"/>
      <c r="B135" s="26"/>
      <c r="C135" s="26"/>
      <c r="D135" s="26"/>
      <c r="E135" s="38"/>
      <c r="F135" s="26"/>
    </row>
    <row r="136" spans="1:6" x14ac:dyDescent="0.2">
      <c r="A136" s="26"/>
      <c r="B136" s="26"/>
      <c r="C136" s="26"/>
      <c r="D136" s="26"/>
      <c r="E136" s="38"/>
      <c r="F136" s="26"/>
    </row>
    <row r="137" spans="1:6" x14ac:dyDescent="0.2">
      <c r="A137" s="26"/>
      <c r="B137" s="26"/>
      <c r="C137" s="26"/>
      <c r="D137" s="26"/>
      <c r="E137" s="38"/>
      <c r="F137" s="26"/>
    </row>
    <row r="138" spans="1:6" x14ac:dyDescent="0.2">
      <c r="A138" s="26"/>
      <c r="B138" s="26"/>
      <c r="C138" s="26"/>
      <c r="D138" s="26"/>
      <c r="E138" s="38"/>
      <c r="F138" s="26"/>
    </row>
    <row r="139" spans="1:6" x14ac:dyDescent="0.2">
      <c r="A139" s="26"/>
      <c r="B139" s="26"/>
      <c r="C139" s="26"/>
      <c r="D139" s="26"/>
      <c r="E139" s="38"/>
      <c r="F139" s="26"/>
    </row>
    <row r="140" spans="1:6" x14ac:dyDescent="0.2">
      <c r="A140" s="26"/>
      <c r="B140" s="26"/>
      <c r="C140" s="26"/>
      <c r="D140" s="26"/>
      <c r="E140" s="38"/>
      <c r="F140" s="26"/>
    </row>
    <row r="141" spans="1:6" x14ac:dyDescent="0.2">
      <c r="A141" s="26"/>
      <c r="B141" s="26"/>
      <c r="C141" s="26"/>
      <c r="D141" s="26"/>
      <c r="E141" s="38"/>
      <c r="F141" s="26"/>
    </row>
    <row r="142" spans="1:6" x14ac:dyDescent="0.2">
      <c r="A142" s="26"/>
      <c r="B142" s="26"/>
      <c r="C142" s="26"/>
      <c r="D142" s="26"/>
      <c r="E142" s="38"/>
      <c r="F142" s="26"/>
    </row>
  </sheetData>
  <autoFilter ref="A1:F120" xr:uid="{C9EE00D2-1971-4ED9-B511-7F35B65A7E19}">
    <filterColumn colId="0" showButton="0"/>
  </autoFilter>
  <mergeCells count="60">
    <mergeCell ref="A23:A24"/>
    <mergeCell ref="A1:B1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:F2"/>
    <mergeCell ref="A62:A63"/>
    <mergeCell ref="A50:A5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9:F49"/>
    <mergeCell ref="A52:A53"/>
    <mergeCell ref="A54:A55"/>
    <mergeCell ref="A56:A57"/>
    <mergeCell ref="A58:A59"/>
    <mergeCell ref="A60:A61"/>
    <mergeCell ref="F107:F110"/>
    <mergeCell ref="F111:F113"/>
    <mergeCell ref="A88:A89"/>
    <mergeCell ref="A90:A91"/>
    <mergeCell ref="A92:A93"/>
    <mergeCell ref="A97:A102"/>
    <mergeCell ref="A103:A106"/>
    <mergeCell ref="A107:A110"/>
    <mergeCell ref="A96:F96"/>
    <mergeCell ref="F97:F102"/>
    <mergeCell ref="F103:F106"/>
    <mergeCell ref="A86:A87"/>
    <mergeCell ref="A64:A65"/>
    <mergeCell ref="A66:A67"/>
    <mergeCell ref="A68:A69"/>
    <mergeCell ref="A70:A71"/>
    <mergeCell ref="A72:A73"/>
    <mergeCell ref="A76:A77"/>
    <mergeCell ref="A78:A79"/>
    <mergeCell ref="A80:A81"/>
    <mergeCell ref="A82:A83"/>
    <mergeCell ref="A84:A85"/>
    <mergeCell ref="A74:A75"/>
    <mergeCell ref="F114:F119"/>
    <mergeCell ref="F120:F123"/>
    <mergeCell ref="A111:A113"/>
    <mergeCell ref="A114:A119"/>
    <mergeCell ref="A120:A123"/>
  </mergeCells>
  <pageMargins left="0.25" right="0.25" top="0.75" bottom="0.75" header="0.3" footer="0.3"/>
  <pageSetup paperSize="9" orientation="portrait" r:id="rId1"/>
  <rowBreaks count="1" manualBreakCount="1">
    <brk id="7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Snr Long (Men)</vt:lpstr>
      <vt:lpstr>Snr Short (Men)</vt:lpstr>
      <vt:lpstr>Snr Long (Women)</vt:lpstr>
      <vt:lpstr>Snr Short (Women)</vt:lpstr>
      <vt:lpstr>Vets</vt:lpstr>
      <vt:lpstr>U25</vt:lpstr>
      <vt:lpstr>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Sandesh Gurung</dc:creator>
  <cp:lastModifiedBy>Sandesh Gurung</cp:lastModifiedBy>
  <cp:lastPrinted>2025-11-02T13:25:22Z</cp:lastPrinted>
  <dcterms:created xsi:type="dcterms:W3CDTF">2025-10-30T16:29:18Z</dcterms:created>
  <dcterms:modified xsi:type="dcterms:W3CDTF">2025-11-02T22:29:54Z</dcterms:modified>
</cp:coreProperties>
</file>