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60" yWindow="56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6" i="1"/>
  <c r="B15" i="1"/>
  <c r="B16" i="1"/>
  <c r="D13" i="1"/>
  <c r="D14" i="1"/>
  <c r="C14" i="1"/>
  <c r="B14" i="1"/>
  <c r="C12" i="1"/>
  <c r="B12" i="1"/>
  <c r="G3" i="1"/>
  <c r="G10" i="1"/>
  <c r="G5" i="1"/>
  <c r="D15" i="1"/>
  <c r="D16" i="1"/>
  <c r="G4" i="1"/>
  <c r="G6" i="1"/>
  <c r="G9" i="1"/>
  <c r="G11" i="1"/>
</calcChain>
</file>

<file path=xl/sharedStrings.xml><?xml version="1.0" encoding="utf-8"?>
<sst xmlns="http://schemas.openxmlformats.org/spreadsheetml/2006/main" count="27" uniqueCount="26">
  <si>
    <t>Weak</t>
  </si>
  <si>
    <t>Strong</t>
  </si>
  <si>
    <t>BARTLETT'S TEST</t>
  </si>
  <si>
    <t>Code Used</t>
  </si>
  <si>
    <t>df</t>
  </si>
  <si>
    <r>
      <t>=COUNT(</t>
    </r>
    <r>
      <rPr>
        <sz val="12"/>
        <color indexed="205"/>
        <rFont val="Calibri"/>
        <family val="2"/>
      </rPr>
      <t>B2:C2</t>
    </r>
    <r>
      <rPr>
        <sz val="12"/>
        <color theme="1"/>
        <rFont val="Calibri"/>
        <family val="2"/>
        <charset val="129"/>
        <scheme val="minor"/>
      </rPr>
      <t>)-1</t>
    </r>
  </si>
  <si>
    <t>B-num</t>
  </si>
  <si>
    <r>
      <t>=</t>
    </r>
    <r>
      <rPr>
        <sz val="12"/>
        <color indexed="205"/>
        <rFont val="Calibri"/>
        <family val="2"/>
      </rPr>
      <t>D13</t>
    </r>
    <r>
      <rPr>
        <sz val="12"/>
        <color theme="1"/>
        <rFont val="Calibri"/>
        <family val="2"/>
        <charset val="129"/>
        <scheme val="minor"/>
      </rPr>
      <t>*</t>
    </r>
    <r>
      <rPr>
        <sz val="12"/>
        <color indexed="206"/>
        <rFont val="Calibri"/>
        <family val="2"/>
      </rPr>
      <t>D16</t>
    </r>
    <r>
      <rPr>
        <sz val="12"/>
        <color theme="1"/>
        <rFont val="Calibri"/>
        <family val="2"/>
        <charset val="129"/>
        <scheme val="minor"/>
      </rPr>
      <t>-SUMPRODUCT(</t>
    </r>
    <r>
      <rPr>
        <sz val="12"/>
        <color indexed="207"/>
        <rFont val="Calibri"/>
        <family val="2"/>
      </rPr>
      <t>B13:C13</t>
    </r>
    <r>
      <rPr>
        <sz val="12"/>
        <color theme="1"/>
        <rFont val="Calibri"/>
        <family val="2"/>
        <charset val="129"/>
        <scheme val="minor"/>
      </rPr>
      <t>,</t>
    </r>
    <r>
      <rPr>
        <sz val="12"/>
        <color indexed="208"/>
        <rFont val="Calibri"/>
        <family val="2"/>
      </rPr>
      <t>B16:C16</t>
    </r>
    <r>
      <rPr>
        <sz val="12"/>
        <color theme="1"/>
        <rFont val="Calibri"/>
        <family val="2"/>
        <charset val="129"/>
        <scheme val="minor"/>
      </rPr>
      <t>)</t>
    </r>
  </si>
  <si>
    <t>B-den</t>
  </si>
  <si>
    <t>B</t>
  </si>
  <si>
    <t>alpha</t>
  </si>
  <si>
    <t>p-value</t>
  </si>
  <si>
    <t>B-crit</t>
  </si>
  <si>
    <t>Error (W)</t>
  </si>
  <si>
    <t>sig</t>
  </si>
  <si>
    <t>mean</t>
  </si>
  <si>
    <t>1/df</t>
  </si>
  <si>
    <t>var</t>
  </si>
  <si>
    <r>
      <t>=SUMPRODUCT(</t>
    </r>
    <r>
      <rPr>
        <sz val="12"/>
        <color indexed="205"/>
        <rFont val="Calibri"/>
        <family val="2"/>
      </rPr>
      <t>B13:C13</t>
    </r>
    <r>
      <rPr>
        <sz val="12"/>
        <color theme="1"/>
        <rFont val="Calibri"/>
        <family val="2"/>
        <charset val="129"/>
        <scheme val="minor"/>
      </rPr>
      <t>,</t>
    </r>
    <r>
      <rPr>
        <sz val="12"/>
        <color indexed="206"/>
        <rFont val="Calibri"/>
        <family val="2"/>
      </rPr>
      <t>B15:C15</t>
    </r>
    <r>
      <rPr>
        <sz val="12"/>
        <color theme="1"/>
        <rFont val="Calibri"/>
        <family val="2"/>
        <charset val="129"/>
        <scheme val="minor"/>
      </rPr>
      <t>)/</t>
    </r>
    <r>
      <rPr>
        <sz val="12"/>
        <color indexed="207"/>
        <rFont val="Calibri"/>
        <family val="2"/>
      </rPr>
      <t>D13</t>
    </r>
  </si>
  <si>
    <t>ln(var)</t>
  </si>
  <si>
    <r>
      <t>=LN(</t>
    </r>
    <r>
      <rPr>
        <sz val="12"/>
        <color indexed="205"/>
        <rFont val="Calibri"/>
        <family val="2"/>
      </rPr>
      <t>B15</t>
    </r>
    <r>
      <rPr>
        <sz val="12"/>
        <color theme="1"/>
        <rFont val="Calibri"/>
        <family val="2"/>
        <charset val="129"/>
        <scheme val="minor"/>
      </rPr>
      <t>)</t>
    </r>
  </si>
  <si>
    <r>
      <t>=1+1/(3*</t>
    </r>
    <r>
      <rPr>
        <sz val="11"/>
        <color indexed="205"/>
        <rFont val="Calibri"/>
        <family val="2"/>
      </rPr>
      <t>G3</t>
    </r>
    <r>
      <rPr>
        <sz val="12"/>
        <color theme="1"/>
        <rFont val="Calibri"/>
        <family val="2"/>
        <charset val="129"/>
        <scheme val="minor"/>
      </rPr>
      <t>)*(SUM</t>
    </r>
    <r>
      <rPr>
        <sz val="12"/>
        <color indexed="206"/>
        <rFont val="Calibri"/>
        <family val="2"/>
      </rPr>
      <t>(B14:C14)</t>
    </r>
    <r>
      <rPr>
        <sz val="12"/>
        <color theme="1"/>
        <rFont val="Calibri"/>
        <family val="2"/>
        <charset val="129"/>
        <scheme val="minor"/>
      </rPr>
      <t>-</t>
    </r>
    <r>
      <rPr>
        <sz val="12"/>
        <color indexed="207"/>
        <rFont val="Calibri"/>
        <family val="2"/>
      </rPr>
      <t>D14</t>
    </r>
    <r>
      <rPr>
        <sz val="12"/>
        <color theme="1"/>
        <rFont val="Calibri"/>
        <family val="2"/>
        <charset val="129"/>
        <scheme val="minor"/>
      </rPr>
      <t>)</t>
    </r>
  </si>
  <si>
    <r>
      <t>=</t>
    </r>
    <r>
      <rPr>
        <sz val="11"/>
        <color indexed="205"/>
        <rFont val="Calibri"/>
        <family val="2"/>
      </rPr>
      <t>G4</t>
    </r>
    <r>
      <rPr>
        <sz val="12"/>
        <color theme="1"/>
        <rFont val="Calibri"/>
        <family val="2"/>
        <charset val="129"/>
        <scheme val="minor"/>
      </rPr>
      <t>/</t>
    </r>
    <r>
      <rPr>
        <sz val="11"/>
        <color indexed="206"/>
        <rFont val="Calibri"/>
        <family val="2"/>
      </rPr>
      <t>G5</t>
    </r>
  </si>
  <si>
    <r>
      <t>=CHISQ.DIST.RT(G</t>
    </r>
    <r>
      <rPr>
        <sz val="12"/>
        <color indexed="205"/>
        <rFont val="Calibri"/>
        <family val="2"/>
      </rPr>
      <t>6</t>
    </r>
    <r>
      <rPr>
        <sz val="12"/>
        <color theme="1"/>
        <rFont val="Calibri"/>
        <family val="2"/>
        <charset val="129"/>
        <scheme val="minor"/>
      </rPr>
      <t>,G</t>
    </r>
    <r>
      <rPr>
        <sz val="12"/>
        <color indexed="206"/>
        <rFont val="Calibri"/>
        <family val="2"/>
      </rPr>
      <t>3</t>
    </r>
    <r>
      <rPr>
        <sz val="12"/>
        <color theme="1"/>
        <rFont val="Calibri"/>
        <family val="2"/>
        <charset val="129"/>
        <scheme val="minor"/>
      </rPr>
      <t>)</t>
    </r>
  </si>
  <si>
    <r>
      <t>=CHISQ.INV.RT(G</t>
    </r>
    <r>
      <rPr>
        <sz val="12"/>
        <color indexed="205"/>
        <rFont val="Calibri"/>
        <family val="2"/>
      </rPr>
      <t>8</t>
    </r>
    <r>
      <rPr>
        <sz val="12"/>
        <color theme="1"/>
        <rFont val="Calibri"/>
        <family val="2"/>
        <charset val="129"/>
        <scheme val="minor"/>
      </rPr>
      <t>,G</t>
    </r>
    <r>
      <rPr>
        <sz val="12"/>
        <color indexed="206"/>
        <rFont val="Calibri"/>
        <family val="2"/>
      </rPr>
      <t>3</t>
    </r>
    <r>
      <rPr>
        <sz val="12"/>
        <color theme="1"/>
        <rFont val="Calibri"/>
        <family val="2"/>
        <charset val="129"/>
        <scheme val="minor"/>
      </rPr>
      <t>)</t>
    </r>
  </si>
  <si>
    <r>
      <t>=IF(G</t>
    </r>
    <r>
      <rPr>
        <sz val="12"/>
        <color indexed="205"/>
        <rFont val="Calibri"/>
        <family val="2"/>
      </rPr>
      <t>9</t>
    </r>
    <r>
      <rPr>
        <sz val="12"/>
        <color theme="1"/>
        <rFont val="Calibri"/>
        <family val="2"/>
        <charset val="129"/>
        <scheme val="minor"/>
      </rPr>
      <t>&lt;G</t>
    </r>
    <r>
      <rPr>
        <sz val="12"/>
        <color indexed="206"/>
        <rFont val="Calibri"/>
        <family val="2"/>
      </rPr>
      <t>8</t>
    </r>
    <r>
      <rPr>
        <sz val="12"/>
        <color theme="1"/>
        <rFont val="Calibri"/>
        <family val="2"/>
        <charset val="129"/>
        <scheme val="minor"/>
      </rPr>
      <t>,"YES","NO")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</si>
</sst>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12"/>
      <color rgb="FF000000"/>
      <name val="Calibri"/>
      <family val="2"/>
      <scheme val="minor"/>
    </font>
    <font>
      <sz val="12"/>
      <color indexed="205"/>
      <name val="Calibri"/>
      <family val="2"/>
    </font>
    <font>
      <sz val="12"/>
      <color indexed="206"/>
      <name val="Calibri"/>
      <family val="2"/>
    </font>
    <font>
      <sz val="12"/>
      <color indexed="207"/>
      <name val="Calibri"/>
      <family val="2"/>
    </font>
    <font>
      <sz val="12"/>
      <color indexed="208"/>
      <name val="Calibri"/>
      <family val="2"/>
    </font>
    <font>
      <b/>
      <sz val="12"/>
      <color rgb="FF000000"/>
      <name val="Calibri"/>
      <scheme val="minor"/>
    </font>
    <font>
      <sz val="11"/>
      <color indexed="205"/>
      <name val="Calibri"/>
      <family val="2"/>
    </font>
    <font>
      <sz val="11"/>
      <color indexed="20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0" borderId="2" xfId="0" applyFont="1" applyBorder="1"/>
    <xf numFmtId="0" fontId="7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2" fillId="2" borderId="0" xfId="0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 applyBorder="1"/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18" sqref="E18"/>
    </sheetView>
  </sheetViews>
  <sheetFormatPr baseColWidth="10" defaultRowHeight="15" x14ac:dyDescent="0"/>
  <cols>
    <col min="5" max="5" width="4.1640625" customWidth="1"/>
    <col min="8" max="8" width="3.6640625" customWidth="1"/>
  </cols>
  <sheetData>
    <row r="1" spans="1:11" ht="16" thickBot="1">
      <c r="B1" s="1" t="s">
        <v>0</v>
      </c>
      <c r="C1" s="1" t="s">
        <v>1</v>
      </c>
      <c r="E1" s="8"/>
      <c r="F1" s="10" t="s">
        <v>2</v>
      </c>
      <c r="G1" s="10"/>
      <c r="H1" s="15"/>
      <c r="I1" s="10" t="s">
        <v>3</v>
      </c>
      <c r="J1" s="10"/>
      <c r="K1" s="2"/>
    </row>
    <row r="2" spans="1:11">
      <c r="B2" s="3">
        <v>6</v>
      </c>
      <c r="C2" s="3">
        <v>2.4</v>
      </c>
      <c r="D2" s="3"/>
      <c r="E2" s="13"/>
      <c r="F2" s="10"/>
      <c r="G2" s="10"/>
      <c r="H2" s="15"/>
      <c r="I2" s="10"/>
      <c r="J2" s="10"/>
      <c r="K2" s="2"/>
    </row>
    <row r="3" spans="1:11">
      <c r="B3" s="3">
        <v>2</v>
      </c>
      <c r="C3" s="3">
        <v>0.8</v>
      </c>
      <c r="D3" s="3"/>
      <c r="E3" s="13"/>
      <c r="F3" s="3" t="s">
        <v>4</v>
      </c>
      <c r="G3" s="3">
        <f>COUNT(B2:C2)-1</f>
        <v>1</v>
      </c>
      <c r="H3" s="13"/>
      <c r="I3" s="11" t="s">
        <v>5</v>
      </c>
      <c r="J3" s="11"/>
      <c r="K3" s="4"/>
    </row>
    <row r="4" spans="1:11">
      <c r="B4" s="3">
        <v>8</v>
      </c>
      <c r="C4" s="3">
        <v>3.2</v>
      </c>
      <c r="D4" s="3"/>
      <c r="E4" s="13"/>
      <c r="F4" s="3" t="s">
        <v>6</v>
      </c>
      <c r="G4" s="3">
        <f>D13*D16-SUMPRODUCT(B13:C13,B16:C16)</f>
        <v>6.6881440157846939</v>
      </c>
      <c r="H4" s="13"/>
      <c r="I4" s="5" t="s">
        <v>7</v>
      </c>
      <c r="J4" s="5"/>
    </row>
    <row r="5" spans="1:11">
      <c r="B5" s="3">
        <v>4</v>
      </c>
      <c r="C5" s="3">
        <v>1.6</v>
      </c>
      <c r="D5" s="3"/>
      <c r="E5" s="13"/>
      <c r="F5" s="3" t="s">
        <v>8</v>
      </c>
      <c r="G5" s="3">
        <f>1+1/(3*G3)*(SUM(B14:C14)-D14)</f>
        <v>1.0555555555555556</v>
      </c>
      <c r="H5" s="13"/>
      <c r="I5" s="5" t="s">
        <v>21</v>
      </c>
      <c r="J5" s="5"/>
    </row>
    <row r="6" spans="1:11">
      <c r="B6" s="3">
        <v>10</v>
      </c>
      <c r="C6" s="3">
        <v>4</v>
      </c>
      <c r="D6" s="3"/>
      <c r="E6" s="13"/>
      <c r="F6" s="3" t="s">
        <v>9</v>
      </c>
      <c r="G6" s="3">
        <f>G4/G5</f>
        <v>6.3361364360065515</v>
      </c>
      <c r="H6" s="13"/>
      <c r="I6" s="5" t="s">
        <v>22</v>
      </c>
      <c r="J6" s="5"/>
    </row>
    <row r="7" spans="1:11">
      <c r="B7" s="3">
        <v>8</v>
      </c>
      <c r="C7" s="3">
        <v>3.2</v>
      </c>
      <c r="D7" s="3"/>
      <c r="E7" s="13"/>
      <c r="F7" s="3"/>
      <c r="G7" s="3"/>
      <c r="H7" s="13"/>
      <c r="I7" s="5"/>
      <c r="J7" s="5"/>
    </row>
    <row r="8" spans="1:11">
      <c r="B8" s="3">
        <v>12</v>
      </c>
      <c r="C8" s="3">
        <v>4.8</v>
      </c>
      <c r="D8" s="3"/>
      <c r="E8" s="13"/>
      <c r="F8" s="3" t="s">
        <v>10</v>
      </c>
      <c r="G8" s="3">
        <v>0.05</v>
      </c>
      <c r="H8" s="13"/>
      <c r="I8" s="5"/>
      <c r="J8" s="5"/>
    </row>
    <row r="9" spans="1:11">
      <c r="B9" s="3">
        <v>20</v>
      </c>
      <c r="C9" s="3">
        <v>8</v>
      </c>
      <c r="D9" s="3"/>
      <c r="E9" s="13"/>
      <c r="F9" s="3" t="s">
        <v>11</v>
      </c>
      <c r="G9" s="3">
        <f>_xlfn.CHISQ.DIST.RT(G6,G3)</f>
        <v>1.1830229165849098E-2</v>
      </c>
      <c r="H9" s="13"/>
      <c r="I9" s="5" t="s">
        <v>23</v>
      </c>
      <c r="J9" s="5"/>
    </row>
    <row r="10" spans="1:11">
      <c r="B10" s="3">
        <v>12</v>
      </c>
      <c r="C10" s="3">
        <v>4.8</v>
      </c>
      <c r="D10" s="3"/>
      <c r="E10" s="13"/>
      <c r="F10" s="3" t="s">
        <v>12</v>
      </c>
      <c r="G10" s="3">
        <f>_xlfn.CHISQ.INV.RT(G8,G3)</f>
        <v>3.8414588206941236</v>
      </c>
      <c r="H10" s="13"/>
      <c r="I10" s="5" t="s">
        <v>24</v>
      </c>
      <c r="J10" s="5"/>
    </row>
    <row r="11" spans="1:11">
      <c r="B11" s="6">
        <v>18</v>
      </c>
      <c r="C11" s="6">
        <v>7.2</v>
      </c>
      <c r="D11" s="7" t="s">
        <v>13</v>
      </c>
      <c r="E11" s="14"/>
      <c r="F11" s="3" t="s">
        <v>14</v>
      </c>
      <c r="G11" s="12" t="str">
        <f>IF(G9&lt;G8,"YES","NO")</f>
        <v>YES</v>
      </c>
      <c r="H11" s="13"/>
      <c r="I11" s="5" t="s">
        <v>25</v>
      </c>
      <c r="J11" s="5"/>
    </row>
    <row r="12" spans="1:11">
      <c r="A12" t="s">
        <v>15</v>
      </c>
      <c r="B12">
        <f>AVERAGE(B2:B11)</f>
        <v>10</v>
      </c>
      <c r="C12">
        <f>AVERAGE(C2:C11)</f>
        <v>4</v>
      </c>
      <c r="D12" s="8"/>
      <c r="E12" s="8"/>
      <c r="H12" s="8"/>
      <c r="I12" s="5"/>
      <c r="J12" s="5"/>
    </row>
    <row r="13" spans="1:11">
      <c r="A13" t="s">
        <v>4</v>
      </c>
      <c r="B13" s="9">
        <v>9</v>
      </c>
      <c r="C13" s="9">
        <v>9</v>
      </c>
      <c r="D13" s="8">
        <f>SUM(B13:C13)</f>
        <v>18</v>
      </c>
      <c r="E13" s="8"/>
      <c r="H13" s="8"/>
      <c r="I13" s="5"/>
      <c r="J13" s="5"/>
    </row>
    <row r="14" spans="1:11">
      <c r="A14" t="s">
        <v>16</v>
      </c>
      <c r="B14">
        <f>1/B13</f>
        <v>0.1111111111111111</v>
      </c>
      <c r="C14">
        <f>1/C13</f>
        <v>0.1111111111111111</v>
      </c>
      <c r="D14" s="8">
        <f>1/D13</f>
        <v>5.5555555555555552E-2</v>
      </c>
      <c r="E14" s="8"/>
      <c r="H14" s="8"/>
      <c r="I14" s="5"/>
      <c r="J14" s="5"/>
    </row>
    <row r="15" spans="1:11">
      <c r="A15" t="s">
        <v>17</v>
      </c>
      <c r="B15">
        <f>_xlfn.VAR.S(B2:B11)</f>
        <v>32.888888888888886</v>
      </c>
      <c r="C15">
        <f>_xlfn.VAR.S(C2:C11)</f>
        <v>5.2622222222222241</v>
      </c>
      <c r="D15" s="8">
        <f>SUMPRODUCT(B13:C13,B15:C15)/D13</f>
        <v>19.075555555555557</v>
      </c>
      <c r="E15" s="8"/>
      <c r="H15" s="8"/>
      <c r="I15" s="5" t="s">
        <v>18</v>
      </c>
      <c r="J15" s="5"/>
    </row>
    <row r="16" spans="1:11">
      <c r="A16" t="s">
        <v>19</v>
      </c>
      <c r="B16">
        <f>LN(B15)</f>
        <v>3.493134876987841</v>
      </c>
      <c r="C16">
        <f>LN(C15)</f>
        <v>1.6605534132395312</v>
      </c>
      <c r="D16" s="8">
        <f>LN(D15)</f>
        <v>2.9484077015461692</v>
      </c>
      <c r="E16" s="8"/>
      <c r="H16" s="8"/>
      <c r="I16" s="5" t="s">
        <v>20</v>
      </c>
      <c r="J16" s="5"/>
    </row>
    <row r="17" spans="5:10">
      <c r="E17" s="8"/>
      <c r="H17" s="8"/>
      <c r="I17" s="5"/>
      <c r="J17" s="5"/>
    </row>
  </sheetData>
  <mergeCells count="3">
    <mergeCell ref="F1:G2"/>
    <mergeCell ref="I1:J2"/>
    <mergeCell ref="I3:J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Keeler</dc:creator>
  <cp:lastModifiedBy>Kathleen Keeler</cp:lastModifiedBy>
  <dcterms:created xsi:type="dcterms:W3CDTF">2018-03-09T14:44:25Z</dcterms:created>
  <dcterms:modified xsi:type="dcterms:W3CDTF">2018-03-09T15:03:57Z</dcterms:modified>
</cp:coreProperties>
</file>