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236895AC-4A56-4F5C-ACFB-C65C043473FD}" xr6:coauthVersionLast="47" xr6:coauthVersionMax="47" xr10:uidLastSave="{00000000-0000-0000-0000-000000000000}"/>
  <bookViews>
    <workbookView xWindow="-120" yWindow="-120" windowWidth="20730" windowHeight="1116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M12" i="2"/>
  <c r="M714" i="2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2" i="2"/>
  <c r="L462" i="2"/>
  <c r="L426" i="2"/>
  <c r="M426" i="2"/>
  <c r="L425" i="2"/>
  <c r="M425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7" i="2"/>
  <c r="L427" i="2"/>
  <c r="L390" i="2"/>
  <c r="M390" i="2"/>
  <c r="L391" i="2"/>
  <c r="M391" i="2"/>
  <c r="L392" i="2"/>
  <c r="M392" i="2"/>
  <c r="L389" i="2"/>
  <c r="M389" i="2"/>
  <c r="L393" i="2"/>
  <c r="M393" i="2"/>
  <c r="L395" i="2"/>
  <c r="M395" i="2"/>
  <c r="L394" i="2"/>
  <c r="M394" i="2"/>
  <c r="L398" i="2"/>
  <c r="M398" i="2"/>
  <c r="L396" i="2"/>
  <c r="M396" i="2"/>
  <c r="L397" i="2"/>
  <c r="M397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88" i="2"/>
  <c r="L388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1" i="2"/>
  <c r="M352" i="2"/>
  <c r="M353" i="2"/>
  <c r="M354" i="2"/>
  <c r="M355" i="2"/>
  <c r="M356" i="2"/>
  <c r="M357" i="2"/>
  <c r="M358" i="2"/>
  <c r="L351" i="2"/>
  <c r="L352" i="2"/>
  <c r="L353" i="2"/>
  <c r="L354" i="2"/>
  <c r="L355" i="2"/>
  <c r="L356" i="2"/>
  <c r="L357" i="2"/>
  <c r="L358" i="2"/>
  <c r="L317" i="2"/>
  <c r="M317" i="2"/>
  <c r="L315" i="2"/>
  <c r="M315" i="2"/>
  <c r="L314" i="2"/>
  <c r="M314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6" i="2"/>
  <c r="L316" i="2"/>
  <c r="L277" i="2"/>
  <c r="M277" i="2"/>
  <c r="L279" i="2"/>
  <c r="M279" i="2"/>
  <c r="L280" i="2"/>
  <c r="M280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78" i="2"/>
  <c r="L278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2" i="2"/>
  <c r="M241" i="2"/>
  <c r="M240" i="2"/>
  <c r="M243" i="2"/>
  <c r="M244" i="2"/>
  <c r="M245" i="2"/>
  <c r="M246" i="2"/>
  <c r="M247" i="2"/>
  <c r="L242" i="2"/>
  <c r="L241" i="2"/>
  <c r="L240" i="2"/>
  <c r="L243" i="2"/>
  <c r="L244" i="2"/>
  <c r="L245" i="2"/>
  <c r="L246" i="2"/>
  <c r="L247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05" i="2"/>
  <c r="M204" i="2"/>
  <c r="M201" i="2"/>
  <c r="M203" i="2"/>
  <c r="M202" i="2"/>
  <c r="M206" i="2"/>
  <c r="M207" i="2"/>
  <c r="M208" i="2"/>
  <c r="L205" i="2"/>
  <c r="L204" i="2"/>
  <c r="L201" i="2"/>
  <c r="L203" i="2"/>
  <c r="L202" i="2"/>
  <c r="L206" i="2"/>
  <c r="L207" i="2"/>
  <c r="L208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57" i="2"/>
  <c r="M164" i="2"/>
  <c r="M168" i="2"/>
  <c r="M169" i="2"/>
  <c r="M170" i="2"/>
  <c r="M165" i="2"/>
  <c r="M166" i="2"/>
  <c r="M171" i="2"/>
  <c r="M161" i="2"/>
  <c r="M172" i="2"/>
  <c r="M173" i="2"/>
  <c r="M162" i="2"/>
  <c r="M167" i="2"/>
  <c r="M155" i="2"/>
  <c r="M163" i="2"/>
  <c r="M156" i="2"/>
  <c r="M158" i="2"/>
  <c r="M159" i="2"/>
  <c r="M160" i="2"/>
  <c r="L157" i="2"/>
  <c r="L164" i="2"/>
  <c r="L168" i="2"/>
  <c r="L169" i="2"/>
  <c r="L170" i="2"/>
  <c r="L165" i="2"/>
  <c r="L166" i="2"/>
  <c r="L171" i="2"/>
  <c r="L161" i="2"/>
  <c r="L172" i="2"/>
  <c r="L173" i="2"/>
  <c r="L162" i="2"/>
  <c r="L167" i="2"/>
  <c r="L155" i="2"/>
  <c r="L163" i="2"/>
  <c r="L156" i="2"/>
  <c r="L158" i="2"/>
  <c r="L159" i="2"/>
  <c r="L160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22" i="2"/>
  <c r="M119" i="2"/>
  <c r="M121" i="2"/>
  <c r="M120" i="2"/>
  <c r="M123" i="2"/>
  <c r="M118" i="2"/>
  <c r="M124" i="2"/>
  <c r="M125" i="2"/>
  <c r="L122" i="2"/>
  <c r="L119" i="2"/>
  <c r="L121" i="2"/>
  <c r="L120" i="2"/>
  <c r="L123" i="2"/>
  <c r="L118" i="2"/>
  <c r="L124" i="2"/>
  <c r="L125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84" i="2"/>
  <c r="M83" i="2"/>
  <c r="M81" i="2"/>
  <c r="M82" i="2"/>
  <c r="M85" i="2"/>
  <c r="M86" i="2"/>
  <c r="M87" i="2"/>
  <c r="M88" i="2"/>
  <c r="L84" i="2"/>
  <c r="L83" i="2"/>
  <c r="L81" i="2"/>
  <c r="L82" i="2"/>
  <c r="L85" i="2"/>
  <c r="L86" i="2"/>
  <c r="L87" i="2"/>
  <c r="L88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45" i="2"/>
  <c r="M44" i="2"/>
  <c r="M46" i="2"/>
  <c r="M47" i="2"/>
  <c r="M48" i="2"/>
  <c r="M49" i="2"/>
  <c r="M50" i="2"/>
  <c r="M51" i="2"/>
  <c r="L45" i="2"/>
  <c r="L44" i="2"/>
  <c r="L46" i="2"/>
  <c r="L47" i="2"/>
  <c r="L48" i="2"/>
  <c r="L49" i="2"/>
  <c r="L50" i="2"/>
  <c r="L51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M6" i="2"/>
  <c r="M7" i="2"/>
  <c r="M8" i="2"/>
  <c r="M10" i="2"/>
  <c r="M13" i="2"/>
  <c r="M9" i="2"/>
  <c r="M14" i="2"/>
  <c r="M11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5" i="2"/>
  <c r="L5" i="2"/>
  <c r="L6" i="2"/>
  <c r="L7" i="2"/>
  <c r="L8" i="2"/>
  <c r="L10" i="2"/>
  <c r="L13" i="2"/>
  <c r="L9" i="2"/>
  <c r="L14" i="2"/>
  <c r="L11" i="2"/>
</calcChain>
</file>

<file path=xl/sharedStrings.xml><?xml version="1.0" encoding="utf-8"?>
<sst xmlns="http://schemas.openxmlformats.org/spreadsheetml/2006/main" count="341" uniqueCount="103">
  <si>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</si>
  <si>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</si>
  <si>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</si>
  <si>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</si>
  <si>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</si>
  <si>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</si>
  <si>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</si>
  <si>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</si>
  <si>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</si>
  <si>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</si>
  <si>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</si>
  <si>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</si>
  <si>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</si>
  <si>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2022 Outdoor</t>
  </si>
  <si>
    <t>K45</t>
  </si>
  <si>
    <t>K40</t>
  </si>
  <si>
    <t>K50</t>
  </si>
  <si>
    <t>Cub</t>
  </si>
  <si>
    <t>HCA</t>
  </si>
  <si>
    <t>TRD</t>
  </si>
  <si>
    <t>SK40</t>
  </si>
  <si>
    <t>HC</t>
  </si>
  <si>
    <t>HF</t>
  </si>
  <si>
    <t>SKH</t>
  </si>
  <si>
    <t>Dustin Lane</t>
  </si>
  <si>
    <t>Dean Embree</t>
  </si>
  <si>
    <t>Joe Joseph</t>
  </si>
  <si>
    <t>Patrick Gallagher</t>
  </si>
  <si>
    <t>Eric Hilton</t>
  </si>
  <si>
    <t>Rachel Flack</t>
  </si>
  <si>
    <t>Luke Harris</t>
  </si>
  <si>
    <t>Randy Miller</t>
  </si>
  <si>
    <t>Brian James</t>
  </si>
  <si>
    <t>Brian Stevenson</t>
  </si>
  <si>
    <t>Troy Blodgett</t>
  </si>
  <si>
    <t>John Chapman</t>
  </si>
  <si>
    <t>Clark Anderson</t>
  </si>
  <si>
    <t>Joe Hershberger</t>
  </si>
  <si>
    <t>Mike Hudson</t>
  </si>
  <si>
    <t>Brandon Anderson</t>
  </si>
  <si>
    <t>Jarrod Adams</t>
  </si>
  <si>
    <t>Zach Cromer</t>
  </si>
  <si>
    <t>Matt Williams</t>
  </si>
  <si>
    <t>Alan Higgs</t>
  </si>
  <si>
    <t>Phil Deschner</t>
  </si>
  <si>
    <t>Mike Waterman</t>
  </si>
  <si>
    <t>Brandon Burgett</t>
  </si>
  <si>
    <t>Mike Spray</t>
  </si>
  <si>
    <t>Dan Fowler</t>
  </si>
  <si>
    <t>Gerald Z</t>
  </si>
  <si>
    <t>Dan Sherman</t>
  </si>
  <si>
    <t>Gary Westfall</t>
  </si>
  <si>
    <t>Peyton Gallagher</t>
  </si>
  <si>
    <t>Levi Baughman</t>
  </si>
  <si>
    <t>Mike Frizzell</t>
  </si>
  <si>
    <t>Michael Taylor</t>
  </si>
  <si>
    <t>KH</t>
  </si>
  <si>
    <t>Philip Turske</t>
  </si>
  <si>
    <t>Chris Jones</t>
  </si>
  <si>
    <t>Kent Clemson</t>
  </si>
  <si>
    <t>Mark Baker</t>
  </si>
  <si>
    <t>Rick Wacker</t>
  </si>
  <si>
    <t>Jason Wacker</t>
  </si>
  <si>
    <t>Kyle Roush</t>
  </si>
  <si>
    <t>Paul Tedrick</t>
  </si>
  <si>
    <t>Randall Martin</t>
  </si>
  <si>
    <t>FK40</t>
  </si>
  <si>
    <t>Madi Clemson</t>
  </si>
  <si>
    <t>Gabbi Baker</t>
  </si>
  <si>
    <t>Bill Harper</t>
  </si>
  <si>
    <t>Chris Turley</t>
  </si>
  <si>
    <t>Dalton Lowe</t>
  </si>
  <si>
    <t>Doug Chester</t>
  </si>
  <si>
    <t>Walker Fackler</t>
  </si>
  <si>
    <t>Robert Willson</t>
  </si>
  <si>
    <t>Don Goudy</t>
  </si>
  <si>
    <t>Adam Brandt</t>
  </si>
  <si>
    <t>Jon Newcomb</t>
  </si>
  <si>
    <t>Gary Arndt</t>
  </si>
  <si>
    <t>Hayden Tiliske</t>
  </si>
  <si>
    <t>Hayden Green</t>
  </si>
  <si>
    <t>MY</t>
  </si>
  <si>
    <t>Jace Walters</t>
  </si>
  <si>
    <t>EXTRA</t>
  </si>
  <si>
    <t>Matt Haney</t>
  </si>
  <si>
    <t>Marion Miller</t>
  </si>
  <si>
    <t>Jason Cook</t>
  </si>
  <si>
    <t>Dana Whipp</t>
  </si>
  <si>
    <t>Jeremiah Kunsman</t>
  </si>
  <si>
    <t>FKH</t>
  </si>
  <si>
    <t>Julia Herendeen</t>
  </si>
  <si>
    <t>Adam Thompson</t>
  </si>
  <si>
    <t>Brian Thompson</t>
  </si>
  <si>
    <t>Talon Harper</t>
  </si>
  <si>
    <t>FTRD</t>
  </si>
  <si>
    <t>Nicole Clouser</t>
  </si>
  <si>
    <t>joe Woodward</t>
  </si>
  <si>
    <t>Hyle Squire</t>
  </si>
  <si>
    <t>Dave Fletcher</t>
  </si>
  <si>
    <t>Lee Yoder</t>
  </si>
  <si>
    <t>John Henery Yoder</t>
  </si>
  <si>
    <t>Joe Edwards</t>
  </si>
  <si>
    <t>Dan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</si>
</sst>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1" xfId="0" applyNumberFormat="1" applyFill="1" applyBorder="1"/>
    <xf numFmtId="0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H4:H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H43:H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H80:H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H117:H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H154:H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H200:H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B276:B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44">
    <sortCondition descending="1" ref="H313:H344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H350:H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H387:H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H424:H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69">
    <sortCondition descending="1" ref="B50:B58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06">
    <sortCondition descending="1" ref="B50:B58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70">
    <sortCondition descending="1" ref="H239:H270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M714"/>
  <sheetViews>
    <sheetView tabSelected="1" workbookViewId="0">
      <selection activeCell="H14" sqref="H14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13</v>
      </c>
    </row>
    <row r="3" spans="1:13" ht="27" thickBot="1" x14ac:dyDescent="0.45">
      <c r="A3" s="1" t="s">
        <v>15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30</v>
      </c>
      <c r="B5" s="2">
        <v>309</v>
      </c>
      <c r="C5" s="2">
        <v>11</v>
      </c>
      <c r="D5" s="2">
        <v>307</v>
      </c>
      <c r="E5" s="2">
        <v>11</v>
      </c>
      <c r="F5" s="2">
        <v>304</v>
      </c>
      <c r="G5" s="2">
        <v>9</v>
      </c>
      <c r="H5" s="2">
        <v>322</v>
      </c>
      <c r="I5" s="2">
        <v>13</v>
      </c>
      <c r="J5" s="2"/>
      <c r="K5" s="2"/>
      <c r="L5" s="2">
        <f>+Table172[[#This Row],[1st Leg]]+Table172[[#This Row],[2nd Leg]]+Table172[[#This Row],[3rd Leg]]+Table172[[#This Row],[4th Leg]]+Table172[[#This Row],[Chanpionship]]</f>
        <v>1242</v>
      </c>
      <c r="M5" s="7">
        <f>+Table172[[#This Row],[x]]+Table172[[#This Row],[X2]]+Table172[[#This Row],[X3]]+Table172[[#This Row],[X4]]+Table172[[#This Row],[XC]]</f>
        <v>44</v>
      </c>
    </row>
    <row r="6" spans="1:13" x14ac:dyDescent="0.25">
      <c r="A6" s="6" t="s">
        <v>29</v>
      </c>
      <c r="B6" s="2">
        <v>288</v>
      </c>
      <c r="C6" s="2">
        <v>7</v>
      </c>
      <c r="D6" s="2">
        <v>316</v>
      </c>
      <c r="E6" s="2">
        <v>9</v>
      </c>
      <c r="F6" s="2"/>
      <c r="G6" s="2"/>
      <c r="H6" s="2">
        <v>314</v>
      </c>
      <c r="I6" s="2">
        <v>9</v>
      </c>
      <c r="J6" s="2"/>
      <c r="K6" s="2"/>
      <c r="L6" s="2">
        <f>+Table172[[#This Row],[1st Leg]]+Table172[[#This Row],[2nd Leg]]+Table172[[#This Row],[3rd Leg]]+Table172[[#This Row],[4th Leg]]+Table172[[#This Row],[Chanpionship]]</f>
        <v>918</v>
      </c>
      <c r="M6" s="7">
        <f>+Table172[[#This Row],[x]]+Table172[[#This Row],[X2]]+Table172[[#This Row],[X3]]+Table172[[#This Row],[X4]]+Table172[[#This Row],[XC]]</f>
        <v>25</v>
      </c>
    </row>
    <row r="7" spans="1:13" x14ac:dyDescent="0.25">
      <c r="A7" s="6" t="s">
        <v>24</v>
      </c>
      <c r="B7" s="2">
        <v>287</v>
      </c>
      <c r="C7" s="2">
        <v>6</v>
      </c>
      <c r="D7" s="2">
        <v>304</v>
      </c>
      <c r="E7" s="2">
        <v>9</v>
      </c>
      <c r="F7" s="2">
        <v>306</v>
      </c>
      <c r="G7" s="2">
        <v>9</v>
      </c>
      <c r="H7" s="2">
        <v>308</v>
      </c>
      <c r="I7" s="2">
        <v>10</v>
      </c>
      <c r="J7" s="2"/>
      <c r="K7" s="2"/>
      <c r="L7" s="2">
        <f>+Table172[[#This Row],[1st Leg]]+Table172[[#This Row],[2nd Leg]]+Table172[[#This Row],[3rd Leg]]+Table172[[#This Row],[4th Leg]]+Table172[[#This Row],[Chanpionship]]</f>
        <v>1205</v>
      </c>
      <c r="M7" s="7">
        <f>+Table172[[#This Row],[x]]+Table172[[#This Row],[X2]]+Table172[[#This Row],[X3]]+Table172[[#This Row],[X4]]+Table172[[#This Row],[XC]]</f>
        <v>34</v>
      </c>
    </row>
    <row r="8" spans="1:13" x14ac:dyDescent="0.25">
      <c r="A8" s="6" t="s">
        <v>26</v>
      </c>
      <c r="B8" s="9">
        <v>271</v>
      </c>
      <c r="C8" s="2">
        <v>5</v>
      </c>
      <c r="D8" s="2">
        <v>293</v>
      </c>
      <c r="E8" s="2">
        <v>9</v>
      </c>
      <c r="F8" s="2">
        <v>309</v>
      </c>
      <c r="G8" s="2">
        <v>12</v>
      </c>
      <c r="H8" s="2">
        <v>295</v>
      </c>
      <c r="I8" s="2">
        <v>8</v>
      </c>
      <c r="J8" s="2"/>
      <c r="K8" s="2"/>
      <c r="L8" s="9">
        <f>+Table172[[#This Row],[1st Leg]]+Table172[[#This Row],[2nd Leg]]+Table172[[#This Row],[3rd Leg]]+Table172[[#This Row],[4th Leg]]+Table172[[#This Row],[Chanpionship]]</f>
        <v>1168</v>
      </c>
      <c r="M8" s="7">
        <f>+Table172[[#This Row],[x]]+Table172[[#This Row],[X2]]+Table172[[#This Row],[X3]]+Table172[[#This Row],[X4]]+Table172[[#This Row],[XC]]</f>
        <v>34</v>
      </c>
    </row>
    <row r="9" spans="1:13" x14ac:dyDescent="0.25">
      <c r="A9" s="6" t="s">
        <v>78</v>
      </c>
      <c r="B9" s="2">
        <v>228</v>
      </c>
      <c r="C9" s="2">
        <v>1</v>
      </c>
      <c r="D9" s="2">
        <v>271</v>
      </c>
      <c r="E9" s="2">
        <v>5</v>
      </c>
      <c r="F9" s="2">
        <v>304</v>
      </c>
      <c r="G9" s="2">
        <v>8</v>
      </c>
      <c r="H9" s="2">
        <v>268</v>
      </c>
      <c r="I9" s="2">
        <v>2</v>
      </c>
      <c r="J9" s="2"/>
      <c r="K9" s="2"/>
      <c r="L9" s="2">
        <f>+Table172[[#This Row],[1st Leg]]+Table172[[#This Row],[2nd Leg]]+Table172[[#This Row],[3rd Leg]]+Table172[[#This Row],[4th Leg]]+Table172[[#This Row],[Chanpionship]]</f>
        <v>1071</v>
      </c>
      <c r="M9" s="7">
        <f>+Table172[[#This Row],[x]]+Table172[[#This Row],[X2]]+Table172[[#This Row],[X3]]+Table172[[#This Row],[X4]]+Table172[[#This Row],[XC]]</f>
        <v>16</v>
      </c>
    </row>
    <row r="10" spans="1:13" x14ac:dyDescent="0.25">
      <c r="A10" s="6" t="s">
        <v>28</v>
      </c>
      <c r="B10" s="2">
        <v>246</v>
      </c>
      <c r="C10" s="2">
        <v>3</v>
      </c>
      <c r="D10" s="2">
        <v>253</v>
      </c>
      <c r="E10" s="2">
        <v>3</v>
      </c>
      <c r="F10" s="2">
        <v>267</v>
      </c>
      <c r="G10" s="2">
        <v>6</v>
      </c>
      <c r="H10" s="2">
        <v>244</v>
      </c>
      <c r="I10" s="2">
        <v>1</v>
      </c>
      <c r="J10" s="2"/>
      <c r="K10" s="2"/>
      <c r="L10" s="2">
        <f>+Table172[[#This Row],[1st Leg]]+Table172[[#This Row],[2nd Leg]]+Table172[[#This Row],[3rd Leg]]+Table172[[#This Row],[4th Leg]]+Table172[[#This Row],[Chanpionship]]</f>
        <v>1010</v>
      </c>
      <c r="M10" s="7">
        <f>+Table172[[#This Row],[x]]+Table172[[#This Row],[X2]]+Table172[[#This Row],[X3]]+Table172[[#This Row],[X4]]+Table172[[#This Row],[XC]]</f>
        <v>13</v>
      </c>
    </row>
    <row r="11" spans="1:13" x14ac:dyDescent="0.25">
      <c r="A11" s="6" t="s">
        <v>93</v>
      </c>
      <c r="B11" s="2"/>
      <c r="C11" s="2"/>
      <c r="D11" s="2">
        <v>261</v>
      </c>
      <c r="E11" s="2">
        <v>6</v>
      </c>
      <c r="F11" s="2">
        <v>301</v>
      </c>
      <c r="G11" s="2">
        <v>10</v>
      </c>
      <c r="H11" s="2"/>
      <c r="I11" s="2"/>
      <c r="J11" s="2"/>
      <c r="K11" s="2"/>
      <c r="L11" s="2">
        <f>+Table172[[#This Row],[1st Leg]]+Table172[[#This Row],[2nd Leg]]+Table172[[#This Row],[3rd Leg]]+Table172[[#This Row],[4th Leg]]+Table172[[#This Row],[Chanpionship]]</f>
        <v>562</v>
      </c>
      <c r="M11" s="7">
        <f>+Table172[[#This Row],[x]]+Table172[[#This Row],[X2]]+Table172[[#This Row],[X3]]+Table172[[#This Row],[X4]]+Table172[[#This Row],[XC]]</f>
        <v>16</v>
      </c>
    </row>
    <row r="12" spans="1:13" x14ac:dyDescent="0.25">
      <c r="A12" s="6" t="s">
        <v>65</v>
      </c>
      <c r="B12" s="2">
        <v>276</v>
      </c>
      <c r="C12" s="2">
        <v>3</v>
      </c>
      <c r="D12" s="2"/>
      <c r="E12" s="2"/>
      <c r="F12" s="2">
        <v>293</v>
      </c>
      <c r="G12" s="2">
        <v>6</v>
      </c>
      <c r="H12" s="2"/>
      <c r="I12" s="2"/>
      <c r="J12" s="2"/>
      <c r="K12" s="2"/>
      <c r="L12" s="2">
        <f>+Table172[[#This Row],[1st Leg]]+Table172[[#This Row],[2nd Leg]]+Table172[[#This Row],[3rd Leg]]+Table172[[#This Row],[4th Leg]]+Table172[[#This Row],[Chanpionship]]</f>
        <v>569</v>
      </c>
      <c r="M12" s="7">
        <f>+Table172[[#This Row],[x]]+Table172[[#This Row],[X2]]+Table172[[#This Row],[X3]]+Table172[[#This Row],[X4]]+Table172[[#This Row],[XC]]</f>
        <v>9</v>
      </c>
    </row>
    <row r="13" spans="1:13" x14ac:dyDescent="0.25">
      <c r="A13" s="6" t="s">
        <v>27</v>
      </c>
      <c r="B13" s="9">
        <v>229</v>
      </c>
      <c r="C13" s="2">
        <v>5</v>
      </c>
      <c r="D13" s="2"/>
      <c r="E13" s="2"/>
      <c r="F13" s="2"/>
      <c r="G13" s="2"/>
      <c r="H13" s="2"/>
      <c r="I13" s="2"/>
      <c r="J13" s="2"/>
      <c r="K13" s="2"/>
      <c r="L13" s="9">
        <f>+Table172[[#This Row],[1st Leg]]+Table172[[#This Row],[2nd Leg]]+Table172[[#This Row],[3rd Leg]]+Table172[[#This Row],[4th Leg]]+Table172[[#This Row],[Chanpionship]]</f>
        <v>229</v>
      </c>
      <c r="M13" s="7">
        <f>+Table172[[#This Row],[x]]+Table172[[#This Row],[X2]]+Table172[[#This Row],[X3]]+Table172[[#This Row],[X4]]+Table172[[#This Row],[XC]]</f>
        <v>5</v>
      </c>
    </row>
    <row r="14" spans="1:13" x14ac:dyDescent="0.25">
      <c r="A14" s="6" t="s">
        <v>25</v>
      </c>
      <c r="B14" s="2">
        <v>0</v>
      </c>
      <c r="C14" s="2">
        <v>0</v>
      </c>
      <c r="D14" s="2"/>
      <c r="E14" s="2"/>
      <c r="F14" s="2"/>
      <c r="G14" s="2"/>
      <c r="H14" s="2"/>
      <c r="I14" s="2"/>
      <c r="J14" s="2"/>
      <c r="K14" s="2"/>
      <c r="L14" s="2">
        <f>+Table172[[#This Row],[1st Leg]]+Table172[[#This Row],[2nd Leg]]+Table172[[#This Row],[3rd Leg]]+Table172[[#This Row],[4th Leg]]+Table172[[#This Row],[Chanpionship]]</f>
        <v>0</v>
      </c>
      <c r="M14" s="7">
        <f>+Table172[[#This Row],[x]]+Table172[[#This Row],[X2]]+Table172[[#This Row],[X3]]+Table172[[#This Row],[X4]]+Table172[[#This Row],[XC]]</f>
        <v>0</v>
      </c>
    </row>
    <row r="15" spans="1:13" x14ac:dyDescent="0.25">
      <c r="A15" s="12"/>
      <c r="B15" s="9"/>
      <c r="C15" s="2"/>
      <c r="D15" s="2"/>
      <c r="E15" s="2"/>
      <c r="F15" s="2"/>
      <c r="G15" s="2"/>
      <c r="H15" s="2"/>
      <c r="I15" s="2"/>
      <c r="J15" s="2"/>
      <c r="K15" s="2"/>
      <c r="L15" s="9">
        <f>+Table172[[#This Row],[1st Leg]]+Table172[[#This Row],[2nd Leg]]+Table172[[#This Row],[3rd Leg]]+Table172[[#This Row],[4th Leg]]+Table172[[#This Row],[Chanpionship]]</f>
        <v>0</v>
      </c>
      <c r="M15" s="7">
        <f>+Table172[[#This Row],[x]]+Table172[[#This Row],[X2]]+Table172[[#This Row],[X3]]+Table172[[#This Row],[X4]]+Table172[[#This Row],[XC]]</f>
        <v>0</v>
      </c>
    </row>
    <row r="16" spans="1:13" x14ac:dyDescent="0.25">
      <c r="A16" s="12"/>
      <c r="B16" s="9"/>
      <c r="C16" s="2"/>
      <c r="D16" s="2"/>
      <c r="E16" s="2"/>
      <c r="F16" s="2"/>
      <c r="G16" s="2"/>
      <c r="H16" s="2"/>
      <c r="I16" s="2"/>
      <c r="J16" s="2"/>
      <c r="K16" s="2"/>
      <c r="L16" s="9">
        <f>+Table172[[#This Row],[1st Leg]]+Table172[[#This Row],[2nd Leg]]+Table172[[#This Row],[3rd Leg]]+Table172[[#This Row],[4th Leg]]+Table172[[#This Row],[Chanpionship]]</f>
        <v>0</v>
      </c>
      <c r="M16" s="7">
        <f>+Table172[[#This Row],[x]]+Table172[[#This Row],[X2]]+Table172[[#This Row],[X3]]+Table172[[#This Row],[X4]]+Table172[[#This Row],[XC]]</f>
        <v>0</v>
      </c>
    </row>
    <row r="17" spans="1:13" x14ac:dyDescent="0.25">
      <c r="A17" s="12"/>
      <c r="B17" s="9"/>
      <c r="C17" s="2"/>
      <c r="D17" s="2"/>
      <c r="E17" s="2"/>
      <c r="F17" s="2"/>
      <c r="G17" s="2"/>
      <c r="H17" s="2"/>
      <c r="I17" s="2"/>
      <c r="J17" s="2"/>
      <c r="K17" s="2"/>
      <c r="L17" s="9">
        <f>+Table172[[#This Row],[1st Leg]]+Table172[[#This Row],[2nd Leg]]+Table172[[#This Row],[3rd Leg]]+Table172[[#This Row],[4th Leg]]+Table172[[#This Row],[Chanpionship]]</f>
        <v>0</v>
      </c>
      <c r="M17" s="7">
        <f>+Table172[[#This Row],[x]]+Table172[[#This Row],[X2]]+Table172[[#This Row],[X3]]+Table172[[#This Row],[X4]]+Table172[[#This Row],[XC]]</f>
        <v>0</v>
      </c>
    </row>
    <row r="18" spans="1:13" x14ac:dyDescent="0.25">
      <c r="A18" s="12"/>
      <c r="B18" s="9"/>
      <c r="C18" s="2"/>
      <c r="D18" s="2"/>
      <c r="E18" s="2"/>
      <c r="F18" s="2"/>
      <c r="G18" s="2"/>
      <c r="H18" s="2"/>
      <c r="I18" s="2"/>
      <c r="J18" s="2"/>
      <c r="K18" s="2"/>
      <c r="L18" s="9">
        <f>+Table172[[#This Row],[1st Leg]]+Table172[[#This Row],[2nd Leg]]+Table172[[#This Row],[3rd Leg]]+Table172[[#This Row],[4th Leg]]+Table172[[#This Row],[Chanpionship]]</f>
        <v>0</v>
      </c>
      <c r="M18" s="7">
        <f>+Table172[[#This Row],[x]]+Table172[[#This Row],[X2]]+Table172[[#This Row],[X3]]+Table172[[#This Row],[X4]]+Table172[[#This Row],[XC]]</f>
        <v>0</v>
      </c>
    </row>
    <row r="19" spans="1:13" x14ac:dyDescent="0.25">
      <c r="A19" s="12"/>
      <c r="B19" s="9"/>
      <c r="C19" s="2"/>
      <c r="D19" s="2"/>
      <c r="E19" s="2"/>
      <c r="F19" s="2"/>
      <c r="G19" s="2"/>
      <c r="H19" s="2"/>
      <c r="I19" s="2"/>
      <c r="J19" s="2"/>
      <c r="K19" s="2"/>
      <c r="L19" s="9">
        <f>+Table172[[#This Row],[1st Leg]]+Table172[[#This Row],[2nd Leg]]+Table172[[#This Row],[3rd Leg]]+Table172[[#This Row],[4th Leg]]+Table172[[#This Row],[Chanpionship]]</f>
        <v>0</v>
      </c>
      <c r="M19" s="7">
        <f>+Table172[[#This Row],[x]]+Table172[[#This Row],[X2]]+Table172[[#This Row],[X3]]+Table172[[#This Row],[X4]]+Table172[[#This Row],[XC]]</f>
        <v>0</v>
      </c>
    </row>
    <row r="20" spans="1:13" x14ac:dyDescent="0.25">
      <c r="A20" s="12"/>
      <c r="B20" s="9"/>
      <c r="C20" s="2"/>
      <c r="D20" s="2"/>
      <c r="E20" s="2"/>
      <c r="F20" s="2"/>
      <c r="G20" s="2"/>
      <c r="H20" s="2"/>
      <c r="I20" s="2"/>
      <c r="J20" s="2"/>
      <c r="K20" s="2"/>
      <c r="L20" s="9">
        <f>+Table172[[#This Row],[1st Leg]]+Table172[[#This Row],[2nd Leg]]+Table172[[#This Row],[3rd Leg]]+Table172[[#This Row],[4th Leg]]+Table172[[#This Row],[Chanpionship]]</f>
        <v>0</v>
      </c>
      <c r="M20" s="7">
        <f>+Table172[[#This Row],[x]]+Table172[[#This Row],[X2]]+Table172[[#This Row],[X3]]+Table172[[#This Row],[X4]]+Table172[[#This Row],[XC]]</f>
        <v>0</v>
      </c>
    </row>
    <row r="21" spans="1:13" x14ac:dyDescent="0.25">
      <c r="A21" s="12"/>
      <c r="B21" s="9"/>
      <c r="C21" s="2"/>
      <c r="D21" s="2"/>
      <c r="E21" s="2"/>
      <c r="F21" s="2"/>
      <c r="G21" s="2"/>
      <c r="H21" s="2"/>
      <c r="I21" s="2"/>
      <c r="J21" s="2"/>
      <c r="K21" s="2"/>
      <c r="L21" s="9">
        <f>+Table172[[#This Row],[1st Leg]]+Table172[[#This Row],[2nd Leg]]+Table172[[#This Row],[3rd Leg]]+Table172[[#This Row],[4th Leg]]+Table172[[#This Row],[Chanpionship]]</f>
        <v>0</v>
      </c>
      <c r="M21" s="7">
        <f>+Table172[[#This Row],[x]]+Table172[[#This Row],[X2]]+Table172[[#This Row],[X3]]+Table172[[#This Row],[X4]]+Table172[[#This Row],[XC]]</f>
        <v>0</v>
      </c>
    </row>
    <row r="22" spans="1:13" x14ac:dyDescent="0.25">
      <c r="A22" s="12"/>
      <c r="B22" s="9"/>
      <c r="C22" s="2"/>
      <c r="D22" s="2"/>
      <c r="E22" s="2"/>
      <c r="F22" s="2"/>
      <c r="G22" s="2"/>
      <c r="H22" s="2"/>
      <c r="I22" s="2"/>
      <c r="J22" s="2"/>
      <c r="K22" s="2"/>
      <c r="L22" s="9">
        <f>+Table172[[#This Row],[1st Leg]]+Table172[[#This Row],[2nd Leg]]+Table172[[#This Row],[3rd Leg]]+Table172[[#This Row],[4th Leg]]+Table172[[#This Row],[Chanpionship]]</f>
        <v>0</v>
      </c>
      <c r="M22" s="7">
        <f>+Table172[[#This Row],[x]]+Table172[[#This Row],[X2]]+Table172[[#This Row],[X3]]+Table172[[#This Row],[X4]]+Table172[[#This Row],[XC]]</f>
        <v>0</v>
      </c>
    </row>
    <row r="23" spans="1:13" x14ac:dyDescent="0.25">
      <c r="A23" s="12"/>
      <c r="B23" s="9"/>
      <c r="C23" s="2"/>
      <c r="D23" s="2"/>
      <c r="E23" s="2"/>
      <c r="F23" s="2"/>
      <c r="G23" s="2"/>
      <c r="H23" s="2"/>
      <c r="I23" s="2"/>
      <c r="J23" s="2"/>
      <c r="K23" s="2"/>
      <c r="L23" s="9">
        <f>+Table172[[#This Row],[1st Leg]]+Table172[[#This Row],[2nd Leg]]+Table172[[#This Row],[3rd Leg]]+Table172[[#This Row],[4th Leg]]+Table172[[#This Row],[Chanpionship]]</f>
        <v>0</v>
      </c>
      <c r="M23" s="7">
        <f>+Table172[[#This Row],[x]]+Table172[[#This Row],[X2]]+Table172[[#This Row],[X3]]+Table172[[#This Row],[X4]]+Table172[[#This Row],[XC]]</f>
        <v>0</v>
      </c>
    </row>
    <row r="24" spans="1:13" x14ac:dyDescent="0.25">
      <c r="A24" s="12"/>
      <c r="B24" s="9"/>
      <c r="C24" s="2"/>
      <c r="D24" s="2"/>
      <c r="E24" s="2"/>
      <c r="F24" s="2"/>
      <c r="G24" s="2"/>
      <c r="H24" s="2"/>
      <c r="I24" s="2"/>
      <c r="J24" s="2"/>
      <c r="K24" s="2"/>
      <c r="L24" s="9">
        <f>+Table172[[#This Row],[1st Leg]]+Table172[[#This Row],[2nd Leg]]+Table172[[#This Row],[3rd Leg]]+Table172[[#This Row],[4th Leg]]+Table172[[#This Row],[Chanpionship]]</f>
        <v>0</v>
      </c>
      <c r="M24" s="7">
        <f>+Table172[[#This Row],[x]]+Table172[[#This Row],[X2]]+Table172[[#This Row],[X3]]+Table172[[#This Row],[X4]]+Table172[[#This Row],[XC]]</f>
        <v>0</v>
      </c>
    </row>
    <row r="25" spans="1:13" x14ac:dyDescent="0.25">
      <c r="A25" s="12"/>
      <c r="B25" s="9"/>
      <c r="C25" s="2"/>
      <c r="D25" s="2"/>
      <c r="E25" s="2"/>
      <c r="F25" s="2"/>
      <c r="G25" s="2"/>
      <c r="H25" s="2"/>
      <c r="I25" s="2"/>
      <c r="J25" s="2"/>
      <c r="K25" s="2"/>
      <c r="L25" s="9">
        <f>+Table172[[#This Row],[1st Leg]]+Table172[[#This Row],[2nd Leg]]+Table172[[#This Row],[3rd Leg]]+Table172[[#This Row],[4th Leg]]+Table172[[#This Row],[Chanpionship]]</f>
        <v>0</v>
      </c>
      <c r="M25" s="7">
        <f>+Table172[[#This Row],[x]]+Table172[[#This Row],[X2]]+Table172[[#This Row],[X3]]+Table172[[#This Row],[X4]]+Table172[[#This Row],[XC]]</f>
        <v>0</v>
      </c>
    </row>
    <row r="26" spans="1:13" x14ac:dyDescent="0.25">
      <c r="A26" s="12"/>
      <c r="B26" s="9"/>
      <c r="C26" s="2"/>
      <c r="D26" s="2"/>
      <c r="E26" s="2"/>
      <c r="F26" s="2"/>
      <c r="G26" s="2"/>
      <c r="H26" s="2"/>
      <c r="I26" s="2"/>
      <c r="J26" s="2"/>
      <c r="K26" s="2"/>
      <c r="L26" s="9">
        <f>+Table172[[#This Row],[1st Leg]]+Table172[[#This Row],[2nd Leg]]+Table172[[#This Row],[3rd Leg]]+Table172[[#This Row],[4th Leg]]+Table172[[#This Row],[Chanpionship]]</f>
        <v>0</v>
      </c>
      <c r="M26" s="7">
        <f>+Table172[[#This Row],[x]]+Table172[[#This Row],[X2]]+Table172[[#This Row],[X3]]+Table172[[#This Row],[X4]]+Table172[[#This Row],[XC]]</f>
        <v>0</v>
      </c>
    </row>
    <row r="27" spans="1:13" x14ac:dyDescent="0.25">
      <c r="A27" s="12"/>
      <c r="B27" s="9"/>
      <c r="C27" s="2"/>
      <c r="D27" s="2"/>
      <c r="E27" s="2"/>
      <c r="F27" s="2"/>
      <c r="G27" s="2"/>
      <c r="H27" s="2"/>
      <c r="I27" s="2"/>
      <c r="J27" s="2"/>
      <c r="K27" s="2"/>
      <c r="L27" s="9">
        <f>+Table172[[#This Row],[1st Leg]]+Table172[[#This Row],[2nd Leg]]+Table172[[#This Row],[3rd Leg]]+Table172[[#This Row],[4th Leg]]+Table172[[#This Row],[Chanpionship]]</f>
        <v>0</v>
      </c>
      <c r="M27" s="7">
        <f>+Table172[[#This Row],[x]]+Table172[[#This Row],[X2]]+Table172[[#This Row],[X3]]+Table172[[#This Row],[X4]]+Table172[[#This Row],[XC]]</f>
        <v>0</v>
      </c>
    </row>
    <row r="28" spans="1:13" x14ac:dyDescent="0.25">
      <c r="A28" s="12"/>
      <c r="B28" s="9"/>
      <c r="C28" s="2"/>
      <c r="D28" s="2"/>
      <c r="E28" s="2"/>
      <c r="F28" s="2"/>
      <c r="G28" s="2"/>
      <c r="H28" s="2"/>
      <c r="I28" s="2"/>
      <c r="J28" s="2"/>
      <c r="K28" s="2"/>
      <c r="L28" s="9">
        <f>+Table172[[#This Row],[1st Leg]]+Table172[[#This Row],[2nd Leg]]+Table172[[#This Row],[3rd Leg]]+Table172[[#This Row],[4th Leg]]+Table172[[#This Row],[Chanpionship]]</f>
        <v>0</v>
      </c>
      <c r="M28" s="7">
        <f>+Table172[[#This Row],[x]]+Table172[[#This Row],[X2]]+Table172[[#This Row],[X3]]+Table172[[#This Row],[X4]]+Table172[[#This Row],[XC]]</f>
        <v>0</v>
      </c>
    </row>
    <row r="29" spans="1:13" x14ac:dyDescent="0.25">
      <c r="A29" s="12"/>
      <c r="B29" s="9"/>
      <c r="C29" s="2"/>
      <c r="D29" s="2"/>
      <c r="E29" s="2"/>
      <c r="F29" s="2"/>
      <c r="G29" s="2"/>
      <c r="H29" s="2"/>
      <c r="I29" s="2"/>
      <c r="J29" s="2"/>
      <c r="K29" s="2"/>
      <c r="L29" s="9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2"/>
      <c r="B30" s="9"/>
      <c r="C30" s="2"/>
      <c r="D30" s="2"/>
      <c r="E30" s="2"/>
      <c r="F30" s="2"/>
      <c r="G30" s="2"/>
      <c r="H30" s="2"/>
      <c r="I30" s="2"/>
      <c r="J30" s="2"/>
      <c r="K30" s="2"/>
      <c r="L30" s="9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2"/>
      <c r="B31" s="9"/>
      <c r="C31" s="2"/>
      <c r="D31" s="2"/>
      <c r="E31" s="2"/>
      <c r="F31" s="2"/>
      <c r="G31" s="2"/>
      <c r="H31" s="2"/>
      <c r="I31" s="2"/>
      <c r="J31" s="2"/>
      <c r="K31" s="2"/>
      <c r="L31" s="9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2"/>
      <c r="B32" s="9"/>
      <c r="C32" s="2"/>
      <c r="D32" s="2"/>
      <c r="E32" s="2"/>
      <c r="F32" s="2"/>
      <c r="G32" s="2"/>
      <c r="H32" s="2"/>
      <c r="I32" s="2"/>
      <c r="J32" s="2"/>
      <c r="K32" s="2"/>
      <c r="L32" s="9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2"/>
      <c r="B33" s="9"/>
      <c r="C33" s="2"/>
      <c r="D33" s="2"/>
      <c r="E33" s="2"/>
      <c r="F33" s="2"/>
      <c r="G33" s="2"/>
      <c r="H33" s="2"/>
      <c r="I33" s="2"/>
      <c r="J33" s="2"/>
      <c r="K33" s="2"/>
      <c r="L33" s="9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2"/>
      <c r="B34" s="9"/>
      <c r="C34" s="2"/>
      <c r="D34" s="2"/>
      <c r="E34" s="2"/>
      <c r="F34" s="2"/>
      <c r="G34" s="2"/>
      <c r="H34" s="2"/>
      <c r="I34" s="2"/>
      <c r="J34" s="2"/>
      <c r="K34" s="2"/>
      <c r="L34" s="9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2"/>
      <c r="B35" s="9"/>
      <c r="C35" s="2"/>
      <c r="D35" s="2"/>
      <c r="E35" s="2"/>
      <c r="F35" s="2"/>
      <c r="G35" s="2"/>
      <c r="H35" s="2"/>
      <c r="I35" s="2"/>
      <c r="J35" s="2"/>
      <c r="K35" s="2"/>
      <c r="L35" s="9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2"/>
      <c r="B36" s="9"/>
      <c r="C36" s="2"/>
      <c r="D36" s="2"/>
      <c r="E36" s="2"/>
      <c r="F36" s="2"/>
      <c r="G36" s="2"/>
      <c r="H36" s="2"/>
      <c r="I36" s="2"/>
      <c r="J36" s="2"/>
      <c r="K36" s="2"/>
      <c r="L36" s="9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2"/>
      <c r="B37" s="9"/>
      <c r="C37" s="2"/>
      <c r="D37" s="2"/>
      <c r="E37" s="2"/>
      <c r="F37" s="2"/>
      <c r="G37" s="2"/>
      <c r="H37" s="2"/>
      <c r="I37" s="2"/>
      <c r="J37" s="2"/>
      <c r="K37" s="2"/>
      <c r="L37" s="9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21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32</v>
      </c>
      <c r="B44" s="2">
        <v>282</v>
      </c>
      <c r="C44" s="2">
        <v>2</v>
      </c>
      <c r="D44" s="2">
        <v>293</v>
      </c>
      <c r="E44" s="2">
        <v>7</v>
      </c>
      <c r="F44" s="2">
        <v>307</v>
      </c>
      <c r="G44" s="2">
        <v>14</v>
      </c>
      <c r="H44" s="2">
        <v>328</v>
      </c>
      <c r="I44" s="2">
        <v>16</v>
      </c>
      <c r="J44" s="2"/>
      <c r="K44" s="2"/>
      <c r="L44" s="2">
        <f>+Table1754[[#This Row],[1st Leg]]+Table1754[[#This Row],[2nd Leg]]+Table1754[[#This Row],[3rd Leg]]+Table1754[[#This Row],[4th Leg]]+Table1754[[#This Row],[Chanpionship]]</f>
        <v>1210</v>
      </c>
      <c r="M44" s="7">
        <f>+Table1754[[#This Row],[x]]+Table1754[[#This Row],[X2]]+Table1754[[#This Row],[X3]]+Table1754[[#This Row],[X4]]+Table1754[[#This Row],[XC]]</f>
        <v>39</v>
      </c>
    </row>
    <row r="45" spans="1:13" x14ac:dyDescent="0.25">
      <c r="A45" s="6" t="s">
        <v>31</v>
      </c>
      <c r="B45" s="2">
        <v>296</v>
      </c>
      <c r="C45" s="2">
        <v>8</v>
      </c>
      <c r="D45" s="2"/>
      <c r="E45" s="2"/>
      <c r="F45" s="2"/>
      <c r="G45" s="2"/>
      <c r="H45" s="2">
        <v>214</v>
      </c>
      <c r="I45" s="2">
        <v>9</v>
      </c>
      <c r="J45" s="2"/>
      <c r="K45" s="2"/>
      <c r="L45" s="9">
        <f>+Table1754[[#This Row],[1st Leg]]+Table1754[[#This Row],[2nd Leg]]+Table1754[[#This Row],[3rd Leg]]+Table1754[[#This Row],[4th Leg]]+Table1754[[#This Row],[Chanpionship]]</f>
        <v>510</v>
      </c>
      <c r="M45" s="7">
        <f>+Table1754[[#This Row],[x]]+Table1754[[#This Row],[X2]]+Table1754[[#This Row],[X3]]+Table1754[[#This Row],[X4]]+Table1754[[#This Row],[XC]]</f>
        <v>17</v>
      </c>
    </row>
    <row r="46" spans="1:13" x14ac:dyDescent="0.25">
      <c r="A46" s="6" t="s">
        <v>79</v>
      </c>
      <c r="B46" s="2">
        <v>265</v>
      </c>
      <c r="C46" s="2">
        <v>5</v>
      </c>
      <c r="D46" s="2"/>
      <c r="E46" s="2"/>
      <c r="F46" s="2"/>
      <c r="G46" s="2"/>
      <c r="H46" s="2"/>
      <c r="I46" s="2"/>
      <c r="J46" s="2"/>
      <c r="K46" s="2"/>
      <c r="L46" s="2">
        <f>+Table1754[[#This Row],[1st Leg]]+Table1754[[#This Row],[2nd Leg]]+Table1754[[#This Row],[3rd Leg]]+Table1754[[#This Row],[4th Leg]]+Table1754[[#This Row],[Chanpionship]]</f>
        <v>265</v>
      </c>
      <c r="M46" s="7">
        <f>+Table1754[[#This Row],[x]]+Table1754[[#This Row],[X2]]+Table1754[[#This Row],[X3]]+Table1754[[#This Row],[X4]]+Table1754[[#This Row],[XC]]</f>
        <v>5</v>
      </c>
    </row>
    <row r="47" spans="1:13" x14ac:dyDescent="0.25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>
        <f>+Table1754[[#This Row],[1st Leg]]+Table1754[[#This Row],[2nd Leg]]+Table1754[[#This Row],[3rd Leg]]+Table1754[[#This Row],[4th Leg]]+Table1754[[#This Row],[Chanpionship]]</f>
        <v>0</v>
      </c>
      <c r="M47" s="7">
        <f>+Table1754[[#This Row],[x]]+Table1754[[#This Row],[X2]]+Table1754[[#This Row],[X3]]+Table1754[[#This Row],[X4]]+Table1754[[#This Row],[XC]]</f>
        <v>0</v>
      </c>
    </row>
    <row r="48" spans="1:13" x14ac:dyDescent="0.2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f>+Table1754[[#This Row],[1st Leg]]+Table1754[[#This Row],[2nd Leg]]+Table1754[[#This Row],[3rd Leg]]+Table1754[[#This Row],[4th Leg]]+Table1754[[#This Row],[Chanpionship]]</f>
        <v>0</v>
      </c>
      <c r="M48" s="7">
        <f>+Table1754[[#This Row],[x]]+Table1754[[#This Row],[X2]]+Table1754[[#This Row],[X3]]+Table1754[[#This Row],[X4]]+Table1754[[#This Row],[XC]]</f>
        <v>0</v>
      </c>
    </row>
    <row r="49" spans="1:13" x14ac:dyDescent="0.25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>+Table1754[[#This Row],[1st Leg]]+Table1754[[#This Row],[2nd Leg]]+Table1754[[#This Row],[3rd Leg]]+Table1754[[#This Row],[4th Leg]]+Table1754[[#This Row],[Chanpionship]]</f>
        <v>0</v>
      </c>
      <c r="M49" s="7">
        <f>+Table1754[[#This Row],[x]]+Table1754[[#This Row],[X2]]+Table1754[[#This Row],[X3]]+Table1754[[#This Row],[X4]]+Table1754[[#This Row],[XC]]</f>
        <v>0</v>
      </c>
    </row>
    <row r="50" spans="1:13" x14ac:dyDescent="0.25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f>+Table1754[[#This Row],[1st Leg]]+Table1754[[#This Row],[2nd Leg]]+Table1754[[#This Row],[3rd Leg]]+Table1754[[#This Row],[4th Leg]]+Table1754[[#This Row],[Chanpionship]]</f>
        <v>0</v>
      </c>
      <c r="M50" s="7">
        <f>+Table1754[[#This Row],[x]]+Table1754[[#This Row],[X2]]+Table1754[[#This Row],[X3]]+Table1754[[#This Row],[X4]]+Table1754[[#This Row],[XC]]</f>
        <v>0</v>
      </c>
    </row>
    <row r="51" spans="1:13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>+Table1754[[#This Row],[1st Leg]]+Table1754[[#This Row],[2nd Leg]]+Table1754[[#This Row],[3rd Leg]]+Table1754[[#This Row],[4th Leg]]+Table1754[[#This Row],[Chanpionship]]</f>
        <v>0</v>
      </c>
      <c r="M51" s="7">
        <f>+Table1754[[#This Row],[x]]+Table1754[[#This Row],[X2]]+Table1754[[#This Row],[X3]]+Table1754[[#This Row],[X4]]+Table1754[[#This Row],[XC]]</f>
        <v>0</v>
      </c>
    </row>
    <row r="52" spans="1:13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9">
        <f>+Table1754[[#This Row],[1st Leg]]+Table1754[[#This Row],[2nd Leg]]+Table1754[[#This Row],[3rd Leg]]+Table1754[[#This Row],[4th Leg]]+Table1754[[#This Row],[Chanpionship]]</f>
        <v>0</v>
      </c>
      <c r="M52" s="7">
        <f>+Table1754[[#This Row],[x]]+Table1754[[#This Row],[X2]]+Table1754[[#This Row],[X3]]+Table1754[[#This Row],[X4]]+Table1754[[#This Row],[XC]]</f>
        <v>0</v>
      </c>
    </row>
    <row r="53" spans="1:13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0</v>
      </c>
      <c r="M53" s="7">
        <f>+Table1754[[#This Row],[x]]+Table1754[[#This Row],[X2]]+Table1754[[#This Row],[X3]]+Table1754[[#This Row],[X4]]+Table1754[[#This Row],[XC]]</f>
        <v>0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9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9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2"/>
      <c r="B72" s="9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2"/>
      <c r="B73" s="9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2"/>
      <c r="B74" s="9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16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102</v>
      </c>
      <c r="B81" s="2"/>
      <c r="C81" s="2"/>
      <c r="D81" s="2">
        <v>296</v>
      </c>
      <c r="E81" s="2">
        <v>4</v>
      </c>
      <c r="F81" s="2">
        <v>324</v>
      </c>
      <c r="G81" s="2">
        <v>14</v>
      </c>
      <c r="H81" s="2">
        <v>296</v>
      </c>
      <c r="I81" s="2">
        <v>8</v>
      </c>
      <c r="J81" s="2"/>
      <c r="K81" s="2"/>
      <c r="L81" s="2">
        <f>+Table1776[[#This Row],[1st Leg]]+Table1776[[#This Row],[2nd Leg]]+Table1776[[#This Row],[3rd Leg]]+Table1776[[#This Row],[4th Leg]]+Table1776[[#This Row],[Chanpionship]]</f>
        <v>916</v>
      </c>
      <c r="M81" s="7">
        <f>+Table1776[[#This Row],[x]]+Table1776[[#This Row],[X2]]+Table1776[[#This Row],[X3]]+Table1776[[#This Row],[X4]]+Table1776[[#This Row],[XC]]</f>
        <v>26</v>
      </c>
    </row>
    <row r="82" spans="1:13" x14ac:dyDescent="0.25">
      <c r="A82" s="6" t="s">
        <v>91</v>
      </c>
      <c r="B82" s="2"/>
      <c r="C82" s="2"/>
      <c r="D82" s="2">
        <v>274</v>
      </c>
      <c r="E82" s="2">
        <v>9</v>
      </c>
      <c r="F82" s="2"/>
      <c r="G82" s="2"/>
      <c r="H82" s="2">
        <v>275</v>
      </c>
      <c r="I82" s="2">
        <v>4</v>
      </c>
      <c r="J82" s="2"/>
      <c r="K82" s="2"/>
      <c r="L82" s="2">
        <f>+Table1776[[#This Row],[1st Leg]]+Table1776[[#This Row],[2nd Leg]]+Table1776[[#This Row],[3rd Leg]]+Table1776[[#This Row],[4th Leg]]+Table1776[[#This Row],[Chanpionship]]</f>
        <v>549</v>
      </c>
      <c r="M82" s="7">
        <f>+Table1776[[#This Row],[x]]+Table1776[[#This Row],[X2]]+Table1776[[#This Row],[X3]]+Table1776[[#This Row],[X4]]+Table1776[[#This Row],[XC]]</f>
        <v>13</v>
      </c>
    </row>
    <row r="83" spans="1:13" x14ac:dyDescent="0.25">
      <c r="A83" s="6" t="s">
        <v>80</v>
      </c>
      <c r="B83" s="2">
        <v>302</v>
      </c>
      <c r="C83" s="2">
        <v>10</v>
      </c>
      <c r="D83" s="2"/>
      <c r="E83" s="2"/>
      <c r="F83" s="2">
        <v>296</v>
      </c>
      <c r="G83" s="2">
        <v>8</v>
      </c>
      <c r="H83" s="2"/>
      <c r="I83" s="2"/>
      <c r="J83" s="2"/>
      <c r="K83" s="2"/>
      <c r="L83" s="2">
        <f>+Table1776[[#This Row],[1st Leg]]+Table1776[[#This Row],[2nd Leg]]+Table1776[[#This Row],[3rd Leg]]+Table1776[[#This Row],[4th Leg]]+Table1776[[#This Row],[Chanpionship]]</f>
        <v>598</v>
      </c>
      <c r="M83" s="7">
        <f>+Table1776[[#This Row],[x]]+Table1776[[#This Row],[X2]]+Table1776[[#This Row],[X3]]+Table1776[[#This Row],[X4]]+Table1776[[#This Row],[XC]]</f>
        <v>18</v>
      </c>
    </row>
    <row r="84" spans="1:13" x14ac:dyDescent="0.25">
      <c r="A84" s="6" t="s">
        <v>33</v>
      </c>
      <c r="B84" s="2">
        <v>290</v>
      </c>
      <c r="C84" s="2">
        <v>6</v>
      </c>
      <c r="D84" s="2"/>
      <c r="E84" s="2"/>
      <c r="F84" s="2">
        <v>288</v>
      </c>
      <c r="G84" s="2">
        <v>9</v>
      </c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578</v>
      </c>
      <c r="M84" s="7">
        <f>+Table1776[[#This Row],[x]]+Table1776[[#This Row],[X2]]+Table1776[[#This Row],[X3]]+Table1776[[#This Row],[X4]]+Table1776[[#This Row],[XC]]</f>
        <v>15</v>
      </c>
    </row>
    <row r="85" spans="1:13" x14ac:dyDescent="0.25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0</v>
      </c>
      <c r="M85" s="7">
        <f>+Table1776[[#This Row],[x]]+Table1776[[#This Row],[X2]]+Table1776[[#This Row],[X3]]+Table1776[[#This Row],[X4]]+Table1776[[#This Row],[XC]]</f>
        <v>0</v>
      </c>
    </row>
    <row r="86" spans="1:13" x14ac:dyDescent="0.2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0</v>
      </c>
      <c r="M86" s="7">
        <f>+Table1776[[#This Row],[x]]+Table1776[[#This Row],[X2]]+Table1776[[#This Row],[X3]]+Table1776[[#This Row],[X4]]+Table1776[[#This Row],[XC]]</f>
        <v>0</v>
      </c>
    </row>
    <row r="87" spans="1:13" x14ac:dyDescent="0.25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0</v>
      </c>
      <c r="M87" s="7">
        <f>+Table1776[[#This Row],[x]]+Table1776[[#This Row],[X2]]+Table1776[[#This Row],[X3]]+Table1776[[#This Row],[X4]]+Table1776[[#This Row],[XC]]</f>
        <v>0</v>
      </c>
    </row>
    <row r="88" spans="1:13" x14ac:dyDescent="0.2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0</v>
      </c>
      <c r="M88" s="7">
        <f>+Table1776[[#This Row],[x]]+Table1776[[#This Row],[X2]]+Table1776[[#This Row],[X3]]+Table1776[[#This Row],[X4]]+Table1776[[#This Row],[XC]]</f>
        <v>0</v>
      </c>
    </row>
    <row r="89" spans="1:13" x14ac:dyDescent="0.25">
      <c r="A89" s="12"/>
      <c r="B89" s="9"/>
      <c r="C89" s="2"/>
      <c r="D89" s="2"/>
      <c r="E89" s="2"/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0</v>
      </c>
      <c r="M89" s="7">
        <f>+Table1776[[#This Row],[x]]+Table1776[[#This Row],[X2]]+Table1776[[#This Row],[X3]]+Table1776[[#This Row],[X4]]+Table1776[[#This Row],[XC]]</f>
        <v>0</v>
      </c>
    </row>
    <row r="90" spans="1:13" x14ac:dyDescent="0.25">
      <c r="A90" s="12"/>
      <c r="B90" s="9"/>
      <c r="C90" s="2"/>
      <c r="D90" s="2"/>
      <c r="E90" s="2"/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0</v>
      </c>
      <c r="M90" s="7">
        <f>+Table1776[[#This Row],[x]]+Table1776[[#This Row],[X2]]+Table1776[[#This Row],[X3]]+Table1776[[#This Row],[X4]]+Table1776[[#This Row],[XC]]</f>
        <v>0</v>
      </c>
    </row>
    <row r="91" spans="1:13" x14ac:dyDescent="0.25">
      <c r="A91" s="12"/>
      <c r="B91" s="9"/>
      <c r="C91" s="2"/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0</v>
      </c>
      <c r="M91" s="7">
        <f>+Table1776[[#This Row],[x]]+Table1776[[#This Row],[X2]]+Table1776[[#This Row],[X3]]+Table1776[[#This Row],[X4]]+Table1776[[#This Row],[XC]]</f>
        <v>0</v>
      </c>
    </row>
    <row r="92" spans="1:13" x14ac:dyDescent="0.25">
      <c r="A92" s="12"/>
      <c r="B92" s="9"/>
      <c r="C92" s="2"/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0</v>
      </c>
      <c r="M92" s="7">
        <f>+Table1776[[#This Row],[x]]+Table1776[[#This Row],[X2]]+Table1776[[#This Row],[X3]]+Table1776[[#This Row],[X4]]+Table1776[[#This Row],[XC]]</f>
        <v>0</v>
      </c>
    </row>
    <row r="93" spans="1:13" x14ac:dyDescent="0.25">
      <c r="A93" s="12"/>
      <c r="B93" s="9"/>
      <c r="C93" s="2"/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0</v>
      </c>
      <c r="M93" s="7">
        <f>+Table1776[[#This Row],[x]]+Table1776[[#This Row],[X2]]+Table1776[[#This Row],[X3]]+Table1776[[#This Row],[X4]]+Table1776[[#This Row],[XC]]</f>
        <v>0</v>
      </c>
    </row>
    <row r="94" spans="1:13" x14ac:dyDescent="0.25">
      <c r="A94" s="12"/>
      <c r="B94" s="9"/>
      <c r="C94" s="2"/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0</v>
      </c>
      <c r="M94" s="7">
        <f>+Table1776[[#This Row],[x]]+Table1776[[#This Row],[X2]]+Table1776[[#This Row],[X3]]+Table1776[[#This Row],[X4]]+Table1776[[#This Row],[XC]]</f>
        <v>0</v>
      </c>
    </row>
    <row r="95" spans="1:13" x14ac:dyDescent="0.25">
      <c r="A95" s="12"/>
      <c r="B95" s="9"/>
      <c r="C95" s="2"/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0</v>
      </c>
      <c r="M95" s="7">
        <f>+Table1776[[#This Row],[x]]+Table1776[[#This Row],[X2]]+Table1776[[#This Row],[X3]]+Table1776[[#This Row],[X4]]+Table1776[[#This Row],[XC]]</f>
        <v>0</v>
      </c>
    </row>
    <row r="96" spans="1:13" x14ac:dyDescent="0.25">
      <c r="A96" s="12"/>
      <c r="B96" s="9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13" x14ac:dyDescent="0.25">
      <c r="A97" s="12"/>
      <c r="B97" s="9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</row>
    <row r="98" spans="1:13" x14ac:dyDescent="0.25">
      <c r="A98" s="12"/>
      <c r="B98" s="9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13" x14ac:dyDescent="0.25">
      <c r="A99" s="12"/>
      <c r="B99" s="9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13" x14ac:dyDescent="0.25">
      <c r="A100" s="12"/>
      <c r="B100" s="9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13" x14ac:dyDescent="0.25">
      <c r="A101" s="12"/>
      <c r="B101" s="9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13" x14ac:dyDescent="0.25">
      <c r="A102" s="12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13" x14ac:dyDescent="0.25">
      <c r="A103" s="12"/>
      <c r="B103" s="9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13" x14ac:dyDescent="0.25">
      <c r="A104" s="1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13" x14ac:dyDescent="0.25">
      <c r="A105" s="1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13" x14ac:dyDescent="0.25">
      <c r="A106" s="1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13" x14ac:dyDescent="0.25">
      <c r="A107" s="12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13" x14ac:dyDescent="0.25">
      <c r="A108" s="12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13" x14ac:dyDescent="0.25">
      <c r="A109" s="12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13" x14ac:dyDescent="0.25">
      <c r="A110" s="12"/>
      <c r="B110" s="9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13" x14ac:dyDescent="0.25">
      <c r="A111" s="12"/>
      <c r="B111" s="9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20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92</v>
      </c>
      <c r="B118" s="2"/>
      <c r="C118" s="2"/>
      <c r="D118" s="2">
        <v>317</v>
      </c>
      <c r="E118" s="2">
        <v>15</v>
      </c>
      <c r="F118" s="2"/>
      <c r="G118" s="2"/>
      <c r="H118" s="2">
        <v>324</v>
      </c>
      <c r="I118" s="2">
        <v>13</v>
      </c>
      <c r="J118" s="2"/>
      <c r="K118" s="2"/>
      <c r="L118" s="2">
        <f>+Table1798[[#This Row],[1st Leg]]+Table1798[[#This Row],[2nd Leg]]+Table1798[[#This Row],[3rd Leg]]+Table1798[[#This Row],[4th Leg]]+Table1798[[#This Row],[Chanpionship]]</f>
        <v>641</v>
      </c>
      <c r="M118" s="7">
        <f>+Table1798[[#This Row],[x]]+Table1798[[#This Row],[X2]]+Table1798[[#This Row],[X3]]+Table1798[[#This Row],[X4]]+Table1798[[#This Row],[XC]]</f>
        <v>28</v>
      </c>
    </row>
    <row r="119" spans="1:13" x14ac:dyDescent="0.25">
      <c r="A119" s="6" t="s">
        <v>35</v>
      </c>
      <c r="B119" s="2">
        <v>279</v>
      </c>
      <c r="C119" s="2">
        <v>5</v>
      </c>
      <c r="D119" s="2"/>
      <c r="E119" s="2"/>
      <c r="F119" s="2">
        <v>275</v>
      </c>
      <c r="G119" s="2">
        <v>6</v>
      </c>
      <c r="H119" s="2">
        <v>275</v>
      </c>
      <c r="I119" s="2">
        <v>7</v>
      </c>
      <c r="J119" s="2"/>
      <c r="K119" s="2"/>
      <c r="L119" s="2">
        <f>+Table1798[[#This Row],[1st Leg]]+Table1798[[#This Row],[2nd Leg]]+Table1798[[#This Row],[3rd Leg]]+Table1798[[#This Row],[4th Leg]]+Table1798[[#This Row],[Chanpionship]]</f>
        <v>829</v>
      </c>
      <c r="M119" s="7">
        <f>+Table1798[[#This Row],[x]]+Table1798[[#This Row],[X2]]+Table1798[[#This Row],[X3]]+Table1798[[#This Row],[X4]]+Table1798[[#This Row],[XC]]</f>
        <v>18</v>
      </c>
    </row>
    <row r="120" spans="1:13" x14ac:dyDescent="0.25">
      <c r="A120" s="6" t="s">
        <v>75</v>
      </c>
      <c r="B120" s="2">
        <v>292</v>
      </c>
      <c r="C120" s="2">
        <v>4</v>
      </c>
      <c r="D120" s="2">
        <v>296</v>
      </c>
      <c r="E120" s="2">
        <v>5</v>
      </c>
      <c r="F120" s="2">
        <v>306</v>
      </c>
      <c r="G120" s="2">
        <v>10</v>
      </c>
      <c r="H120" s="2"/>
      <c r="I120" s="2"/>
      <c r="J120" s="2"/>
      <c r="K120" s="2"/>
      <c r="L120" s="2">
        <f>+Table1798[[#This Row],[1st Leg]]+Table1798[[#This Row],[2nd Leg]]+Table1798[[#This Row],[3rd Leg]]+Table1798[[#This Row],[4th Leg]]+Table1798[[#This Row],[Chanpionship]]</f>
        <v>894</v>
      </c>
      <c r="M120" s="7">
        <f>+Table1798[[#This Row],[x]]+Table1798[[#This Row],[X2]]+Table1798[[#This Row],[X3]]+Table1798[[#This Row],[X4]]+Table1798[[#This Row],[XC]]</f>
        <v>19</v>
      </c>
    </row>
    <row r="121" spans="1:13" x14ac:dyDescent="0.25">
      <c r="A121" s="6" t="s">
        <v>36</v>
      </c>
      <c r="B121" s="2">
        <v>266</v>
      </c>
      <c r="C121" s="2">
        <v>4</v>
      </c>
      <c r="D121" s="2">
        <v>312</v>
      </c>
      <c r="E121" s="2">
        <v>11</v>
      </c>
      <c r="F121" s="2">
        <v>289</v>
      </c>
      <c r="G121" s="2">
        <v>8</v>
      </c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867</v>
      </c>
      <c r="M121" s="7">
        <f>+Table1798[[#This Row],[x]]+Table1798[[#This Row],[X2]]+Table1798[[#This Row],[X3]]+Table1798[[#This Row],[X4]]+Table1798[[#This Row],[XC]]</f>
        <v>23</v>
      </c>
    </row>
    <row r="122" spans="1:13" x14ac:dyDescent="0.25">
      <c r="A122" s="6" t="s">
        <v>34</v>
      </c>
      <c r="B122" s="2">
        <v>312</v>
      </c>
      <c r="C122" s="2">
        <v>10</v>
      </c>
      <c r="D122" s="2"/>
      <c r="E122" s="2"/>
      <c r="F122" s="2"/>
      <c r="G122" s="2"/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312</v>
      </c>
      <c r="M122" s="7">
        <f>+Table1798[[#This Row],[x]]+Table1798[[#This Row],[X2]]+Table1798[[#This Row],[X3]]+Table1798[[#This Row],[X4]]+Table1798[[#This Row],[XC]]</f>
        <v>10</v>
      </c>
    </row>
    <row r="123" spans="1:13" x14ac:dyDescent="0.25">
      <c r="A123" s="6" t="s">
        <v>76</v>
      </c>
      <c r="B123" s="2">
        <v>229</v>
      </c>
      <c r="C123" s="2">
        <v>1</v>
      </c>
      <c r="D123" s="2"/>
      <c r="E123" s="2"/>
      <c r="F123" s="2"/>
      <c r="G123" s="2"/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229</v>
      </c>
      <c r="M123" s="7">
        <f>+Table1798[[#This Row],[x]]+Table1798[[#This Row],[X2]]+Table1798[[#This Row],[X3]]+Table1798[[#This Row],[X4]]+Table1798[[#This Row],[XC]]</f>
        <v>1</v>
      </c>
    </row>
    <row r="124" spans="1:13" x14ac:dyDescent="0.2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0</v>
      </c>
      <c r="M124" s="7">
        <f>+Table1798[[#This Row],[x]]+Table1798[[#This Row],[X2]]+Table1798[[#This Row],[X3]]+Table1798[[#This Row],[X4]]+Table1798[[#This Row],[XC]]</f>
        <v>0</v>
      </c>
    </row>
    <row r="125" spans="1:13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0</v>
      </c>
      <c r="M125" s="7">
        <f>+Table1798[[#This Row],[x]]+Table1798[[#This Row],[X2]]+Table1798[[#This Row],[X3]]+Table1798[[#This Row],[X4]]+Table1798[[#This Row],[XC]]</f>
        <v>0</v>
      </c>
    </row>
    <row r="126" spans="1:13" x14ac:dyDescent="0.25">
      <c r="A126" s="12"/>
      <c r="B126" s="9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2"/>
      <c r="B127" s="9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2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2"/>
      <c r="B129" s="9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2"/>
      <c r="B130" s="9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2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2"/>
      <c r="B132" s="9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2"/>
      <c r="B133" s="9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2"/>
      <c r="B134" s="9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2"/>
      <c r="B135" s="9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2"/>
      <c r="B136" s="9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2"/>
      <c r="B137" s="9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2"/>
      <c r="B138" s="9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2"/>
      <c r="B139" s="9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2"/>
      <c r="B140" s="9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2"/>
      <c r="B141" s="9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2"/>
      <c r="B142" s="9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2"/>
      <c r="B143" s="9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2"/>
      <c r="B144" s="9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2"/>
      <c r="B145" s="9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2"/>
      <c r="B146" s="9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2"/>
      <c r="B147" s="9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2"/>
      <c r="B148" s="9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14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88</v>
      </c>
      <c r="B155" s="2"/>
      <c r="C155" s="2"/>
      <c r="D155" s="2">
        <v>312</v>
      </c>
      <c r="E155" s="2">
        <v>10</v>
      </c>
      <c r="F155" s="2">
        <v>326</v>
      </c>
      <c r="G155" s="2">
        <v>16</v>
      </c>
      <c r="H155" s="2">
        <v>318</v>
      </c>
      <c r="I155" s="2">
        <v>11</v>
      </c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956</v>
      </c>
      <c r="M155" s="7">
        <f>+Table171110[[#This Row],[x]]+Table171110[[#This Row],[X2]]+Table171110[[#This Row],[X3]]+Table171110[[#This Row],[X4]]+Table171110[[#This Row],[XC]]</f>
        <v>37</v>
      </c>
    </row>
    <row r="156" spans="1:13" x14ac:dyDescent="0.25">
      <c r="A156" s="6" t="s">
        <v>59</v>
      </c>
      <c r="B156" s="9"/>
      <c r="C156" s="2"/>
      <c r="D156" s="2"/>
      <c r="E156" s="2"/>
      <c r="F156" s="2">
        <v>302</v>
      </c>
      <c r="G156" s="2">
        <v>11</v>
      </c>
      <c r="H156" s="2">
        <v>303</v>
      </c>
      <c r="I156" s="2">
        <v>10</v>
      </c>
      <c r="J156" s="2"/>
      <c r="K156" s="2"/>
      <c r="L156" s="9">
        <f>+Table171110[[#This Row],[1st Leg]]+Table171110[[#This Row],[2nd Leg]]+Table171110[[#This Row],[3rd Leg]]+Table171110[[#This Row],[4th Leg]]+Table171110[[#This Row],[Chanpionship]]</f>
        <v>605</v>
      </c>
      <c r="M156" s="10">
        <f>+Table171110[[#This Row],[x]]+Table171110[[#This Row],[X2]]+Table171110[[#This Row],[X3]]+Table171110[[#This Row],[X4]]+Table171110[[#This Row],[XC]]</f>
        <v>21</v>
      </c>
    </row>
    <row r="157" spans="1:13" x14ac:dyDescent="0.25">
      <c r="A157" s="6" t="s">
        <v>42</v>
      </c>
      <c r="B157" s="2">
        <v>339</v>
      </c>
      <c r="C157" s="2">
        <v>22</v>
      </c>
      <c r="D157" s="2">
        <v>336</v>
      </c>
      <c r="E157" s="2">
        <v>18</v>
      </c>
      <c r="F157" s="2"/>
      <c r="G157" s="2"/>
      <c r="H157" s="2">
        <v>303</v>
      </c>
      <c r="I157" s="2">
        <v>9</v>
      </c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978</v>
      </c>
      <c r="M157" s="7">
        <f>+Table171110[[#This Row],[x]]+Table171110[[#This Row],[X2]]+Table171110[[#This Row],[X3]]+Table171110[[#This Row],[X4]]+Table171110[[#This Row],[XC]]</f>
        <v>49</v>
      </c>
    </row>
    <row r="158" spans="1:13" x14ac:dyDescent="0.25">
      <c r="A158" s="6" t="s">
        <v>99</v>
      </c>
      <c r="B158" s="2"/>
      <c r="C158" s="2"/>
      <c r="D158" s="2"/>
      <c r="E158" s="2"/>
      <c r="F158" s="2"/>
      <c r="G158" s="2"/>
      <c r="H158" s="2">
        <v>303</v>
      </c>
      <c r="I158" s="2">
        <v>7</v>
      </c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303</v>
      </c>
      <c r="M158" s="7">
        <f>+Table171110[[#This Row],[x]]+Table171110[[#This Row],[X2]]+Table171110[[#This Row],[X3]]+Table171110[[#This Row],[X4]]+Table171110[[#This Row],[XC]]</f>
        <v>7</v>
      </c>
    </row>
    <row r="159" spans="1:13" x14ac:dyDescent="0.25">
      <c r="A159" s="6" t="s">
        <v>100</v>
      </c>
      <c r="B159" s="2"/>
      <c r="C159" s="2"/>
      <c r="D159" s="2"/>
      <c r="E159" s="2"/>
      <c r="F159" s="2"/>
      <c r="G159" s="2"/>
      <c r="H159" s="2">
        <v>295</v>
      </c>
      <c r="I159" s="2">
        <v>6</v>
      </c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295</v>
      </c>
      <c r="M159" s="7">
        <f>+Table171110[[#This Row],[x]]+Table171110[[#This Row],[X2]]+Table171110[[#This Row],[X3]]+Table171110[[#This Row],[X4]]+Table171110[[#This Row],[XC]]</f>
        <v>6</v>
      </c>
    </row>
    <row r="160" spans="1:13" x14ac:dyDescent="0.25">
      <c r="A160" s="6" t="s">
        <v>101</v>
      </c>
      <c r="B160" s="2"/>
      <c r="C160" s="2"/>
      <c r="D160" s="2"/>
      <c r="E160" s="2"/>
      <c r="F160" s="2"/>
      <c r="G160" s="2"/>
      <c r="H160" s="2">
        <v>278</v>
      </c>
      <c r="I160" s="2">
        <v>4</v>
      </c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278</v>
      </c>
      <c r="M160" s="7">
        <f>+Table171110[[#This Row],[x]]+Table171110[[#This Row],[X2]]+Table171110[[#This Row],[X3]]+Table171110[[#This Row],[X4]]+Table171110[[#This Row],[XC]]</f>
        <v>4</v>
      </c>
    </row>
    <row r="161" spans="1:13" x14ac:dyDescent="0.25">
      <c r="A161" s="6" t="s">
        <v>45</v>
      </c>
      <c r="B161" s="9">
        <v>256</v>
      </c>
      <c r="C161" s="2">
        <v>3</v>
      </c>
      <c r="D161" s="2">
        <v>279</v>
      </c>
      <c r="E161" s="2">
        <v>7</v>
      </c>
      <c r="F161" s="2">
        <v>290</v>
      </c>
      <c r="G161" s="2">
        <v>11</v>
      </c>
      <c r="H161" s="2">
        <v>269</v>
      </c>
      <c r="I161" s="2">
        <v>7</v>
      </c>
      <c r="J161" s="2"/>
      <c r="K161" s="2"/>
      <c r="L161" s="9">
        <f>+Table171110[[#This Row],[1st Leg]]+Table171110[[#This Row],[2nd Leg]]+Table171110[[#This Row],[3rd Leg]]+Table171110[[#This Row],[4th Leg]]+Table171110[[#This Row],[Chanpionship]]</f>
        <v>1094</v>
      </c>
      <c r="M161" s="10">
        <f>+Table171110[[#This Row],[x]]+Table171110[[#This Row],[X2]]+Table171110[[#This Row],[X3]]+Table171110[[#This Row],[X4]]+Table171110[[#This Row],[XC]]</f>
        <v>28</v>
      </c>
    </row>
    <row r="162" spans="1:13" x14ac:dyDescent="0.25">
      <c r="A162" s="6" t="s">
        <v>43</v>
      </c>
      <c r="B162" s="2">
        <v>238</v>
      </c>
      <c r="C162" s="2">
        <v>3</v>
      </c>
      <c r="D162" s="2">
        <v>279</v>
      </c>
      <c r="E162" s="2">
        <v>5</v>
      </c>
      <c r="F162" s="2">
        <v>284</v>
      </c>
      <c r="G162" s="2">
        <v>6</v>
      </c>
      <c r="H162" s="2">
        <v>222</v>
      </c>
      <c r="I162" s="2">
        <v>2</v>
      </c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1023</v>
      </c>
      <c r="M162" s="7">
        <f>+Table171110[[#This Row],[x]]+Table171110[[#This Row],[X2]]+Table171110[[#This Row],[X3]]+Table171110[[#This Row],[X4]]+Table171110[[#This Row],[XC]]</f>
        <v>16</v>
      </c>
    </row>
    <row r="163" spans="1:13" x14ac:dyDescent="0.25">
      <c r="A163" s="6" t="s">
        <v>97</v>
      </c>
      <c r="B163" s="2"/>
      <c r="C163" s="2"/>
      <c r="D163" s="2"/>
      <c r="E163" s="2"/>
      <c r="F163" s="2">
        <v>265</v>
      </c>
      <c r="G163" s="2">
        <v>4</v>
      </c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265</v>
      </c>
      <c r="M163" s="7">
        <f>+Table171110[[#This Row],[x]]+Table171110[[#This Row],[X2]]+Table171110[[#This Row],[X3]]+Table171110[[#This Row],[X4]]+Table171110[[#This Row],[XC]]</f>
        <v>4</v>
      </c>
    </row>
    <row r="164" spans="1:13" x14ac:dyDescent="0.25">
      <c r="A164" s="6" t="s">
        <v>41</v>
      </c>
      <c r="B164" s="2">
        <v>322</v>
      </c>
      <c r="C164" s="2">
        <v>14</v>
      </c>
      <c r="D164" s="2">
        <v>338</v>
      </c>
      <c r="E164" s="2">
        <v>19</v>
      </c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660</v>
      </c>
      <c r="M164" s="7">
        <f>+Table171110[[#This Row],[x]]+Table171110[[#This Row],[X2]]+Table171110[[#This Row],[X3]]+Table171110[[#This Row],[X4]]+Table171110[[#This Row],[XC]]</f>
        <v>33</v>
      </c>
    </row>
    <row r="165" spans="1:13" x14ac:dyDescent="0.25">
      <c r="A165" s="6" t="s">
        <v>39</v>
      </c>
      <c r="B165" s="2">
        <v>295</v>
      </c>
      <c r="C165" s="2">
        <v>9</v>
      </c>
      <c r="D165" s="2">
        <v>305</v>
      </c>
      <c r="E165" s="2">
        <v>12</v>
      </c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600</v>
      </c>
      <c r="M165" s="7">
        <f>+Table171110[[#This Row],[x]]+Table171110[[#This Row],[X2]]+Table171110[[#This Row],[X3]]+Table171110[[#This Row],[X4]]+Table171110[[#This Row],[XC]]</f>
        <v>21</v>
      </c>
    </row>
    <row r="166" spans="1:13" x14ac:dyDescent="0.25">
      <c r="A166" s="6" t="s">
        <v>40</v>
      </c>
      <c r="B166" s="2">
        <v>289</v>
      </c>
      <c r="C166" s="2">
        <v>5</v>
      </c>
      <c r="D166" s="2">
        <v>300</v>
      </c>
      <c r="E166" s="2">
        <v>10</v>
      </c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589</v>
      </c>
      <c r="M166" s="7">
        <f>+Table171110[[#This Row],[x]]+Table171110[[#This Row],[X2]]+Table171110[[#This Row],[X3]]+Table171110[[#This Row],[X4]]+Table171110[[#This Row],[XC]]</f>
        <v>15</v>
      </c>
    </row>
    <row r="167" spans="1:13" x14ac:dyDescent="0.25">
      <c r="A167" s="6" t="s">
        <v>74</v>
      </c>
      <c r="B167" s="9">
        <v>223</v>
      </c>
      <c r="C167" s="2">
        <v>3</v>
      </c>
      <c r="D167" s="2">
        <v>266</v>
      </c>
      <c r="E167" s="2">
        <v>3</v>
      </c>
      <c r="F167" s="2"/>
      <c r="G167" s="2"/>
      <c r="H167" s="2"/>
      <c r="I167" s="2"/>
      <c r="J167" s="2"/>
      <c r="K167" s="2"/>
      <c r="L167" s="9">
        <f>+Table171110[[#This Row],[1st Leg]]+Table171110[[#This Row],[2nd Leg]]+Table171110[[#This Row],[3rd Leg]]+Table171110[[#This Row],[4th Leg]]+Table171110[[#This Row],[Chanpionship]]</f>
        <v>489</v>
      </c>
      <c r="M167" s="10">
        <f>+Table171110[[#This Row],[x]]+Table171110[[#This Row],[X2]]+Table171110[[#This Row],[X3]]+Table171110[[#This Row],[X4]]+Table171110[[#This Row],[XC]]</f>
        <v>6</v>
      </c>
    </row>
    <row r="168" spans="1:13" x14ac:dyDescent="0.25">
      <c r="A168" s="6" t="s">
        <v>38</v>
      </c>
      <c r="B168" s="9">
        <v>320</v>
      </c>
      <c r="C168" s="2">
        <v>14</v>
      </c>
      <c r="D168" s="2"/>
      <c r="E168" s="2"/>
      <c r="F168" s="2"/>
      <c r="G168" s="2"/>
      <c r="H168" s="2"/>
      <c r="I168" s="2"/>
      <c r="J168" s="2"/>
      <c r="K168" s="2"/>
      <c r="L168" s="9">
        <f>+Table171110[[#This Row],[1st Leg]]+Table171110[[#This Row],[2nd Leg]]+Table171110[[#This Row],[3rd Leg]]+Table171110[[#This Row],[4th Leg]]+Table171110[[#This Row],[Chanpionship]]</f>
        <v>320</v>
      </c>
      <c r="M168" s="10">
        <f>+Table171110[[#This Row],[x]]+Table171110[[#This Row],[X2]]+Table171110[[#This Row],[X3]]+Table171110[[#This Row],[X4]]+Table171110[[#This Row],[XC]]</f>
        <v>14</v>
      </c>
    </row>
    <row r="169" spans="1:13" x14ac:dyDescent="0.25">
      <c r="A169" s="6" t="s">
        <v>37</v>
      </c>
      <c r="B169" s="2">
        <v>318</v>
      </c>
      <c r="C169" s="2">
        <v>13</v>
      </c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318</v>
      </c>
      <c r="M169" s="7">
        <f>+Table171110[[#This Row],[x]]+Table171110[[#This Row],[X2]]+Table171110[[#This Row],[X3]]+Table171110[[#This Row],[X4]]+Table171110[[#This Row],[XC]]</f>
        <v>13</v>
      </c>
    </row>
    <row r="170" spans="1:13" x14ac:dyDescent="0.25">
      <c r="A170" s="6" t="s">
        <v>73</v>
      </c>
      <c r="B170" s="9">
        <v>315</v>
      </c>
      <c r="C170" s="2">
        <v>15</v>
      </c>
      <c r="D170" s="2"/>
      <c r="E170" s="2"/>
      <c r="F170" s="2"/>
      <c r="G170" s="2"/>
      <c r="H170" s="2"/>
      <c r="I170" s="2"/>
      <c r="J170" s="2"/>
      <c r="K170" s="2"/>
      <c r="L170" s="9">
        <f>+Table171110[[#This Row],[1st Leg]]+Table171110[[#This Row],[2nd Leg]]+Table171110[[#This Row],[3rd Leg]]+Table171110[[#This Row],[4th Leg]]+Table171110[[#This Row],[Chanpionship]]</f>
        <v>315</v>
      </c>
      <c r="M170" s="10">
        <f>+Table171110[[#This Row],[x]]+Table171110[[#This Row],[X2]]+Table171110[[#This Row],[X3]]+Table171110[[#This Row],[X4]]+Table171110[[#This Row],[XC]]</f>
        <v>15</v>
      </c>
    </row>
    <row r="171" spans="1:13" x14ac:dyDescent="0.25">
      <c r="A171" s="6" t="s">
        <v>44</v>
      </c>
      <c r="B171" s="9">
        <v>280</v>
      </c>
      <c r="C171" s="2">
        <v>6</v>
      </c>
      <c r="D171" s="2"/>
      <c r="E171" s="2"/>
      <c r="F171" s="2"/>
      <c r="G171" s="2"/>
      <c r="H171" s="2"/>
      <c r="I171" s="2"/>
      <c r="J171" s="2"/>
      <c r="K171" s="2"/>
      <c r="L171" s="9">
        <f>+Table171110[[#This Row],[1st Leg]]+Table171110[[#This Row],[2nd Leg]]+Table171110[[#This Row],[3rd Leg]]+Table171110[[#This Row],[4th Leg]]+Table171110[[#This Row],[Chanpionship]]</f>
        <v>280</v>
      </c>
      <c r="M171" s="10">
        <f>+Table171110[[#This Row],[x]]+Table171110[[#This Row],[X2]]+Table171110[[#This Row],[X3]]+Table171110[[#This Row],[X4]]+Table171110[[#This Row],[XC]]</f>
        <v>6</v>
      </c>
    </row>
    <row r="172" spans="1:13" x14ac:dyDescent="0.25">
      <c r="A172" s="6" t="s">
        <v>70</v>
      </c>
      <c r="B172" s="2">
        <v>256</v>
      </c>
      <c r="C172" s="2">
        <v>4</v>
      </c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256</v>
      </c>
      <c r="M172" s="7">
        <f>+Table171110[[#This Row],[x]]+Table171110[[#This Row],[X2]]+Table171110[[#This Row],[X3]]+Table171110[[#This Row],[X4]]+Table171110[[#This Row],[XC]]</f>
        <v>4</v>
      </c>
    </row>
    <row r="173" spans="1:13" x14ac:dyDescent="0.25">
      <c r="A173" s="6" t="s">
        <v>46</v>
      </c>
      <c r="B173" s="9">
        <v>239</v>
      </c>
      <c r="C173" s="2">
        <v>0</v>
      </c>
      <c r="D173" s="2"/>
      <c r="E173" s="2"/>
      <c r="F173" s="2"/>
      <c r="G173" s="2"/>
      <c r="H173" s="2"/>
      <c r="I173" s="2"/>
      <c r="J173" s="2"/>
      <c r="K173" s="2"/>
      <c r="L173" s="9">
        <f>+Table171110[[#This Row],[1st Leg]]+Table171110[[#This Row],[2nd Leg]]+Table171110[[#This Row],[3rd Leg]]+Table171110[[#This Row],[4th Leg]]+Table171110[[#This Row],[Chanpionship]]</f>
        <v>239</v>
      </c>
      <c r="M173" s="10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2"/>
      <c r="B174" s="9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2"/>
      <c r="B175" s="9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2"/>
      <c r="B176" s="9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2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2"/>
      <c r="B178" s="9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2"/>
      <c r="B179" s="9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2"/>
      <c r="B180" s="9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2"/>
      <c r="B181" s="9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2"/>
      <c r="B182" s="9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2"/>
      <c r="B183" s="9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2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2"/>
      <c r="B185" s="9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2"/>
      <c r="B186" s="9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2"/>
      <c r="B187" s="9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2"/>
      <c r="B188" s="9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2"/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2"/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2"/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2"/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2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2"/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23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49</v>
      </c>
      <c r="B201" s="2">
        <v>303</v>
      </c>
      <c r="C201" s="2">
        <v>11</v>
      </c>
      <c r="D201" s="2">
        <v>305</v>
      </c>
      <c r="E201" s="2">
        <v>9</v>
      </c>
      <c r="F201" s="2"/>
      <c r="G201" s="2"/>
      <c r="H201" s="2">
        <v>312</v>
      </c>
      <c r="I201" s="2">
        <v>10</v>
      </c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920</v>
      </c>
      <c r="M201" s="7">
        <f>+Table171312[[#This Row],[x]]+Table171312[[#This Row],[X2]]+Table171312[[#This Row],[X3]]+Table171312[[#This Row],[X4]]+Table171312[[#This Row],[XC]]</f>
        <v>30</v>
      </c>
    </row>
    <row r="202" spans="1:13" x14ac:dyDescent="0.25">
      <c r="A202" s="6" t="s">
        <v>77</v>
      </c>
      <c r="B202" s="2">
        <v>262</v>
      </c>
      <c r="C202" s="2">
        <v>2</v>
      </c>
      <c r="D202" s="2">
        <v>271</v>
      </c>
      <c r="E202" s="2">
        <v>6</v>
      </c>
      <c r="F202" s="2">
        <v>307</v>
      </c>
      <c r="G202" s="2">
        <v>11</v>
      </c>
      <c r="H202" s="2">
        <v>273</v>
      </c>
      <c r="I202" s="2">
        <v>6</v>
      </c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1113</v>
      </c>
      <c r="M202" s="7">
        <f>+Table171312[[#This Row],[x]]+Table171312[[#This Row],[X2]]+Table171312[[#This Row],[X3]]+Table171312[[#This Row],[X4]]+Table171312[[#This Row],[XC]]</f>
        <v>25</v>
      </c>
    </row>
    <row r="203" spans="1:13" x14ac:dyDescent="0.25">
      <c r="A203" s="6" t="s">
        <v>69</v>
      </c>
      <c r="B203" s="2">
        <v>288</v>
      </c>
      <c r="C203" s="2">
        <v>6</v>
      </c>
      <c r="D203" s="2">
        <v>302</v>
      </c>
      <c r="E203" s="2">
        <v>8</v>
      </c>
      <c r="F203" s="2">
        <v>316</v>
      </c>
      <c r="G203" s="2">
        <v>14</v>
      </c>
      <c r="H203" s="2"/>
      <c r="I203" s="2"/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906</v>
      </c>
      <c r="M203" s="7">
        <f>+Table171312[[#This Row],[x]]+Table171312[[#This Row],[X2]]+Table171312[[#This Row],[X3]]+Table171312[[#This Row],[X4]]+Table171312[[#This Row],[XC]]</f>
        <v>28</v>
      </c>
    </row>
    <row r="204" spans="1:13" x14ac:dyDescent="0.25">
      <c r="A204" s="6" t="s">
        <v>48</v>
      </c>
      <c r="B204" s="2">
        <v>298</v>
      </c>
      <c r="C204" s="2">
        <v>10</v>
      </c>
      <c r="D204" s="2">
        <v>280</v>
      </c>
      <c r="E204" s="2">
        <v>6</v>
      </c>
      <c r="F204" s="2">
        <v>307</v>
      </c>
      <c r="G204" s="2">
        <v>11</v>
      </c>
      <c r="H204" s="2"/>
      <c r="I204" s="2"/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885</v>
      </c>
      <c r="M204" s="7">
        <f>+Table171312[[#This Row],[x]]+Table171312[[#This Row],[X2]]+Table171312[[#This Row],[X3]]+Table171312[[#This Row],[X4]]+Table171312[[#This Row],[XC]]</f>
        <v>27</v>
      </c>
    </row>
    <row r="205" spans="1:13" x14ac:dyDescent="0.25">
      <c r="A205" s="6" t="s">
        <v>47</v>
      </c>
      <c r="B205" s="2">
        <v>289</v>
      </c>
      <c r="C205" s="2">
        <v>5</v>
      </c>
      <c r="D205" s="2"/>
      <c r="E205" s="2"/>
      <c r="F205" s="2"/>
      <c r="G205" s="2"/>
      <c r="H205" s="2"/>
      <c r="I205" s="2"/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289</v>
      </c>
      <c r="M205" s="7">
        <f>+Table171312[[#This Row],[x]]+Table171312[[#This Row],[X2]]+Table171312[[#This Row],[X3]]+Table171312[[#This Row],[X4]]+Table171312[[#This Row],[XC]]</f>
        <v>5</v>
      </c>
    </row>
    <row r="206" spans="1:13" x14ac:dyDescent="0.25">
      <c r="A206" s="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0</v>
      </c>
      <c r="M206" s="7">
        <f>+Table171312[[#This Row],[x]]+Table171312[[#This Row],[X2]]+Table171312[[#This Row],[X3]]+Table171312[[#This Row],[X4]]+Table171312[[#This Row],[XC]]</f>
        <v>0</v>
      </c>
    </row>
    <row r="207" spans="1:13" x14ac:dyDescent="0.25">
      <c r="A207" s="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0</v>
      </c>
      <c r="M207" s="7">
        <f>+Table171312[[#This Row],[x]]+Table171312[[#This Row],[X2]]+Table171312[[#This Row],[X3]]+Table171312[[#This Row],[X4]]+Table171312[[#This Row],[XC]]</f>
        <v>0</v>
      </c>
    </row>
    <row r="208" spans="1:13" x14ac:dyDescent="0.25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0</v>
      </c>
      <c r="M208" s="7">
        <f>+Table171312[[#This Row],[x]]+Table171312[[#This Row],[X2]]+Table171312[[#This Row],[X3]]+Table171312[[#This Row],[X4]]+Table171312[[#This Row],[XC]]</f>
        <v>0</v>
      </c>
    </row>
    <row r="209" spans="1:13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2"/>
      <c r="B231" s="9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2"/>
      <c r="B232" s="9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2"/>
      <c r="B233" s="9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11"/>
    </row>
    <row r="238" spans="1:13" ht="27" thickBot="1" x14ac:dyDescent="0.45">
      <c r="A238" s="1" t="s">
        <v>22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98</v>
      </c>
      <c r="B240" s="2"/>
      <c r="C240" s="2"/>
      <c r="D240" s="2"/>
      <c r="E240" s="2"/>
      <c r="F240" s="2">
        <v>247</v>
      </c>
      <c r="G240" s="2">
        <v>2</v>
      </c>
      <c r="H240" s="2">
        <v>246</v>
      </c>
      <c r="I240" s="2">
        <v>4</v>
      </c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493</v>
      </c>
      <c r="M240" s="7">
        <f>+Table171531[[#This Row],[x]]+Table171531[[#This Row],[X2]]+Table171531[[#This Row],[X3]]+Table171531[[#This Row],[X4]]+Table171531[[#This Row],[XC]]</f>
        <v>6</v>
      </c>
    </row>
    <row r="241" spans="1:13" x14ac:dyDescent="0.25">
      <c r="A241" s="6" t="s">
        <v>51</v>
      </c>
      <c r="B241" s="2">
        <v>216</v>
      </c>
      <c r="C241" s="2">
        <v>3</v>
      </c>
      <c r="D241" s="2">
        <v>217</v>
      </c>
      <c r="E241" s="2">
        <v>0</v>
      </c>
      <c r="F241" s="2"/>
      <c r="G241" s="2"/>
      <c r="H241" s="2">
        <v>235</v>
      </c>
      <c r="I241" s="2">
        <v>4</v>
      </c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668</v>
      </c>
      <c r="M241" s="7">
        <f>+Table171531[[#This Row],[x]]+Table171531[[#This Row],[X2]]+Table171531[[#This Row],[X3]]+Table171531[[#This Row],[X4]]+Table171531[[#This Row],[XC]]</f>
        <v>7</v>
      </c>
    </row>
    <row r="242" spans="1:13" x14ac:dyDescent="0.25">
      <c r="A242" s="6" t="s">
        <v>50</v>
      </c>
      <c r="B242" s="2">
        <v>0</v>
      </c>
      <c r="C242" s="2">
        <v>0</v>
      </c>
      <c r="D242" s="2">
        <v>239</v>
      </c>
      <c r="E242" s="2">
        <v>0</v>
      </c>
      <c r="F242" s="2"/>
      <c r="G242" s="2"/>
      <c r="H242" s="2"/>
      <c r="I242" s="2"/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239</v>
      </c>
      <c r="M242" s="7">
        <f>+Table171531[[#This Row],[x]]+Table171531[[#This Row],[X2]]+Table171531[[#This Row],[X3]]+Table171531[[#This Row],[X4]]+Table171531[[#This Row],[XC]]</f>
        <v>0</v>
      </c>
    </row>
    <row r="243" spans="1:13" x14ac:dyDescent="0.25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0</v>
      </c>
      <c r="M243" s="7">
        <f>+Table171531[[#This Row],[x]]+Table171531[[#This Row],[X2]]+Table171531[[#This Row],[X3]]+Table171531[[#This Row],[X4]]+Table171531[[#This Row],[XC]]</f>
        <v>0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2"/>
      <c r="B266" s="9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2"/>
      <c r="B267" s="9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2"/>
      <c r="B268" s="9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2"/>
      <c r="B269" s="9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2"/>
      <c r="B270" s="9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17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52</v>
      </c>
      <c r="B277" s="2">
        <v>191</v>
      </c>
      <c r="C277" s="2">
        <v>3</v>
      </c>
      <c r="D277" s="2"/>
      <c r="E277" s="2"/>
      <c r="F277" s="2"/>
      <c r="G277" s="2"/>
      <c r="H277" s="2"/>
      <c r="I277" s="2"/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191</v>
      </c>
      <c r="M277" s="7">
        <f>+Table171614[[#This Row],[x]]+Table171614[[#This Row],[X2]]+Table171614[[#This Row],[X3]]+Table171614[[#This Row],[X4]]+Table171614[[#This Row],[XC]]</f>
        <v>3</v>
      </c>
    </row>
    <row r="278" spans="1:13" x14ac:dyDescent="0.25">
      <c r="A278" s="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0</v>
      </c>
      <c r="M278" s="7">
        <f>+Table171614[[#This Row],[x]]+Table171614[[#This Row],[X2]]+Table171614[[#This Row],[X3]]+Table171614[[#This Row],[X4]]+Table171614[[#This Row],[XC]]</f>
        <v>0</v>
      </c>
    </row>
    <row r="279" spans="1:13" x14ac:dyDescent="0.25">
      <c r="A279" s="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0</v>
      </c>
      <c r="M279" s="7">
        <f>+Table171614[[#This Row],[x]]+Table171614[[#This Row],[X2]]+Table171614[[#This Row],[X3]]+Table171614[[#This Row],[X4]]+Table171614[[#This Row],[XC]]</f>
        <v>0</v>
      </c>
    </row>
    <row r="280" spans="1:13" x14ac:dyDescent="0.25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0</v>
      </c>
      <c r="M280" s="7">
        <f>+Table171614[[#This Row],[x]]+Table171614[[#This Row],[X2]]+Table171614[[#This Row],[X3]]+Table171614[[#This Row],[X4]]+Table171614[[#This Row],[XC]]</f>
        <v>0</v>
      </c>
    </row>
    <row r="281" spans="1:13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0</v>
      </c>
      <c r="M281" s="7">
        <f>+Table171614[[#This Row],[x]]+Table171614[[#This Row],[X2]]+Table171614[[#This Row],[X3]]+Table171614[[#This Row],[X4]]+Table171614[[#This Row],[XC]]</f>
        <v>0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2"/>
      <c r="B285" s="9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2"/>
      <c r="B286" s="9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2"/>
      <c r="B287" s="9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2"/>
      <c r="B288" s="9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2"/>
      <c r="B289" s="9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2"/>
      <c r="B290" s="9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2"/>
      <c r="B291" s="9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2"/>
      <c r="B292" s="9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2"/>
      <c r="B293" s="9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2"/>
      <c r="B294" s="9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2"/>
      <c r="B295" s="9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2"/>
      <c r="B296" s="9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2"/>
      <c r="B297" s="9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2"/>
      <c r="B298" s="9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2"/>
      <c r="B299" s="9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2"/>
      <c r="B300" s="9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2"/>
      <c r="B301" s="9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2"/>
      <c r="B302" s="9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2"/>
      <c r="B303" s="9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2"/>
      <c r="B304" s="9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2"/>
      <c r="B305" s="9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2"/>
      <c r="B306" s="9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2"/>
      <c r="B307" s="9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18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 t="s">
        <v>96</v>
      </c>
      <c r="B314" s="2"/>
      <c r="C314" s="2"/>
      <c r="D314" s="2"/>
      <c r="E314" s="2"/>
      <c r="F314" s="2">
        <v>313</v>
      </c>
      <c r="G314" s="2">
        <v>11</v>
      </c>
      <c r="H314" s="2">
        <v>296</v>
      </c>
      <c r="I314" s="2">
        <v>7</v>
      </c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609</v>
      </c>
      <c r="M314" s="7">
        <f>+Table171724[[#This Row],[x]]+Table171724[[#This Row],[X2]]+Table171724[[#This Row],[X3]]+Table171724[[#This Row],[X4]]+Table171724[[#This Row],[XC]]</f>
        <v>18</v>
      </c>
    </row>
    <row r="315" spans="1:13" x14ac:dyDescent="0.25">
      <c r="A315" s="6" t="s">
        <v>85</v>
      </c>
      <c r="B315" s="2"/>
      <c r="C315" s="2"/>
      <c r="D315" s="2">
        <v>168</v>
      </c>
      <c r="E315" s="2">
        <v>3</v>
      </c>
      <c r="F315" s="2">
        <v>303</v>
      </c>
      <c r="G315" s="2">
        <v>9</v>
      </c>
      <c r="H315" s="2">
        <v>295</v>
      </c>
      <c r="I315" s="2">
        <v>7</v>
      </c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766</v>
      </c>
      <c r="M315" s="7">
        <f>+Table171724[[#This Row],[x]]+Table171724[[#This Row],[X2]]+Table171724[[#This Row],[X3]]+Table171724[[#This Row],[X4]]+Table171724[[#This Row],[XC]]</f>
        <v>19</v>
      </c>
    </row>
    <row r="316" spans="1:13" x14ac:dyDescent="0.25">
      <c r="A316" s="6" t="s">
        <v>53</v>
      </c>
      <c r="B316" s="2">
        <v>290</v>
      </c>
      <c r="C316" s="2">
        <v>7</v>
      </c>
      <c r="D316" s="2">
        <v>270</v>
      </c>
      <c r="E316" s="2">
        <v>2</v>
      </c>
      <c r="F316" s="2">
        <v>276</v>
      </c>
      <c r="G316" s="2">
        <v>3</v>
      </c>
      <c r="H316" s="2"/>
      <c r="I316" s="2"/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836</v>
      </c>
      <c r="M316" s="7">
        <f>+Table171724[[#This Row],[x]]+Table171724[[#This Row],[X2]]+Table171724[[#This Row],[X3]]+Table171724[[#This Row],[X4]]+Table171724[[#This Row],[XC]]</f>
        <v>12</v>
      </c>
    </row>
    <row r="317" spans="1:13" x14ac:dyDescent="0.25">
      <c r="A317" s="6" t="s">
        <v>72</v>
      </c>
      <c r="B317" s="2">
        <v>259</v>
      </c>
      <c r="C317" s="2">
        <v>5</v>
      </c>
      <c r="D317" s="2"/>
      <c r="E317" s="2"/>
      <c r="F317" s="2"/>
      <c r="G317" s="2"/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259</v>
      </c>
      <c r="M317" s="7">
        <f>+Table171724[[#This Row],[x]]+Table171724[[#This Row],[X2]]+Table171724[[#This Row],[X3]]+Table171724[[#This Row],[X4]]+Table171724[[#This Row],[XC]]</f>
        <v>5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2"/>
      <c r="B322" s="9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2"/>
      <c r="B323" s="9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2"/>
      <c r="B324" s="9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2"/>
      <c r="B325" s="9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2"/>
      <c r="B326" s="9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2"/>
      <c r="B327" s="9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2"/>
      <c r="B328" s="9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2"/>
      <c r="B329" s="9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2"/>
      <c r="B330" s="9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2"/>
      <c r="B331" s="9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2"/>
      <c r="B332" s="9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2"/>
      <c r="B333" s="9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2"/>
      <c r="B334" s="9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2"/>
      <c r="B335" s="9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2"/>
      <c r="B336" s="9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2"/>
      <c r="B337" s="9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2"/>
      <c r="B338" s="9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2"/>
      <c r="B339" s="9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2"/>
      <c r="B340" s="9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2"/>
      <c r="B341" s="9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2"/>
      <c r="B342" s="9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2"/>
      <c r="B343" s="9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2"/>
      <c r="B344" s="9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19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 t="s">
        <v>54</v>
      </c>
      <c r="B351" s="2">
        <v>221</v>
      </c>
      <c r="C351" s="2">
        <v>3</v>
      </c>
      <c r="D351" s="2"/>
      <c r="E351" s="2"/>
      <c r="F351" s="2"/>
      <c r="G351" s="2"/>
      <c r="H351" s="2">
        <v>186</v>
      </c>
      <c r="I351" s="2">
        <v>2</v>
      </c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407</v>
      </c>
      <c r="M351" s="7">
        <f>+Table1751825[[#This Row],[x]]+Table1751825[[#This Row],[X2]]+Table1751825[[#This Row],[X3]]+Table1751825[[#This Row],[X4]]+Table1751825[[#This Row],[XC]]</f>
        <v>5</v>
      </c>
    </row>
    <row r="352" spans="1:13" x14ac:dyDescent="0.25">
      <c r="A352" s="6" t="s">
        <v>55</v>
      </c>
      <c r="B352" s="2">
        <v>140</v>
      </c>
      <c r="C352" s="2">
        <v>2</v>
      </c>
      <c r="D352" s="2">
        <v>176</v>
      </c>
      <c r="E352" s="2">
        <v>1</v>
      </c>
      <c r="F352" s="2">
        <v>193</v>
      </c>
      <c r="G352" s="2">
        <v>1</v>
      </c>
      <c r="H352" s="2">
        <v>165</v>
      </c>
      <c r="I352" s="2">
        <v>0</v>
      </c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674</v>
      </c>
      <c r="M352" s="7">
        <f>+Table1751825[[#This Row],[x]]+Table1751825[[#This Row],[X2]]+Table1751825[[#This Row],[X3]]+Table1751825[[#This Row],[X4]]+Table1751825[[#This Row],[XC]]</f>
        <v>4</v>
      </c>
    </row>
    <row r="353" spans="1:13" x14ac:dyDescent="0.25">
      <c r="A353" s="6" t="s">
        <v>84</v>
      </c>
      <c r="B353" s="2">
        <v>181</v>
      </c>
      <c r="C353" s="2">
        <v>4</v>
      </c>
      <c r="D353" s="2">
        <v>213</v>
      </c>
      <c r="E353" s="2">
        <v>2</v>
      </c>
      <c r="F353" s="2">
        <v>250</v>
      </c>
      <c r="G353" s="2">
        <v>1</v>
      </c>
      <c r="H353" s="2"/>
      <c r="I353" s="2"/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644</v>
      </c>
      <c r="M353" s="7">
        <f>+Table1751825[[#This Row],[x]]+Table1751825[[#This Row],[X2]]+Table1751825[[#This Row],[X3]]+Table1751825[[#This Row],[X4]]+Table1751825[[#This Row],[XC]]</f>
        <v>7</v>
      </c>
    </row>
    <row r="354" spans="1:13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0</v>
      </c>
      <c r="M354" s="7">
        <f>+Table1751825[[#This Row],[x]]+Table1751825[[#This Row],[X2]]+Table1751825[[#This Row],[X3]]+Table1751825[[#This Row],[X4]]+Table1751825[[#This Row],[XC]]</f>
        <v>0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2"/>
      <c r="B359" s="9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2"/>
      <c r="B360" s="9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2"/>
      <c r="B361" s="9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2"/>
      <c r="B362" s="9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2"/>
      <c r="B363" s="9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2"/>
      <c r="B364" s="9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2"/>
      <c r="B365" s="9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2"/>
      <c r="B366" s="9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2"/>
      <c r="B367" s="9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2"/>
      <c r="B368" s="9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2"/>
      <c r="B369" s="9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2"/>
      <c r="B370" s="9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2"/>
      <c r="B371" s="9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2"/>
      <c r="B372" s="9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2"/>
      <c r="B373" s="9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2"/>
      <c r="B374" s="9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2"/>
      <c r="B375" s="9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2"/>
      <c r="B376" s="9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2"/>
      <c r="B377" s="9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2"/>
      <c r="B378" s="9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2"/>
      <c r="B379" s="9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2"/>
      <c r="B380" s="9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2"/>
      <c r="B381" s="9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56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57</v>
      </c>
      <c r="B388" s="2">
        <v>311</v>
      </c>
      <c r="C388" s="2">
        <v>13</v>
      </c>
      <c r="D388" s="2">
        <v>310</v>
      </c>
      <c r="E388" s="2">
        <v>11</v>
      </c>
      <c r="F388" s="2">
        <v>301</v>
      </c>
      <c r="G388" s="2">
        <v>10</v>
      </c>
      <c r="H388" s="2">
        <v>299</v>
      </c>
      <c r="I388" s="2">
        <v>10</v>
      </c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1221</v>
      </c>
      <c r="M388" s="7">
        <f>+Table1771926[[#This Row],[x]]+Table1771926[[#This Row],[X2]]+Table1771926[[#This Row],[X3]]+Table1771926[[#This Row],[X4]]+Table1771926[[#This Row],[XC]]</f>
        <v>44</v>
      </c>
    </row>
    <row r="389" spans="1:13" x14ac:dyDescent="0.25">
      <c r="A389" s="6" t="s">
        <v>60</v>
      </c>
      <c r="B389" s="2">
        <v>265</v>
      </c>
      <c r="C389" s="2">
        <v>1</v>
      </c>
      <c r="D389" s="2">
        <v>277</v>
      </c>
      <c r="E389" s="2">
        <v>9</v>
      </c>
      <c r="F389" s="2"/>
      <c r="G389" s="2"/>
      <c r="H389" s="2">
        <v>290</v>
      </c>
      <c r="I389" s="2">
        <v>7</v>
      </c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832</v>
      </c>
      <c r="M389" s="7">
        <f>+Table1771926[[#This Row],[x]]+Table1771926[[#This Row],[X2]]+Table1771926[[#This Row],[X3]]+Table1771926[[#This Row],[X4]]+Table1771926[[#This Row],[XC]]</f>
        <v>17</v>
      </c>
    </row>
    <row r="390" spans="1:13" x14ac:dyDescent="0.25">
      <c r="A390" s="6" t="s">
        <v>63</v>
      </c>
      <c r="B390" s="2">
        <v>299</v>
      </c>
      <c r="C390" s="2">
        <v>8</v>
      </c>
      <c r="D390" s="2"/>
      <c r="E390" s="2"/>
      <c r="F390" s="2">
        <v>291</v>
      </c>
      <c r="G390" s="2">
        <v>7</v>
      </c>
      <c r="H390" s="2"/>
      <c r="I390" s="2"/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590</v>
      </c>
      <c r="M390" s="7">
        <f>+Table1771926[[#This Row],[x]]+Table1771926[[#This Row],[X2]]+Table1771926[[#This Row],[X3]]+Table1771926[[#This Row],[X4]]+Table1771926[[#This Row],[XC]]</f>
        <v>15</v>
      </c>
    </row>
    <row r="391" spans="1:13" x14ac:dyDescent="0.25">
      <c r="A391" s="6" t="s">
        <v>62</v>
      </c>
      <c r="B391" s="2">
        <v>296</v>
      </c>
      <c r="C391" s="2">
        <v>10</v>
      </c>
      <c r="D391" s="2"/>
      <c r="E391" s="2"/>
      <c r="F391" s="2"/>
      <c r="G391" s="2"/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296</v>
      </c>
      <c r="M391" s="7">
        <f>+Table1771926[[#This Row],[x]]+Table1771926[[#This Row],[X2]]+Table1771926[[#This Row],[X3]]+Table1771926[[#This Row],[X4]]+Table1771926[[#This Row],[XC]]</f>
        <v>10</v>
      </c>
    </row>
    <row r="392" spans="1:13" x14ac:dyDescent="0.25">
      <c r="A392" s="6" t="s">
        <v>59</v>
      </c>
      <c r="B392" s="2">
        <v>278</v>
      </c>
      <c r="C392" s="2">
        <v>5</v>
      </c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278</v>
      </c>
      <c r="M392" s="7">
        <f>+Table1771926[[#This Row],[x]]+Table1771926[[#This Row],[X2]]+Table1771926[[#This Row],[X3]]+Table1771926[[#This Row],[X4]]+Table1771926[[#This Row],[XC]]</f>
        <v>5</v>
      </c>
    </row>
    <row r="393" spans="1:13" x14ac:dyDescent="0.25">
      <c r="A393" s="6" t="s">
        <v>64</v>
      </c>
      <c r="B393" s="2">
        <v>264</v>
      </c>
      <c r="C393" s="2">
        <v>4</v>
      </c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264</v>
      </c>
      <c r="M393" s="7">
        <f>+Table1771926[[#This Row],[x]]+Table1771926[[#This Row],[X2]]+Table1771926[[#This Row],[X3]]+Table1771926[[#This Row],[X4]]+Table1771926[[#This Row],[XC]]</f>
        <v>4</v>
      </c>
    </row>
    <row r="394" spans="1:13" x14ac:dyDescent="0.25">
      <c r="A394" s="6" t="s">
        <v>61</v>
      </c>
      <c r="B394" s="2">
        <v>262</v>
      </c>
      <c r="C394" s="2">
        <v>4</v>
      </c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262</v>
      </c>
      <c r="M394" s="7">
        <f>+Table1771926[[#This Row],[x]]+Table1771926[[#This Row],[X2]]+Table1771926[[#This Row],[X3]]+Table1771926[[#This Row],[X4]]+Table1771926[[#This Row],[XC]]</f>
        <v>4</v>
      </c>
    </row>
    <row r="395" spans="1:13" x14ac:dyDescent="0.25">
      <c r="A395" s="6" t="s">
        <v>58</v>
      </c>
      <c r="B395" s="2">
        <v>261</v>
      </c>
      <c r="C395" s="2">
        <v>3</v>
      </c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261</v>
      </c>
      <c r="M395" s="7">
        <f>+Table1771926[[#This Row],[x]]+Table1771926[[#This Row],[X2]]+Table1771926[[#This Row],[X3]]+Table1771926[[#This Row],[X4]]+Table1771926[[#This Row],[XC]]</f>
        <v>3</v>
      </c>
    </row>
    <row r="396" spans="1:13" x14ac:dyDescent="0.25">
      <c r="A396" s="6" t="s">
        <v>71</v>
      </c>
      <c r="B396" s="2">
        <v>249</v>
      </c>
      <c r="C396" s="2">
        <v>4</v>
      </c>
      <c r="D396" s="2">
        <v>282</v>
      </c>
      <c r="E396" s="2">
        <v>7</v>
      </c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531</v>
      </c>
      <c r="M396" s="7">
        <f>+Table1771926[[#This Row],[x]]+Table1771926[[#This Row],[X2]]+Table1771926[[#This Row],[X3]]+Table1771926[[#This Row],[X4]]+Table1771926[[#This Row],[XC]]</f>
        <v>11</v>
      </c>
    </row>
    <row r="397" spans="1:13" x14ac:dyDescent="0.25">
      <c r="A397" s="6" t="s">
        <v>86</v>
      </c>
      <c r="B397" s="9"/>
      <c r="C397" s="2"/>
      <c r="D397" s="2">
        <v>292</v>
      </c>
      <c r="E397" s="2">
        <v>6</v>
      </c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292</v>
      </c>
      <c r="M397" s="7">
        <f>+Table1771926[[#This Row],[x]]+Table1771926[[#This Row],[X2]]+Table1771926[[#This Row],[X3]]+Table1771926[[#This Row],[X4]]+Table1771926[[#This Row],[XC]]</f>
        <v>6</v>
      </c>
    </row>
    <row r="398" spans="1:13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2"/>
      <c r="B399" s="9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2"/>
      <c r="B400" s="9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2"/>
      <c r="B401" s="9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2"/>
      <c r="B402" s="9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2"/>
      <c r="B403" s="9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2"/>
      <c r="B404" s="9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2"/>
      <c r="B405" s="9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2"/>
      <c r="B406" s="9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2"/>
      <c r="B407" s="9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2"/>
      <c r="B408" s="9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2"/>
      <c r="B409" s="9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2"/>
      <c r="B410" s="9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2"/>
      <c r="B411" s="9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2"/>
      <c r="B412" s="9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2"/>
      <c r="B413" s="9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2"/>
      <c r="B414" s="9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2"/>
      <c r="B415" s="9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2"/>
      <c r="B416" s="9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2"/>
      <c r="B417" s="9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2"/>
      <c r="B418" s="9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66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87</v>
      </c>
      <c r="B425" s="2"/>
      <c r="C425" s="2"/>
      <c r="D425" s="2">
        <v>294</v>
      </c>
      <c r="E425" s="2">
        <v>9</v>
      </c>
      <c r="F425" s="2">
        <v>308</v>
      </c>
      <c r="G425" s="2">
        <v>12</v>
      </c>
      <c r="H425" s="2">
        <v>292</v>
      </c>
      <c r="I425" s="2">
        <v>9</v>
      </c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894</v>
      </c>
      <c r="M425" s="7">
        <f>+Table1792027[[#This Row],[x]]+Table1792027[[#This Row],[X2]]+Table1792027[[#This Row],[X3]]+Table1792027[[#This Row],[X4]]+Table1792027[[#This Row],[XC]]</f>
        <v>30</v>
      </c>
    </row>
    <row r="426" spans="1:13" x14ac:dyDescent="0.25">
      <c r="A426" s="6" t="s">
        <v>68</v>
      </c>
      <c r="B426" s="2">
        <v>271</v>
      </c>
      <c r="C426" s="2">
        <v>1</v>
      </c>
      <c r="D426" s="2">
        <v>283</v>
      </c>
      <c r="E426" s="2">
        <v>6</v>
      </c>
      <c r="F426" s="2"/>
      <c r="G426" s="2"/>
      <c r="H426" s="2">
        <v>286</v>
      </c>
      <c r="I426" s="2">
        <v>6</v>
      </c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840</v>
      </c>
      <c r="M426" s="7">
        <f>+Table1792027[[#This Row],[x]]+Table1792027[[#This Row],[X2]]+Table1792027[[#This Row],[X3]]+Table1792027[[#This Row],[X4]]+Table1792027[[#This Row],[XC]]</f>
        <v>13</v>
      </c>
    </row>
    <row r="427" spans="1:13" x14ac:dyDescent="0.25">
      <c r="A427" s="6" t="s">
        <v>67</v>
      </c>
      <c r="B427" s="2">
        <v>252</v>
      </c>
      <c r="C427" s="2">
        <v>2</v>
      </c>
      <c r="D427" s="2">
        <v>276</v>
      </c>
      <c r="E427" s="2">
        <v>5</v>
      </c>
      <c r="F427" s="2"/>
      <c r="G427" s="2"/>
      <c r="H427" s="2">
        <v>250</v>
      </c>
      <c r="I427" s="2">
        <v>6</v>
      </c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778</v>
      </c>
      <c r="M427" s="7">
        <f>+Table1792027[[#This Row],[x]]+Table1792027[[#This Row],[X2]]+Table1792027[[#This Row],[X3]]+Table1792027[[#This Row],[X4]]+Table1792027[[#This Row],[XC]]</f>
        <v>13</v>
      </c>
    </row>
    <row r="428" spans="1:13" x14ac:dyDescent="0.25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0</v>
      </c>
      <c r="M428" s="7">
        <f>+Table1792027[[#This Row],[x]]+Table1792027[[#This Row],[X2]]+Table1792027[[#This Row],[X3]]+Table1792027[[#This Row],[X4]]+Table1792027[[#This Row],[XC]]</f>
        <v>0</v>
      </c>
    </row>
    <row r="429" spans="1:13" x14ac:dyDescent="0.25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0</v>
      </c>
      <c r="M429" s="7">
        <f>+Table1792027[[#This Row],[x]]+Table1792027[[#This Row],[X2]]+Table1792027[[#This Row],[X3]]+Table1792027[[#This Row],[X4]]+Table1792027[[#This Row],[XC]]</f>
        <v>0</v>
      </c>
    </row>
    <row r="430" spans="1:13" x14ac:dyDescent="0.25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0</v>
      </c>
      <c r="M430" s="7">
        <f>+Table1792027[[#This Row],[x]]+Table1792027[[#This Row],[X2]]+Table1792027[[#This Row],[X3]]+Table1792027[[#This Row],[X4]]+Table1792027[[#This Row],[XC]]</f>
        <v>0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2"/>
      <c r="B433" s="9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2"/>
      <c r="B434" s="9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2"/>
      <c r="B435" s="9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2"/>
      <c r="B436" s="9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2"/>
      <c r="B437" s="9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2"/>
      <c r="B438" s="9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2"/>
      <c r="B439" s="9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2"/>
      <c r="B440" s="9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2"/>
      <c r="B441" s="9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2"/>
      <c r="B442" s="9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2"/>
      <c r="B443" s="9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2"/>
      <c r="B444" s="9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2"/>
      <c r="B445" s="9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2"/>
      <c r="B446" s="9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2"/>
      <c r="B447" s="9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2"/>
      <c r="B448" s="9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2"/>
      <c r="B449" s="9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2"/>
      <c r="B450" s="9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2"/>
      <c r="B451" s="9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2"/>
      <c r="B452" s="9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2"/>
      <c r="B453" s="9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2"/>
      <c r="B454" s="9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2"/>
      <c r="B455" s="9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81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82</v>
      </c>
      <c r="B462" s="2">
        <v>243</v>
      </c>
      <c r="C462" s="2">
        <v>1</v>
      </c>
      <c r="D462" s="2">
        <v>242</v>
      </c>
      <c r="E462" s="2">
        <v>4</v>
      </c>
      <c r="F462" s="2">
        <v>263</v>
      </c>
      <c r="G462" s="2">
        <v>8</v>
      </c>
      <c r="H462" s="2">
        <v>278</v>
      </c>
      <c r="I462" s="2">
        <v>4</v>
      </c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1026</v>
      </c>
      <c r="M462" s="7">
        <f>+Table17112128[[#This Row],[x]]+Table17112128[[#This Row],[X2]]+Table17112128[[#This Row],[X4]]+Table17112128[[#This Row],[XC]]</f>
        <v>9</v>
      </c>
    </row>
    <row r="463" spans="1:13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0</v>
      </c>
      <c r="M463" s="7">
        <f>+Table17112128[[#This Row],[x]]+Table17112128[[#This Row],[X2]]+Table17112128[[#This Row],[X4]]+Table17112128[[#This Row],[XC]]</f>
        <v>0</v>
      </c>
    </row>
    <row r="464" spans="1:13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0</v>
      </c>
      <c r="M464" s="7">
        <f>+Table17112128[[#This Row],[x]]+Table17112128[[#This Row],[X2]]+Table17112128[[#This Row],[X4]]+Table17112128[[#This Row],[XC]]</f>
        <v>0</v>
      </c>
    </row>
    <row r="465" spans="1:13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0</v>
      </c>
      <c r="M465" s="7">
        <f>+Table17112128[[#This Row],[x]]+Table17112128[[#This Row],[X2]]+Table17112128[[#This Row],[X4]]+Table17112128[[#This Row],[XC]]</f>
        <v>0</v>
      </c>
    </row>
    <row r="466" spans="1:13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0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2"/>
      <c r="B470" s="9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2"/>
      <c r="B471" s="9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2"/>
      <c r="B472" s="9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2"/>
      <c r="B473" s="9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2"/>
      <c r="B474" s="9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2"/>
      <c r="B475" s="9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2"/>
      <c r="B476" s="9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2"/>
      <c r="B477" s="9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2"/>
      <c r="B478" s="9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2"/>
      <c r="B479" s="9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2"/>
      <c r="B480" s="9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2"/>
      <c r="B481" s="9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2"/>
      <c r="B482" s="9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2"/>
      <c r="B483" s="9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2"/>
      <c r="B484" s="9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2"/>
      <c r="B485" s="9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2"/>
      <c r="B486" s="9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2"/>
      <c r="B487" s="9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2"/>
      <c r="B488" s="9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2"/>
      <c r="B489" s="9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2"/>
      <c r="B490" s="9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2"/>
      <c r="B491" s="9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2"/>
      <c r="B492" s="9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89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 t="s">
        <v>90</v>
      </c>
      <c r="B499" s="2"/>
      <c r="C499" s="2"/>
      <c r="D499" s="2">
        <v>211</v>
      </c>
      <c r="E499" s="2">
        <v>4</v>
      </c>
      <c r="F499" s="2">
        <v>232</v>
      </c>
      <c r="G499" s="2">
        <v>3</v>
      </c>
      <c r="H499" s="2">
        <v>215</v>
      </c>
      <c r="I499" s="2">
        <v>1</v>
      </c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658</v>
      </c>
      <c r="M499" s="7">
        <f>+Table17132229[[#This Row],[x]]+Table17132229[[#This Row],[X2]]+Table17132229[[#This Row],[X3]]+Table17132229[[#This Row],[X4]]+Table17132229[[#This Row],[XC]]</f>
        <v>8</v>
      </c>
    </row>
    <row r="500" spans="1:13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0</v>
      </c>
      <c r="M500" s="7">
        <f>+Table17132229[[#This Row],[x]]+Table17132229[[#This Row],[X2]]+Table17132229[[#This Row],[X3]]+Table17132229[[#This Row],[X4]]+Table17132229[[#This Row],[XC]]</f>
        <v>0</v>
      </c>
    </row>
    <row r="501" spans="1:13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0</v>
      </c>
      <c r="M501" s="7">
        <f>+Table17132229[[#This Row],[x]]+Table17132229[[#This Row],[X2]]+Table17132229[[#This Row],[X3]]+Table17132229[[#This Row],[X4]]+Table17132229[[#This Row],[XC]]</f>
        <v>0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2"/>
      <c r="B507" s="9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2"/>
      <c r="B508" s="9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2"/>
      <c r="B509" s="9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2"/>
      <c r="B510" s="9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2"/>
      <c r="B511" s="9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2"/>
      <c r="B512" s="9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2"/>
      <c r="B513" s="9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2"/>
      <c r="B514" s="9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2"/>
      <c r="B515" s="9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2"/>
      <c r="B516" s="9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2"/>
      <c r="B517" s="9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2"/>
      <c r="B518" s="9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2"/>
      <c r="B519" s="9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2"/>
      <c r="B520" s="9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2"/>
      <c r="B521" s="9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2"/>
      <c r="B522" s="9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2"/>
      <c r="B523" s="9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2"/>
      <c r="B524" s="9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2"/>
      <c r="B525" s="9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2"/>
      <c r="B526" s="9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2"/>
      <c r="B527" s="9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2"/>
      <c r="B528" s="9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2"/>
      <c r="B529" s="9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94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 t="s">
        <v>95</v>
      </c>
      <c r="B536" s="2"/>
      <c r="C536" s="2"/>
      <c r="D536" s="2">
        <v>212</v>
      </c>
      <c r="E536" s="2">
        <v>0</v>
      </c>
      <c r="F536" s="2">
        <v>281</v>
      </c>
      <c r="G536" s="2">
        <v>5</v>
      </c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493</v>
      </c>
      <c r="M536" s="7">
        <f>+Table17152330[[#This Row],[x]]+Table17152330[[#This Row],[X2]]+Table17152330[[#This Row],[X3]]+Table17152330[[#This Row],[X4]]+Table17152330[[#This Row],[XC]]</f>
        <v>5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2"/>
      <c r="B544" s="9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2"/>
      <c r="B545" s="9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2"/>
      <c r="B546" s="9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2"/>
      <c r="B547" s="9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2"/>
      <c r="B548" s="9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2"/>
      <c r="B549" s="9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2"/>
      <c r="B550" s="9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2"/>
      <c r="B551" s="9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2"/>
      <c r="B552" s="9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2"/>
      <c r="B553" s="9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2"/>
      <c r="B554" s="9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2"/>
      <c r="B555" s="9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2"/>
      <c r="B556" s="9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2"/>
      <c r="B557" s="9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2"/>
      <c r="B558" s="9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2"/>
      <c r="B559" s="9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2"/>
      <c r="B560" s="9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2"/>
      <c r="B561" s="9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2"/>
      <c r="B562" s="9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2"/>
      <c r="B563" s="9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2"/>
      <c r="B564" s="9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2"/>
      <c r="B565" s="9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2"/>
      <c r="B566" s="9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83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2"/>
      <c r="B581" s="9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2"/>
      <c r="B582" s="9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2"/>
      <c r="B583" s="9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2"/>
      <c r="B584" s="9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2"/>
      <c r="B585" s="9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2"/>
      <c r="B586" s="9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2"/>
      <c r="B587" s="9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2"/>
      <c r="B588" s="9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2"/>
      <c r="B589" s="9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2"/>
      <c r="B590" s="9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2"/>
      <c r="B591" s="9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2"/>
      <c r="B592" s="9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2"/>
      <c r="B593" s="9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2"/>
      <c r="B594" s="9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2"/>
      <c r="B595" s="9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2"/>
      <c r="B596" s="9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2"/>
      <c r="B597" s="9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2"/>
      <c r="B598" s="9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2"/>
      <c r="B599" s="9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2"/>
      <c r="B600" s="9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2"/>
      <c r="B601" s="9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2"/>
      <c r="B602" s="9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2"/>
      <c r="B603" s="9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83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2"/>
      <c r="B618" s="9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2"/>
      <c r="B619" s="9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2"/>
      <c r="B620" s="9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2"/>
      <c r="B621" s="9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2"/>
      <c r="B622" s="9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2"/>
      <c r="B623" s="9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2"/>
      <c r="B624" s="9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2"/>
      <c r="B625" s="9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2"/>
      <c r="B626" s="9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2"/>
      <c r="B627" s="9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2"/>
      <c r="B628" s="9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2"/>
      <c r="B629" s="9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2"/>
      <c r="B630" s="9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2"/>
      <c r="B631" s="9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2"/>
      <c r="B632" s="9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2"/>
      <c r="B633" s="9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2"/>
      <c r="B634" s="9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2"/>
      <c r="B635" s="9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2"/>
      <c r="B636" s="9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2"/>
      <c r="B637" s="9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2"/>
      <c r="B638" s="9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2"/>
      <c r="B639" s="9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2"/>
      <c r="B640" s="9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83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2"/>
      <c r="B655" s="9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2"/>
      <c r="B656" s="9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2"/>
      <c r="B657" s="9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2"/>
      <c r="B658" s="9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2"/>
      <c r="B659" s="9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2"/>
      <c r="B660" s="9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2"/>
      <c r="B661" s="9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2"/>
      <c r="B662" s="9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2"/>
      <c r="B663" s="9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2"/>
      <c r="B664" s="9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2"/>
      <c r="B665" s="9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2"/>
      <c r="B666" s="9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2"/>
      <c r="B667" s="9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2"/>
      <c r="B668" s="9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2"/>
      <c r="B669" s="9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2"/>
      <c r="B670" s="9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2"/>
      <c r="B671" s="9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2"/>
      <c r="B672" s="9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2"/>
      <c r="B673" s="9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2"/>
      <c r="B674" s="9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2"/>
      <c r="B675" s="9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2"/>
      <c r="B676" s="9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2"/>
      <c r="B677" s="9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83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2"/>
      <c r="B692" s="9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2"/>
      <c r="B693" s="9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2"/>
      <c r="B694" s="9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2"/>
      <c r="B695" s="9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2"/>
      <c r="B696" s="9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2"/>
      <c r="B697" s="9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2"/>
      <c r="B698" s="9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2"/>
      <c r="B699" s="9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2"/>
      <c r="B700" s="9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2"/>
      <c r="B701" s="9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2"/>
      <c r="B702" s="9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2"/>
      <c r="B703" s="9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2"/>
      <c r="B704" s="9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2"/>
      <c r="B705" s="9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2"/>
      <c r="B706" s="9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2"/>
      <c r="B707" s="9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2"/>
      <c r="B708" s="9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2"/>
      <c r="B709" s="9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2"/>
      <c r="B710" s="9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2"/>
      <c r="B711" s="9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2"/>
      <c r="B712" s="9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2"/>
      <c r="B713" s="9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2"/>
      <c r="B714" s="9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2022-01-16T12:45:51Z</dcterms:created>
  <dcterms:modified xsi:type="dcterms:W3CDTF">2022-06-26T18:42:19Z</dcterms:modified>
</cp:coreProperties>
</file>