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 Ohio 3D\"/>
    </mc:Choice>
  </mc:AlternateContent>
  <xr:revisionPtr revIDLastSave="0" documentId="13_ncr:1_{FAB1D614-5A9D-45D9-9BAB-17FD88BED589}" xr6:coauthVersionLast="47" xr6:coauthVersionMax="47" xr10:uidLastSave="{00000000-0000-0000-0000-000000000000}"/>
  <bookViews>
    <workbookView xWindow="-120" yWindow="600" windowWidth="20730" windowHeight="1032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M714" i="2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2" i="2"/>
  <c r="L462" i="2"/>
  <c r="L426" i="2"/>
  <c r="M426" i="2"/>
  <c r="L425" i="2"/>
  <c r="M425" i="2"/>
  <c r="L429" i="2"/>
  <c r="M429" i="2"/>
  <c r="L427" i="2"/>
  <c r="M427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8" i="2"/>
  <c r="L428" i="2"/>
  <c r="L391" i="2"/>
  <c r="M391" i="2"/>
  <c r="L388" i="2"/>
  <c r="M388" i="2"/>
  <c r="L392" i="2"/>
  <c r="M392" i="2"/>
  <c r="L390" i="2"/>
  <c r="M390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89" i="2"/>
  <c r="L389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3" i="2"/>
  <c r="M352" i="2"/>
  <c r="M351" i="2"/>
  <c r="M354" i="2"/>
  <c r="M355" i="2"/>
  <c r="M356" i="2"/>
  <c r="M357" i="2"/>
  <c r="M358" i="2"/>
  <c r="L353" i="2"/>
  <c r="L352" i="2"/>
  <c r="L351" i="2"/>
  <c r="L354" i="2"/>
  <c r="L355" i="2"/>
  <c r="L356" i="2"/>
  <c r="L357" i="2"/>
  <c r="L358" i="2"/>
  <c r="L318" i="2"/>
  <c r="M318" i="2"/>
  <c r="L316" i="2"/>
  <c r="M316" i="2"/>
  <c r="L314" i="2"/>
  <c r="M314" i="2"/>
  <c r="L315" i="2"/>
  <c r="M315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7" i="2"/>
  <c r="L317" i="2"/>
  <c r="L281" i="2"/>
  <c r="M281" i="2"/>
  <c r="L279" i="2"/>
  <c r="M279" i="2"/>
  <c r="L280" i="2"/>
  <c r="M280" i="2"/>
  <c r="L277" i="2"/>
  <c r="M277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78" i="2"/>
  <c r="L278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3" i="2"/>
  <c r="M242" i="2"/>
  <c r="M241" i="2"/>
  <c r="M240" i="2"/>
  <c r="M244" i="2"/>
  <c r="M245" i="2"/>
  <c r="M246" i="2"/>
  <c r="M247" i="2"/>
  <c r="L243" i="2"/>
  <c r="L242" i="2"/>
  <c r="L241" i="2"/>
  <c r="L240" i="2"/>
  <c r="L244" i="2"/>
  <c r="L245" i="2"/>
  <c r="L246" i="2"/>
  <c r="L247" i="2"/>
  <c r="L206" i="2"/>
  <c r="M206" i="2"/>
  <c r="L207" i="2"/>
  <c r="M207" i="2"/>
  <c r="L208" i="2"/>
  <c r="M208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11" i="2"/>
  <c r="M203" i="2"/>
  <c r="M205" i="2"/>
  <c r="M202" i="2"/>
  <c r="M204" i="2"/>
  <c r="M201" i="2"/>
  <c r="M210" i="2"/>
  <c r="M209" i="2"/>
  <c r="L211" i="2"/>
  <c r="L203" i="2"/>
  <c r="L205" i="2"/>
  <c r="L202" i="2"/>
  <c r="L204" i="2"/>
  <c r="L201" i="2"/>
  <c r="L210" i="2"/>
  <c r="L209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65" i="2"/>
  <c r="M162" i="2"/>
  <c r="M155" i="2"/>
  <c r="M164" i="2"/>
  <c r="M161" i="2"/>
  <c r="M159" i="2"/>
  <c r="M160" i="2"/>
  <c r="M163" i="2"/>
  <c r="M157" i="2"/>
  <c r="M158" i="2"/>
  <c r="M156" i="2"/>
  <c r="M166" i="2"/>
  <c r="M167" i="2"/>
  <c r="M168" i="2"/>
  <c r="M169" i="2"/>
  <c r="M170" i="2"/>
  <c r="M171" i="2"/>
  <c r="M172" i="2"/>
  <c r="M173" i="2"/>
  <c r="L165" i="2"/>
  <c r="L162" i="2"/>
  <c r="L155" i="2"/>
  <c r="L164" i="2"/>
  <c r="L161" i="2"/>
  <c r="L159" i="2"/>
  <c r="L160" i="2"/>
  <c r="L163" i="2"/>
  <c r="L157" i="2"/>
  <c r="L158" i="2"/>
  <c r="L156" i="2"/>
  <c r="L166" i="2"/>
  <c r="L167" i="2"/>
  <c r="L168" i="2"/>
  <c r="L169" i="2"/>
  <c r="L170" i="2"/>
  <c r="L171" i="2"/>
  <c r="L172" i="2"/>
  <c r="L173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23" i="2"/>
  <c r="M122" i="2"/>
  <c r="M121" i="2"/>
  <c r="M118" i="2"/>
  <c r="M125" i="2"/>
  <c r="M120" i="2"/>
  <c r="M119" i="2"/>
  <c r="M124" i="2"/>
  <c r="L123" i="2"/>
  <c r="L122" i="2"/>
  <c r="L121" i="2"/>
  <c r="L118" i="2"/>
  <c r="L125" i="2"/>
  <c r="L120" i="2"/>
  <c r="L119" i="2"/>
  <c r="L124" i="2"/>
  <c r="L82" i="2"/>
  <c r="M82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85" i="2"/>
  <c r="M88" i="2"/>
  <c r="M86" i="2"/>
  <c r="M81" i="2"/>
  <c r="M89" i="2"/>
  <c r="M84" i="2"/>
  <c r="M87" i="2"/>
  <c r="M83" i="2"/>
  <c r="L85" i="2"/>
  <c r="L88" i="2"/>
  <c r="L86" i="2"/>
  <c r="L81" i="2"/>
  <c r="L89" i="2"/>
  <c r="L84" i="2"/>
  <c r="L87" i="2"/>
  <c r="L83" i="2"/>
  <c r="L47" i="2"/>
  <c r="M47" i="2"/>
  <c r="L49" i="2"/>
  <c r="M49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2" i="2"/>
  <c r="M50" i="2"/>
  <c r="M48" i="2"/>
  <c r="M45" i="2"/>
  <c r="M53" i="2"/>
  <c r="M46" i="2"/>
  <c r="M44" i="2"/>
  <c r="M51" i="2"/>
  <c r="L52" i="2"/>
  <c r="L50" i="2"/>
  <c r="L48" i="2"/>
  <c r="L45" i="2"/>
  <c r="L53" i="2"/>
  <c r="L46" i="2"/>
  <c r="L44" i="2"/>
  <c r="L51" i="2"/>
  <c r="L28" i="2"/>
  <c r="L26" i="2"/>
  <c r="L19" i="2"/>
  <c r="L11" i="2"/>
  <c r="L6" i="2"/>
  <c r="L7" i="2"/>
  <c r="L23" i="2"/>
  <c r="L21" i="2"/>
  <c r="L20" i="2"/>
  <c r="L25" i="2"/>
  <c r="L13" i="2"/>
  <c r="L9" i="2"/>
  <c r="L27" i="2"/>
  <c r="L29" i="2"/>
  <c r="L30" i="2"/>
  <c r="L31" i="2"/>
  <c r="L32" i="2"/>
  <c r="L33" i="2"/>
  <c r="L34" i="2"/>
  <c r="L35" i="2"/>
  <c r="L36" i="2"/>
  <c r="L37" i="2"/>
  <c r="M5" i="2"/>
  <c r="M12" i="2"/>
  <c r="M14" i="2"/>
  <c r="M10" i="2"/>
  <c r="M17" i="2"/>
  <c r="M15" i="2"/>
  <c r="M18" i="2"/>
  <c r="M22" i="2"/>
  <c r="M16" i="2"/>
  <c r="M28" i="2"/>
  <c r="M26" i="2"/>
  <c r="M19" i="2"/>
  <c r="M11" i="2"/>
  <c r="M6" i="2"/>
  <c r="M7" i="2"/>
  <c r="M23" i="2"/>
  <c r="M21" i="2"/>
  <c r="M20" i="2"/>
  <c r="M24" i="2"/>
  <c r="M25" i="2"/>
  <c r="M13" i="2"/>
  <c r="M9" i="2"/>
  <c r="M27" i="2"/>
  <c r="M29" i="2"/>
  <c r="M30" i="2"/>
  <c r="M31" i="2"/>
  <c r="M32" i="2"/>
  <c r="M33" i="2"/>
  <c r="M34" i="2"/>
  <c r="M35" i="2"/>
  <c r="M36" i="2"/>
  <c r="M37" i="2"/>
  <c r="L8" i="2"/>
  <c r="L5" i="2"/>
  <c r="L12" i="2"/>
  <c r="L14" i="2"/>
  <c r="L10" i="2"/>
  <c r="L17" i="2"/>
  <c r="L15" i="2"/>
  <c r="L18" i="2"/>
  <c r="L22" i="2"/>
  <c r="L16" i="2"/>
</calcChain>
</file>

<file path=xl/sharedStrings.xml><?xml version="1.0" encoding="utf-8"?>
<sst xmlns="http://schemas.openxmlformats.org/spreadsheetml/2006/main" count="354" uniqueCount="115">
  <si>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</si>
  <si>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</si>
  <si>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</si>
  <si>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</si>
  <si>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</si>
  <si>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</si>
  <si>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</si>
  <si>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</si>
  <si>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</si>
  <si>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</si>
  <si>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</si>
  <si>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</si>
  <si>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</si>
  <si>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Class</t>
  </si>
  <si>
    <t>K45</t>
  </si>
  <si>
    <t>K40</t>
  </si>
  <si>
    <t>K50</t>
  </si>
  <si>
    <t>Cub</t>
  </si>
  <si>
    <t>TRD</t>
  </si>
  <si>
    <t>SK40</t>
  </si>
  <si>
    <t>SKH</t>
  </si>
  <si>
    <t>KH</t>
  </si>
  <si>
    <t>FK40</t>
  </si>
  <si>
    <t>MY</t>
  </si>
  <si>
    <t>EXTRA</t>
  </si>
  <si>
    <t>UK40</t>
  </si>
  <si>
    <t>Lily Baca</t>
  </si>
  <si>
    <t>FY</t>
  </si>
  <si>
    <t>Nick Donaldson</t>
  </si>
  <si>
    <t>Scott Abbott</t>
  </si>
  <si>
    <t>Zac Postiy</t>
  </si>
  <si>
    <t>Bill Zigmont</t>
  </si>
  <si>
    <t>John Chapman</t>
  </si>
  <si>
    <t>Jason Lovejoy</t>
  </si>
  <si>
    <t>Madilyn Clemson</t>
  </si>
  <si>
    <t>Scott Williams</t>
  </si>
  <si>
    <t>Bill Harper</t>
  </si>
  <si>
    <t>Jon Newcomb</t>
  </si>
  <si>
    <t>Brian James</t>
  </si>
  <si>
    <t>Angela Frazier</t>
  </si>
  <si>
    <t>Brandon Frazier</t>
  </si>
  <si>
    <t>Ashley Etzel</t>
  </si>
  <si>
    <t>Becky Bonar</t>
  </si>
  <si>
    <t>Skylar Martin</t>
  </si>
  <si>
    <t>Kaleb Cain</t>
  </si>
  <si>
    <t>Jeremy Schlabach</t>
  </si>
  <si>
    <t>FKH</t>
  </si>
  <si>
    <t>Zachary Adkins</t>
  </si>
  <si>
    <t>Cam Armstrong</t>
  </si>
  <si>
    <t>Macario Reynoso</t>
  </si>
  <si>
    <t>Joel Colon</t>
  </si>
  <si>
    <t>Ashland</t>
  </si>
  <si>
    <t>Rachel Flack</t>
  </si>
  <si>
    <t>Arthea Adkins</t>
  </si>
  <si>
    <t>George Telshaw</t>
  </si>
  <si>
    <t>Rickey Flinn</t>
  </si>
  <si>
    <t>Carl Anselm</t>
  </si>
  <si>
    <t>Houston Burbridge</t>
  </si>
  <si>
    <t>Clayton Burbridge</t>
  </si>
  <si>
    <t>Anthony Pappas</t>
  </si>
  <si>
    <t>Patrick Gallagher</t>
  </si>
  <si>
    <t>Peyton Gallagher</t>
  </si>
  <si>
    <t>Kendra Boling</t>
  </si>
  <si>
    <t>X Bow</t>
  </si>
  <si>
    <t>Robert Hayes</t>
  </si>
  <si>
    <t>Chris Lash</t>
  </si>
  <si>
    <t>Richard Hayes</t>
  </si>
  <si>
    <t>Frank Burkholder</t>
  </si>
  <si>
    <t>Robert Bair</t>
  </si>
  <si>
    <t>Chris Arledge</t>
  </si>
  <si>
    <t>Tiffany Colon</t>
  </si>
  <si>
    <t>Bryan Farrell</t>
  </si>
  <si>
    <t>Tami Farrell</t>
  </si>
  <si>
    <t>Richard Wolgemuth</t>
  </si>
  <si>
    <t>Jeff Estes</t>
  </si>
  <si>
    <t>Justin Smith</t>
  </si>
  <si>
    <t>Natalie Chronister</t>
  </si>
  <si>
    <t>DanChronister</t>
  </si>
  <si>
    <t>Jake Ramsay</t>
  </si>
  <si>
    <t>2025 Outdoor</t>
  </si>
  <si>
    <t>Jake Williams</t>
  </si>
  <si>
    <t>Aspen Baca</t>
  </si>
  <si>
    <t>Austin Hayes</t>
  </si>
  <si>
    <t>Kai Klempp</t>
  </si>
  <si>
    <t>Talon Harper</t>
  </si>
  <si>
    <t>Trent Drayer</t>
  </si>
  <si>
    <t>Phil Placko</t>
  </si>
  <si>
    <t>Sawyer Blubaugh</t>
  </si>
  <si>
    <t>Mark Baker</t>
  </si>
  <si>
    <t>Hunter Martin</t>
  </si>
  <si>
    <t>Gabby Baker</t>
  </si>
  <si>
    <t>Nathan Kauffman</t>
  </si>
  <si>
    <t>David Kauffman</t>
  </si>
  <si>
    <t>Gerald Zamrzla</t>
  </si>
  <si>
    <t>Matt Benson</t>
  </si>
  <si>
    <t>Alex Nelson</t>
  </si>
  <si>
    <t>Abigail Supeck</t>
  </si>
  <si>
    <t>Tim Supeck</t>
  </si>
  <si>
    <t>Sherwood</t>
  </si>
  <si>
    <t>Joe Woodward</t>
  </si>
  <si>
    <t>Brian Thopson</t>
  </si>
  <si>
    <t>Adam Thompson</t>
  </si>
  <si>
    <t>Kai Zeng</t>
  </si>
  <si>
    <t>Frank Shiflet</t>
  </si>
  <si>
    <t xml:space="preserve">Dana Whipp </t>
  </si>
  <si>
    <t>Joseph Kovak</t>
  </si>
  <si>
    <t>Brandyn Rouse</t>
  </si>
  <si>
    <t>Dustin Rouse</t>
  </si>
  <si>
    <t>Gary Thomas</t>
  </si>
  <si>
    <t>Mosquito</t>
  </si>
  <si>
    <t>Geauga</t>
  </si>
  <si>
    <t>Tyler Basch</t>
  </si>
  <si>
    <t>Julian Kimbrough</t>
  </si>
  <si>
    <t>Luke Ostoyic</t>
  </si>
  <si>
    <t>Mike Deso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</si>
</sst>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H5:H37"/>
    <sortCondition descending="1" ref="I5:I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H43:H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H80:H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H117:H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H154:H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H200:H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H276:H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44">
    <sortCondition descending="1" ref="H313:H344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H350:H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D387:D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H424:H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69">
    <sortCondition descending="1" ref="B50:B58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06">
    <sortCondition descending="1" ref="B50:B58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70">
    <sortCondition descending="1" ref="H239:H270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M714"/>
  <sheetViews>
    <sheetView tabSelected="1" workbookViewId="0">
      <selection activeCell="I8" sqref="I8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79</v>
      </c>
    </row>
    <row r="3" spans="1:13" ht="27" thickBot="1" x14ac:dyDescent="0.45">
      <c r="A3" s="1" t="s">
        <v>15</v>
      </c>
      <c r="B3" t="s">
        <v>98</v>
      </c>
      <c r="D3" t="s">
        <v>51</v>
      </c>
      <c r="F3" t="s">
        <v>109</v>
      </c>
      <c r="H3" t="s">
        <v>110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30</v>
      </c>
      <c r="B5" s="2">
        <v>289</v>
      </c>
      <c r="C5" s="2">
        <v>5</v>
      </c>
      <c r="D5" s="2">
        <v>296</v>
      </c>
      <c r="E5" s="2">
        <v>9</v>
      </c>
      <c r="F5" s="2">
        <v>309</v>
      </c>
      <c r="G5" s="2">
        <v>10</v>
      </c>
      <c r="H5" s="2">
        <v>323</v>
      </c>
      <c r="I5" s="2">
        <v>16</v>
      </c>
      <c r="J5" s="2"/>
      <c r="K5" s="2"/>
      <c r="L5" s="2">
        <f>+Table172[[#This Row],[1st Leg]]+Table172[[#This Row],[2nd Leg]]+Table172[[#This Row],[3rd Leg]]+Table172[[#This Row],[4th Leg]]+Table172[[#This Row],[Chanpionship]]</f>
        <v>1217</v>
      </c>
      <c r="M5" s="7">
        <f>+Table172[[#This Row],[x]]+Table172[[#This Row],[X2]]+Table172[[#This Row],[X3]]+Table172[[#This Row],[X4]]+Table172[[#This Row],[XC]]</f>
        <v>40</v>
      </c>
    </row>
    <row r="6" spans="1:13" x14ac:dyDescent="0.25">
      <c r="A6" s="6" t="s">
        <v>89</v>
      </c>
      <c r="B6" s="2"/>
      <c r="C6" s="2"/>
      <c r="D6" s="2">
        <v>320</v>
      </c>
      <c r="E6" s="2">
        <v>14</v>
      </c>
      <c r="F6" s="2">
        <v>316</v>
      </c>
      <c r="G6" s="2">
        <v>12</v>
      </c>
      <c r="H6" s="2">
        <v>316</v>
      </c>
      <c r="I6" s="2">
        <v>13</v>
      </c>
      <c r="J6" s="2"/>
      <c r="K6" s="2"/>
      <c r="L6" s="2">
        <f>+Table172[[#This Row],[1st Leg]]+Table172[[#This Row],[2nd Leg]]+Table172[[#This Row],[3rd Leg]]+Table172[[#This Row],[4th Leg]]+Table172[[#This Row],[Chanpionship]]</f>
        <v>952</v>
      </c>
      <c r="M6" s="7">
        <f>+Table172[[#This Row],[x]]+Table172[[#This Row],[X2]]+Table172[[#This Row],[X3]]+Table172[[#This Row],[X4]]+Table172[[#This Row],[XC]]</f>
        <v>39</v>
      </c>
    </row>
    <row r="7" spans="1:13" x14ac:dyDescent="0.25">
      <c r="A7" s="6" t="s">
        <v>84</v>
      </c>
      <c r="B7" s="2"/>
      <c r="C7" s="2"/>
      <c r="D7" s="2">
        <v>311</v>
      </c>
      <c r="E7" s="2">
        <v>13</v>
      </c>
      <c r="F7" s="2">
        <v>316</v>
      </c>
      <c r="G7" s="2">
        <v>12</v>
      </c>
      <c r="H7" s="2">
        <v>316</v>
      </c>
      <c r="I7" s="2">
        <v>12</v>
      </c>
      <c r="J7" s="2"/>
      <c r="K7" s="2"/>
      <c r="L7" s="2">
        <f>+Table172[[#This Row],[1st Leg]]+Table172[[#This Row],[2nd Leg]]+Table172[[#This Row],[3rd Leg]]+Table172[[#This Row],[4th Leg]]+Table172[[#This Row],[Chanpionship]]</f>
        <v>943</v>
      </c>
      <c r="M7" s="7">
        <f>+Table172[[#This Row],[x]]+Table172[[#This Row],[X2]]+Table172[[#This Row],[X3]]+Table172[[#This Row],[X4]]+Table172[[#This Row],[XC]]</f>
        <v>37</v>
      </c>
    </row>
    <row r="8" spans="1:13" x14ac:dyDescent="0.25">
      <c r="A8" s="6" t="s">
        <v>86</v>
      </c>
      <c r="B8" s="2"/>
      <c r="C8" s="2"/>
      <c r="D8" s="2">
        <v>259</v>
      </c>
      <c r="E8" s="2">
        <v>7</v>
      </c>
      <c r="F8" s="2">
        <v>281</v>
      </c>
      <c r="G8" s="2">
        <v>7</v>
      </c>
      <c r="H8" s="2">
        <v>297</v>
      </c>
      <c r="I8" s="2">
        <v>10</v>
      </c>
      <c r="J8" s="2"/>
      <c r="K8" s="2"/>
      <c r="L8" s="2">
        <f>+Table172[[#This Row],[1st Leg]]+Table172[[#This Row],[2nd Leg]]+Table172[[#This Row],[3rd Leg]]+Table172[[#This Row],[4th Leg]]+Table172[[#This Row],[Chanpionship]]</f>
        <v>837</v>
      </c>
      <c r="M8" s="7"/>
    </row>
    <row r="9" spans="1:13" x14ac:dyDescent="0.25">
      <c r="A9" s="6" t="s">
        <v>85</v>
      </c>
      <c r="B9" s="2"/>
      <c r="C9" s="2"/>
      <c r="D9" s="2">
        <v>314</v>
      </c>
      <c r="E9" s="2">
        <v>10</v>
      </c>
      <c r="F9" s="2">
        <v>316</v>
      </c>
      <c r="G9" s="2">
        <v>11</v>
      </c>
      <c r="H9" s="2">
        <v>297</v>
      </c>
      <c r="I9" s="2">
        <v>7</v>
      </c>
      <c r="J9" s="2"/>
      <c r="K9" s="2"/>
      <c r="L9" s="2">
        <f>+Table172[[#This Row],[1st Leg]]+Table172[[#This Row],[2nd Leg]]+Table172[[#This Row],[3rd Leg]]+Table172[[#This Row],[4th Leg]]+Table172[[#This Row],[Chanpionship]]</f>
        <v>927</v>
      </c>
      <c r="M9" s="7">
        <f>+Table172[[#This Row],[x]]+Table172[[#This Row],[X2]]+Table172[[#This Row],[X3]]+Table172[[#This Row],[X4]]+Table172[[#This Row],[XC]]</f>
        <v>28</v>
      </c>
    </row>
    <row r="10" spans="1:13" x14ac:dyDescent="0.25">
      <c r="A10" s="6" t="s">
        <v>40</v>
      </c>
      <c r="B10" s="2">
        <v>289</v>
      </c>
      <c r="C10" s="2">
        <v>10</v>
      </c>
      <c r="D10" s="2"/>
      <c r="E10" s="2"/>
      <c r="F10" s="2">
        <v>279</v>
      </c>
      <c r="G10" s="2">
        <v>3</v>
      </c>
      <c r="H10" s="2">
        <v>291</v>
      </c>
      <c r="I10" s="2">
        <v>6</v>
      </c>
      <c r="J10" s="2"/>
      <c r="K10" s="2"/>
      <c r="L10" s="2">
        <f>+Table172[[#This Row],[1st Leg]]+Table172[[#This Row],[2nd Leg]]+Table172[[#This Row],[3rd Leg]]+Table172[[#This Row],[4th Leg]]+Table172[[#This Row],[Chanpionship]]</f>
        <v>859</v>
      </c>
      <c r="M10" s="7">
        <f>+Table172[[#This Row],[x]]+Table172[[#This Row],[X2]]+Table172[[#This Row],[X3]]+Table172[[#This Row],[X4]]+Table172[[#This Row],[XC]]</f>
        <v>19</v>
      </c>
    </row>
    <row r="11" spans="1:13" x14ac:dyDescent="0.25">
      <c r="A11" s="6" t="s">
        <v>49</v>
      </c>
      <c r="B11" s="2">
        <v>289</v>
      </c>
      <c r="C11" s="2">
        <v>7</v>
      </c>
      <c r="D11" s="2">
        <v>257</v>
      </c>
      <c r="E11" s="2">
        <v>5</v>
      </c>
      <c r="F11" s="2">
        <v>307</v>
      </c>
      <c r="G11" s="2">
        <v>9</v>
      </c>
      <c r="H11" s="2">
        <v>286</v>
      </c>
      <c r="I11" s="2">
        <v>5</v>
      </c>
      <c r="J11" s="2"/>
      <c r="K11" s="2"/>
      <c r="L11" s="2">
        <f>+Table172[[#This Row],[1st Leg]]+Table172[[#This Row],[2nd Leg]]+Table172[[#This Row],[3rd Leg]]+Table172[[#This Row],[4th Leg]]+Table172[[#This Row],[Chanpionship]]</f>
        <v>1139</v>
      </c>
      <c r="M11" s="7">
        <f>+Table172[[#This Row],[x]]+Table172[[#This Row],[X2]]+Table172[[#This Row],[X3]]+Table172[[#This Row],[X4]]+Table172[[#This Row],[XC]]</f>
        <v>26</v>
      </c>
    </row>
    <row r="12" spans="1:13" x14ac:dyDescent="0.25">
      <c r="A12" s="6" t="s">
        <v>105</v>
      </c>
      <c r="B12" s="2"/>
      <c r="C12" s="2"/>
      <c r="D12" s="2"/>
      <c r="E12" s="2"/>
      <c r="F12" s="2">
        <v>308</v>
      </c>
      <c r="G12" s="2">
        <v>11</v>
      </c>
      <c r="H12" s="2"/>
      <c r="I12" s="2"/>
      <c r="J12" s="2"/>
      <c r="K12" s="2"/>
      <c r="L12" s="2">
        <f>+Table172[[#This Row],[1st Leg]]+Table172[[#This Row],[2nd Leg]]+Table172[[#This Row],[3rd Leg]]+Table172[[#This Row],[4th Leg]]+Table172[[#This Row],[Chanpionship]]</f>
        <v>308</v>
      </c>
      <c r="M12" s="7">
        <f>+Table172[[#This Row],[x]]+Table172[[#This Row],[X2]]+Table172[[#This Row],[X3]]+Table172[[#This Row],[X4]]+Table172[[#This Row],[XC]]</f>
        <v>11</v>
      </c>
    </row>
    <row r="13" spans="1:13" x14ac:dyDescent="0.25">
      <c r="A13" s="6" t="s">
        <v>104</v>
      </c>
      <c r="B13" s="2"/>
      <c r="C13" s="2"/>
      <c r="D13" s="2"/>
      <c r="E13" s="2"/>
      <c r="F13" s="2">
        <v>297</v>
      </c>
      <c r="G13" s="2">
        <v>6</v>
      </c>
      <c r="H13" s="2"/>
      <c r="I13" s="2"/>
      <c r="J13" s="2"/>
      <c r="K13" s="2"/>
      <c r="L13" s="2">
        <f>+Table172[[#This Row],[1st Leg]]+Table172[[#This Row],[2nd Leg]]+Table172[[#This Row],[3rd Leg]]+Table172[[#This Row],[4th Leg]]+Table172[[#This Row],[Chanpionship]]</f>
        <v>297</v>
      </c>
      <c r="M13" s="7">
        <f>+Table172[[#This Row],[x]]+Table172[[#This Row],[X2]]+Table172[[#This Row],[X3]]+Table172[[#This Row],[X4]]+Table172[[#This Row],[XC]]</f>
        <v>6</v>
      </c>
    </row>
    <row r="14" spans="1:13" x14ac:dyDescent="0.25">
      <c r="A14" s="6" t="s">
        <v>107</v>
      </c>
      <c r="B14" s="2"/>
      <c r="C14" s="2"/>
      <c r="D14" s="2"/>
      <c r="E14" s="2"/>
      <c r="F14" s="2">
        <v>296</v>
      </c>
      <c r="G14" s="2">
        <v>8</v>
      </c>
      <c r="H14" s="2"/>
      <c r="I14" s="2"/>
      <c r="J14" s="2"/>
      <c r="K14" s="2"/>
      <c r="L14" s="2">
        <f>+Table172[[#This Row],[1st Leg]]+Table172[[#This Row],[2nd Leg]]+Table172[[#This Row],[3rd Leg]]+Table172[[#This Row],[4th Leg]]+Table172[[#This Row],[Chanpionship]]</f>
        <v>296</v>
      </c>
      <c r="M14" s="7">
        <f>+Table172[[#This Row],[x]]+Table172[[#This Row],[X2]]+Table172[[#This Row],[X3]]+Table172[[#This Row],[X4]]+Table172[[#This Row],[XC]]</f>
        <v>8</v>
      </c>
    </row>
    <row r="15" spans="1:13" x14ac:dyDescent="0.25">
      <c r="A15" s="10" t="s">
        <v>103</v>
      </c>
      <c r="B15" s="2"/>
      <c r="C15" s="2"/>
      <c r="D15" s="2"/>
      <c r="E15" s="2"/>
      <c r="F15" s="2">
        <v>294</v>
      </c>
      <c r="G15" s="2">
        <v>4</v>
      </c>
      <c r="H15" s="2"/>
      <c r="I15" s="2"/>
      <c r="J15" s="2"/>
      <c r="K15" s="2"/>
      <c r="L15" s="2">
        <f>+Table172[[#This Row],[1st Leg]]+Table172[[#This Row],[2nd Leg]]+Table172[[#This Row],[3rd Leg]]+Table172[[#This Row],[4th Leg]]+Table172[[#This Row],[Chanpionship]]</f>
        <v>294</v>
      </c>
      <c r="M15" s="7">
        <f>+Table172[[#This Row],[x]]+Table172[[#This Row],[X2]]+Table172[[#This Row],[X3]]+Table172[[#This Row],[X4]]+Table172[[#This Row],[XC]]</f>
        <v>4</v>
      </c>
    </row>
    <row r="16" spans="1:13" x14ac:dyDescent="0.25">
      <c r="A16" s="10" t="s">
        <v>106</v>
      </c>
      <c r="B16" s="2"/>
      <c r="C16" s="2"/>
      <c r="D16" s="2"/>
      <c r="E16" s="2"/>
      <c r="F16" s="2">
        <v>284</v>
      </c>
      <c r="G16" s="2">
        <v>6</v>
      </c>
      <c r="H16" s="2"/>
      <c r="I16" s="2"/>
      <c r="J16" s="2"/>
      <c r="K16" s="2"/>
      <c r="L16" s="2">
        <f>+Table172[[#This Row],[1st Leg]]+Table172[[#This Row],[2nd Leg]]+Table172[[#This Row],[3rd Leg]]+Table172[[#This Row],[4th Leg]]+Table172[[#This Row],[Chanpionship]]</f>
        <v>284</v>
      </c>
      <c r="M16" s="7">
        <f>+Table172[[#This Row],[x]]+Table172[[#This Row],[X2]]+Table172[[#This Row],[X3]]+Table172[[#This Row],[X4]]+Table172[[#This Row],[XC]]</f>
        <v>6</v>
      </c>
    </row>
    <row r="17" spans="1:13" x14ac:dyDescent="0.25">
      <c r="A17" s="10" t="s">
        <v>101</v>
      </c>
      <c r="B17" s="2"/>
      <c r="C17" s="2"/>
      <c r="D17" s="2"/>
      <c r="E17" s="2"/>
      <c r="F17" s="2">
        <v>271</v>
      </c>
      <c r="G17" s="2">
        <v>3</v>
      </c>
      <c r="H17" s="2"/>
      <c r="I17" s="2"/>
      <c r="J17" s="2"/>
      <c r="K17" s="2"/>
      <c r="L17" s="2">
        <f>+Table172[[#This Row],[1st Leg]]+Table172[[#This Row],[2nd Leg]]+Table172[[#This Row],[3rd Leg]]+Table172[[#This Row],[4th Leg]]+Table172[[#This Row],[Chanpionship]]</f>
        <v>271</v>
      </c>
      <c r="M17" s="7">
        <f>+Table172[[#This Row],[x]]+Table172[[#This Row],[X2]]+Table172[[#This Row],[X3]]+Table172[[#This Row],[X4]]+Table172[[#This Row],[XC]]</f>
        <v>3</v>
      </c>
    </row>
    <row r="18" spans="1:13" x14ac:dyDescent="0.25">
      <c r="A18" s="10" t="s">
        <v>108</v>
      </c>
      <c r="B18" s="2"/>
      <c r="C18" s="2"/>
      <c r="D18" s="2"/>
      <c r="E18" s="2"/>
      <c r="F18" s="2">
        <v>255</v>
      </c>
      <c r="G18" s="2">
        <v>3</v>
      </c>
      <c r="H18" s="2"/>
      <c r="I18" s="2"/>
      <c r="J18" s="2"/>
      <c r="K18" s="2"/>
      <c r="L18" s="2">
        <f>+Table172[[#This Row],[1st Leg]]+Table172[[#This Row],[2nd Leg]]+Table172[[#This Row],[3rd Leg]]+Table172[[#This Row],[4th Leg]]+Table172[[#This Row],[Chanpionship]]</f>
        <v>255</v>
      </c>
      <c r="M18" s="7">
        <f>+Table172[[#This Row],[x]]+Table172[[#This Row],[X2]]+Table172[[#This Row],[X3]]+Table172[[#This Row],[X4]]+Table172[[#This Row],[XC]]</f>
        <v>3</v>
      </c>
    </row>
    <row r="19" spans="1:13" x14ac:dyDescent="0.25">
      <c r="A19" s="10" t="s">
        <v>75</v>
      </c>
      <c r="B19" s="2">
        <v>297</v>
      </c>
      <c r="C19" s="2">
        <v>7</v>
      </c>
      <c r="D19" s="2">
        <v>285</v>
      </c>
      <c r="E19" s="2">
        <v>8</v>
      </c>
      <c r="F19" s="2"/>
      <c r="G19" s="2"/>
      <c r="H19" s="2"/>
      <c r="I19" s="2"/>
      <c r="J19" s="2"/>
      <c r="K19" s="2"/>
      <c r="L19" s="2">
        <f>+Table172[[#This Row],[1st Leg]]+Table172[[#This Row],[2nd Leg]]+Table172[[#This Row],[3rd Leg]]+Table172[[#This Row],[4th Leg]]+Table172[[#This Row],[Chanpionship]]</f>
        <v>582</v>
      </c>
      <c r="M19" s="7">
        <f>+Table172[[#This Row],[x]]+Table172[[#This Row],[X2]]+Table172[[#This Row],[X3]]+Table172[[#This Row],[X4]]+Table172[[#This Row],[XC]]</f>
        <v>15</v>
      </c>
    </row>
    <row r="20" spans="1:13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>+Table172[[#This Row],[1st Leg]]+Table172[[#This Row],[2nd Leg]]+Table172[[#This Row],[3rd Leg]]+Table172[[#This Row],[4th Leg]]+Table172[[#This Row],[Chanpionship]]</f>
        <v>0</v>
      </c>
      <c r="M20" s="7">
        <f>+Table172[[#This Row],[x]]+Table172[[#This Row],[X2]]+Table172[[#This Row],[X3]]+Table172[[#This Row],[X4]]+Table172[[#This Row],[XC]]</f>
        <v>0</v>
      </c>
    </row>
    <row r="21" spans="1:13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>+Table172[[#This Row],[1st Leg]]+Table172[[#This Row],[2nd Leg]]+Table172[[#This Row],[3rd Leg]]+Table172[[#This Row],[4th Leg]]+Table172[[#This Row],[Chanpionship]]</f>
        <v>0</v>
      </c>
      <c r="M21" s="7">
        <f>+Table172[[#This Row],[x]]+Table172[[#This Row],[X2]]+Table172[[#This Row],[X3]]+Table172[[#This Row],[X4]]+Table172[[#This Row],[XC]]</f>
        <v>0</v>
      </c>
    </row>
    <row r="22" spans="1:13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>+Table172[[#This Row],[1st Leg]]+Table172[[#This Row],[2nd Leg]]+Table172[[#This Row],[3rd Leg]]+Table172[[#This Row],[4th Leg]]+Table172[[#This Row],[Chanpionship]]</f>
        <v>0</v>
      </c>
      <c r="M22" s="7">
        <f>+Table172[[#This Row],[x]]+Table172[[#This Row],[X2]]+Table172[[#This Row],[X3]]+Table172[[#This Row],[X4]]+Table172[[#This Row],[XC]]</f>
        <v>0</v>
      </c>
    </row>
    <row r="23" spans="1:13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>+Table172[[#This Row],[1st Leg]]+Table172[[#This Row],[2nd Leg]]+Table172[[#This Row],[3rd Leg]]+Table172[[#This Row],[4th Leg]]+Table172[[#This Row],[Chanpionship]]</f>
        <v>0</v>
      </c>
      <c r="M23" s="7">
        <f>+Table172[[#This Row],[x]]+Table172[[#This Row],[X2]]+Table172[[#This Row],[X3]]+Table172[[#This Row],[X4]]+Table172[[#This Row],[XC]]</f>
        <v>0</v>
      </c>
    </row>
    <row r="24" spans="1:13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+Table172[[#This Row],[1st Leg]]+Table172[[#This Row],[2nd Leg]]+Table172[[#This Row],[3rd Leg]]+Table172[[#This Row],[4th Leg]]+Table172[[#This Row],[Chanpionship]]</f>
        <v>0</v>
      </c>
      <c r="M24" s="7">
        <f>+Table172[[#This Row],[x]]+Table172[[#This Row],[X2]]+Table172[[#This Row],[X3]]+Table172[[#This Row],[X4]]+Table172[[#This Row],[XC]]</f>
        <v>0</v>
      </c>
    </row>
    <row r="25" spans="1:13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>+Table172[[#This Row],[1st Leg]]+Table172[[#This Row],[2nd Leg]]+Table172[[#This Row],[3rd Leg]]+Table172[[#This Row],[4th Leg]]+Table172[[#This Row],[Chanpionship]]</f>
        <v>0</v>
      </c>
      <c r="M25" s="7">
        <f>+Table172[[#This Row],[x]]+Table172[[#This Row],[X2]]+Table172[[#This Row],[X3]]+Table172[[#This Row],[X4]]+Table172[[#This Row],[XC]]</f>
        <v>0</v>
      </c>
    </row>
    <row r="26" spans="1:13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>+Table172[[#This Row],[1st Leg]]+Table172[[#This Row],[2nd Leg]]+Table172[[#This Row],[3rd Leg]]+Table172[[#This Row],[4th Leg]]+Table172[[#This Row],[Chanpionship]]</f>
        <v>0</v>
      </c>
      <c r="M26" s="7">
        <f>+Table172[[#This Row],[x]]+Table172[[#This Row],[X2]]+Table172[[#This Row],[X3]]+Table172[[#This Row],[X4]]+Table172[[#This Row],[XC]]</f>
        <v>0</v>
      </c>
    </row>
    <row r="27" spans="1:13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>+Table172[[#This Row],[1st Leg]]+Table172[[#This Row],[2nd Leg]]+Table172[[#This Row],[3rd Leg]]+Table172[[#This Row],[4th Leg]]+Table172[[#This Row],[Chanpionship]]</f>
        <v>0</v>
      </c>
      <c r="M27" s="7">
        <f>+Table172[[#This Row],[x]]+Table172[[#This Row],[X2]]+Table172[[#This Row],[X3]]+Table172[[#This Row],[X4]]+Table172[[#This Row],[XC]]</f>
        <v>0</v>
      </c>
    </row>
    <row r="28" spans="1:13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>+Table172[[#This Row],[1st Leg]]+Table172[[#This Row],[2nd Leg]]+Table172[[#This Row],[3rd Leg]]+Table172[[#This Row],[4th Leg]]+Table172[[#This Row],[Chanpionship]]</f>
        <v>0</v>
      </c>
      <c r="M28" s="7">
        <f>+Table172[[#This Row],[x]]+Table172[[#This Row],[X2]]+Table172[[#This Row],[X3]]+Table172[[#This Row],[X4]]+Table172[[#This Row],[XC]]</f>
        <v>0</v>
      </c>
    </row>
    <row r="29" spans="1:13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25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28</v>
      </c>
      <c r="B44" s="2"/>
      <c r="C44" s="2"/>
      <c r="D44" s="2">
        <v>299</v>
      </c>
      <c r="E44" s="2">
        <v>8</v>
      </c>
      <c r="F44" s="2">
        <v>309</v>
      </c>
      <c r="G44" s="2">
        <v>11</v>
      </c>
      <c r="H44" s="2">
        <v>304</v>
      </c>
      <c r="I44" s="2">
        <v>11</v>
      </c>
      <c r="J44" s="2"/>
      <c r="K44" s="2"/>
      <c r="L44" s="2">
        <f>+Table1754[[#This Row],[1st Leg]]+Table1754[[#This Row],[2nd Leg]]+Table1754[[#This Row],[3rd Leg]]+Table1754[[#This Row],[4th Leg]]+Table1754[[#This Row],[Chanpionship]]</f>
        <v>912</v>
      </c>
      <c r="M44" s="7">
        <f>+Table1754[[#This Row],[x]]+Table1754[[#This Row],[X2]]+Table1754[[#This Row],[X3]]+Table1754[[#This Row],[X4]]+Table1754[[#This Row],[XC]]</f>
        <v>30</v>
      </c>
    </row>
    <row r="45" spans="1:13" x14ac:dyDescent="0.25">
      <c r="A45" s="6" t="s">
        <v>33</v>
      </c>
      <c r="B45" s="2">
        <v>266</v>
      </c>
      <c r="C45" s="2">
        <v>4</v>
      </c>
      <c r="D45" s="2">
        <v>296</v>
      </c>
      <c r="E45" s="2">
        <v>6</v>
      </c>
      <c r="F45" s="2"/>
      <c r="G45" s="2"/>
      <c r="H45" s="2">
        <v>294</v>
      </c>
      <c r="I45" s="2">
        <v>8</v>
      </c>
      <c r="J45" s="2"/>
      <c r="K45" s="2"/>
      <c r="L45" s="2">
        <f>+Table1754[[#This Row],[1st Leg]]+Table1754[[#This Row],[2nd Leg]]+Table1754[[#This Row],[3rd Leg]]+Table1754[[#This Row],[4th Leg]]+Table1754[[#This Row],[Chanpionship]]</f>
        <v>856</v>
      </c>
      <c r="M45" s="7">
        <f>+Table1754[[#This Row],[x]]+Table1754[[#This Row],[X2]]+Table1754[[#This Row],[X3]]+Table1754[[#This Row],[X4]]+Table1754[[#This Row],[XC]]</f>
        <v>18</v>
      </c>
    </row>
    <row r="46" spans="1:13" x14ac:dyDescent="0.25">
      <c r="A46" s="6" t="s">
        <v>93</v>
      </c>
      <c r="B46" s="2"/>
      <c r="C46" s="2"/>
      <c r="D46" s="2">
        <v>284</v>
      </c>
      <c r="E46" s="2">
        <v>4</v>
      </c>
      <c r="F46" s="2">
        <v>292</v>
      </c>
      <c r="G46" s="2">
        <v>10</v>
      </c>
      <c r="H46" s="2">
        <v>286</v>
      </c>
      <c r="I46" s="2">
        <v>6</v>
      </c>
      <c r="J46" s="2"/>
      <c r="K46" s="2"/>
      <c r="L46" s="2">
        <f>+Table1754[[#This Row],[1st Leg]]+Table1754[[#This Row],[2nd Leg]]+Table1754[[#This Row],[3rd Leg]]+Table1754[[#This Row],[4th Leg]]+Table1754[[#This Row],[Chanpionship]]</f>
        <v>862</v>
      </c>
      <c r="M46" s="7">
        <f>+Table1754[[#This Row],[x]]+Table1754[[#This Row],[X2]]+Table1754[[#This Row],[X3]]+Table1754[[#This Row],[X4]]+Table1754[[#This Row],[XC]]</f>
        <v>20</v>
      </c>
    </row>
    <row r="47" spans="1:13" x14ac:dyDescent="0.25">
      <c r="A47" s="6" t="s">
        <v>50</v>
      </c>
      <c r="B47" s="2">
        <v>264</v>
      </c>
      <c r="C47" s="2">
        <v>4</v>
      </c>
      <c r="D47" s="2">
        <v>269</v>
      </c>
      <c r="E47" s="2">
        <v>5</v>
      </c>
      <c r="F47" s="2">
        <v>249</v>
      </c>
      <c r="G47" s="2">
        <v>3</v>
      </c>
      <c r="H47" s="2">
        <v>278</v>
      </c>
      <c r="I47" s="2">
        <v>6</v>
      </c>
      <c r="J47" s="2"/>
      <c r="K47" s="2"/>
      <c r="L47" s="2">
        <f>+Table1754[[#This Row],[1st Leg]]+Table1754[[#This Row],[2nd Leg]]+Table1754[[#This Row],[3rd Leg]]+Table1754[[#This Row],[4th Leg]]+Table1754[[#This Row],[Chanpionship]]</f>
        <v>1060</v>
      </c>
      <c r="M47" s="7">
        <f>+Table1754[[#This Row],[x]]+Table1754[[#This Row],[X2]]+Table1754[[#This Row],[X3]]+Table1754[[#This Row],[X4]]+Table1754[[#This Row],[XC]]</f>
        <v>18</v>
      </c>
    </row>
    <row r="48" spans="1:13" x14ac:dyDescent="0.25">
      <c r="A48" s="6" t="s">
        <v>29</v>
      </c>
      <c r="B48" s="2">
        <v>296</v>
      </c>
      <c r="C48" s="2">
        <v>10</v>
      </c>
      <c r="D48" s="2">
        <v>292</v>
      </c>
      <c r="E48" s="2">
        <v>7</v>
      </c>
      <c r="F48" s="2">
        <v>318</v>
      </c>
      <c r="G48" s="2">
        <v>12</v>
      </c>
      <c r="H48" s="2"/>
      <c r="I48" s="2"/>
      <c r="J48" s="2"/>
      <c r="K48" s="2"/>
      <c r="L48" s="2">
        <f>+Table1754[[#This Row],[1st Leg]]+Table1754[[#This Row],[2nd Leg]]+Table1754[[#This Row],[3rd Leg]]+Table1754[[#This Row],[4th Leg]]+Table1754[[#This Row],[Chanpionship]]</f>
        <v>906</v>
      </c>
      <c r="M48" s="7">
        <f>+Table1754[[#This Row],[x]]+Table1754[[#This Row],[X2]]+Table1754[[#This Row],[X3]]+Table1754[[#This Row],[X4]]+Table1754[[#This Row],[XC]]</f>
        <v>29</v>
      </c>
    </row>
    <row r="49" spans="1:13" x14ac:dyDescent="0.25">
      <c r="A49" s="6" t="s">
        <v>97</v>
      </c>
      <c r="B49" s="2"/>
      <c r="C49" s="2"/>
      <c r="D49" s="2">
        <v>291</v>
      </c>
      <c r="E49" s="2">
        <v>10</v>
      </c>
      <c r="F49" s="2">
        <v>276</v>
      </c>
      <c r="G49" s="2">
        <v>6</v>
      </c>
      <c r="H49" s="2"/>
      <c r="I49" s="2"/>
      <c r="J49" s="2"/>
      <c r="K49" s="2"/>
      <c r="L49" s="2">
        <f>+Table1754[[#This Row],[1st Leg]]+Table1754[[#This Row],[2nd Leg]]+Table1754[[#This Row],[3rd Leg]]+Table1754[[#This Row],[4th Leg]]+Table1754[[#This Row],[Chanpionship]]</f>
        <v>567</v>
      </c>
      <c r="M49" s="7">
        <f>+Table1754[[#This Row],[x]]+Table1754[[#This Row],[X2]]+Table1754[[#This Row],[X3]]+Table1754[[#This Row],[X4]]+Table1754[[#This Row],[XC]]</f>
        <v>16</v>
      </c>
    </row>
    <row r="50" spans="1:13" x14ac:dyDescent="0.25">
      <c r="A50" s="6" t="s">
        <v>78</v>
      </c>
      <c r="B50" s="2">
        <v>272</v>
      </c>
      <c r="C50" s="2">
        <v>4</v>
      </c>
      <c r="D50" s="2"/>
      <c r="E50" s="2"/>
      <c r="F50" s="2"/>
      <c r="G50" s="2"/>
      <c r="H50" s="2"/>
      <c r="I50" s="2"/>
      <c r="J50" s="2"/>
      <c r="K50" s="2"/>
      <c r="L50" s="2">
        <f>+Table1754[[#This Row],[1st Leg]]+Table1754[[#This Row],[2nd Leg]]+Table1754[[#This Row],[3rd Leg]]+Table1754[[#This Row],[4th Leg]]+Table1754[[#This Row],[Chanpionship]]</f>
        <v>272</v>
      </c>
      <c r="M50" s="7">
        <f>+Table1754[[#This Row],[x]]+Table1754[[#This Row],[X2]]+Table1754[[#This Row],[X3]]+Table1754[[#This Row],[X4]]+Table1754[[#This Row],[XC]]</f>
        <v>4</v>
      </c>
    </row>
    <row r="51" spans="1:13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>+Table1754[[#This Row],[1st Leg]]+Table1754[[#This Row],[2nd Leg]]+Table1754[[#This Row],[3rd Leg]]+Table1754[[#This Row],[4th Leg]]+Table1754[[#This Row],[Chanpionship]]</f>
        <v>0</v>
      </c>
      <c r="M51" s="7">
        <f>+Table1754[[#This Row],[x]]+Table1754[[#This Row],[X2]]+Table1754[[#This Row],[X3]]+Table1754[[#This Row],[X4]]+Table1754[[#This Row],[XC]]</f>
        <v>0</v>
      </c>
    </row>
    <row r="52" spans="1:13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f>+Table1754[[#This Row],[1st Leg]]+Table1754[[#This Row],[2nd Leg]]+Table1754[[#This Row],[3rd Leg]]+Table1754[[#This Row],[4th Leg]]+Table1754[[#This Row],[Chanpionship]]</f>
        <v>0</v>
      </c>
      <c r="M52" s="7">
        <f>+Table1754[[#This Row],[x]]+Table1754[[#This Row],[X2]]+Table1754[[#This Row],[X3]]+Table1754[[#This Row],[X4]]+Table1754[[#This Row],[XC]]</f>
        <v>0</v>
      </c>
    </row>
    <row r="53" spans="1:13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0</v>
      </c>
      <c r="M53" s="7">
        <f>+Table1754[[#This Row],[x]]+Table1754[[#This Row],[X2]]+Table1754[[#This Row],[X3]]+Table1754[[#This Row],[X4]]+Table1754[[#This Row],[XC]]</f>
        <v>0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16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45</v>
      </c>
      <c r="B81" s="2">
        <v>324</v>
      </c>
      <c r="C81" s="2">
        <v>13</v>
      </c>
      <c r="D81" s="2">
        <v>332</v>
      </c>
      <c r="E81" s="2">
        <v>17</v>
      </c>
      <c r="F81" s="2"/>
      <c r="G81" s="2"/>
      <c r="H81" s="2">
        <v>332</v>
      </c>
      <c r="I81" s="2">
        <v>17</v>
      </c>
      <c r="J81" s="2"/>
      <c r="K81" s="2"/>
      <c r="L81" s="2">
        <f>+Table1776[[#This Row],[1st Leg]]+Table1776[[#This Row],[2nd Leg]]+Table1776[[#This Row],[3rd Leg]]+Table1776[[#This Row],[4th Leg]]+Table1776[[#This Row],[Chanpionship]]</f>
        <v>988</v>
      </c>
      <c r="M81" s="7">
        <f>+Table1776[[#This Row],[x]]+Table1776[[#This Row],[X2]]+Table1776[[#This Row],[X3]]+Table1776[[#This Row],[X4]]+Table1776[[#This Row],[XC]]</f>
        <v>47</v>
      </c>
    </row>
    <row r="82" spans="1:13" x14ac:dyDescent="0.25">
      <c r="A82" s="6" t="s">
        <v>56</v>
      </c>
      <c r="B82" s="2">
        <v>273</v>
      </c>
      <c r="C82" s="2">
        <v>5</v>
      </c>
      <c r="D82" s="2">
        <v>294</v>
      </c>
      <c r="E82" s="2">
        <v>6</v>
      </c>
      <c r="F82" s="2">
        <v>310</v>
      </c>
      <c r="G82" s="2">
        <v>14</v>
      </c>
      <c r="H82" s="2">
        <v>291</v>
      </c>
      <c r="I82" s="2">
        <v>7</v>
      </c>
      <c r="J82" s="2"/>
      <c r="K82" s="2"/>
      <c r="L82" s="2">
        <f>+Table1776[[#This Row],[1st Leg]]+Table1776[[#This Row],[2nd Leg]]+Table1776[[#This Row],[3rd Leg]]+Table1776[[#This Row],[4th Leg]]+Table1776[[#This Row],[Chanpionship]]</f>
        <v>1168</v>
      </c>
      <c r="M82" s="7">
        <f>+Table1776[[#This Row],[x]]+Table1776[[#This Row],[X2]]+Table1776[[#This Row],[X3]]+Table1776[[#This Row],[X4]]+Table1776[[#This Row],[XC]]</f>
        <v>32</v>
      </c>
    </row>
    <row r="83" spans="1:13" x14ac:dyDescent="0.25">
      <c r="A83" s="6" t="s">
        <v>55</v>
      </c>
      <c r="B83" s="2">
        <v>255</v>
      </c>
      <c r="C83" s="2">
        <v>5</v>
      </c>
      <c r="D83" s="2">
        <v>240</v>
      </c>
      <c r="E83" s="2">
        <v>1</v>
      </c>
      <c r="F83" s="2">
        <v>270</v>
      </c>
      <c r="G83" s="2">
        <v>5</v>
      </c>
      <c r="H83" s="2">
        <v>266</v>
      </c>
      <c r="I83" s="2">
        <v>3</v>
      </c>
      <c r="J83" s="2"/>
      <c r="K83" s="2"/>
      <c r="L83" s="2">
        <f>+Table1776[[#This Row],[1st Leg]]+Table1776[[#This Row],[2nd Leg]]+Table1776[[#This Row],[3rd Leg]]+Table1776[[#This Row],[4th Leg]]+Table1776[[#This Row],[Chanpionship]]</f>
        <v>1031</v>
      </c>
      <c r="M83" s="7">
        <f>+Table1776[[#This Row],[x]]+Table1776[[#This Row],[X2]]+Table1776[[#This Row],[X3]]+Table1776[[#This Row],[X4]]+Table1776[[#This Row],[XC]]</f>
        <v>14</v>
      </c>
    </row>
    <row r="84" spans="1:13" x14ac:dyDescent="0.25">
      <c r="A84" s="6" t="s">
        <v>52</v>
      </c>
      <c r="B84" s="2">
        <v>324</v>
      </c>
      <c r="C84" s="2">
        <v>16</v>
      </c>
      <c r="D84" s="2">
        <v>326</v>
      </c>
      <c r="E84" s="2">
        <v>16</v>
      </c>
      <c r="F84" s="2">
        <v>301</v>
      </c>
      <c r="G84" s="2">
        <v>11</v>
      </c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951</v>
      </c>
      <c r="M84" s="7">
        <f>+Table1776[[#This Row],[x]]+Table1776[[#This Row],[X2]]+Table1776[[#This Row],[X3]]+Table1776[[#This Row],[X4]]+Table1776[[#This Row],[XC]]</f>
        <v>43</v>
      </c>
    </row>
    <row r="85" spans="1:13" x14ac:dyDescent="0.25">
      <c r="A85" s="6" t="s">
        <v>102</v>
      </c>
      <c r="B85" s="2"/>
      <c r="C85" s="2"/>
      <c r="D85" s="2"/>
      <c r="E85" s="2"/>
      <c r="F85" s="2">
        <v>324</v>
      </c>
      <c r="G85" s="2">
        <v>14</v>
      </c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324</v>
      </c>
      <c r="M85" s="7">
        <f>+Table1776[[#This Row],[x]]+Table1776[[#This Row],[X2]]+Table1776[[#This Row],[X3]]+Table1776[[#This Row],[X4]]+Table1776[[#This Row],[XC]]</f>
        <v>14</v>
      </c>
    </row>
    <row r="86" spans="1:13" x14ac:dyDescent="0.25">
      <c r="A86" s="6" t="s">
        <v>91</v>
      </c>
      <c r="B86" s="2"/>
      <c r="C86" s="2"/>
      <c r="D86" s="2">
        <v>309</v>
      </c>
      <c r="E86" s="2">
        <v>10</v>
      </c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309</v>
      </c>
      <c r="M86" s="7">
        <f>+Table1776[[#This Row],[x]]+Table1776[[#This Row],[X2]]+Table1776[[#This Row],[X3]]+Table1776[[#This Row],[X4]]+Table1776[[#This Row],[XC]]</f>
        <v>10</v>
      </c>
    </row>
    <row r="87" spans="1:13" x14ac:dyDescent="0.25">
      <c r="A87" s="6" t="s">
        <v>82</v>
      </c>
      <c r="B87" s="2"/>
      <c r="C87" s="2"/>
      <c r="D87" s="2">
        <v>300</v>
      </c>
      <c r="E87" s="2">
        <v>9</v>
      </c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300</v>
      </c>
      <c r="M87" s="7">
        <f>+Table1776[[#This Row],[x]]+Table1776[[#This Row],[X2]]+Table1776[[#This Row],[X3]]+Table1776[[#This Row],[X4]]+Table1776[[#This Row],[XC]]</f>
        <v>9</v>
      </c>
    </row>
    <row r="88" spans="1:13" x14ac:dyDescent="0.25">
      <c r="A88" s="6" t="s">
        <v>83</v>
      </c>
      <c r="B88" s="2"/>
      <c r="C88" s="2"/>
      <c r="D88" s="2">
        <v>269</v>
      </c>
      <c r="E88" s="2">
        <v>6</v>
      </c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269</v>
      </c>
      <c r="M88" s="7">
        <f>+Table1776[[#This Row],[x]]+Table1776[[#This Row],[X2]]+Table1776[[#This Row],[X3]]+Table1776[[#This Row],[X4]]+Table1776[[#This Row],[XC]]</f>
        <v>6</v>
      </c>
    </row>
    <row r="89" spans="1:13" x14ac:dyDescent="0.25">
      <c r="A89" s="10" t="s">
        <v>92</v>
      </c>
      <c r="B89" s="2"/>
      <c r="C89" s="2"/>
      <c r="D89" s="2">
        <v>254</v>
      </c>
      <c r="E89" s="2">
        <v>2</v>
      </c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254</v>
      </c>
      <c r="M89" s="7">
        <f>+Table1776[[#This Row],[x]]+Table1776[[#This Row],[X2]]+Table1776[[#This Row],[X3]]+Table1776[[#This Row],[X4]]+Table1776[[#This Row],[XC]]</f>
        <v>2</v>
      </c>
    </row>
    <row r="90" spans="1:13" x14ac:dyDescent="0.25">
      <c r="A90" s="10" t="s">
        <v>77</v>
      </c>
      <c r="B90" s="2">
        <v>185</v>
      </c>
      <c r="C90" s="2">
        <v>1</v>
      </c>
      <c r="D90" s="2"/>
      <c r="E90" s="2"/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185</v>
      </c>
      <c r="M90" s="7">
        <f>+Table1776[[#This Row],[x]]+Table1776[[#This Row],[X2]]+Table1776[[#This Row],[X3]]+Table1776[[#This Row],[X4]]+Table1776[[#This Row],[XC]]</f>
        <v>1</v>
      </c>
    </row>
    <row r="91" spans="1:13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0</v>
      </c>
      <c r="M91" s="7">
        <f>+Table1776[[#This Row],[x]]+Table1776[[#This Row],[X2]]+Table1776[[#This Row],[X3]]+Table1776[[#This Row],[X4]]+Table1776[[#This Row],[XC]]</f>
        <v>0</v>
      </c>
    </row>
    <row r="92" spans="1:13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0</v>
      </c>
      <c r="M92" s="7">
        <f>+Table1776[[#This Row],[x]]+Table1776[[#This Row],[X2]]+Table1776[[#This Row],[X3]]+Table1776[[#This Row],[X4]]+Table1776[[#This Row],[XC]]</f>
        <v>0</v>
      </c>
    </row>
    <row r="93" spans="1:13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0</v>
      </c>
      <c r="M93" s="7">
        <f>+Table1776[[#This Row],[x]]+Table1776[[#This Row],[X2]]+Table1776[[#This Row],[X3]]+Table1776[[#This Row],[X4]]+Table1776[[#This Row],[XC]]</f>
        <v>0</v>
      </c>
    </row>
    <row r="94" spans="1:13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0</v>
      </c>
      <c r="M94" s="7">
        <f>+Table1776[[#This Row],[x]]+Table1776[[#This Row],[X2]]+Table1776[[#This Row],[X3]]+Table1776[[#This Row],[X4]]+Table1776[[#This Row],[XC]]</f>
        <v>0</v>
      </c>
    </row>
    <row r="95" spans="1:13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0</v>
      </c>
      <c r="M95" s="7">
        <f>+Table1776[[#This Row],[x]]+Table1776[[#This Row],[X2]]+Table1776[[#This Row],[X3]]+Table1776[[#This Row],[X4]]+Table1776[[#This Row],[XC]]</f>
        <v>0</v>
      </c>
    </row>
    <row r="96" spans="1:13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13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</row>
    <row r="98" spans="1:13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13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13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13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13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13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13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13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13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13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13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13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13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13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19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68</v>
      </c>
      <c r="B118" s="2">
        <v>272</v>
      </c>
      <c r="C118" s="2">
        <v>6</v>
      </c>
      <c r="D118" s="2">
        <v>297</v>
      </c>
      <c r="E118" s="2">
        <v>8</v>
      </c>
      <c r="F118" s="2">
        <v>304</v>
      </c>
      <c r="G118" s="2">
        <v>11</v>
      </c>
      <c r="H118" s="2">
        <v>310</v>
      </c>
      <c r="I118" s="2">
        <v>11</v>
      </c>
      <c r="J118" s="2"/>
      <c r="K118" s="2"/>
      <c r="L118" s="2">
        <f>+Table1798[[#This Row],[1st Leg]]+Table1798[[#This Row],[2nd Leg]]+Table1798[[#This Row],[3rd Leg]]+Table1798[[#This Row],[4th Leg]]+Table1798[[#This Row],[Chanpionship]]</f>
        <v>1183</v>
      </c>
      <c r="M118" s="7">
        <f>+Table1798[[#This Row],[x]]+Table1798[[#This Row],[X2]]+Table1798[[#This Row],[X3]]+Table1798[[#This Row],[X4]]+Table1798[[#This Row],[XC]]</f>
        <v>36</v>
      </c>
    </row>
    <row r="119" spans="1:13" x14ac:dyDescent="0.25">
      <c r="A119" s="6" t="s">
        <v>59</v>
      </c>
      <c r="B119" s="2"/>
      <c r="C119" s="2"/>
      <c r="D119" s="2"/>
      <c r="E119" s="2"/>
      <c r="F119" s="2"/>
      <c r="G119" s="2"/>
      <c r="H119" s="2">
        <v>276</v>
      </c>
      <c r="I119" s="2">
        <v>3</v>
      </c>
      <c r="J119" s="2"/>
      <c r="K119" s="2"/>
      <c r="L119" s="2">
        <f>+Table1798[[#This Row],[1st Leg]]+Table1798[[#This Row],[2nd Leg]]+Table1798[[#This Row],[3rd Leg]]+Table1798[[#This Row],[4th Leg]]+Table1798[[#This Row],[Chanpionship]]</f>
        <v>276</v>
      </c>
      <c r="M119" s="7">
        <f>+Table1798[[#This Row],[x]]+Table1798[[#This Row],[X2]]+Table1798[[#This Row],[X3]]+Table1798[[#This Row],[X4]]+Table1798[[#This Row],[XC]]</f>
        <v>3</v>
      </c>
    </row>
    <row r="120" spans="1:13" x14ac:dyDescent="0.25">
      <c r="A120" s="6" t="s">
        <v>67</v>
      </c>
      <c r="B120" s="2">
        <v>231</v>
      </c>
      <c r="C120" s="2">
        <v>4</v>
      </c>
      <c r="D120" s="2">
        <v>230</v>
      </c>
      <c r="E120" s="2">
        <v>3</v>
      </c>
      <c r="F120" s="2">
        <v>262</v>
      </c>
      <c r="G120" s="2">
        <v>2</v>
      </c>
      <c r="H120" s="2">
        <v>249</v>
      </c>
      <c r="I120" s="2">
        <v>6</v>
      </c>
      <c r="J120" s="2"/>
      <c r="K120" s="2"/>
      <c r="L120" s="2">
        <f>+Table1798[[#This Row],[1st Leg]]+Table1798[[#This Row],[2nd Leg]]+Table1798[[#This Row],[3rd Leg]]+Table1798[[#This Row],[4th Leg]]+Table1798[[#This Row],[Chanpionship]]</f>
        <v>972</v>
      </c>
      <c r="M120" s="7">
        <f>+Table1798[[#This Row],[x]]+Table1798[[#This Row],[X2]]+Table1798[[#This Row],[X3]]+Table1798[[#This Row],[X4]]+Table1798[[#This Row],[XC]]</f>
        <v>15</v>
      </c>
    </row>
    <row r="121" spans="1:13" x14ac:dyDescent="0.25">
      <c r="A121" s="6" t="s">
        <v>100</v>
      </c>
      <c r="B121" s="2"/>
      <c r="C121" s="2"/>
      <c r="D121" s="2"/>
      <c r="E121" s="2"/>
      <c r="F121" s="2">
        <v>295</v>
      </c>
      <c r="G121" s="2">
        <v>8</v>
      </c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295</v>
      </c>
      <c r="M121" s="7">
        <f>+Table1798[[#This Row],[x]]+Table1798[[#This Row],[X2]]+Table1798[[#This Row],[X3]]+Table1798[[#This Row],[X4]]+Table1798[[#This Row],[XC]]</f>
        <v>8</v>
      </c>
    </row>
    <row r="122" spans="1:13" x14ac:dyDescent="0.25">
      <c r="A122" s="6" t="s">
        <v>95</v>
      </c>
      <c r="B122" s="2"/>
      <c r="C122" s="2"/>
      <c r="D122" s="2">
        <v>291</v>
      </c>
      <c r="E122" s="2">
        <v>5</v>
      </c>
      <c r="F122" s="2">
        <v>286</v>
      </c>
      <c r="G122" s="2">
        <v>7</v>
      </c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577</v>
      </c>
      <c r="M122" s="7">
        <f>+Table1798[[#This Row],[x]]+Table1798[[#This Row],[X2]]+Table1798[[#This Row],[X3]]+Table1798[[#This Row],[X4]]+Table1798[[#This Row],[XC]]</f>
        <v>12</v>
      </c>
    </row>
    <row r="123" spans="1:13" x14ac:dyDescent="0.25">
      <c r="A123" s="6" t="s">
        <v>32</v>
      </c>
      <c r="B123" s="2">
        <v>282</v>
      </c>
      <c r="C123" s="2">
        <v>7</v>
      </c>
      <c r="D123" s="2">
        <v>256</v>
      </c>
      <c r="E123" s="2">
        <v>4</v>
      </c>
      <c r="F123" s="2">
        <v>285</v>
      </c>
      <c r="G123" s="2">
        <v>4</v>
      </c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823</v>
      </c>
      <c r="M123" s="7">
        <f>+Table1798[[#This Row],[x]]+Table1798[[#This Row],[X2]]+Table1798[[#This Row],[X3]]+Table1798[[#This Row],[X4]]+Table1798[[#This Row],[XC]]</f>
        <v>15</v>
      </c>
    </row>
    <row r="124" spans="1:13" x14ac:dyDescent="0.25">
      <c r="A124" s="6" t="s">
        <v>74</v>
      </c>
      <c r="B124" s="2">
        <v>280</v>
      </c>
      <c r="C124" s="2">
        <v>7</v>
      </c>
      <c r="D124" s="2">
        <v>271</v>
      </c>
      <c r="E124" s="2">
        <v>6</v>
      </c>
      <c r="F124" s="2">
        <v>275</v>
      </c>
      <c r="G124" s="2">
        <v>8</v>
      </c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826</v>
      </c>
      <c r="M124" s="7">
        <f>+Table1798[[#This Row],[x]]+Table1798[[#This Row],[X2]]+Table1798[[#This Row],[X3]]+Table1798[[#This Row],[X4]]+Table1798[[#This Row],[XC]]</f>
        <v>21</v>
      </c>
    </row>
    <row r="125" spans="1:13" x14ac:dyDescent="0.25">
      <c r="A125" s="6" t="s">
        <v>65</v>
      </c>
      <c r="B125" s="2">
        <v>292</v>
      </c>
      <c r="C125" s="2">
        <v>4</v>
      </c>
      <c r="D125" s="2">
        <v>248</v>
      </c>
      <c r="E125" s="2">
        <v>5</v>
      </c>
      <c r="F125" s="2">
        <v>228</v>
      </c>
      <c r="G125" s="2">
        <v>1</v>
      </c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768</v>
      </c>
      <c r="M125" s="7">
        <f>+Table1798[[#This Row],[x]]+Table1798[[#This Row],[X2]]+Table1798[[#This Row],[X3]]+Table1798[[#This Row],[X4]]+Table1798[[#This Row],[XC]]</f>
        <v>10</v>
      </c>
    </row>
    <row r="126" spans="1:13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14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99</v>
      </c>
      <c r="B155" s="2"/>
      <c r="C155" s="2"/>
      <c r="D155" s="2"/>
      <c r="E155" s="2"/>
      <c r="F155" s="2">
        <v>314</v>
      </c>
      <c r="G155" s="2">
        <v>13</v>
      </c>
      <c r="H155" s="2">
        <v>305</v>
      </c>
      <c r="I155" s="2">
        <v>15</v>
      </c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619</v>
      </c>
      <c r="M155" s="7">
        <f>+Table171110[[#This Row],[x]]+Table171110[[#This Row],[X2]]+Table171110[[#This Row],[X3]]+Table171110[[#This Row],[X4]]+Table171110[[#This Row],[XC]]</f>
        <v>28</v>
      </c>
    </row>
    <row r="156" spans="1:13" x14ac:dyDescent="0.25">
      <c r="A156" s="6" t="s">
        <v>48</v>
      </c>
      <c r="B156" s="2">
        <v>302</v>
      </c>
      <c r="C156" s="2">
        <v>8</v>
      </c>
      <c r="D156" s="2"/>
      <c r="E156" s="2"/>
      <c r="F156" s="2">
        <v>294</v>
      </c>
      <c r="G156" s="2">
        <v>8</v>
      </c>
      <c r="H156" s="2">
        <v>302</v>
      </c>
      <c r="I156" s="2">
        <v>10</v>
      </c>
      <c r="J156" s="2"/>
      <c r="K156" s="2"/>
      <c r="L156" s="2">
        <f>+Table171110[[#This Row],[1st Leg]]+Table171110[[#This Row],[2nd Leg]]+Table171110[[#This Row],[3rd Leg]]+Table171110[[#This Row],[4th Leg]]+Table171110[[#This Row],[Chanpionship]]</f>
        <v>898</v>
      </c>
      <c r="M156" s="7">
        <f>+Table171110[[#This Row],[x]]+Table171110[[#This Row],[X2]]+Table171110[[#This Row],[X3]]+Table171110[[#This Row],[X4]]+Table171110[[#This Row],[XC]]</f>
        <v>26</v>
      </c>
    </row>
    <row r="157" spans="1:13" x14ac:dyDescent="0.25">
      <c r="A157" s="6" t="s">
        <v>69</v>
      </c>
      <c r="B157" s="2">
        <v>275</v>
      </c>
      <c r="C157" s="2">
        <v>5</v>
      </c>
      <c r="D157" s="2">
        <v>291</v>
      </c>
      <c r="E157" s="2">
        <v>7</v>
      </c>
      <c r="F157" s="2">
        <v>286</v>
      </c>
      <c r="G157" s="2">
        <v>6</v>
      </c>
      <c r="H157" s="2">
        <v>297</v>
      </c>
      <c r="I157" s="2">
        <v>7</v>
      </c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1149</v>
      </c>
      <c r="M157" s="7">
        <f>+Table171110[[#This Row],[x]]+Table171110[[#This Row],[X2]]+Table171110[[#This Row],[X3]]+Table171110[[#This Row],[X4]]+Table171110[[#This Row],[XC]]</f>
        <v>25</v>
      </c>
    </row>
    <row r="158" spans="1:13" x14ac:dyDescent="0.25">
      <c r="A158" s="6" t="s">
        <v>71</v>
      </c>
      <c r="B158" s="2">
        <v>312</v>
      </c>
      <c r="C158" s="2">
        <v>9</v>
      </c>
      <c r="D158" s="2"/>
      <c r="E158" s="2"/>
      <c r="F158" s="2">
        <v>308</v>
      </c>
      <c r="G158" s="2">
        <v>8</v>
      </c>
      <c r="H158" s="2">
        <v>292</v>
      </c>
      <c r="I158" s="2">
        <v>6</v>
      </c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912</v>
      </c>
      <c r="M158" s="7">
        <f>+Table171110[[#This Row],[x]]+Table171110[[#This Row],[X2]]+Table171110[[#This Row],[X3]]+Table171110[[#This Row],[X4]]+Table171110[[#This Row],[XC]]</f>
        <v>23</v>
      </c>
    </row>
    <row r="159" spans="1:13" x14ac:dyDescent="0.25">
      <c r="A159" s="6" t="s">
        <v>57</v>
      </c>
      <c r="B159" s="2">
        <v>254</v>
      </c>
      <c r="C159" s="2">
        <v>2</v>
      </c>
      <c r="D159" s="2">
        <v>266</v>
      </c>
      <c r="E159" s="2">
        <v>4</v>
      </c>
      <c r="F159" s="2">
        <v>298</v>
      </c>
      <c r="G159" s="2">
        <v>6</v>
      </c>
      <c r="H159" s="2">
        <v>279</v>
      </c>
      <c r="I159" s="2">
        <v>6</v>
      </c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1097</v>
      </c>
      <c r="M159" s="7">
        <f>+Table171110[[#This Row],[x]]+Table171110[[#This Row],[X2]]+Table171110[[#This Row],[X3]]+Table171110[[#This Row],[X4]]+Table171110[[#This Row],[XC]]</f>
        <v>18</v>
      </c>
    </row>
    <row r="160" spans="1:13" x14ac:dyDescent="0.25">
      <c r="A160" s="6" t="s">
        <v>58</v>
      </c>
      <c r="B160" s="2">
        <v>229</v>
      </c>
      <c r="C160" s="2">
        <v>2</v>
      </c>
      <c r="D160" s="2">
        <v>261</v>
      </c>
      <c r="E160" s="2">
        <v>5</v>
      </c>
      <c r="F160" s="2">
        <v>280</v>
      </c>
      <c r="G160" s="2">
        <v>5</v>
      </c>
      <c r="H160" s="2">
        <v>240</v>
      </c>
      <c r="I160" s="2">
        <v>5</v>
      </c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1010</v>
      </c>
      <c r="M160" s="7">
        <f>+Table171110[[#This Row],[x]]+Table171110[[#This Row],[X2]]+Table171110[[#This Row],[X3]]+Table171110[[#This Row],[X4]]+Table171110[[#This Row],[XC]]</f>
        <v>17</v>
      </c>
    </row>
    <row r="161" spans="1:13" x14ac:dyDescent="0.25">
      <c r="A161" s="6" t="s">
        <v>54</v>
      </c>
      <c r="B161" s="2">
        <v>267</v>
      </c>
      <c r="C161" s="2">
        <v>6</v>
      </c>
      <c r="D161" s="2">
        <v>248</v>
      </c>
      <c r="E161" s="2">
        <v>0</v>
      </c>
      <c r="F161" s="2">
        <v>0</v>
      </c>
      <c r="G161" s="2"/>
      <c r="H161" s="2"/>
      <c r="I161" s="2"/>
      <c r="J161" s="2"/>
      <c r="K161" s="2"/>
      <c r="L161" s="2">
        <f>+Table171110[[#This Row],[1st Leg]]+Table171110[[#This Row],[2nd Leg]]+Table171110[[#This Row],[3rd Leg]]+Table171110[[#This Row],[4th Leg]]+Table171110[[#This Row],[Chanpionship]]</f>
        <v>515</v>
      </c>
      <c r="M161" s="7">
        <f>+Table171110[[#This Row],[x]]+Table171110[[#This Row],[X2]]+Table171110[[#This Row],[X3]]+Table171110[[#This Row],[X4]]+Table171110[[#This Row],[XC]]</f>
        <v>6</v>
      </c>
    </row>
    <row r="162" spans="1:13" x14ac:dyDescent="0.25">
      <c r="A162" s="6" t="s">
        <v>94</v>
      </c>
      <c r="B162" s="2"/>
      <c r="C162" s="2"/>
      <c r="D162" s="2">
        <v>273</v>
      </c>
      <c r="E162" s="2">
        <v>4</v>
      </c>
      <c r="F162" s="2"/>
      <c r="G162" s="2"/>
      <c r="H162" s="2"/>
      <c r="I162" s="2"/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273</v>
      </c>
      <c r="M162" s="7">
        <f>+Table171110[[#This Row],[x]]+Table171110[[#This Row],[X2]]+Table171110[[#This Row],[X3]]+Table171110[[#This Row],[X4]]+Table171110[[#This Row],[XC]]</f>
        <v>4</v>
      </c>
    </row>
    <row r="163" spans="1:13" x14ac:dyDescent="0.25">
      <c r="A163" s="6" t="s">
        <v>28</v>
      </c>
      <c r="B163" s="2">
        <v>263</v>
      </c>
      <c r="C163" s="2">
        <v>4</v>
      </c>
      <c r="D163" s="2"/>
      <c r="E163" s="2"/>
      <c r="F163" s="2"/>
      <c r="G163" s="2"/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263</v>
      </c>
      <c r="M163" s="7">
        <f>+Table171110[[#This Row],[x]]+Table171110[[#This Row],[X2]]+Table171110[[#This Row],[X3]]+Table171110[[#This Row],[X4]]+Table171110[[#This Row],[XC]]</f>
        <v>4</v>
      </c>
    </row>
    <row r="164" spans="1:13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0</v>
      </c>
      <c r="M164" s="7">
        <f>+Table171110[[#This Row],[x]]+Table171110[[#This Row],[X2]]+Table171110[[#This Row],[X3]]+Table171110[[#This Row],[X4]]+Table171110[[#This Row],[XC]]</f>
        <v>0</v>
      </c>
    </row>
    <row r="165" spans="1:13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0</v>
      </c>
      <c r="M165" s="7">
        <f>+Table171110[[#This Row],[x]]+Table171110[[#This Row],[X2]]+Table171110[[#This Row],[X3]]+Table171110[[#This Row],[X4]]+Table171110[[#This Row],[XC]]</f>
        <v>0</v>
      </c>
    </row>
    <row r="166" spans="1:13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0</v>
      </c>
      <c r="M166" s="7">
        <f>+Table171110[[#This Row],[x]]+Table171110[[#This Row],[X2]]+Table171110[[#This Row],[X3]]+Table171110[[#This Row],[X4]]+Table171110[[#This Row],[XC]]</f>
        <v>0</v>
      </c>
    </row>
    <row r="167" spans="1:13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>
        <f>+Table171110[[#This Row],[1st Leg]]+Table171110[[#This Row],[2nd Leg]]+Table171110[[#This Row],[3rd Leg]]+Table171110[[#This Row],[4th Leg]]+Table171110[[#This Row],[Chanpionship]]</f>
        <v>0</v>
      </c>
      <c r="M167" s="7">
        <f>+Table171110[[#This Row],[x]]+Table171110[[#This Row],[X2]]+Table171110[[#This Row],[X3]]+Table171110[[#This Row],[X4]]+Table171110[[#This Row],[XC]]</f>
        <v>0</v>
      </c>
    </row>
    <row r="168" spans="1:13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+Table171110[[#This Row],[1st Leg]]+Table171110[[#This Row],[2nd Leg]]+Table171110[[#This Row],[3rd Leg]]+Table171110[[#This Row],[4th Leg]]+Table171110[[#This Row],[Chanpionship]]</f>
        <v>0</v>
      </c>
      <c r="M168" s="7">
        <f>+Table171110[[#This Row],[x]]+Table171110[[#This Row],[X2]]+Table171110[[#This Row],[X3]]+Table171110[[#This Row],[X4]]+Table171110[[#This Row],[XC]]</f>
        <v>0</v>
      </c>
    </row>
    <row r="169" spans="1:13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0</v>
      </c>
      <c r="M169" s="7">
        <f>+Table171110[[#This Row],[x]]+Table171110[[#This Row],[X2]]+Table171110[[#This Row],[X3]]+Table171110[[#This Row],[X4]]+Table171110[[#This Row],[XC]]</f>
        <v>0</v>
      </c>
    </row>
    <row r="170" spans="1:13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>
        <f>+Table171110[[#This Row],[1st Leg]]+Table171110[[#This Row],[2nd Leg]]+Table171110[[#This Row],[3rd Leg]]+Table171110[[#This Row],[4th Leg]]+Table171110[[#This Row],[Chanpionship]]</f>
        <v>0</v>
      </c>
      <c r="M170" s="7">
        <f>+Table171110[[#This Row],[x]]+Table171110[[#This Row],[X2]]+Table171110[[#This Row],[X3]]+Table171110[[#This Row],[X4]]+Table171110[[#This Row],[XC]]</f>
        <v>0</v>
      </c>
    </row>
    <row r="171" spans="1:13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>
        <f>+Table171110[[#This Row],[1st Leg]]+Table171110[[#This Row],[2nd Leg]]+Table171110[[#This Row],[3rd Leg]]+Table171110[[#This Row],[4th Leg]]+Table171110[[#This Row],[Chanpionship]]</f>
        <v>0</v>
      </c>
      <c r="M171" s="7">
        <f>+Table171110[[#This Row],[x]]+Table171110[[#This Row],[X2]]+Table171110[[#This Row],[X3]]+Table171110[[#This Row],[X4]]+Table171110[[#This Row],[XC]]</f>
        <v>0</v>
      </c>
    </row>
    <row r="172" spans="1:13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0</v>
      </c>
      <c r="M172" s="7">
        <f>+Table171110[[#This Row],[x]]+Table171110[[#This Row],[X2]]+Table171110[[#This Row],[X3]]+Table171110[[#This Row],[X4]]+Table171110[[#This Row],[XC]]</f>
        <v>0</v>
      </c>
    </row>
    <row r="173" spans="1:13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>
        <f>+Table171110[[#This Row],[1st Leg]]+Table171110[[#This Row],[2nd Leg]]+Table171110[[#This Row],[3rd Leg]]+Table171110[[#This Row],[4th Leg]]+Table171110[[#This Row],[Chanpionship]]</f>
        <v>0</v>
      </c>
      <c r="M173" s="7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20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38</v>
      </c>
      <c r="B201" s="2">
        <v>304</v>
      </c>
      <c r="C201" s="2">
        <v>8</v>
      </c>
      <c r="D201" s="2">
        <v>291</v>
      </c>
      <c r="E201" s="2">
        <v>8</v>
      </c>
      <c r="F201" s="2">
        <v>316</v>
      </c>
      <c r="G201" s="2">
        <v>10</v>
      </c>
      <c r="H201" s="2">
        <v>304</v>
      </c>
      <c r="I201" s="2">
        <v>8</v>
      </c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1215</v>
      </c>
      <c r="M201" s="7">
        <f>+Table171312[[#This Row],[x]]+Table171312[[#This Row],[X2]]+Table171312[[#This Row],[X3]]+Table171312[[#This Row],[X4]]+Table171312[[#This Row],[XC]]</f>
        <v>34</v>
      </c>
    </row>
    <row r="202" spans="1:13" x14ac:dyDescent="0.25">
      <c r="A202" s="6" t="s">
        <v>36</v>
      </c>
      <c r="B202" s="2">
        <v>284</v>
      </c>
      <c r="C202" s="2">
        <v>4</v>
      </c>
      <c r="D202" s="2">
        <v>281</v>
      </c>
      <c r="E202" s="2">
        <v>5</v>
      </c>
      <c r="F202" s="2">
        <v>282</v>
      </c>
      <c r="G202" s="2">
        <v>5</v>
      </c>
      <c r="H202" s="2">
        <v>299</v>
      </c>
      <c r="I202" s="2">
        <v>11</v>
      </c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1146</v>
      </c>
      <c r="M202" s="7">
        <f>+Table171312[[#This Row],[x]]+Table171312[[#This Row],[X2]]+Table171312[[#This Row],[X3]]+Table171312[[#This Row],[X4]]+Table171312[[#This Row],[XC]]</f>
        <v>25</v>
      </c>
    </row>
    <row r="203" spans="1:13" x14ac:dyDescent="0.25">
      <c r="A203" s="6" t="s">
        <v>31</v>
      </c>
      <c r="B203" s="2">
        <v>312</v>
      </c>
      <c r="C203" s="2">
        <v>10</v>
      </c>
      <c r="D203" s="2">
        <v>303</v>
      </c>
      <c r="E203" s="2">
        <v>8</v>
      </c>
      <c r="F203" s="2">
        <v>314</v>
      </c>
      <c r="G203" s="2">
        <v>11</v>
      </c>
      <c r="H203" s="2">
        <v>298</v>
      </c>
      <c r="I203" s="2">
        <v>5</v>
      </c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1227</v>
      </c>
      <c r="M203" s="7">
        <f>+Table171312[[#This Row],[x]]+Table171312[[#This Row],[X2]]+Table171312[[#This Row],[X3]]+Table171312[[#This Row],[X4]]+Table171312[[#This Row],[XC]]</f>
        <v>34</v>
      </c>
    </row>
    <row r="204" spans="1:13" x14ac:dyDescent="0.25">
      <c r="A204" s="6" t="s">
        <v>37</v>
      </c>
      <c r="B204" s="2">
        <v>281</v>
      </c>
      <c r="C204" s="2">
        <v>5</v>
      </c>
      <c r="D204" s="2">
        <v>262</v>
      </c>
      <c r="E204" s="2">
        <v>4</v>
      </c>
      <c r="F204" s="2">
        <v>310</v>
      </c>
      <c r="G204" s="2">
        <v>11</v>
      </c>
      <c r="H204" s="2">
        <v>291</v>
      </c>
      <c r="I204" s="2">
        <v>10</v>
      </c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1144</v>
      </c>
      <c r="M204" s="7">
        <f>+Table171312[[#This Row],[x]]+Table171312[[#This Row],[X2]]+Table171312[[#This Row],[X3]]+Table171312[[#This Row],[X4]]+Table171312[[#This Row],[XC]]</f>
        <v>30</v>
      </c>
    </row>
    <row r="205" spans="1:13" x14ac:dyDescent="0.25">
      <c r="A205" s="6" t="s">
        <v>35</v>
      </c>
      <c r="B205" s="2">
        <v>294</v>
      </c>
      <c r="C205" s="2">
        <v>10</v>
      </c>
      <c r="D205" s="2">
        <v>305</v>
      </c>
      <c r="E205" s="2">
        <v>10</v>
      </c>
      <c r="F205" s="2">
        <v>297</v>
      </c>
      <c r="G205" s="2">
        <v>6</v>
      </c>
      <c r="H205" s="2">
        <v>290</v>
      </c>
      <c r="I205" s="2">
        <v>10</v>
      </c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1186</v>
      </c>
      <c r="M205" s="7">
        <f>+Table171312[[#This Row],[x]]+Table171312[[#This Row],[X2]]+Table171312[[#This Row],[X3]]+Table171312[[#This Row],[X4]]+Table171312[[#This Row],[XC]]</f>
        <v>36</v>
      </c>
    </row>
    <row r="206" spans="1:13" x14ac:dyDescent="0.25">
      <c r="A206" s="6" t="s">
        <v>59</v>
      </c>
      <c r="B206" s="2">
        <v>277</v>
      </c>
      <c r="C206" s="2">
        <v>3</v>
      </c>
      <c r="D206" s="2"/>
      <c r="E206" s="2"/>
      <c r="F206" s="2"/>
      <c r="G206" s="2"/>
      <c r="H206" s="2">
        <v>275</v>
      </c>
      <c r="I206" s="2">
        <v>5</v>
      </c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552</v>
      </c>
      <c r="M206" s="7">
        <f>+Table171312[[#This Row],[x]]+Table171312[[#This Row],[X2]]+Table171312[[#This Row],[X3]]+Table171312[[#This Row],[X4]]+Table171312[[#This Row],[XC]]</f>
        <v>8</v>
      </c>
    </row>
    <row r="207" spans="1:13" x14ac:dyDescent="0.25">
      <c r="A207" s="6" t="s">
        <v>66</v>
      </c>
      <c r="B207" s="2">
        <v>278</v>
      </c>
      <c r="C207" s="2">
        <v>4</v>
      </c>
      <c r="D207" s="2">
        <v>291</v>
      </c>
      <c r="E207" s="2">
        <v>5</v>
      </c>
      <c r="F207" s="2">
        <v>297</v>
      </c>
      <c r="G207" s="2">
        <v>5</v>
      </c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866</v>
      </c>
      <c r="M207" s="7">
        <f>+Table171312[[#This Row],[x]]+Table171312[[#This Row],[X2]]+Table171312[[#This Row],[X3]]+Table171312[[#This Row],[X4]]+Table171312[[#This Row],[XC]]</f>
        <v>14</v>
      </c>
    </row>
    <row r="208" spans="1:13" x14ac:dyDescent="0.25">
      <c r="A208" s="6" t="s">
        <v>73</v>
      </c>
      <c r="B208" s="2">
        <v>238</v>
      </c>
      <c r="C208" s="2">
        <v>1</v>
      </c>
      <c r="D208" s="2">
        <v>246</v>
      </c>
      <c r="E208" s="2">
        <v>0</v>
      </c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484</v>
      </c>
      <c r="M208" s="7">
        <f>+Table171312[[#This Row],[x]]+Table171312[[#This Row],[X2]]+Table171312[[#This Row],[X3]]+Table171312[[#This Row],[X4]]+Table171312[[#This Row],[XC]]</f>
        <v>1</v>
      </c>
    </row>
    <row r="209" spans="1:13" x14ac:dyDescent="0.25">
      <c r="A209" s="6" t="s">
        <v>114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9"/>
    </row>
    <row r="238" spans="1:13" ht="27" thickBot="1" x14ac:dyDescent="0.45">
      <c r="A238" s="1" t="s">
        <v>46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96</v>
      </c>
      <c r="B240" s="2"/>
      <c r="C240" s="2"/>
      <c r="D240" s="2">
        <v>276</v>
      </c>
      <c r="E240" s="2">
        <v>4</v>
      </c>
      <c r="F240" s="2">
        <v>290</v>
      </c>
      <c r="G240" s="2">
        <v>5</v>
      </c>
      <c r="H240" s="2">
        <v>294</v>
      </c>
      <c r="I240" s="2">
        <v>8</v>
      </c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860</v>
      </c>
      <c r="M240" s="7">
        <f>+Table171531[[#This Row],[x]]+Table171531[[#This Row],[X2]]+Table171531[[#This Row],[X3]]+Table171531[[#This Row],[X4]]+Table171531[[#This Row],[XC]]</f>
        <v>17</v>
      </c>
    </row>
    <row r="241" spans="1:13" x14ac:dyDescent="0.25">
      <c r="A241" s="6" t="s">
        <v>41</v>
      </c>
      <c r="B241" s="2">
        <v>259</v>
      </c>
      <c r="C241" s="2">
        <v>3</v>
      </c>
      <c r="D241" s="2">
        <v>256</v>
      </c>
      <c r="E241" s="2">
        <v>6</v>
      </c>
      <c r="F241" s="2"/>
      <c r="G241" s="2"/>
      <c r="H241" s="2">
        <v>281</v>
      </c>
      <c r="I241" s="2">
        <v>5</v>
      </c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796</v>
      </c>
      <c r="M241" s="7">
        <f>+Table171531[[#This Row],[x]]+Table171531[[#This Row],[X2]]+Table171531[[#This Row],[X3]]+Table171531[[#This Row],[X4]]+Table171531[[#This Row],[XC]]</f>
        <v>14</v>
      </c>
    </row>
    <row r="242" spans="1:13" x14ac:dyDescent="0.25">
      <c r="A242" s="6" t="s">
        <v>81</v>
      </c>
      <c r="B242" s="2"/>
      <c r="C242" s="2"/>
      <c r="D242" s="2">
        <v>76</v>
      </c>
      <c r="E242" s="2">
        <v>1</v>
      </c>
      <c r="F242" s="2">
        <v>249</v>
      </c>
      <c r="G242" s="2">
        <v>4</v>
      </c>
      <c r="H242" s="2">
        <v>261</v>
      </c>
      <c r="I242" s="2">
        <v>3</v>
      </c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586</v>
      </c>
      <c r="M242" s="7">
        <f>+Table171531[[#This Row],[x]]+Table171531[[#This Row],[X2]]+Table171531[[#This Row],[X3]]+Table171531[[#This Row],[X4]]+Table171531[[#This Row],[XC]]</f>
        <v>8</v>
      </c>
    </row>
    <row r="243" spans="1:13" x14ac:dyDescent="0.25">
      <c r="A243" s="6" t="s">
        <v>53</v>
      </c>
      <c r="B243" s="2">
        <v>204</v>
      </c>
      <c r="C243" s="2">
        <v>1</v>
      </c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204</v>
      </c>
      <c r="M243" s="7">
        <f>+Table171531[[#This Row],[x]]+Table171531[[#This Row],[X2]]+Table171531[[#This Row],[X3]]+Table171531[[#This Row],[X4]]+Table171531[[#This Row],[XC]]</f>
        <v>1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17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61</v>
      </c>
      <c r="B277" s="2">
        <v>320</v>
      </c>
      <c r="C277" s="2">
        <v>14</v>
      </c>
      <c r="D277" s="2"/>
      <c r="E277" s="2"/>
      <c r="F277" s="2">
        <v>324</v>
      </c>
      <c r="G277" s="2">
        <v>16</v>
      </c>
      <c r="H277" s="2">
        <v>297</v>
      </c>
      <c r="I277" s="2">
        <v>8</v>
      </c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941</v>
      </c>
      <c r="M277" s="7">
        <f>+Table171614[[#This Row],[x]]+Table171614[[#This Row],[X2]]+Table171614[[#This Row],[X3]]+Table171614[[#This Row],[X4]]+Table171614[[#This Row],[XC]]</f>
        <v>38</v>
      </c>
    </row>
    <row r="278" spans="1:13" x14ac:dyDescent="0.25">
      <c r="A278" s="6" t="s">
        <v>26</v>
      </c>
      <c r="B278" s="2">
        <v>237</v>
      </c>
      <c r="C278" s="2">
        <v>3</v>
      </c>
      <c r="D278" s="2">
        <v>109</v>
      </c>
      <c r="E278" s="2">
        <v>4</v>
      </c>
      <c r="F278" s="2">
        <v>283</v>
      </c>
      <c r="G278" s="2">
        <v>9</v>
      </c>
      <c r="H278" s="2">
        <v>244</v>
      </c>
      <c r="I278" s="2">
        <v>6</v>
      </c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873</v>
      </c>
      <c r="M278" s="7">
        <f>+Table171614[[#This Row],[x]]+Table171614[[#This Row],[X2]]+Table171614[[#This Row],[X3]]+Table171614[[#This Row],[X4]]+Table171614[[#This Row],[XC]]</f>
        <v>22</v>
      </c>
    </row>
    <row r="279" spans="1:13" x14ac:dyDescent="0.25">
      <c r="A279" s="6" t="s">
        <v>47</v>
      </c>
      <c r="B279" s="2">
        <v>264</v>
      </c>
      <c r="C279" s="2">
        <v>3</v>
      </c>
      <c r="D279" s="2">
        <v>260</v>
      </c>
      <c r="E279" s="2">
        <v>4</v>
      </c>
      <c r="F279" s="2">
        <v>298</v>
      </c>
      <c r="G279" s="2">
        <v>11</v>
      </c>
      <c r="H279" s="2"/>
      <c r="I279" s="2"/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822</v>
      </c>
      <c r="M279" s="7">
        <f>+Table171614[[#This Row],[x]]+Table171614[[#This Row],[X2]]+Table171614[[#This Row],[X3]]+Table171614[[#This Row],[X4]]+Table171614[[#This Row],[XC]]</f>
        <v>18</v>
      </c>
    </row>
    <row r="280" spans="1:13" x14ac:dyDescent="0.25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0</v>
      </c>
      <c r="M280" s="7">
        <f>+Table171614[[#This Row],[x]]+Table171614[[#This Row],[X2]]+Table171614[[#This Row],[X3]]+Table171614[[#This Row],[X4]]+Table171614[[#This Row],[XC]]</f>
        <v>0</v>
      </c>
    </row>
    <row r="281" spans="1:13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0</v>
      </c>
      <c r="M281" s="7">
        <f>+Table171614[[#This Row],[x]]+Table171614[[#This Row],[X2]]+Table171614[[#This Row],[X3]]+Table171614[[#This Row],[X4]]+Table171614[[#This Row],[XC]]</f>
        <v>0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27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 t="s">
        <v>43</v>
      </c>
      <c r="B314" s="2">
        <v>252</v>
      </c>
      <c r="C314" s="2">
        <v>8</v>
      </c>
      <c r="D314" s="2">
        <v>229</v>
      </c>
      <c r="E314" s="2">
        <v>1</v>
      </c>
      <c r="F314" s="2"/>
      <c r="G314" s="2"/>
      <c r="H314" s="2">
        <v>251</v>
      </c>
      <c r="I314" s="2">
        <v>4</v>
      </c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732</v>
      </c>
      <c r="M314" s="7">
        <f>+Table171724[[#This Row],[x]]+Table171724[[#This Row],[X2]]+Table171724[[#This Row],[X3]]+Table171724[[#This Row],[X4]]+Table171724[[#This Row],[XC]]</f>
        <v>13</v>
      </c>
    </row>
    <row r="315" spans="1:13" x14ac:dyDescent="0.25">
      <c r="A315" s="6" t="s">
        <v>62</v>
      </c>
      <c r="B315" s="2">
        <v>265</v>
      </c>
      <c r="C315" s="2">
        <v>3</v>
      </c>
      <c r="D315" s="2">
        <v>281</v>
      </c>
      <c r="E315" s="2">
        <v>4</v>
      </c>
      <c r="F315" s="2">
        <v>270</v>
      </c>
      <c r="G315" s="2">
        <v>6</v>
      </c>
      <c r="H315" s="2"/>
      <c r="I315" s="2"/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816</v>
      </c>
      <c r="M315" s="7">
        <f>+Table171724[[#This Row],[x]]+Table171724[[#This Row],[X2]]+Table171724[[#This Row],[X3]]+Table171724[[#This Row],[X4]]+Table171724[[#This Row],[XC]]</f>
        <v>13</v>
      </c>
    </row>
    <row r="316" spans="1:13" x14ac:dyDescent="0.25">
      <c r="A316" s="6" t="s">
        <v>42</v>
      </c>
      <c r="B316" s="2">
        <v>225</v>
      </c>
      <c r="C316" s="2">
        <v>3</v>
      </c>
      <c r="D316" s="2">
        <v>171</v>
      </c>
      <c r="E316" s="2">
        <v>4</v>
      </c>
      <c r="F316" s="2">
        <v>228</v>
      </c>
      <c r="G316" s="2">
        <v>4</v>
      </c>
      <c r="H316" s="2"/>
      <c r="I316" s="2"/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624</v>
      </c>
      <c r="M316" s="7">
        <f>+Table171724[[#This Row],[x]]+Table171724[[#This Row],[X2]]+Table171724[[#This Row],[X3]]+Table171724[[#This Row],[X4]]+Table171724[[#This Row],[XC]]</f>
        <v>11</v>
      </c>
    </row>
    <row r="317" spans="1:13" x14ac:dyDescent="0.25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0</v>
      </c>
      <c r="M317" s="7">
        <f>+Table171724[[#This Row],[x]]+Table171724[[#This Row],[X2]]+Table171724[[#This Row],[X3]]+Table171724[[#This Row],[X4]]+Table171724[[#This Row],[XC]]</f>
        <v>0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18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 t="s">
        <v>113</v>
      </c>
      <c r="B351" s="2"/>
      <c r="C351" s="2"/>
      <c r="D351" s="2"/>
      <c r="E351" s="2"/>
      <c r="F351" s="2"/>
      <c r="G351" s="2"/>
      <c r="H351" s="2">
        <v>274</v>
      </c>
      <c r="I351" s="2">
        <v>4</v>
      </c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274</v>
      </c>
      <c r="M351" s="7">
        <f>+Table1751825[[#This Row],[x]]+Table1751825[[#This Row],[X2]]+Table1751825[[#This Row],[X3]]+Table1751825[[#This Row],[X4]]+Table1751825[[#This Row],[XC]]</f>
        <v>4</v>
      </c>
    </row>
    <row r="352" spans="1:13" x14ac:dyDescent="0.25">
      <c r="A352" s="6" t="s">
        <v>111</v>
      </c>
      <c r="B352" s="2"/>
      <c r="C352" s="2"/>
      <c r="D352" s="2"/>
      <c r="E352" s="2"/>
      <c r="F352" s="2"/>
      <c r="G352" s="2"/>
      <c r="H352" s="2">
        <v>227</v>
      </c>
      <c r="I352" s="2">
        <v>2</v>
      </c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227</v>
      </c>
      <c r="M352" s="7">
        <f>+Table1751825[[#This Row],[x]]+Table1751825[[#This Row],[X2]]+Table1751825[[#This Row],[X3]]+Table1751825[[#This Row],[X4]]+Table1751825[[#This Row],[XC]]</f>
        <v>2</v>
      </c>
    </row>
    <row r="353" spans="1:13" x14ac:dyDescent="0.25">
      <c r="A353" s="6" t="s">
        <v>112</v>
      </c>
      <c r="B353" s="2"/>
      <c r="C353" s="2"/>
      <c r="D353" s="2"/>
      <c r="E353" s="2"/>
      <c r="F353" s="2"/>
      <c r="G353" s="2"/>
      <c r="H353" s="2">
        <v>205</v>
      </c>
      <c r="I353" s="2">
        <v>2</v>
      </c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205</v>
      </c>
      <c r="M353" s="7">
        <f>+Table1751825[[#This Row],[x]]+Table1751825[[#This Row],[X2]]+Table1751825[[#This Row],[X3]]+Table1751825[[#This Row],[X4]]+Table1751825[[#This Row],[XC]]</f>
        <v>2</v>
      </c>
    </row>
    <row r="354" spans="1:13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0</v>
      </c>
      <c r="M354" s="7">
        <f>+Table1751825[[#This Row],[x]]+Table1751825[[#This Row],[X2]]+Table1751825[[#This Row],[X3]]+Table1751825[[#This Row],[X4]]+Table1751825[[#This Row],[XC]]</f>
        <v>0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21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88</v>
      </c>
      <c r="B388" s="2"/>
      <c r="C388" s="2"/>
      <c r="D388" s="2">
        <v>295</v>
      </c>
      <c r="E388" s="2">
        <v>8</v>
      </c>
      <c r="F388" s="2">
        <v>298</v>
      </c>
      <c r="G388" s="2">
        <v>10</v>
      </c>
      <c r="H388" s="2">
        <v>299</v>
      </c>
      <c r="I388" s="2">
        <v>8</v>
      </c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892</v>
      </c>
      <c r="M388" s="7">
        <f>+Table1771926[[#This Row],[x]]+Table1771926[[#This Row],[X2]]+Table1771926[[#This Row],[X3]]+Table1771926[[#This Row],[X4]]+Table1771926[[#This Row],[XC]]</f>
        <v>26</v>
      </c>
    </row>
    <row r="389" spans="1:13" x14ac:dyDescent="0.25">
      <c r="A389" s="6" t="s">
        <v>87</v>
      </c>
      <c r="B389" s="2"/>
      <c r="C389" s="2"/>
      <c r="D389" s="2">
        <v>257</v>
      </c>
      <c r="E389" s="2">
        <v>6</v>
      </c>
      <c r="F389" s="2"/>
      <c r="G389" s="2"/>
      <c r="H389" s="2"/>
      <c r="I389" s="2"/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257</v>
      </c>
      <c r="M389" s="7">
        <f>+Table1771926[[#This Row],[x]]+Table1771926[[#This Row],[X2]]+Table1771926[[#This Row],[X3]]+Table1771926[[#This Row],[X4]]+Table1771926[[#This Row],[XC]]</f>
        <v>6</v>
      </c>
    </row>
    <row r="390" spans="1:13" x14ac:dyDescent="0.25">
      <c r="A390" s="6" t="s">
        <v>60</v>
      </c>
      <c r="B390" s="2">
        <v>271</v>
      </c>
      <c r="C390" s="2">
        <v>6</v>
      </c>
      <c r="D390" s="2"/>
      <c r="E390" s="2"/>
      <c r="F390" s="2"/>
      <c r="G390" s="2"/>
      <c r="H390" s="2"/>
      <c r="I390" s="2"/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271</v>
      </c>
      <c r="M390" s="7">
        <f>+Table1771926[[#This Row],[x]]+Table1771926[[#This Row],[X2]]+Table1771926[[#This Row],[X3]]+Table1771926[[#This Row],[X4]]+Table1771926[[#This Row],[XC]]</f>
        <v>6</v>
      </c>
    </row>
    <row r="391" spans="1:13" x14ac:dyDescent="0.25">
      <c r="A391" s="6" t="s">
        <v>80</v>
      </c>
      <c r="B391" s="2">
        <v>0</v>
      </c>
      <c r="C391" s="2">
        <v>0</v>
      </c>
      <c r="D391" s="2"/>
      <c r="E391" s="2"/>
      <c r="F391" s="2"/>
      <c r="G391" s="2"/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0</v>
      </c>
      <c r="M391" s="7">
        <f>+Table1771926[[#This Row],[x]]+Table1771926[[#This Row],[X2]]+Table1771926[[#This Row],[X3]]+Table1771926[[#This Row],[X4]]+Table1771926[[#This Row],[XC]]</f>
        <v>0</v>
      </c>
    </row>
    <row r="392" spans="1:13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0</v>
      </c>
      <c r="M392" s="7">
        <f>+Table1771926[[#This Row],[x]]+Table1771926[[#This Row],[X2]]+Table1771926[[#This Row],[X3]]+Table1771926[[#This Row],[X4]]+Table1771926[[#This Row],[XC]]</f>
        <v>0</v>
      </c>
    </row>
    <row r="393" spans="1:13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0</v>
      </c>
      <c r="M393" s="7">
        <f>+Table1771926[[#This Row],[x]]+Table1771926[[#This Row],[X2]]+Table1771926[[#This Row],[X3]]+Table1771926[[#This Row],[X4]]+Table1771926[[#This Row],[XC]]</f>
        <v>0</v>
      </c>
    </row>
    <row r="394" spans="1:13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0</v>
      </c>
      <c r="M394" s="7">
        <f>+Table1771926[[#This Row],[x]]+Table1771926[[#This Row],[X2]]+Table1771926[[#This Row],[X3]]+Table1771926[[#This Row],[X4]]+Table1771926[[#This Row],[XC]]</f>
        <v>0</v>
      </c>
    </row>
    <row r="395" spans="1:13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0</v>
      </c>
      <c r="M395" s="7">
        <f>+Table1771926[[#This Row],[x]]+Table1771926[[#This Row],[X2]]+Table1771926[[#This Row],[X3]]+Table1771926[[#This Row],[X4]]+Table1771926[[#This Row],[XC]]</f>
        <v>0</v>
      </c>
    </row>
    <row r="396" spans="1:13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0</v>
      </c>
      <c r="M396" s="7">
        <f>+Table1771926[[#This Row],[x]]+Table1771926[[#This Row],[X2]]+Table1771926[[#This Row],[X3]]+Table1771926[[#This Row],[X4]]+Table1771926[[#This Row],[XC]]</f>
        <v>0</v>
      </c>
    </row>
    <row r="397" spans="1:13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0</v>
      </c>
      <c r="M397" s="7">
        <f>+Table1771926[[#This Row],[x]]+Table1771926[[#This Row],[X2]]+Table1771926[[#This Row],[X3]]+Table1771926[[#This Row],[X4]]+Table1771926[[#This Row],[XC]]</f>
        <v>0</v>
      </c>
    </row>
    <row r="398" spans="1:13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22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90</v>
      </c>
      <c r="B425" s="2"/>
      <c r="C425" s="2"/>
      <c r="D425" s="2">
        <v>289</v>
      </c>
      <c r="E425" s="2">
        <v>9</v>
      </c>
      <c r="F425" s="2">
        <v>311</v>
      </c>
      <c r="G425" s="2">
        <v>13</v>
      </c>
      <c r="H425" s="2">
        <v>290</v>
      </c>
      <c r="I425" s="2">
        <v>8</v>
      </c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890</v>
      </c>
      <c r="M425" s="7">
        <f>+Table1792027[[#This Row],[x]]+Table1792027[[#This Row],[X2]]+Table1792027[[#This Row],[X3]]+Table1792027[[#This Row],[X4]]+Table1792027[[#This Row],[XC]]</f>
        <v>30</v>
      </c>
    </row>
    <row r="426" spans="1:13" x14ac:dyDescent="0.25">
      <c r="A426" s="6" t="s">
        <v>39</v>
      </c>
      <c r="B426" s="2">
        <v>282</v>
      </c>
      <c r="C426" s="2">
        <v>7</v>
      </c>
      <c r="D426" s="2"/>
      <c r="E426" s="2"/>
      <c r="F426" s="2">
        <v>294</v>
      </c>
      <c r="G426" s="2">
        <v>8</v>
      </c>
      <c r="H426" s="2">
        <v>284</v>
      </c>
      <c r="I426" s="2">
        <v>6</v>
      </c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860</v>
      </c>
      <c r="M426" s="7">
        <f>+Table1792027[[#This Row],[x]]+Table1792027[[#This Row],[X2]]+Table1792027[[#This Row],[X3]]+Table1792027[[#This Row],[X4]]+Table1792027[[#This Row],[XC]]</f>
        <v>21</v>
      </c>
    </row>
    <row r="427" spans="1:13" x14ac:dyDescent="0.25">
      <c r="A427" s="6" t="s">
        <v>72</v>
      </c>
      <c r="B427" s="2">
        <v>275</v>
      </c>
      <c r="C427" s="2">
        <v>3</v>
      </c>
      <c r="D427" s="2"/>
      <c r="E427" s="2"/>
      <c r="F427" s="2">
        <v>274</v>
      </c>
      <c r="G427" s="2">
        <v>1</v>
      </c>
      <c r="H427" s="2">
        <v>273</v>
      </c>
      <c r="I427" s="2">
        <v>8</v>
      </c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822</v>
      </c>
      <c r="M427" s="7">
        <f>+Table1792027[[#This Row],[x]]+Table1792027[[#This Row],[X2]]+Table1792027[[#This Row],[X3]]+Table1792027[[#This Row],[X4]]+Table1792027[[#This Row],[XC]]</f>
        <v>12</v>
      </c>
    </row>
    <row r="428" spans="1:13" x14ac:dyDescent="0.25">
      <c r="A428" s="6" t="s">
        <v>34</v>
      </c>
      <c r="B428" s="2">
        <v>239</v>
      </c>
      <c r="C428" s="2">
        <v>2</v>
      </c>
      <c r="D428" s="2">
        <v>175</v>
      </c>
      <c r="E428" s="2">
        <v>2</v>
      </c>
      <c r="F428" s="2">
        <v>254</v>
      </c>
      <c r="G428" s="2">
        <v>3</v>
      </c>
      <c r="H428" s="2">
        <v>246</v>
      </c>
      <c r="I428" s="2">
        <v>2</v>
      </c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914</v>
      </c>
      <c r="M428" s="7">
        <f>+Table1792027[[#This Row],[x]]+Table1792027[[#This Row],[X2]]+Table1792027[[#This Row],[X3]]+Table1792027[[#This Row],[X4]]+Table1792027[[#This Row],[XC]]</f>
        <v>9</v>
      </c>
    </row>
    <row r="429" spans="1:13" x14ac:dyDescent="0.25">
      <c r="A429" s="6" t="s">
        <v>70</v>
      </c>
      <c r="B429" s="2">
        <v>244</v>
      </c>
      <c r="C429" s="2">
        <v>3</v>
      </c>
      <c r="D429" s="2">
        <v>197</v>
      </c>
      <c r="E429" s="2">
        <v>3</v>
      </c>
      <c r="F429" s="2">
        <v>262</v>
      </c>
      <c r="G429" s="2">
        <v>4</v>
      </c>
      <c r="H429" s="2">
        <v>245</v>
      </c>
      <c r="I429" s="2">
        <v>4</v>
      </c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948</v>
      </c>
      <c r="M429" s="7">
        <f>+Table1792027[[#This Row],[x]]+Table1792027[[#This Row],[X2]]+Table1792027[[#This Row],[X3]]+Table1792027[[#This Row],[X4]]+Table1792027[[#This Row],[XC]]</f>
        <v>14</v>
      </c>
    </row>
    <row r="430" spans="1:13" x14ac:dyDescent="0.25">
      <c r="A430" s="6" t="s">
        <v>76</v>
      </c>
      <c r="B430" s="2">
        <v>189</v>
      </c>
      <c r="C430" s="2">
        <v>1</v>
      </c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189</v>
      </c>
      <c r="M430" s="7">
        <f>+Table1792027[[#This Row],[x]]+Table1792027[[#This Row],[X2]]+Table1792027[[#This Row],[X3]]+Table1792027[[#This Row],[X4]]+Table1792027[[#This Row],[XC]]</f>
        <v>1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23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44</v>
      </c>
      <c r="B462" s="2">
        <v>312</v>
      </c>
      <c r="C462" s="2">
        <v>11</v>
      </c>
      <c r="D462" s="2">
        <v>270</v>
      </c>
      <c r="E462" s="2">
        <v>5</v>
      </c>
      <c r="F462" s="2">
        <v>266</v>
      </c>
      <c r="G462" s="2">
        <v>5</v>
      </c>
      <c r="H462" s="2"/>
      <c r="I462" s="2"/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848</v>
      </c>
      <c r="M462" s="7">
        <f>+Table17112128[[#This Row],[x]]+Table17112128[[#This Row],[X2]]+Table17112128[[#This Row],[X4]]+Table17112128[[#This Row],[XC]]</f>
        <v>16</v>
      </c>
    </row>
    <row r="463" spans="1:13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0</v>
      </c>
      <c r="M463" s="7">
        <f>+Table17112128[[#This Row],[x]]+Table17112128[[#This Row],[X2]]+Table17112128[[#This Row],[X4]]+Table17112128[[#This Row],[XC]]</f>
        <v>0</v>
      </c>
    </row>
    <row r="464" spans="1:13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0</v>
      </c>
      <c r="M464" s="7">
        <f>+Table17112128[[#This Row],[x]]+Table17112128[[#This Row],[X2]]+Table17112128[[#This Row],[X4]]+Table17112128[[#This Row],[XC]]</f>
        <v>0</v>
      </c>
    </row>
    <row r="465" spans="1:13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0</v>
      </c>
      <c r="M465" s="7">
        <f>+Table17112128[[#This Row],[x]]+Table17112128[[#This Row],[X2]]+Table17112128[[#This Row],[X4]]+Table17112128[[#This Row],[XC]]</f>
        <v>0</v>
      </c>
    </row>
    <row r="466" spans="1:13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0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63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 t="s">
        <v>64</v>
      </c>
      <c r="B499" s="2">
        <v>235</v>
      </c>
      <c r="C499" s="2">
        <v>3</v>
      </c>
      <c r="D499" s="2">
        <v>269</v>
      </c>
      <c r="E499" s="2">
        <v>4</v>
      </c>
      <c r="F499" s="2">
        <v>284</v>
      </c>
      <c r="G499" s="2">
        <v>6</v>
      </c>
      <c r="H499" s="2">
        <v>269</v>
      </c>
      <c r="I499" s="2">
        <v>6</v>
      </c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1057</v>
      </c>
      <c r="M499" s="7">
        <f>+Table17132229[[#This Row],[x]]+Table17132229[[#This Row],[X2]]+Table17132229[[#This Row],[X3]]+Table17132229[[#This Row],[X4]]+Table17132229[[#This Row],[XC]]</f>
        <v>19</v>
      </c>
    </row>
    <row r="500" spans="1:13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0</v>
      </c>
      <c r="M500" s="7">
        <f>+Table17132229[[#This Row],[x]]+Table17132229[[#This Row],[X2]]+Table17132229[[#This Row],[X3]]+Table17132229[[#This Row],[X4]]+Table17132229[[#This Row],[XC]]</f>
        <v>0</v>
      </c>
    </row>
    <row r="501" spans="1:13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0</v>
      </c>
      <c r="M501" s="7">
        <f>+Table17132229[[#This Row],[x]]+Table17132229[[#This Row],[X2]]+Table17132229[[#This Row],[X3]]+Table17132229[[#This Row],[X4]]+Table17132229[[#This Row],[XC]]</f>
        <v>0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13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0</v>
      </c>
      <c r="M536" s="7">
        <f>+Table17152330[[#This Row],[x]]+Table17152330[[#This Row],[X2]]+Table17152330[[#This Row],[X3]]+Table17152330[[#This Row],[X4]]+Table17152330[[#This Row],[XC]]</f>
        <v>0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24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24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24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24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jason mccormic</cp:lastModifiedBy>
  <dcterms:created xsi:type="dcterms:W3CDTF">2022-01-16T12:45:51Z</dcterms:created>
  <dcterms:modified xsi:type="dcterms:W3CDTF">2025-07-21T23:25:39Z</dcterms:modified>
</cp:coreProperties>
</file>