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de5b2476c8a8344e/Documents/My Documents/GT Golf Supplies/Volvik/"/>
    </mc:Choice>
  </mc:AlternateContent>
  <xr:revisionPtr revIDLastSave="0" documentId="8_{9E034867-5960-495F-8170-17294E44EAD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2026 Order Form" sheetId="1" r:id="rId1"/>
  </sheets>
  <definedNames>
    <definedName name="_xlnm.Print_Area" localSheetId="0">'2026 Order Form'!$B$1:$M$68,'2026 Order Form'!$B$70:$M$148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1" l="1"/>
  <c r="L107" i="1" s="1"/>
  <c r="K38" i="1"/>
  <c r="K39" i="1"/>
  <c r="L38" i="1" l="1"/>
  <c r="L39" i="1"/>
  <c r="K13" i="1"/>
  <c r="L13" i="1" s="1"/>
  <c r="K109" i="1"/>
  <c r="K136" i="1"/>
  <c r="K54" i="1"/>
  <c r="L54" i="1" s="1"/>
  <c r="L63" i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8" i="1"/>
  <c r="L108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L143" i="1" l="1"/>
  <c r="K143" i="1"/>
  <c r="K14" i="1"/>
  <c r="L14" i="1" s="1"/>
  <c r="K15" i="1"/>
  <c r="L15" i="1" s="1"/>
  <c r="K16" i="1"/>
  <c r="L16" i="1" s="1"/>
  <c r="K17" i="1"/>
  <c r="L17" i="1" s="1"/>
  <c r="K18" i="1"/>
  <c r="L18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6" i="1"/>
  <c r="L56" i="1" s="1"/>
  <c r="K57" i="1"/>
  <c r="L57" i="1" s="1"/>
  <c r="K58" i="1"/>
  <c r="L58" i="1" s="1"/>
  <c r="K60" i="1"/>
  <c r="L60" i="1" s="1"/>
  <c r="K61" i="1"/>
  <c r="L61" i="1" s="1"/>
  <c r="K62" i="1"/>
  <c r="L62" i="1" s="1"/>
  <c r="K64" i="1"/>
  <c r="L64" i="1" s="1"/>
  <c r="K65" i="1"/>
  <c r="L65" i="1" s="1"/>
  <c r="L66" i="1" l="1"/>
  <c r="K66" i="1"/>
</calcChain>
</file>

<file path=xl/sharedStrings.xml><?xml version="1.0" encoding="utf-8"?>
<sst xmlns="http://schemas.openxmlformats.org/spreadsheetml/2006/main" count="266" uniqueCount="180">
  <si>
    <t>Sales Rep:</t>
  </si>
  <si>
    <t>Order Date:</t>
  </si>
  <si>
    <t xml:space="preserve"> </t>
  </si>
  <si>
    <t>Volvik Model</t>
  </si>
  <si>
    <t>Color</t>
  </si>
  <si>
    <t>SKU</t>
  </si>
  <si>
    <t>UPC</t>
  </si>
  <si>
    <t>WSP</t>
  </si>
  <si>
    <t>MAP</t>
  </si>
  <si>
    <t>QTY</t>
  </si>
  <si>
    <t>USD</t>
  </si>
  <si>
    <t xml:space="preserve">Condor X </t>
  </si>
  <si>
    <t>White</t>
  </si>
  <si>
    <t>Green</t>
  </si>
  <si>
    <t xml:space="preserve">Condor  </t>
  </si>
  <si>
    <t>818615022771</t>
  </si>
  <si>
    <t>Yellow</t>
  </si>
  <si>
    <t>VTU3</t>
  </si>
  <si>
    <t>VTU4</t>
  </si>
  <si>
    <t xml:space="preserve">Crystal Combi </t>
  </si>
  <si>
    <t>Asst.</t>
  </si>
  <si>
    <t>818615029282</t>
  </si>
  <si>
    <t>Crystal Soft</t>
  </si>
  <si>
    <t>Red</t>
  </si>
  <si>
    <t>Vivid Combi</t>
  </si>
  <si>
    <t>810144800226</t>
  </si>
  <si>
    <t>Vivid Soft</t>
  </si>
  <si>
    <t>Asst./ G,R,O,Y</t>
  </si>
  <si>
    <t>Orange</t>
  </si>
  <si>
    <t>Pink</t>
  </si>
  <si>
    <t>Blue</t>
  </si>
  <si>
    <t>G,R,O,Y</t>
  </si>
  <si>
    <t>Vivid Rainbow 7b Pack</t>
  </si>
  <si>
    <t xml:space="preserve">Vista3 360 </t>
  </si>
  <si>
    <t xml:space="preserve">Magma </t>
  </si>
  <si>
    <t>810144800233</t>
  </si>
  <si>
    <t>810144800257</t>
  </si>
  <si>
    <t>Vimat</t>
  </si>
  <si>
    <t>810144801391</t>
  </si>
  <si>
    <t>810144801452</t>
  </si>
  <si>
    <t>810144801414</t>
  </si>
  <si>
    <t>810144801490</t>
  </si>
  <si>
    <t>810144801476</t>
  </si>
  <si>
    <t>Asst / G,O,R,Y</t>
  </si>
  <si>
    <t>810144801384</t>
  </si>
  <si>
    <t>Radiance</t>
  </si>
  <si>
    <t>Asst / G,O,P,Y</t>
  </si>
  <si>
    <t>810144801865</t>
  </si>
  <si>
    <t>810144802275</t>
  </si>
  <si>
    <t>810144801261</t>
  </si>
  <si>
    <t>810144801322</t>
  </si>
  <si>
    <t>810144801285</t>
  </si>
  <si>
    <t>810144801360</t>
  </si>
  <si>
    <t>810144801346</t>
  </si>
  <si>
    <t>810144801254</t>
  </si>
  <si>
    <t>Breast Cancer Research Foundation</t>
  </si>
  <si>
    <t>BCRF</t>
  </si>
  <si>
    <t>Vista3 360 Pink</t>
  </si>
  <si>
    <t>810144800578</t>
  </si>
  <si>
    <t>Vivid Soft Pink</t>
  </si>
  <si>
    <t>Crystal Combi Pink</t>
  </si>
  <si>
    <t>Range Balls</t>
  </si>
  <si>
    <t>USA Pack</t>
  </si>
  <si>
    <t>818615025529</t>
  </si>
  <si>
    <t>Canada Pack</t>
  </si>
  <si>
    <t>818615022351</t>
  </si>
  <si>
    <t>Marvel Balls</t>
  </si>
  <si>
    <t>CA</t>
  </si>
  <si>
    <t>IM</t>
  </si>
  <si>
    <t>SM</t>
  </si>
  <si>
    <t>HULK</t>
  </si>
  <si>
    <t>BP</t>
  </si>
  <si>
    <t>TH</t>
  </si>
  <si>
    <t>Marvel X-Men/Anti-Hero Gift Set (4Ball with Marker)</t>
  </si>
  <si>
    <t>WV</t>
  </si>
  <si>
    <t>810144800493</t>
  </si>
  <si>
    <t>DP</t>
  </si>
  <si>
    <t>810144800455</t>
  </si>
  <si>
    <t>GR</t>
  </si>
  <si>
    <t>810144800462</t>
  </si>
  <si>
    <t>MO</t>
  </si>
  <si>
    <t>810144800479</t>
  </si>
  <si>
    <t>VM</t>
  </si>
  <si>
    <t>810144800486</t>
  </si>
  <si>
    <t>Marvel 3.0 (5 Ball Set)</t>
  </si>
  <si>
    <t>FIVE</t>
  </si>
  <si>
    <t>Marvel Vivid Soft Half Dozen</t>
  </si>
  <si>
    <t>Marvel Bulk Vittles</t>
  </si>
  <si>
    <t>6 C</t>
  </si>
  <si>
    <t>THOR</t>
  </si>
  <si>
    <t>Disney</t>
  </si>
  <si>
    <t>Disney 3PC Dozen</t>
  </si>
  <si>
    <t>Love</t>
  </si>
  <si>
    <t>810144800868</t>
  </si>
  <si>
    <t>Mickey Golf</t>
  </si>
  <si>
    <t>818615026441</t>
  </si>
  <si>
    <t>Minnie Golf</t>
  </si>
  <si>
    <t>Goofy</t>
  </si>
  <si>
    <t>818615025178</t>
  </si>
  <si>
    <t xml:space="preserve">Mickey &amp; Friends </t>
  </si>
  <si>
    <t>Mickey Digiverse</t>
  </si>
  <si>
    <t>Mickey Astronaut</t>
  </si>
  <si>
    <t>Mickey</t>
  </si>
  <si>
    <t>818615027028</t>
  </si>
  <si>
    <t>Minnie</t>
  </si>
  <si>
    <t>818615027035</t>
  </si>
  <si>
    <t>Donald</t>
  </si>
  <si>
    <t>818615027042</t>
  </si>
  <si>
    <t>818615025260</t>
  </si>
  <si>
    <t>Daisy</t>
  </si>
  <si>
    <t>Mickey &amp; Friends</t>
  </si>
  <si>
    <t>Stitch 1</t>
  </si>
  <si>
    <t>Disney Friends 5-Ball Pack</t>
  </si>
  <si>
    <t>818615028759</t>
  </si>
  <si>
    <t>Disney Friends 4-Ball Pack</t>
  </si>
  <si>
    <t>Christmas</t>
  </si>
  <si>
    <t>Birthday</t>
  </si>
  <si>
    <t>818615026502</t>
  </si>
  <si>
    <t>Disney Half DZ Vivid Soft</t>
  </si>
  <si>
    <t>Mickey Painting</t>
  </si>
  <si>
    <t>Mickey &amp; Minnie</t>
  </si>
  <si>
    <t>Disney Vittles Vivid</t>
  </si>
  <si>
    <t>Axia Hologram</t>
  </si>
  <si>
    <t>Vista 3 Patriot Edition</t>
  </si>
  <si>
    <t>Vivid Vittles</t>
  </si>
  <si>
    <t>Freight Added to Invoice</t>
  </si>
  <si>
    <t>Marvel Square 2.0 Vivid Soft (4Ball)</t>
  </si>
  <si>
    <t>Marvel Gift Set 4.0 Vivid Soft
(4Ball with Ball Marker)</t>
  </si>
  <si>
    <t>PR</t>
  </si>
  <si>
    <t>818615027479</t>
  </si>
  <si>
    <t>Stitch Aloha</t>
  </si>
  <si>
    <t>Stitch Angel</t>
  </si>
  <si>
    <t>810144803135</t>
  </si>
  <si>
    <t>Star Wars</t>
  </si>
  <si>
    <t>Darth Vader</t>
  </si>
  <si>
    <t>Mixed 6c</t>
  </si>
  <si>
    <t>Power Soft 2025</t>
  </si>
  <si>
    <t>Luke Skywalker</t>
  </si>
  <si>
    <t>Stormtrooper</t>
  </si>
  <si>
    <t>Star Wars VS 4 Ball Gift Set w/ Marker</t>
  </si>
  <si>
    <t>Star Wars VS 6 Ball Set w/ Marker</t>
  </si>
  <si>
    <t>Star Wars VS Vader 4 Ball Square RRRR</t>
  </si>
  <si>
    <t>Star Wars VS Luke 4 Ball Square BBBB</t>
  </si>
  <si>
    <t>Star Wars VS Stormtrooper 4 Ball Sq WWWW</t>
  </si>
  <si>
    <t>Star Wars VS Yoda 4 Ball Square GGGG</t>
  </si>
  <si>
    <t>Yoda</t>
  </si>
  <si>
    <t>Customer Name:</t>
  </si>
  <si>
    <t>Disney Friends Vivid Soft Gift Set                (4Ball w/Ball Marker)</t>
  </si>
  <si>
    <t>Disney Friends Vivid Gift Set                     (4Ball w/Ball Marker)</t>
  </si>
  <si>
    <t>Volvik USA reserves the right to make changes at any given time.</t>
  </si>
  <si>
    <t>PO Number:</t>
  </si>
  <si>
    <t>Shipping Instruction:</t>
  </si>
  <si>
    <t xml:space="preserve">Ship Date 1 </t>
  </si>
  <si>
    <t xml:space="preserve">Ship Date 2 </t>
  </si>
  <si>
    <t xml:space="preserve">Ship Date 3 </t>
  </si>
  <si>
    <t>Qty</t>
  </si>
  <si>
    <t>Subtotal</t>
  </si>
  <si>
    <t>Logo</t>
  </si>
  <si>
    <t>Order Notes:</t>
  </si>
  <si>
    <t xml:space="preserve">Total:  </t>
  </si>
  <si>
    <t>Y / N</t>
  </si>
  <si>
    <t>Tour Series</t>
  </si>
  <si>
    <t>Performance Series</t>
  </si>
  <si>
    <t>Value Series</t>
  </si>
  <si>
    <t>Country, State and City Edition</t>
  </si>
  <si>
    <t>Account #:</t>
  </si>
  <si>
    <t>Ship To:
(If different from Bill To address)</t>
  </si>
  <si>
    <t>Ship To:
(If different from Bill to address)</t>
  </si>
  <si>
    <t>Sales Order Form</t>
  </si>
  <si>
    <t>45000-WHT</t>
  </si>
  <si>
    <t>45000-GRN</t>
  </si>
  <si>
    <t>45001-YEL</t>
  </si>
  <si>
    <t>45002-WHT</t>
  </si>
  <si>
    <t>45004-WHT</t>
  </si>
  <si>
    <t>45014</t>
  </si>
  <si>
    <t>45016</t>
  </si>
  <si>
    <t xml:space="preserve">
800-757-7453                              www.ggolf.com</t>
  </si>
  <si>
    <t>5% OFF $500 (Exp. 1-31-25 - Excludes Licensed &amp; Range Balls)</t>
  </si>
  <si>
    <r>
      <t xml:space="preserve">
</t>
    </r>
    <r>
      <rPr>
        <b/>
        <i/>
        <sz val="12"/>
        <color rgb="FF0070C0"/>
        <rFont val="Arial"/>
        <family val="2"/>
      </rPr>
      <t>800-757-7453                              www.ggolf.com</t>
    </r>
  </si>
  <si>
    <t>ASSORTED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</si>
</sst>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 &quot;&quot;$&quot;* #,##0.00&quot; &quot;;&quot; &quot;&quot;$&quot;* \(#,##0.00\);&quot; &quot;&quot;$&quot;* &quot;-&quot;??&quot; &quot;"/>
    <numFmt numFmtId="165" formatCode="&quot; &quot;* #,##0&quot; &quot;;&quot; &quot;* \(#,##0\);&quot; &quot;* &quot;-&quot;??&quot; &quot;"/>
  </numFmts>
  <fonts count="15" x14ac:knownFonts="1">
    <font>
      <sz val="11"/>
      <color indexed="8"/>
      <name val="Calibri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sz val="10"/>
      <color indexed="12"/>
      <name val="Arial"/>
      <family val="2"/>
    </font>
    <font>
      <b/>
      <sz val="10"/>
      <color indexed="13"/>
      <name val="Arial"/>
      <family val="2"/>
    </font>
    <font>
      <b/>
      <sz val="20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i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8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 applyNumberFormat="0" applyFill="0" applyBorder="0" applyProtection="0"/>
    <xf numFmtId="44" fontId="7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23">
    <xf numFmtId="0" fontId="0" fillId="0" borderId="0" xfId="0"/>
    <xf numFmtId="49" fontId="4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/>
    <xf numFmtId="0" fontId="2" fillId="0" borderId="0" xfId="0" applyNumberFormat="1" applyFont="1"/>
    <xf numFmtId="1" fontId="2" fillId="0" borderId="0" xfId="0" applyNumberFormat="1" applyFont="1"/>
    <xf numFmtId="49" fontId="9" fillId="2" borderId="9" xfId="0" applyNumberFormat="1" applyFont="1" applyFill="1" applyBorder="1"/>
    <xf numFmtId="1" fontId="9" fillId="2" borderId="9" xfId="0" applyNumberFormat="1" applyFont="1" applyFill="1" applyBorder="1"/>
    <xf numFmtId="49" fontId="10" fillId="2" borderId="9" xfId="0" applyNumberFormat="1" applyFont="1" applyFill="1" applyBorder="1" applyAlignment="1">
      <alignment vertical="center"/>
    </xf>
    <xf numFmtId="1" fontId="10" fillId="2" borderId="9" xfId="0" applyNumberFormat="1" applyFont="1" applyFill="1" applyBorder="1" applyAlignment="1">
      <alignment vertical="center"/>
    </xf>
    <xf numFmtId="0" fontId="2" fillId="2" borderId="16" xfId="0" applyFont="1" applyFill="1" applyBorder="1"/>
    <xf numFmtId="0" fontId="4" fillId="2" borderId="8" xfId="0" applyFont="1" applyFill="1" applyBorder="1" applyAlignment="1">
      <alignment horizontal="center" vertical="center"/>
    </xf>
    <xf numFmtId="9" fontId="4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/>
    <xf numFmtId="49" fontId="2" fillId="4" borderId="18" xfId="0" applyNumberFormat="1" applyFont="1" applyFill="1" applyBorder="1" applyAlignment="1">
      <alignment wrapText="1"/>
    </xf>
    <xf numFmtId="1" fontId="2" fillId="2" borderId="9" xfId="0" applyNumberFormat="1" applyFont="1" applyFill="1" applyBorder="1"/>
    <xf numFmtId="49" fontId="2" fillId="2" borderId="9" xfId="0" applyNumberFormat="1" applyFont="1" applyFill="1" applyBorder="1" applyAlignment="1">
      <alignment horizontal="right"/>
    </xf>
    <xf numFmtId="44" fontId="2" fillId="5" borderId="25" xfId="1" applyFont="1" applyFill="1" applyBorder="1" applyAlignment="1">
      <alignment wrapText="1"/>
    </xf>
    <xf numFmtId="1" fontId="2" fillId="0" borderId="9" xfId="0" applyNumberFormat="1" applyFont="1" applyBorder="1"/>
    <xf numFmtId="0" fontId="4" fillId="2" borderId="9" xfId="0" applyFont="1" applyFill="1" applyBorder="1" applyAlignment="1">
      <alignment horizontal="center" vertical="center"/>
    </xf>
    <xf numFmtId="9" fontId="4" fillId="2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vertical="center" wrapText="1"/>
    </xf>
    <xf numFmtId="49" fontId="4" fillId="2" borderId="29" xfId="0" applyNumberFormat="1" applyFont="1" applyFill="1" applyBorder="1" applyAlignment="1">
      <alignment horizontal="right" vertical="center" wrapText="1"/>
    </xf>
    <xf numFmtId="49" fontId="4" fillId="2" borderId="29" xfId="0" applyNumberFormat="1" applyFont="1" applyFill="1" applyBorder="1" applyAlignment="1">
      <alignment horizontal="right" vertical="center"/>
    </xf>
    <xf numFmtId="49" fontId="4" fillId="3" borderId="29" xfId="0" applyNumberFormat="1" applyFont="1" applyFill="1" applyBorder="1" applyAlignment="1">
      <alignment horizontal="center" vertical="center" wrapText="1"/>
    </xf>
    <xf numFmtId="1" fontId="4" fillId="3" borderId="29" xfId="0" applyNumberFormat="1" applyFont="1" applyFill="1" applyBorder="1" applyAlignment="1">
      <alignment horizontal="center"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164" fontId="2" fillId="2" borderId="30" xfId="0" applyNumberFormat="1" applyFont="1" applyFill="1" applyBorder="1" applyAlignment="1">
      <alignment horizontal="center"/>
    </xf>
    <xf numFmtId="1" fontId="2" fillId="2" borderId="30" xfId="0" applyNumberFormat="1" applyFont="1" applyFill="1" applyBorder="1" applyAlignment="1">
      <alignment horizontal="center" vertical="center"/>
    </xf>
    <xf numFmtId="165" fontId="2" fillId="2" borderId="30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vertical="center"/>
    </xf>
    <xf numFmtId="1" fontId="2" fillId="2" borderId="30" xfId="0" applyNumberFormat="1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vertical="center"/>
    </xf>
    <xf numFmtId="49" fontId="3" fillId="4" borderId="19" xfId="0" applyNumberFormat="1" applyFont="1" applyFill="1" applyBorder="1"/>
    <xf numFmtId="165" fontId="2" fillId="2" borderId="26" xfId="0" applyNumberFormat="1" applyFont="1" applyFill="1" applyBorder="1" applyAlignment="1">
      <alignment horizontal="center" vertical="center"/>
    </xf>
    <xf numFmtId="49" fontId="2" fillId="2" borderId="47" xfId="0" applyNumberFormat="1" applyFont="1" applyFill="1" applyBorder="1" applyAlignment="1">
      <alignment horizontal="center"/>
    </xf>
    <xf numFmtId="0" fontId="2" fillId="2" borderId="47" xfId="0" applyNumberFormat="1" applyFont="1" applyFill="1" applyBorder="1" applyAlignment="1">
      <alignment horizontal="center"/>
    </xf>
    <xf numFmtId="1" fontId="2" fillId="2" borderId="47" xfId="0" applyNumberFormat="1" applyFont="1" applyFill="1" applyBorder="1" applyAlignment="1">
      <alignment horizontal="center"/>
    </xf>
    <xf numFmtId="164" fontId="2" fillId="2" borderId="47" xfId="0" applyNumberFormat="1" applyFont="1" applyFill="1" applyBorder="1" applyAlignment="1">
      <alignment horizontal="center"/>
    </xf>
    <xf numFmtId="1" fontId="2" fillId="2" borderId="47" xfId="0" applyNumberFormat="1" applyFont="1" applyFill="1" applyBorder="1" applyAlignment="1">
      <alignment horizontal="center" vertical="center"/>
    </xf>
    <xf numFmtId="165" fontId="2" fillId="2" borderId="47" xfId="0" applyNumberFormat="1" applyFont="1" applyFill="1" applyBorder="1" applyAlignment="1">
      <alignment horizontal="center" vertical="center"/>
    </xf>
    <xf numFmtId="164" fontId="2" fillId="2" borderId="48" xfId="0" applyNumberFormat="1" applyFont="1" applyFill="1" applyBorder="1" applyAlignment="1">
      <alignment vertical="center"/>
    </xf>
    <xf numFmtId="49" fontId="2" fillId="2" borderId="37" xfId="0" applyNumberFormat="1" applyFont="1" applyFill="1" applyBorder="1" applyAlignment="1">
      <alignment horizontal="center"/>
    </xf>
    <xf numFmtId="0" fontId="2" fillId="2" borderId="37" xfId="0" applyNumberFormat="1" applyFont="1" applyFill="1" applyBorder="1" applyAlignment="1">
      <alignment horizontal="center"/>
    </xf>
    <xf numFmtId="1" fontId="2" fillId="2" borderId="37" xfId="0" applyNumberFormat="1" applyFont="1" applyFill="1" applyBorder="1" applyAlignment="1">
      <alignment horizontal="center"/>
    </xf>
    <xf numFmtId="164" fontId="2" fillId="2" borderId="37" xfId="0" applyNumberFormat="1" applyFont="1" applyFill="1" applyBorder="1" applyAlignment="1">
      <alignment horizontal="center"/>
    </xf>
    <xf numFmtId="1" fontId="2" fillId="2" borderId="37" xfId="0" applyNumberFormat="1" applyFont="1" applyFill="1" applyBorder="1" applyAlignment="1">
      <alignment horizontal="center" vertical="center"/>
    </xf>
    <xf numFmtId="165" fontId="2" fillId="2" borderId="37" xfId="0" applyNumberFormat="1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vertical="center"/>
    </xf>
    <xf numFmtId="164" fontId="2" fillId="2" borderId="38" xfId="0" applyNumberFormat="1" applyFont="1" applyFill="1" applyBorder="1" applyAlignment="1">
      <alignment vertical="center"/>
    </xf>
    <xf numFmtId="1" fontId="2" fillId="4" borderId="18" xfId="0" applyNumberFormat="1" applyFont="1" applyFill="1" applyBorder="1" applyAlignment="1">
      <alignment wrapText="1"/>
    </xf>
    <xf numFmtId="0" fontId="2" fillId="2" borderId="20" xfId="0" applyFont="1" applyFill="1" applyBorder="1"/>
    <xf numFmtId="0" fontId="2" fillId="2" borderId="21" xfId="0" applyFont="1" applyFill="1" applyBorder="1"/>
    <xf numFmtId="1" fontId="2" fillId="2" borderId="21" xfId="0" applyNumberFormat="1" applyFont="1" applyFill="1" applyBorder="1"/>
    <xf numFmtId="0" fontId="2" fillId="2" borderId="53" xfId="0" applyFont="1" applyFill="1" applyBorder="1"/>
    <xf numFmtId="49" fontId="2" fillId="2" borderId="54" xfId="0" applyNumberFormat="1" applyFont="1" applyFill="1" applyBorder="1" applyAlignment="1">
      <alignment horizontal="right"/>
    </xf>
    <xf numFmtId="0" fontId="2" fillId="2" borderId="23" xfId="0" applyFont="1" applyFill="1" applyBorder="1"/>
    <xf numFmtId="49" fontId="2" fillId="2" borderId="24" xfId="0" applyNumberFormat="1" applyFont="1" applyFill="1" applyBorder="1" applyAlignment="1">
      <alignment horizontal="right"/>
    </xf>
    <xf numFmtId="0" fontId="2" fillId="2" borderId="49" xfId="0" applyFont="1" applyFill="1" applyBorder="1"/>
    <xf numFmtId="0" fontId="2" fillId="2" borderId="50" xfId="0" applyFont="1" applyFill="1" applyBorder="1"/>
    <xf numFmtId="1" fontId="2" fillId="2" borderId="50" xfId="0" applyNumberFormat="1" applyFont="1" applyFill="1" applyBorder="1"/>
    <xf numFmtId="49" fontId="2" fillId="2" borderId="51" xfId="0" applyNumberFormat="1" applyFont="1" applyFill="1" applyBorder="1" applyAlignment="1">
      <alignment horizontal="right"/>
    </xf>
    <xf numFmtId="165" fontId="2" fillId="5" borderId="30" xfId="0" applyNumberFormat="1" applyFont="1" applyFill="1" applyBorder="1" applyAlignment="1">
      <alignment horizontal="center" vertical="center"/>
    </xf>
    <xf numFmtId="1" fontId="2" fillId="5" borderId="47" xfId="0" applyNumberFormat="1" applyFont="1" applyFill="1" applyBorder="1" applyAlignment="1">
      <alignment horizontal="center" vertical="center"/>
    </xf>
    <xf numFmtId="1" fontId="2" fillId="5" borderId="30" xfId="0" applyNumberFormat="1" applyFont="1" applyFill="1" applyBorder="1" applyAlignment="1">
      <alignment horizontal="center" vertical="center"/>
    </xf>
    <xf numFmtId="1" fontId="2" fillId="5" borderId="37" xfId="0" applyNumberFormat="1" applyFont="1" applyFill="1" applyBorder="1" applyAlignment="1">
      <alignment horizontal="center" vertical="center"/>
    </xf>
    <xf numFmtId="49" fontId="2" fillId="5" borderId="30" xfId="0" applyNumberFormat="1" applyFont="1" applyFill="1" applyBorder="1" applyAlignment="1">
      <alignment horizontal="center"/>
    </xf>
    <xf numFmtId="0" fontId="2" fillId="5" borderId="30" xfId="0" applyNumberFormat="1" applyFont="1" applyFill="1" applyBorder="1" applyAlignment="1">
      <alignment horizontal="center"/>
    </xf>
    <xf numFmtId="1" fontId="2" fillId="5" borderId="30" xfId="0" applyNumberFormat="1" applyFont="1" applyFill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0" fillId="2" borderId="9" xfId="0" applyNumberFormat="1" applyFont="1" applyFill="1" applyBorder="1" applyAlignment="1">
      <alignment horizontal="center" vertical="center"/>
    </xf>
    <xf numFmtId="49" fontId="2" fillId="4" borderId="18" xfId="0" applyNumberFormat="1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49" fontId="2" fillId="5" borderId="34" xfId="0" applyNumberFormat="1" applyFont="1" applyFill="1" applyBorder="1" applyAlignment="1">
      <alignment horizontal="center"/>
    </xf>
    <xf numFmtId="49" fontId="2" fillId="5" borderId="34" xfId="0" applyNumberFormat="1" applyFont="1" applyFill="1" applyBorder="1" applyAlignment="1">
      <alignment horizontal="center" vertical="center"/>
    </xf>
    <xf numFmtId="49" fontId="2" fillId="5" borderId="36" xfId="0" applyNumberFormat="1" applyFont="1" applyFill="1" applyBorder="1" applyAlignment="1">
      <alignment horizontal="center" vertical="center"/>
    </xf>
    <xf numFmtId="0" fontId="11" fillId="0" borderId="9" xfId="0" applyNumberFormat="1" applyFont="1" applyBorder="1" applyAlignment="1">
      <alignment vertical="center"/>
    </xf>
    <xf numFmtId="0" fontId="11" fillId="0" borderId="24" xfId="0" applyNumberFormat="1" applyFont="1" applyBorder="1" applyAlignment="1">
      <alignment vertical="center"/>
    </xf>
    <xf numFmtId="0" fontId="11" fillId="0" borderId="50" xfId="0" applyNumberFormat="1" applyFont="1" applyBorder="1" applyAlignment="1">
      <alignment vertical="center"/>
    </xf>
    <xf numFmtId="0" fontId="11" fillId="0" borderId="51" xfId="0" applyNumberFormat="1" applyFont="1" applyBorder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3" fillId="4" borderId="60" xfId="0" applyNumberFormat="1" applyFont="1" applyFill="1" applyBorder="1" applyAlignment="1">
      <alignment horizontal="center"/>
    </xf>
    <xf numFmtId="49" fontId="4" fillId="4" borderId="61" xfId="0" applyNumberFormat="1" applyFont="1" applyFill="1" applyBorder="1" applyAlignment="1">
      <alignment horizontal="center"/>
    </xf>
    <xf numFmtId="49" fontId="4" fillId="4" borderId="21" xfId="0" applyNumberFormat="1" applyFont="1" applyFill="1" applyBorder="1" applyAlignment="1">
      <alignment horizontal="center"/>
    </xf>
    <xf numFmtId="1" fontId="4" fillId="4" borderId="53" xfId="0" applyNumberFormat="1" applyFont="1" applyFill="1" applyBorder="1" applyAlignment="1">
      <alignment horizontal="center"/>
    </xf>
    <xf numFmtId="164" fontId="4" fillId="4" borderId="62" xfId="0" applyNumberFormat="1" applyFont="1" applyFill="1" applyBorder="1" applyAlignment="1">
      <alignment horizontal="center"/>
    </xf>
    <xf numFmtId="1" fontId="8" fillId="4" borderId="63" xfId="0" applyNumberFormat="1" applyFont="1" applyFill="1" applyBorder="1" applyAlignment="1">
      <alignment horizontal="center" vertical="center"/>
    </xf>
    <xf numFmtId="1" fontId="4" fillId="4" borderId="62" xfId="0" applyNumberFormat="1" applyFont="1" applyFill="1" applyBorder="1" applyAlignment="1">
      <alignment horizontal="center" vertical="center"/>
    </xf>
    <xf numFmtId="164" fontId="2" fillId="4" borderId="64" xfId="0" applyNumberFormat="1" applyFont="1" applyFill="1" applyBorder="1" applyAlignment="1">
      <alignment vertical="center"/>
    </xf>
    <xf numFmtId="164" fontId="2" fillId="5" borderId="30" xfId="0" applyNumberFormat="1" applyFont="1" applyFill="1" applyBorder="1" applyAlignment="1">
      <alignment horizontal="center"/>
    </xf>
    <xf numFmtId="164" fontId="2" fillId="5" borderId="30" xfId="0" applyNumberFormat="1" applyFont="1" applyFill="1" applyBorder="1" applyAlignment="1">
      <alignment vertical="center"/>
    </xf>
    <xf numFmtId="49" fontId="4" fillId="4" borderId="30" xfId="0" applyNumberFormat="1" applyFont="1" applyFill="1" applyBorder="1" applyAlignment="1">
      <alignment horizontal="center"/>
    </xf>
    <xf numFmtId="1" fontId="4" fillId="4" borderId="30" xfId="0" applyNumberFormat="1" applyFont="1" applyFill="1" applyBorder="1" applyAlignment="1">
      <alignment horizontal="center"/>
    </xf>
    <xf numFmtId="164" fontId="4" fillId="4" borderId="30" xfId="0" applyNumberFormat="1" applyFont="1" applyFill="1" applyBorder="1" applyAlignment="1">
      <alignment horizontal="center"/>
    </xf>
    <xf numFmtId="1" fontId="4" fillId="4" borderId="30" xfId="0" applyNumberFormat="1" applyFont="1" applyFill="1" applyBorder="1" applyAlignment="1">
      <alignment horizontal="center" vertical="center"/>
    </xf>
    <xf numFmtId="164" fontId="2" fillId="6" borderId="30" xfId="0" applyNumberFormat="1" applyFont="1" applyFill="1" applyBorder="1" applyAlignment="1">
      <alignment vertical="center"/>
    </xf>
    <xf numFmtId="164" fontId="2" fillId="5" borderId="35" xfId="0" applyNumberFormat="1" applyFont="1" applyFill="1" applyBorder="1" applyAlignment="1">
      <alignment vertical="center"/>
    </xf>
    <xf numFmtId="49" fontId="3" fillId="4" borderId="34" xfId="0" applyNumberFormat="1" applyFont="1" applyFill="1" applyBorder="1" applyAlignment="1">
      <alignment horizontal="left"/>
    </xf>
    <xf numFmtId="164" fontId="2" fillId="6" borderId="35" xfId="0" applyNumberFormat="1" applyFont="1" applyFill="1" applyBorder="1" applyAlignment="1">
      <alignment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5" borderId="37" xfId="0" applyNumberFormat="1" applyFont="1" applyFill="1" applyBorder="1" applyAlignment="1">
      <alignment horizontal="center"/>
    </xf>
    <xf numFmtId="1" fontId="2" fillId="5" borderId="37" xfId="0" applyNumberFormat="1" applyFont="1" applyFill="1" applyBorder="1" applyAlignment="1">
      <alignment horizontal="center"/>
    </xf>
    <xf numFmtId="164" fontId="2" fillId="5" borderId="37" xfId="0" applyNumberFormat="1" applyFont="1" applyFill="1" applyBorder="1" applyAlignment="1">
      <alignment horizontal="center"/>
    </xf>
    <xf numFmtId="49" fontId="3" fillId="4" borderId="20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64" fontId="4" fillId="4" borderId="21" xfId="0" applyNumberFormat="1" applyFont="1" applyFill="1" applyBorder="1" applyAlignment="1">
      <alignment horizontal="center"/>
    </xf>
    <xf numFmtId="1" fontId="8" fillId="4" borderId="21" xfId="0" applyNumberFormat="1" applyFont="1" applyFill="1" applyBorder="1" applyAlignment="1">
      <alignment horizontal="center" vertical="center"/>
    </xf>
    <xf numFmtId="1" fontId="4" fillId="4" borderId="21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vertical="center"/>
    </xf>
    <xf numFmtId="164" fontId="2" fillId="4" borderId="22" xfId="0" applyNumberFormat="1" applyFont="1" applyFill="1" applyBorder="1" applyAlignment="1">
      <alignment vertical="center"/>
    </xf>
    <xf numFmtId="165" fontId="5" fillId="6" borderId="30" xfId="0" applyNumberFormat="1" applyFont="1" applyFill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/>
    </xf>
    <xf numFmtId="9" fontId="2" fillId="2" borderId="30" xfId="2" applyFont="1" applyFill="1" applyBorder="1" applyAlignment="1">
      <alignment horizontal="center" vertical="center"/>
    </xf>
    <xf numFmtId="165" fontId="2" fillId="6" borderId="30" xfId="0" applyNumberFormat="1" applyFont="1" applyFill="1" applyBorder="1" applyAlignment="1">
      <alignment horizontal="center" vertical="center"/>
    </xf>
    <xf numFmtId="49" fontId="3" fillId="4" borderId="32" xfId="0" applyNumberFormat="1" applyFont="1" applyFill="1" applyBorder="1"/>
    <xf numFmtId="49" fontId="2" fillId="4" borderId="31" xfId="0" applyNumberFormat="1" applyFont="1" applyFill="1" applyBorder="1" applyAlignment="1">
      <alignment wrapText="1"/>
    </xf>
    <xf numFmtId="1" fontId="2" fillId="4" borderId="31" xfId="0" applyNumberFormat="1" applyFont="1" applyFill="1" applyBorder="1" applyAlignment="1">
      <alignment wrapText="1"/>
    </xf>
    <xf numFmtId="49" fontId="2" fillId="4" borderId="31" xfId="0" applyNumberFormat="1" applyFont="1" applyFill="1" applyBorder="1" applyAlignment="1">
      <alignment horizontal="center" wrapText="1"/>
    </xf>
    <xf numFmtId="165" fontId="2" fillId="5" borderId="31" xfId="0" applyNumberFormat="1" applyFont="1" applyFill="1" applyBorder="1"/>
    <xf numFmtId="164" fontId="2" fillId="5" borderId="31" xfId="0" applyNumberFormat="1" applyFont="1" applyFill="1" applyBorder="1"/>
    <xf numFmtId="164" fontId="2" fillId="5" borderId="33" xfId="0" applyNumberFormat="1" applyFont="1" applyFill="1" applyBorder="1"/>
    <xf numFmtId="49" fontId="2" fillId="5" borderId="46" xfId="0" applyNumberFormat="1" applyFont="1" applyFill="1" applyBorder="1" applyAlignment="1">
      <alignment horizontal="center"/>
    </xf>
    <xf numFmtId="164" fontId="2" fillId="2" borderId="47" xfId="0" applyNumberFormat="1" applyFont="1" applyFill="1" applyBorder="1" applyAlignment="1">
      <alignment vertical="center"/>
    </xf>
    <xf numFmtId="49" fontId="3" fillId="4" borderId="34" xfId="0" applyNumberFormat="1" applyFont="1" applyFill="1" applyBorder="1" applyAlignment="1">
      <alignment horizontal="center"/>
    </xf>
    <xf numFmtId="164" fontId="5" fillId="6" borderId="35" xfId="0" applyNumberFormat="1" applyFont="1" applyFill="1" applyBorder="1" applyAlignment="1">
      <alignment vertical="center"/>
    </xf>
    <xf numFmtId="49" fontId="2" fillId="5" borderId="36" xfId="0" applyNumberFormat="1" applyFont="1" applyFill="1" applyBorder="1" applyAlignment="1">
      <alignment horizontal="center"/>
    </xf>
    <xf numFmtId="49" fontId="2" fillId="5" borderId="34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left"/>
    </xf>
    <xf numFmtId="0" fontId="4" fillId="5" borderId="29" xfId="0" applyFont="1" applyFill="1" applyBorder="1" applyAlignment="1">
      <alignment horizontal="center" vertical="center"/>
    </xf>
    <xf numFmtId="0" fontId="13" fillId="0" borderId="20" xfId="0" applyNumberFormat="1" applyFont="1" applyBorder="1" applyAlignment="1">
      <alignment horizontal="center" wrapText="1"/>
    </xf>
    <xf numFmtId="0" fontId="13" fillId="0" borderId="21" xfId="0" applyNumberFormat="1" applyFont="1" applyBorder="1" applyAlignment="1">
      <alignment horizontal="center" wrapText="1"/>
    </xf>
    <xf numFmtId="0" fontId="13" fillId="0" borderId="22" xfId="0" applyNumberFormat="1" applyFont="1" applyBorder="1" applyAlignment="1">
      <alignment horizontal="center" wrapText="1"/>
    </xf>
    <xf numFmtId="0" fontId="13" fillId="0" borderId="23" xfId="0" applyNumberFormat="1" applyFont="1" applyBorder="1" applyAlignment="1">
      <alignment horizontal="center" wrapText="1"/>
    </xf>
    <xf numFmtId="0" fontId="13" fillId="0" borderId="9" xfId="0" applyNumberFormat="1" applyFont="1" applyBorder="1" applyAlignment="1">
      <alignment horizontal="center" wrapText="1"/>
    </xf>
    <xf numFmtId="0" fontId="13" fillId="0" borderId="24" xfId="0" applyNumberFormat="1" applyFont="1" applyBorder="1" applyAlignment="1">
      <alignment horizontal="center" wrapText="1"/>
    </xf>
    <xf numFmtId="0" fontId="13" fillId="0" borderId="19" xfId="0" applyNumberFormat="1" applyFont="1" applyBorder="1" applyAlignment="1">
      <alignment horizontal="center" wrapText="1"/>
    </xf>
    <xf numFmtId="0" fontId="13" fillId="0" borderId="18" xfId="0" applyNumberFormat="1" applyFont="1" applyBorder="1" applyAlignment="1">
      <alignment horizontal="center" wrapText="1"/>
    </xf>
    <xf numFmtId="0" fontId="13" fillId="0" borderId="25" xfId="0" applyNumberFormat="1" applyFont="1" applyBorder="1" applyAlignment="1">
      <alignment horizontal="center" wrapText="1"/>
    </xf>
    <xf numFmtId="0" fontId="9" fillId="2" borderId="49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49" fontId="2" fillId="5" borderId="34" xfId="0" applyNumberFormat="1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4" fillId="5" borderId="31" xfId="0" applyNumberFormat="1" applyFont="1" applyFill="1" applyBorder="1" applyAlignment="1">
      <alignment horizontal="right" vertical="center"/>
    </xf>
    <xf numFmtId="49" fontId="3" fillId="4" borderId="34" xfId="0" applyNumberFormat="1" applyFont="1" applyFill="1" applyBorder="1" applyAlignment="1">
      <alignment horizontal="left" vertical="center" wrapText="1"/>
    </xf>
    <xf numFmtId="49" fontId="3" fillId="4" borderId="30" xfId="0" applyNumberFormat="1" applyFont="1" applyFill="1" applyBorder="1" applyAlignment="1">
      <alignment horizontal="left" vertical="center" wrapText="1"/>
    </xf>
    <xf numFmtId="1" fontId="6" fillId="2" borderId="29" xfId="0" applyNumberFormat="1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49" fontId="4" fillId="5" borderId="26" xfId="0" applyNumberFormat="1" applyFont="1" applyFill="1" applyBorder="1" applyAlignment="1">
      <alignment horizontal="center" vertical="center"/>
    </xf>
    <xf numFmtId="49" fontId="4" fillId="3" borderId="29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right" vertical="center" wrapText="1"/>
    </xf>
    <xf numFmtId="49" fontId="4" fillId="2" borderId="29" xfId="0" applyNumberFormat="1" applyFont="1" applyFill="1" applyBorder="1" applyAlignment="1">
      <alignment horizontal="right" vertical="center"/>
    </xf>
    <xf numFmtId="1" fontId="4" fillId="3" borderId="29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52" xfId="0" applyNumberFormat="1" applyFont="1" applyFill="1" applyBorder="1" applyAlignment="1">
      <alignment horizontal="center" vertical="center"/>
    </xf>
    <xf numFmtId="1" fontId="6" fillId="5" borderId="45" xfId="0" applyNumberFormat="1" applyFont="1" applyFill="1" applyBorder="1" applyAlignment="1">
      <alignment horizontal="left"/>
    </xf>
    <xf numFmtId="1" fontId="6" fillId="5" borderId="27" xfId="0" applyNumberFormat="1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2" fillId="0" borderId="20" xfId="0" applyNumberFormat="1" applyFont="1" applyBorder="1" applyAlignment="1">
      <alignment horizontal="center" wrapText="1"/>
    </xf>
    <xf numFmtId="0" fontId="2" fillId="0" borderId="21" xfId="0" applyNumberFormat="1" applyFont="1" applyBorder="1" applyAlignment="1">
      <alignment horizontal="center" wrapText="1"/>
    </xf>
    <xf numFmtId="0" fontId="2" fillId="0" borderId="22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2" fillId="0" borderId="24" xfId="0" applyNumberFormat="1" applyFont="1" applyBorder="1" applyAlignment="1">
      <alignment horizontal="center" wrapText="1"/>
    </xf>
    <xf numFmtId="0" fontId="2" fillId="0" borderId="49" xfId="0" applyNumberFormat="1" applyFont="1" applyBorder="1" applyAlignment="1">
      <alignment horizontal="center" wrapText="1"/>
    </xf>
    <xf numFmtId="0" fontId="2" fillId="0" borderId="50" xfId="0" applyNumberFormat="1" applyFont="1" applyBorder="1" applyAlignment="1">
      <alignment horizontal="center" wrapText="1"/>
    </xf>
    <xf numFmtId="0" fontId="2" fillId="0" borderId="51" xfId="0" applyNumberFormat="1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9" xfId="0" applyNumberFormat="1" applyFont="1" applyBorder="1" applyAlignment="1">
      <alignment horizontal="center" vertical="center"/>
    </xf>
    <xf numFmtId="49" fontId="13" fillId="2" borderId="57" xfId="0" applyNumberFormat="1" applyFont="1" applyFill="1" applyBorder="1" applyAlignment="1">
      <alignment horizontal="center" vertical="center" wrapText="1"/>
    </xf>
    <xf numFmtId="49" fontId="13" fillId="2" borderId="58" xfId="0" applyNumberFormat="1" applyFont="1" applyFill="1" applyBorder="1" applyAlignment="1">
      <alignment horizontal="center" vertical="center" wrapText="1"/>
    </xf>
    <xf numFmtId="49" fontId="13" fillId="2" borderId="59" xfId="0" applyNumberFormat="1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right" vertical="center"/>
    </xf>
    <xf numFmtId="1" fontId="4" fillId="2" borderId="18" xfId="0" applyNumberFormat="1" applyFont="1" applyFill="1" applyBorder="1" applyAlignment="1">
      <alignment horizontal="right" vertical="center"/>
    </xf>
    <xf numFmtId="49" fontId="4" fillId="2" borderId="13" xfId="0" applyNumberFormat="1" applyFont="1" applyFill="1" applyBorder="1" applyAlignment="1">
      <alignment horizontal="right"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49" fontId="4" fillId="3" borderId="13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49" fontId="2" fillId="5" borderId="46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FFFFFF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2F2F2"/>
      <rgbColor rgb="FFF89B4E"/>
      <rgbColor rgb="FF2F5496"/>
      <rgbColor rgb="FFC0C0C0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281940</xdr:colOff>
      <xdr:row>69</xdr:row>
      <xdr:rowOff>119363</xdr:rowOff>
    </xdr:from>
    <xdr:to>
      <xdr:col>1</xdr:col>
      <xdr:colOff>2644140</xdr:colOff>
      <xdr:row>74</xdr:row>
      <xdr:rowOff>267480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A7995C-C0DB-7172-4C89-6BA7117B4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8049223"/>
          <a:ext cx="2362200" cy="1496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777240</xdr:colOff>
      <xdr:row>70</xdr:row>
      <xdr:rowOff>105951</xdr:rowOff>
    </xdr:from>
    <xdr:to>
      <xdr:col>9</xdr:col>
      <xdr:colOff>59054</xdr:colOff>
      <xdr:row>74</xdr:row>
      <xdr:rowOff>289559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C28D661-C439-FE5F-5D81-51BFE02B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17830071"/>
          <a:ext cx="2493644" cy="1332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763908</xdr:colOff>
      <xdr:row>69</xdr:row>
      <xdr:rowOff>97157</xdr:rowOff>
    </xdr:from>
    <xdr:to>
      <xdr:col>5</xdr:col>
      <xdr:colOff>91441</xdr:colOff>
      <xdr:row>74</xdr:row>
      <xdr:rowOff>251377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CCC4ED7-469A-8B30-5730-71FF0018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2408" y="18735677"/>
          <a:ext cx="2583178" cy="150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11526</xdr:colOff>
      <xdr:row>0</xdr:row>
      <xdr:rowOff>20083</xdr:rowOff>
    </xdr:from>
    <xdr:to>
      <xdr:col>1</xdr:col>
      <xdr:colOff>2362200</xdr:colOff>
      <xdr:row>4</xdr:row>
      <xdr:rowOff>304800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7193AFC-67F7-4230-9F51-7D506862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206" y="20083"/>
          <a:ext cx="2350674" cy="142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493395</xdr:colOff>
      <xdr:row>1</xdr:row>
      <xdr:rowOff>48217</xdr:rowOff>
    </xdr:from>
    <xdr:to>
      <xdr:col>12</xdr:col>
      <xdr:colOff>167640</xdr:colOff>
      <xdr:row>4</xdr:row>
      <xdr:rowOff>59055</xdr:rowOff>
    </xdr:to>
    <xdr:pic>
      <xdr:nvPicPr>
        <xdr:cNvPr id="2" name="Picture 1" descr="GT Golf">
          <a:extLst>
            <a:ext uri="{FF2B5EF4-FFF2-40B4-BE49-F238E27FC236}">
              <a16:creationId xmlns:a16="http://schemas.microsoft.com/office/drawing/2014/main" id="{04E6C07C-4247-3E5B-6797-C238EB37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8895" y="253957"/>
          <a:ext cx="2211705" cy="95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91440</xdr:colOff>
      <xdr:row>71</xdr:row>
      <xdr:rowOff>30480</xdr:rowOff>
    </xdr:from>
    <xdr:to>
      <xdr:col>11</xdr:col>
      <xdr:colOff>611505</xdr:colOff>
      <xdr:row>74</xdr:row>
      <xdr:rowOff>58463</xdr:rowOff>
    </xdr:to>
    <xdr:pic>
      <xdr:nvPicPr>
        <xdr:cNvPr id="4" name="Picture 3" descr="GT Golf">
          <a:extLst>
            <a:ext uri="{FF2B5EF4-FFF2-40B4-BE49-F238E27FC236}">
              <a16:creationId xmlns:a16="http://schemas.microsoft.com/office/drawing/2014/main" id="{2918E0D1-9974-4EF0-86A8-41BA8132B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940" y="19080480"/>
          <a:ext cx="2211705" cy="953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9"/>
  <sheetViews>
    <sheetView showGridLines="0" tabSelected="1" topLeftCell="A73" workbookViewId="0">
      <selection activeCell="D97" sqref="D97"/>
    </sheetView>
  </sheetViews>
  <sheetFormatPr defaultColWidth="9.08984375" defaultRowHeight="12.75" customHeight="1" x14ac:dyDescent="0.25"/>
  <cols>
    <col min="1" max="1" width="7.08984375" style="7" customWidth="1"/>
    <col min="2" max="2" width="40.08984375" style="8" customWidth="1"/>
    <col min="3" max="3" width="18.08984375" style="8" customWidth="1"/>
    <col min="4" max="4" width="12" style="8" customWidth="1"/>
    <col min="5" max="5" width="17.453125" style="9" customWidth="1"/>
    <col min="6" max="6" width="11.08984375" style="82" customWidth="1"/>
    <col min="7" max="7" width="11.08984375" style="8" customWidth="1"/>
    <col min="8" max="10" width="12.36328125" style="9" customWidth="1"/>
    <col min="11" max="13" width="12.36328125" style="8" customWidth="1"/>
    <col min="14" max="14" width="10.36328125" style="8" customWidth="1"/>
    <col min="15" max="16384" width="9.08984375" style="8"/>
  </cols>
  <sheetData>
    <row r="1" spans="1:14" ht="16.5" customHeight="1" thickBot="1" x14ac:dyDescent="0.3">
      <c r="B1" s="7"/>
      <c r="C1" s="7"/>
      <c r="D1" s="7"/>
      <c r="E1" s="22"/>
      <c r="F1" s="75"/>
      <c r="G1" s="7"/>
      <c r="H1" s="22"/>
      <c r="I1" s="22"/>
      <c r="J1" s="22"/>
      <c r="K1" s="7"/>
      <c r="L1" s="7"/>
      <c r="M1" s="7"/>
      <c r="N1" s="7"/>
    </row>
    <row r="2" spans="1:14" ht="24.75" customHeight="1" x14ac:dyDescent="0.25">
      <c r="B2" s="7"/>
      <c r="C2" s="206" t="s">
        <v>168</v>
      </c>
      <c r="D2" s="206"/>
      <c r="E2" s="206"/>
      <c r="F2" s="206"/>
      <c r="G2" s="206"/>
      <c r="H2" s="86"/>
      <c r="I2" s="87"/>
      <c r="J2" s="151" t="s">
        <v>178</v>
      </c>
      <c r="K2" s="152"/>
      <c r="L2" s="152"/>
      <c r="M2" s="153"/>
      <c r="N2" s="7"/>
    </row>
    <row r="3" spans="1:14" ht="24.75" customHeight="1" x14ac:dyDescent="0.25">
      <c r="B3" s="10"/>
      <c r="C3" s="206"/>
      <c r="D3" s="206"/>
      <c r="E3" s="206"/>
      <c r="F3" s="206"/>
      <c r="G3" s="206"/>
      <c r="H3" s="86"/>
      <c r="I3" s="87"/>
      <c r="J3" s="154"/>
      <c r="K3" s="155"/>
      <c r="L3" s="155"/>
      <c r="M3" s="156"/>
      <c r="N3" s="7"/>
    </row>
    <row r="4" spans="1:14" ht="24.75" customHeight="1" thickBot="1" x14ac:dyDescent="0.3">
      <c r="B4" s="12"/>
      <c r="C4" s="206"/>
      <c r="D4" s="206"/>
      <c r="E4" s="206"/>
      <c r="F4" s="206"/>
      <c r="G4" s="206"/>
      <c r="H4" s="86"/>
      <c r="I4" s="87"/>
      <c r="J4" s="154"/>
      <c r="K4" s="155"/>
      <c r="L4" s="155"/>
      <c r="M4" s="156"/>
      <c r="N4" s="7"/>
    </row>
    <row r="5" spans="1:14" ht="24.75" customHeight="1" thickBot="1" x14ac:dyDescent="0.3">
      <c r="A5" s="12"/>
      <c r="B5" s="12"/>
      <c r="C5" s="207" t="s">
        <v>177</v>
      </c>
      <c r="D5" s="208"/>
      <c r="E5" s="208"/>
      <c r="F5" s="209"/>
      <c r="G5" s="90" t="s">
        <v>160</v>
      </c>
      <c r="H5" s="88"/>
      <c r="I5" s="89"/>
      <c r="J5" s="157"/>
      <c r="K5" s="158"/>
      <c r="L5" s="158"/>
      <c r="M5" s="159"/>
      <c r="N5" s="7"/>
    </row>
    <row r="6" spans="1:14" ht="17.149999999999999" customHeight="1" thickBot="1" x14ac:dyDescent="0.35">
      <c r="A6" s="17"/>
      <c r="B6" s="26" t="s">
        <v>146</v>
      </c>
      <c r="C6" s="150"/>
      <c r="D6" s="150"/>
      <c r="E6" s="150"/>
      <c r="F6" s="150"/>
      <c r="G6" s="150"/>
      <c r="H6" s="149" t="s">
        <v>1</v>
      </c>
      <c r="I6" s="149"/>
      <c r="J6" s="160"/>
      <c r="K6" s="161"/>
      <c r="L6" s="161"/>
      <c r="M6" s="162"/>
      <c r="N6" s="23"/>
    </row>
    <row r="7" spans="1:14" ht="17.149999999999999" customHeight="1" thickBot="1" x14ac:dyDescent="0.3">
      <c r="A7" s="17"/>
      <c r="B7" s="27" t="s">
        <v>151</v>
      </c>
      <c r="C7" s="150"/>
      <c r="D7" s="150"/>
      <c r="E7" s="150"/>
      <c r="F7" s="150"/>
      <c r="G7" s="150"/>
      <c r="H7" s="175" t="s">
        <v>165</v>
      </c>
      <c r="I7" s="175"/>
      <c r="J7" s="176"/>
      <c r="K7" s="177"/>
      <c r="L7" s="177"/>
      <c r="M7" s="178"/>
      <c r="N7" s="24"/>
    </row>
    <row r="8" spans="1:14" ht="17.149999999999999" customHeight="1" thickBot="1" x14ac:dyDescent="0.3">
      <c r="A8" s="17"/>
      <c r="B8" s="182" t="s">
        <v>167</v>
      </c>
      <c r="C8" s="188" t="s">
        <v>2</v>
      </c>
      <c r="D8" s="188"/>
      <c r="E8" s="188"/>
      <c r="F8" s="188"/>
      <c r="G8" s="188"/>
      <c r="H8" s="175" t="s">
        <v>150</v>
      </c>
      <c r="I8" s="175"/>
      <c r="J8" s="176"/>
      <c r="K8" s="177"/>
      <c r="L8" s="177"/>
      <c r="M8" s="178"/>
      <c r="N8" s="24"/>
    </row>
    <row r="9" spans="1:14" ht="17.149999999999999" customHeight="1" thickBot="1" x14ac:dyDescent="0.3">
      <c r="A9" s="17"/>
      <c r="B9" s="183"/>
      <c r="C9" s="179"/>
      <c r="D9" s="179"/>
      <c r="E9" s="179"/>
      <c r="F9" s="179"/>
      <c r="G9" s="179"/>
      <c r="H9" s="175" t="s">
        <v>0</v>
      </c>
      <c r="I9" s="175"/>
      <c r="J9" s="176"/>
      <c r="K9" s="177"/>
      <c r="L9" s="177"/>
      <c r="M9" s="178"/>
      <c r="N9" s="24"/>
    </row>
    <row r="10" spans="1:14" ht="22.5" customHeight="1" thickBot="1" x14ac:dyDescent="0.3">
      <c r="A10" s="17"/>
      <c r="B10" s="180" t="s">
        <v>3</v>
      </c>
      <c r="C10" s="142" t="s">
        <v>4</v>
      </c>
      <c r="D10" s="142" t="s">
        <v>5</v>
      </c>
      <c r="E10" s="184" t="s">
        <v>6</v>
      </c>
      <c r="F10" s="142" t="s">
        <v>7</v>
      </c>
      <c r="G10" s="142" t="s">
        <v>8</v>
      </c>
      <c r="H10" s="29" t="s">
        <v>152</v>
      </c>
      <c r="I10" s="29" t="s">
        <v>153</v>
      </c>
      <c r="J10" s="29" t="s">
        <v>154</v>
      </c>
      <c r="K10" s="28" t="s">
        <v>9</v>
      </c>
      <c r="L10" s="28" t="s">
        <v>10</v>
      </c>
      <c r="M10" s="28" t="s">
        <v>157</v>
      </c>
      <c r="N10" s="17"/>
    </row>
    <row r="11" spans="1:14" ht="22.5" customHeight="1" thickBot="1" x14ac:dyDescent="0.3">
      <c r="A11" s="17"/>
      <c r="B11" s="181"/>
      <c r="C11" s="143"/>
      <c r="D11" s="144"/>
      <c r="E11" s="184"/>
      <c r="F11" s="143"/>
      <c r="G11" s="143"/>
      <c r="H11" s="30"/>
      <c r="I11" s="30"/>
      <c r="J11" s="30"/>
      <c r="K11" s="28" t="s">
        <v>156</v>
      </c>
      <c r="L11" s="28" t="s">
        <v>156</v>
      </c>
      <c r="M11" s="28" t="s">
        <v>160</v>
      </c>
      <c r="N11" s="17"/>
    </row>
    <row r="12" spans="1:14" ht="18.899999999999999" customHeight="1" thickBot="1" x14ac:dyDescent="0.35">
      <c r="A12" s="17"/>
      <c r="B12" s="113" t="s">
        <v>161</v>
      </c>
      <c r="C12" s="93"/>
      <c r="D12" s="93"/>
      <c r="E12" s="114"/>
      <c r="F12" s="115"/>
      <c r="G12" s="115"/>
      <c r="H12" s="116" t="s">
        <v>155</v>
      </c>
      <c r="I12" s="116" t="s">
        <v>155</v>
      </c>
      <c r="J12" s="116" t="s">
        <v>155</v>
      </c>
      <c r="K12" s="117"/>
      <c r="L12" s="118"/>
      <c r="M12" s="119"/>
      <c r="N12" s="17"/>
    </row>
    <row r="13" spans="1:14" ht="18.899999999999999" customHeight="1" x14ac:dyDescent="0.35">
      <c r="A13"/>
      <c r="B13" s="131" t="s">
        <v>11</v>
      </c>
      <c r="C13" s="41" t="s">
        <v>12</v>
      </c>
      <c r="D13" s="42" t="s">
        <v>169</v>
      </c>
      <c r="E13" s="43">
        <v>818615023099</v>
      </c>
      <c r="F13" s="44">
        <v>33</v>
      </c>
      <c r="G13" s="44">
        <v>47.99</v>
      </c>
      <c r="H13" s="45"/>
      <c r="I13" s="45"/>
      <c r="J13" s="45"/>
      <c r="K13" s="46">
        <f t="shared" ref="K13:K18" si="0">H13+I13+J13</f>
        <v>0</v>
      </c>
      <c r="L13" s="132" t="e">
        <f>#REF!*K13</f>
        <v>#REF!</v>
      </c>
      <c r="M13" s="47"/>
      <c r="N13" s="17"/>
    </row>
    <row r="14" spans="1:14" ht="18.899999999999999" customHeight="1" x14ac:dyDescent="0.25">
      <c r="A14" s="17"/>
      <c r="B14" s="83" t="s">
        <v>11</v>
      </c>
      <c r="C14" s="31" t="s">
        <v>13</v>
      </c>
      <c r="D14" s="32" t="s">
        <v>170</v>
      </c>
      <c r="E14" s="37">
        <v>810144801124</v>
      </c>
      <c r="F14" s="33">
        <v>33</v>
      </c>
      <c r="G14" s="33">
        <v>47.99</v>
      </c>
      <c r="H14" s="34"/>
      <c r="I14" s="34"/>
      <c r="J14" s="34"/>
      <c r="K14" s="35">
        <f t="shared" si="0"/>
        <v>0</v>
      </c>
      <c r="L14" s="36" t="e">
        <f>#REF!*K14</f>
        <v>#REF!</v>
      </c>
      <c r="M14" s="38"/>
      <c r="N14" s="17"/>
    </row>
    <row r="15" spans="1:14" ht="18.899999999999999" customHeight="1" x14ac:dyDescent="0.25">
      <c r="A15" s="17"/>
      <c r="B15" s="83" t="s">
        <v>14</v>
      </c>
      <c r="C15" s="31" t="s">
        <v>12</v>
      </c>
      <c r="D15" s="32" t="s">
        <v>169</v>
      </c>
      <c r="E15" s="37" t="s">
        <v>15</v>
      </c>
      <c r="F15" s="33">
        <v>33</v>
      </c>
      <c r="G15" s="33">
        <v>47.99</v>
      </c>
      <c r="H15" s="34"/>
      <c r="I15" s="34"/>
      <c r="J15" s="34"/>
      <c r="K15" s="35">
        <f t="shared" si="0"/>
        <v>0</v>
      </c>
      <c r="L15" s="36" t="e">
        <f>#REF!*K15</f>
        <v>#REF!</v>
      </c>
      <c r="M15" s="38"/>
      <c r="N15" s="17"/>
    </row>
    <row r="16" spans="1:14" ht="18.899999999999999" customHeight="1" x14ac:dyDescent="0.25">
      <c r="A16" s="17"/>
      <c r="B16" s="83" t="s">
        <v>14</v>
      </c>
      <c r="C16" s="31" t="s">
        <v>16</v>
      </c>
      <c r="D16" s="32" t="s">
        <v>171</v>
      </c>
      <c r="E16" s="37">
        <v>810144801148</v>
      </c>
      <c r="F16" s="33">
        <v>33</v>
      </c>
      <c r="G16" s="33">
        <v>47.99</v>
      </c>
      <c r="H16" s="34"/>
      <c r="I16" s="34"/>
      <c r="J16" s="34"/>
      <c r="K16" s="35">
        <f t="shared" si="0"/>
        <v>0</v>
      </c>
      <c r="L16" s="36" t="e">
        <f>#REF!*K16</f>
        <v>#REF!</v>
      </c>
      <c r="M16" s="38"/>
      <c r="N16" s="17"/>
    </row>
    <row r="17" spans="1:14" ht="18.899999999999999" customHeight="1" x14ac:dyDescent="0.25">
      <c r="A17" s="17"/>
      <c r="B17" s="83" t="s">
        <v>17</v>
      </c>
      <c r="C17" s="31" t="s">
        <v>12</v>
      </c>
      <c r="D17" s="32" t="s">
        <v>172</v>
      </c>
      <c r="E17" s="37">
        <v>810144802039</v>
      </c>
      <c r="F17" s="33">
        <v>28.5</v>
      </c>
      <c r="G17" s="33">
        <v>41.99</v>
      </c>
      <c r="H17" s="34"/>
      <c r="I17" s="34"/>
      <c r="J17" s="34"/>
      <c r="K17" s="35">
        <f t="shared" si="0"/>
        <v>0</v>
      </c>
      <c r="L17" s="36" t="e">
        <f>#REF!*K17</f>
        <v>#REF!</v>
      </c>
      <c r="M17" s="38"/>
      <c r="N17" s="17"/>
    </row>
    <row r="18" spans="1:14" ht="18.899999999999999" customHeight="1" x14ac:dyDescent="0.25">
      <c r="A18" s="17"/>
      <c r="B18" s="83" t="s">
        <v>18</v>
      </c>
      <c r="C18" s="31" t="s">
        <v>12</v>
      </c>
      <c r="D18" s="32" t="s">
        <v>173</v>
      </c>
      <c r="E18" s="37">
        <v>810144802046</v>
      </c>
      <c r="F18" s="33">
        <v>28.5</v>
      </c>
      <c r="G18" s="33">
        <v>41.99</v>
      </c>
      <c r="H18" s="34"/>
      <c r="I18" s="34"/>
      <c r="J18" s="34"/>
      <c r="K18" s="35">
        <f t="shared" si="0"/>
        <v>0</v>
      </c>
      <c r="L18" s="36" t="e">
        <f>#REF!*K18</f>
        <v>#REF!</v>
      </c>
      <c r="M18" s="38"/>
      <c r="N18" s="17"/>
    </row>
    <row r="19" spans="1:14" ht="18.899999999999999" customHeight="1" x14ac:dyDescent="0.3">
      <c r="A19" s="17"/>
      <c r="B19" s="133" t="s">
        <v>162</v>
      </c>
      <c r="C19" s="101"/>
      <c r="D19" s="101"/>
      <c r="E19" s="102"/>
      <c r="F19" s="103"/>
      <c r="G19" s="103"/>
      <c r="H19" s="104"/>
      <c r="I19" s="104"/>
      <c r="J19" s="104"/>
      <c r="K19" s="120"/>
      <c r="L19" s="105"/>
      <c r="M19" s="134"/>
      <c r="N19" s="17"/>
    </row>
    <row r="20" spans="1:14" ht="18.899999999999999" customHeight="1" x14ac:dyDescent="0.25">
      <c r="A20" s="17"/>
      <c r="B20" s="83" t="s">
        <v>19</v>
      </c>
      <c r="C20" s="31" t="s">
        <v>20</v>
      </c>
      <c r="D20" s="32">
        <v>45005</v>
      </c>
      <c r="E20" s="37" t="s">
        <v>21</v>
      </c>
      <c r="F20" s="33">
        <v>24</v>
      </c>
      <c r="G20" s="33">
        <v>34.99</v>
      </c>
      <c r="H20" s="34"/>
      <c r="I20" s="34"/>
      <c r="J20" s="34"/>
      <c r="K20" s="35">
        <f t="shared" ref="K20:K39" si="1">H20+I20+J20</f>
        <v>0</v>
      </c>
      <c r="L20" s="36" t="e">
        <f>#REF!*K20</f>
        <v>#REF!</v>
      </c>
      <c r="M20" s="38"/>
      <c r="N20" s="17"/>
    </row>
    <row r="21" spans="1:14" ht="18.899999999999999" customHeight="1" x14ac:dyDescent="0.25">
      <c r="A21" s="17"/>
      <c r="B21" s="136" t="s">
        <v>22</v>
      </c>
      <c r="C21" s="31" t="s">
        <v>23</v>
      </c>
      <c r="D21" s="32">
        <v>45006</v>
      </c>
      <c r="E21" s="37">
        <v>810144801780</v>
      </c>
      <c r="F21" s="33">
        <v>24</v>
      </c>
      <c r="G21" s="33">
        <v>34.99</v>
      </c>
      <c r="H21" s="34"/>
      <c r="I21" s="34"/>
      <c r="J21" s="34"/>
      <c r="K21" s="35">
        <f t="shared" si="1"/>
        <v>0</v>
      </c>
      <c r="L21" s="36" t="e">
        <f>#REF!*K21</f>
        <v>#REF!</v>
      </c>
      <c r="M21" s="38"/>
      <c r="N21" s="17"/>
    </row>
    <row r="22" spans="1:14" ht="18.899999999999999" customHeight="1" x14ac:dyDescent="0.25">
      <c r="A22" s="17"/>
      <c r="B22" s="136"/>
      <c r="C22" s="31" t="s">
        <v>12</v>
      </c>
      <c r="D22" s="32">
        <v>45006</v>
      </c>
      <c r="E22" s="37">
        <v>810144801797</v>
      </c>
      <c r="F22" s="33">
        <v>24</v>
      </c>
      <c r="G22" s="33">
        <v>34.99</v>
      </c>
      <c r="H22" s="34"/>
      <c r="I22" s="34"/>
      <c r="J22" s="34"/>
      <c r="K22" s="35">
        <f t="shared" si="1"/>
        <v>0</v>
      </c>
      <c r="L22" s="36" t="e">
        <f>#REF!*K22</f>
        <v>#REF!</v>
      </c>
      <c r="M22" s="38"/>
      <c r="N22" s="17"/>
    </row>
    <row r="23" spans="1:14" ht="18.899999999999999" customHeight="1" x14ac:dyDescent="0.25">
      <c r="A23" s="17"/>
      <c r="B23" s="136"/>
      <c r="C23" s="31" t="s">
        <v>20</v>
      </c>
      <c r="D23" s="32">
        <v>45006</v>
      </c>
      <c r="E23" s="37">
        <v>810144801773</v>
      </c>
      <c r="F23" s="33">
        <v>24</v>
      </c>
      <c r="G23" s="33">
        <v>34.99</v>
      </c>
      <c r="H23" s="34"/>
      <c r="I23" s="34"/>
      <c r="J23" s="34"/>
      <c r="K23" s="35">
        <f t="shared" si="1"/>
        <v>0</v>
      </c>
      <c r="L23" s="36" t="e">
        <f>#REF!*K23</f>
        <v>#REF!</v>
      </c>
      <c r="M23" s="38"/>
      <c r="N23" s="17"/>
    </row>
    <row r="24" spans="1:14" ht="18.899999999999999" customHeight="1" x14ac:dyDescent="0.25">
      <c r="A24" s="17"/>
      <c r="B24" s="83" t="s">
        <v>24</v>
      </c>
      <c r="C24" s="31" t="s">
        <v>20</v>
      </c>
      <c r="D24" s="32">
        <v>45007</v>
      </c>
      <c r="E24" s="37" t="s">
        <v>25</v>
      </c>
      <c r="F24" s="33">
        <v>24</v>
      </c>
      <c r="G24" s="33">
        <v>34.99</v>
      </c>
      <c r="H24" s="34"/>
      <c r="I24" s="34"/>
      <c r="J24" s="34"/>
      <c r="K24" s="35">
        <f t="shared" si="1"/>
        <v>0</v>
      </c>
      <c r="L24" s="36" t="e">
        <f>#REF!*K24</f>
        <v>#REF!</v>
      </c>
      <c r="M24" s="38"/>
      <c r="N24" s="17"/>
    </row>
    <row r="25" spans="1:14" ht="18.899999999999999" customHeight="1" x14ac:dyDescent="0.25">
      <c r="A25" s="17"/>
      <c r="B25" s="83" t="s">
        <v>122</v>
      </c>
      <c r="C25" s="31" t="s">
        <v>12</v>
      </c>
      <c r="D25" s="32">
        <v>45008</v>
      </c>
      <c r="E25" s="121">
        <v>810144803296</v>
      </c>
      <c r="F25" s="33">
        <v>24</v>
      </c>
      <c r="G25" s="33">
        <v>34.99</v>
      </c>
      <c r="H25" s="34"/>
      <c r="I25" s="34"/>
      <c r="J25" s="34"/>
      <c r="K25" s="35">
        <f t="shared" si="1"/>
        <v>0</v>
      </c>
      <c r="L25" s="36" t="e">
        <f>#REF!*K25</f>
        <v>#REF!</v>
      </c>
      <c r="M25" s="38"/>
      <c r="N25" s="17"/>
    </row>
    <row r="26" spans="1:14" ht="18.899999999999999" customHeight="1" x14ac:dyDescent="0.25">
      <c r="A26" s="17"/>
      <c r="B26" s="136" t="s">
        <v>26</v>
      </c>
      <c r="C26" s="31" t="s">
        <v>27</v>
      </c>
      <c r="D26" s="32">
        <v>45009</v>
      </c>
      <c r="E26" s="37">
        <v>810144801629</v>
      </c>
      <c r="F26" s="33">
        <v>24</v>
      </c>
      <c r="G26" s="33">
        <v>34.99</v>
      </c>
      <c r="H26" s="34"/>
      <c r="I26" s="70"/>
      <c r="J26" s="34"/>
      <c r="K26" s="35">
        <f t="shared" si="1"/>
        <v>0</v>
      </c>
      <c r="L26" s="36" t="e">
        <f>#REF!*K26</f>
        <v>#REF!</v>
      </c>
      <c r="M26" s="38"/>
      <c r="N26" s="17"/>
    </row>
    <row r="27" spans="1:14" ht="18.899999999999999" customHeight="1" x14ac:dyDescent="0.25">
      <c r="A27" s="17"/>
      <c r="B27" s="136"/>
      <c r="C27" s="31" t="s">
        <v>23</v>
      </c>
      <c r="D27" s="32">
        <v>45009</v>
      </c>
      <c r="E27" s="37">
        <v>810144801650</v>
      </c>
      <c r="F27" s="33">
        <v>24</v>
      </c>
      <c r="G27" s="33">
        <v>34.99</v>
      </c>
      <c r="H27" s="34"/>
      <c r="I27" s="70"/>
      <c r="J27" s="34"/>
      <c r="K27" s="68">
        <f t="shared" si="1"/>
        <v>0</v>
      </c>
      <c r="L27" s="36" t="e">
        <f>#REF!*K27</f>
        <v>#REF!</v>
      </c>
      <c r="M27" s="38"/>
      <c r="N27" s="17"/>
    </row>
    <row r="28" spans="1:14" ht="18.899999999999999" customHeight="1" x14ac:dyDescent="0.25">
      <c r="A28" s="17"/>
      <c r="B28" s="136"/>
      <c r="C28" s="31" t="s">
        <v>13</v>
      </c>
      <c r="D28" s="32">
        <v>45009</v>
      </c>
      <c r="E28" s="37">
        <v>810144801636</v>
      </c>
      <c r="F28" s="33">
        <v>24</v>
      </c>
      <c r="G28" s="33">
        <v>34.99</v>
      </c>
      <c r="H28" s="34"/>
      <c r="I28" s="70"/>
      <c r="J28" s="34"/>
      <c r="K28" s="35">
        <f t="shared" si="1"/>
        <v>0</v>
      </c>
      <c r="L28" s="36" t="e">
        <f>#REF!*K28</f>
        <v>#REF!</v>
      </c>
      <c r="M28" s="38"/>
      <c r="N28" s="17"/>
    </row>
    <row r="29" spans="1:14" ht="18.899999999999999" customHeight="1" x14ac:dyDescent="0.25">
      <c r="A29" s="17"/>
      <c r="B29" s="136"/>
      <c r="C29" s="31" t="s">
        <v>28</v>
      </c>
      <c r="D29" s="32">
        <v>45009</v>
      </c>
      <c r="E29" s="37">
        <v>810144801643</v>
      </c>
      <c r="F29" s="33">
        <v>24</v>
      </c>
      <c r="G29" s="33">
        <v>34.99</v>
      </c>
      <c r="H29" s="34"/>
      <c r="I29" s="70"/>
      <c r="J29" s="34"/>
      <c r="K29" s="35">
        <f t="shared" si="1"/>
        <v>0</v>
      </c>
      <c r="L29" s="36" t="e">
        <f>#REF!*K29</f>
        <v>#REF!</v>
      </c>
      <c r="M29" s="38"/>
      <c r="N29" s="17"/>
    </row>
    <row r="30" spans="1:14" ht="18.899999999999999" customHeight="1" x14ac:dyDescent="0.25">
      <c r="A30" s="17"/>
      <c r="B30" s="136"/>
      <c r="C30" s="31" t="s">
        <v>16</v>
      </c>
      <c r="D30" s="32">
        <v>45009</v>
      </c>
      <c r="E30" s="37">
        <v>810144801667</v>
      </c>
      <c r="F30" s="33">
        <v>24</v>
      </c>
      <c r="G30" s="33">
        <v>34.99</v>
      </c>
      <c r="H30" s="34"/>
      <c r="I30" s="70"/>
      <c r="J30" s="34"/>
      <c r="K30" s="35">
        <f t="shared" si="1"/>
        <v>0</v>
      </c>
      <c r="L30" s="36" t="e">
        <f>#REF!*K30</f>
        <v>#REF!</v>
      </c>
      <c r="M30" s="38"/>
      <c r="N30" s="17"/>
    </row>
    <row r="31" spans="1:14" ht="18.899999999999999" customHeight="1" x14ac:dyDescent="0.25">
      <c r="A31" s="17"/>
      <c r="B31" s="136"/>
      <c r="C31" s="31" t="s">
        <v>29</v>
      </c>
      <c r="D31" s="32">
        <v>45009</v>
      </c>
      <c r="E31" s="37">
        <v>810144801674</v>
      </c>
      <c r="F31" s="33">
        <v>24</v>
      </c>
      <c r="G31" s="33">
        <v>34.99</v>
      </c>
      <c r="H31" s="34"/>
      <c r="I31" s="70"/>
      <c r="J31" s="34"/>
      <c r="K31" s="35">
        <f t="shared" si="1"/>
        <v>0</v>
      </c>
      <c r="L31" s="36" t="e">
        <f>#REF!*K31</f>
        <v>#REF!</v>
      </c>
      <c r="M31" s="38"/>
      <c r="N31" s="17"/>
    </row>
    <row r="32" spans="1:14" ht="18.899999999999999" customHeight="1" x14ac:dyDescent="0.25">
      <c r="A32" s="17"/>
      <c r="B32" s="136"/>
      <c r="C32" s="31" t="s">
        <v>30</v>
      </c>
      <c r="D32" s="32">
        <v>45009</v>
      </c>
      <c r="E32" s="37">
        <v>810144801681</v>
      </c>
      <c r="F32" s="33">
        <v>24</v>
      </c>
      <c r="G32" s="33">
        <v>34.99</v>
      </c>
      <c r="H32" s="34"/>
      <c r="I32" s="70"/>
      <c r="J32" s="34"/>
      <c r="K32" s="35">
        <f t="shared" si="1"/>
        <v>0</v>
      </c>
      <c r="L32" s="36" t="e">
        <f>#REF!*K32</f>
        <v>#REF!</v>
      </c>
      <c r="M32" s="38"/>
      <c r="N32" s="17"/>
    </row>
    <row r="33" spans="1:14" ht="18.899999999999999" customHeight="1" x14ac:dyDescent="0.25">
      <c r="A33" s="17"/>
      <c r="B33" s="136"/>
      <c r="C33" s="31" t="s">
        <v>12</v>
      </c>
      <c r="D33" s="32">
        <v>45009</v>
      </c>
      <c r="E33" s="37">
        <v>810144801698</v>
      </c>
      <c r="F33" s="33">
        <v>24</v>
      </c>
      <c r="G33" s="33">
        <v>34.99</v>
      </c>
      <c r="H33" s="34"/>
      <c r="I33" s="70"/>
      <c r="J33" s="34"/>
      <c r="K33" s="35">
        <f t="shared" si="1"/>
        <v>0</v>
      </c>
      <c r="L33" s="36" t="e">
        <f>#REF!*K33</f>
        <v>#REF!</v>
      </c>
      <c r="M33" s="38"/>
      <c r="N33" s="17"/>
    </row>
    <row r="34" spans="1:14" ht="18.899999999999999" customHeight="1" x14ac:dyDescent="0.25">
      <c r="A34" s="17"/>
      <c r="B34" s="83" t="s">
        <v>33</v>
      </c>
      <c r="C34" s="31" t="s">
        <v>12</v>
      </c>
      <c r="D34" s="32">
        <v>45012</v>
      </c>
      <c r="E34" s="37">
        <v>810144800158</v>
      </c>
      <c r="F34" s="33">
        <v>24</v>
      </c>
      <c r="G34" s="33">
        <v>34.99</v>
      </c>
      <c r="H34" s="34"/>
      <c r="I34" s="70"/>
      <c r="J34" s="34"/>
      <c r="K34" s="35">
        <f t="shared" si="1"/>
        <v>0</v>
      </c>
      <c r="L34" s="36" t="e">
        <f>#REF!*K34</f>
        <v>#REF!</v>
      </c>
      <c r="M34" s="38"/>
      <c r="N34" s="17"/>
    </row>
    <row r="35" spans="1:14" ht="18.899999999999999" customHeight="1" x14ac:dyDescent="0.25">
      <c r="A35" s="17"/>
      <c r="B35" s="83" t="s">
        <v>123</v>
      </c>
      <c r="C35" s="31" t="s">
        <v>12</v>
      </c>
      <c r="D35" s="32">
        <v>45013</v>
      </c>
      <c r="E35" s="37">
        <v>810144803319</v>
      </c>
      <c r="F35" s="33">
        <v>24</v>
      </c>
      <c r="G35" s="33">
        <v>34.99</v>
      </c>
      <c r="H35" s="34"/>
      <c r="I35" s="70"/>
      <c r="J35" s="34"/>
      <c r="K35" s="35">
        <f t="shared" si="1"/>
        <v>0</v>
      </c>
      <c r="L35" s="36" t="e">
        <f>#REF!*K35</f>
        <v>#REF!</v>
      </c>
      <c r="M35" s="38"/>
      <c r="N35" s="17"/>
    </row>
    <row r="36" spans="1:14" ht="18.899999999999999" customHeight="1" x14ac:dyDescent="0.25">
      <c r="A36" s="17"/>
      <c r="B36" s="136" t="s">
        <v>34</v>
      </c>
      <c r="C36" s="31" t="s">
        <v>12</v>
      </c>
      <c r="D36" s="31" t="s">
        <v>174</v>
      </c>
      <c r="E36" s="37" t="s">
        <v>35</v>
      </c>
      <c r="F36" s="33">
        <v>24</v>
      </c>
      <c r="G36" s="33">
        <v>34.99</v>
      </c>
      <c r="H36" s="34"/>
      <c r="I36" s="70"/>
      <c r="J36" s="34"/>
      <c r="K36" s="35">
        <f t="shared" si="1"/>
        <v>0</v>
      </c>
      <c r="L36" s="36" t="e">
        <f>#REF!*K36</f>
        <v>#REF!</v>
      </c>
      <c r="M36" s="38"/>
      <c r="N36" s="17"/>
    </row>
    <row r="37" spans="1:14" ht="18.899999999999999" customHeight="1" x14ac:dyDescent="0.25">
      <c r="A37" s="17"/>
      <c r="B37" s="136"/>
      <c r="C37" s="31" t="s">
        <v>16</v>
      </c>
      <c r="D37" s="31" t="s">
        <v>174</v>
      </c>
      <c r="E37" s="37" t="s">
        <v>36</v>
      </c>
      <c r="F37" s="33">
        <v>24</v>
      </c>
      <c r="G37" s="33">
        <v>34.99</v>
      </c>
      <c r="H37" s="34"/>
      <c r="I37" s="70"/>
      <c r="J37" s="34"/>
      <c r="K37" s="35">
        <f t="shared" si="1"/>
        <v>0</v>
      </c>
      <c r="L37" s="36" t="e">
        <f>#REF!*K37</f>
        <v>#REF!</v>
      </c>
      <c r="M37" s="38"/>
      <c r="N37" s="17"/>
    </row>
    <row r="38" spans="1:14" ht="18.899999999999999" customHeight="1" x14ac:dyDescent="0.25">
      <c r="A38" s="17"/>
      <c r="B38" s="83" t="s">
        <v>124</v>
      </c>
      <c r="C38" s="31" t="s">
        <v>31</v>
      </c>
      <c r="D38" s="32">
        <v>45010</v>
      </c>
      <c r="E38" s="37">
        <v>818615022092</v>
      </c>
      <c r="F38" s="33">
        <v>288</v>
      </c>
      <c r="G38" s="33">
        <v>540</v>
      </c>
      <c r="H38" s="122"/>
      <c r="I38" s="34"/>
      <c r="J38" s="34"/>
      <c r="K38" s="35">
        <f t="shared" si="1"/>
        <v>0</v>
      </c>
      <c r="L38" s="36" t="e">
        <f>#REF!*K38</f>
        <v>#REF!</v>
      </c>
      <c r="M38" s="38"/>
      <c r="N38" s="17"/>
    </row>
    <row r="39" spans="1:14" ht="18.899999999999999" customHeight="1" x14ac:dyDescent="0.25">
      <c r="A39" s="17"/>
      <c r="B39" s="84" t="s">
        <v>32</v>
      </c>
      <c r="C39" s="72" t="s">
        <v>20</v>
      </c>
      <c r="D39" s="73">
        <v>45011</v>
      </c>
      <c r="E39" s="74">
        <v>810144801070</v>
      </c>
      <c r="F39" s="99">
        <v>16</v>
      </c>
      <c r="G39" s="99">
        <v>24.99</v>
      </c>
      <c r="H39" s="70"/>
      <c r="I39" s="70"/>
      <c r="J39" s="70"/>
      <c r="K39" s="68">
        <f t="shared" si="1"/>
        <v>0</v>
      </c>
      <c r="L39" s="100" t="e">
        <f>#REF!*K39</f>
        <v>#REF!</v>
      </c>
      <c r="M39" s="38"/>
      <c r="N39" s="17"/>
    </row>
    <row r="40" spans="1:14" ht="18.899999999999999" customHeight="1" x14ac:dyDescent="0.3">
      <c r="A40" s="17"/>
      <c r="B40" s="133" t="s">
        <v>163</v>
      </c>
      <c r="C40" s="101"/>
      <c r="D40" s="101"/>
      <c r="E40" s="102"/>
      <c r="F40" s="103"/>
      <c r="G40" s="103"/>
      <c r="H40" s="104"/>
      <c r="I40" s="104"/>
      <c r="J40" s="104"/>
      <c r="K40" s="123"/>
      <c r="L40" s="105"/>
      <c r="M40" s="108"/>
      <c r="N40" s="17"/>
    </row>
    <row r="41" spans="1:14" ht="18.899999999999999" customHeight="1" x14ac:dyDescent="0.25">
      <c r="A41" s="17"/>
      <c r="B41" s="136" t="s">
        <v>37</v>
      </c>
      <c r="C41" s="31" t="s">
        <v>13</v>
      </c>
      <c r="D41" s="32">
        <v>45015</v>
      </c>
      <c r="E41" s="37" t="s">
        <v>38</v>
      </c>
      <c r="F41" s="33">
        <v>14.5</v>
      </c>
      <c r="G41" s="33">
        <v>22.99</v>
      </c>
      <c r="H41" s="34"/>
      <c r="I41" s="70"/>
      <c r="J41" s="34"/>
      <c r="K41" s="35">
        <f t="shared" ref="K41:K54" si="2">H41+I41+J41</f>
        <v>0</v>
      </c>
      <c r="L41" s="36" t="e">
        <f>#REF!*K41</f>
        <v>#REF!</v>
      </c>
      <c r="M41" s="38"/>
      <c r="N41" s="17"/>
    </row>
    <row r="42" spans="1:14" ht="18.899999999999999" customHeight="1" x14ac:dyDescent="0.25">
      <c r="A42" s="17"/>
      <c r="B42" s="136"/>
      <c r="C42" s="31" t="s">
        <v>23</v>
      </c>
      <c r="D42" s="32">
        <v>45015</v>
      </c>
      <c r="E42" s="37" t="s">
        <v>39</v>
      </c>
      <c r="F42" s="33">
        <v>14.5</v>
      </c>
      <c r="G42" s="33">
        <v>22.99</v>
      </c>
      <c r="H42" s="34"/>
      <c r="I42" s="70"/>
      <c r="J42" s="34"/>
      <c r="K42" s="35">
        <f t="shared" si="2"/>
        <v>0</v>
      </c>
      <c r="L42" s="36" t="e">
        <f>#REF!*K42</f>
        <v>#REF!</v>
      </c>
      <c r="M42" s="38"/>
      <c r="N42" s="17"/>
    </row>
    <row r="43" spans="1:14" ht="18.899999999999999" customHeight="1" x14ac:dyDescent="0.25">
      <c r="A43" s="17"/>
      <c r="B43" s="136"/>
      <c r="C43" s="31" t="s">
        <v>28</v>
      </c>
      <c r="D43" s="32">
        <v>45015</v>
      </c>
      <c r="E43" s="37" t="s">
        <v>40</v>
      </c>
      <c r="F43" s="33">
        <v>14.5</v>
      </c>
      <c r="G43" s="33">
        <v>22.99</v>
      </c>
      <c r="H43" s="34"/>
      <c r="I43" s="70"/>
      <c r="J43" s="34"/>
      <c r="K43" s="35">
        <f t="shared" si="2"/>
        <v>0</v>
      </c>
      <c r="L43" s="36" t="e">
        <f>#REF!*K43</f>
        <v>#REF!</v>
      </c>
      <c r="M43" s="38"/>
      <c r="N43" s="17"/>
    </row>
    <row r="44" spans="1:14" ht="18.899999999999999" customHeight="1" x14ac:dyDescent="0.25">
      <c r="A44" s="17"/>
      <c r="B44" s="136"/>
      <c r="C44" s="31" t="s">
        <v>16</v>
      </c>
      <c r="D44" s="32">
        <v>45015</v>
      </c>
      <c r="E44" s="37" t="s">
        <v>41</v>
      </c>
      <c r="F44" s="33">
        <v>14.5</v>
      </c>
      <c r="G44" s="33">
        <v>22.99</v>
      </c>
      <c r="H44" s="34"/>
      <c r="I44" s="70"/>
      <c r="J44" s="34"/>
      <c r="K44" s="35">
        <f t="shared" si="2"/>
        <v>0</v>
      </c>
      <c r="L44" s="36" t="e">
        <f>#REF!*K44</f>
        <v>#REF!</v>
      </c>
      <c r="M44" s="38"/>
      <c r="N44" s="17"/>
    </row>
    <row r="45" spans="1:14" ht="18.899999999999999" customHeight="1" x14ac:dyDescent="0.25">
      <c r="A45" s="17"/>
      <c r="B45" s="136"/>
      <c r="C45" s="31" t="s">
        <v>12</v>
      </c>
      <c r="D45" s="32">
        <v>45015</v>
      </c>
      <c r="E45" s="37" t="s">
        <v>42</v>
      </c>
      <c r="F45" s="33">
        <v>14.5</v>
      </c>
      <c r="G45" s="33">
        <v>22.99</v>
      </c>
      <c r="H45" s="34"/>
      <c r="I45" s="70"/>
      <c r="J45" s="34"/>
      <c r="K45" s="35">
        <f t="shared" si="2"/>
        <v>0</v>
      </c>
      <c r="L45" s="36" t="e">
        <f>#REF!*K45</f>
        <v>#REF!</v>
      </c>
      <c r="M45" s="38"/>
      <c r="N45" s="17"/>
    </row>
    <row r="46" spans="1:14" ht="18.899999999999999" customHeight="1" x14ac:dyDescent="0.25">
      <c r="A46" s="17"/>
      <c r="B46" s="136"/>
      <c r="C46" s="31" t="s">
        <v>43</v>
      </c>
      <c r="D46" s="32">
        <v>45015</v>
      </c>
      <c r="E46" s="37" t="s">
        <v>44</v>
      </c>
      <c r="F46" s="33">
        <v>14.5</v>
      </c>
      <c r="G46" s="33">
        <v>22.99</v>
      </c>
      <c r="H46" s="34"/>
      <c r="I46" s="70"/>
      <c r="J46" s="34"/>
      <c r="K46" s="35">
        <f t="shared" si="2"/>
        <v>0</v>
      </c>
      <c r="L46" s="36" t="e">
        <f>#REF!*K46</f>
        <v>#REF!</v>
      </c>
      <c r="M46" s="38"/>
      <c r="N46" s="17"/>
    </row>
    <row r="47" spans="1:14" ht="18.899999999999999" customHeight="1" x14ac:dyDescent="0.25">
      <c r="A47" s="17"/>
      <c r="B47" s="136" t="s">
        <v>45</v>
      </c>
      <c r="C47" s="31" t="s">
        <v>46</v>
      </c>
      <c r="D47" s="31" t="s">
        <v>175</v>
      </c>
      <c r="E47" s="37" t="s">
        <v>47</v>
      </c>
      <c r="F47" s="33">
        <v>14.5</v>
      </c>
      <c r="G47" s="33">
        <v>22.99</v>
      </c>
      <c r="H47" s="34"/>
      <c r="I47" s="70"/>
      <c r="J47" s="34"/>
      <c r="K47" s="35">
        <f t="shared" si="2"/>
        <v>0</v>
      </c>
      <c r="L47" s="36" t="e">
        <f>#REF!*K47</f>
        <v>#REF!</v>
      </c>
      <c r="M47" s="38"/>
      <c r="N47" s="17"/>
    </row>
    <row r="48" spans="1:14" ht="18.899999999999999" customHeight="1" x14ac:dyDescent="0.25">
      <c r="A48" s="17"/>
      <c r="B48" s="145"/>
      <c r="C48" s="31" t="s">
        <v>12</v>
      </c>
      <c r="D48" s="31" t="s">
        <v>175</v>
      </c>
      <c r="E48" s="37" t="s">
        <v>48</v>
      </c>
      <c r="F48" s="33">
        <v>14.5</v>
      </c>
      <c r="G48" s="33">
        <v>22.99</v>
      </c>
      <c r="H48" s="34"/>
      <c r="I48" s="70"/>
      <c r="J48" s="34"/>
      <c r="K48" s="35">
        <f t="shared" si="2"/>
        <v>0</v>
      </c>
      <c r="L48" s="36" t="e">
        <f>#REF!*K48</f>
        <v>#REF!</v>
      </c>
      <c r="M48" s="38"/>
      <c r="N48" s="17"/>
    </row>
    <row r="49" spans="1:14" ht="18.899999999999999" customHeight="1" x14ac:dyDescent="0.25">
      <c r="A49" s="17"/>
      <c r="B49" s="136" t="s">
        <v>136</v>
      </c>
      <c r="C49" s="72" t="s">
        <v>13</v>
      </c>
      <c r="D49" s="73">
        <v>45017</v>
      </c>
      <c r="E49" s="74" t="s">
        <v>49</v>
      </c>
      <c r="F49" s="99">
        <v>14.5</v>
      </c>
      <c r="G49" s="99">
        <v>22.99</v>
      </c>
      <c r="H49" s="70"/>
      <c r="I49" s="70"/>
      <c r="J49" s="34"/>
      <c r="K49" s="35">
        <f t="shared" si="2"/>
        <v>0</v>
      </c>
      <c r="L49" s="36" t="e">
        <f>#REF!*K49</f>
        <v>#REF!</v>
      </c>
      <c r="M49" s="38"/>
      <c r="N49" s="17"/>
    </row>
    <row r="50" spans="1:14" ht="18.899999999999999" customHeight="1" x14ac:dyDescent="0.25">
      <c r="A50" s="17"/>
      <c r="B50" s="136"/>
      <c r="C50" s="72" t="s">
        <v>23</v>
      </c>
      <c r="D50" s="73">
        <v>45017</v>
      </c>
      <c r="E50" s="74" t="s">
        <v>50</v>
      </c>
      <c r="F50" s="99">
        <v>14.5</v>
      </c>
      <c r="G50" s="99">
        <v>22.99</v>
      </c>
      <c r="H50" s="70"/>
      <c r="I50" s="70"/>
      <c r="J50" s="34"/>
      <c r="K50" s="35">
        <f t="shared" si="2"/>
        <v>0</v>
      </c>
      <c r="L50" s="36" t="e">
        <f>#REF!*K50</f>
        <v>#REF!</v>
      </c>
      <c r="M50" s="38"/>
      <c r="N50" s="17"/>
    </row>
    <row r="51" spans="1:14" ht="18.899999999999999" customHeight="1" x14ac:dyDescent="0.25">
      <c r="A51" s="17"/>
      <c r="B51" s="136"/>
      <c r="C51" s="72" t="s">
        <v>28</v>
      </c>
      <c r="D51" s="73">
        <v>45017</v>
      </c>
      <c r="E51" s="74" t="s">
        <v>51</v>
      </c>
      <c r="F51" s="99">
        <v>14.5</v>
      </c>
      <c r="G51" s="99">
        <v>22.99</v>
      </c>
      <c r="H51" s="70"/>
      <c r="I51" s="70"/>
      <c r="J51" s="34"/>
      <c r="K51" s="35">
        <f t="shared" si="2"/>
        <v>0</v>
      </c>
      <c r="L51" s="36" t="e">
        <f>#REF!*K51</f>
        <v>#REF!</v>
      </c>
      <c r="M51" s="38"/>
      <c r="N51" s="17"/>
    </row>
    <row r="52" spans="1:14" ht="18.899999999999999" customHeight="1" x14ac:dyDescent="0.25">
      <c r="A52" s="17"/>
      <c r="B52" s="136"/>
      <c r="C52" s="31" t="s">
        <v>16</v>
      </c>
      <c r="D52" s="73">
        <v>45017</v>
      </c>
      <c r="E52" s="37" t="s">
        <v>52</v>
      </c>
      <c r="F52" s="33">
        <v>14.5</v>
      </c>
      <c r="G52" s="33">
        <v>22.99</v>
      </c>
      <c r="H52" s="34"/>
      <c r="I52" s="70"/>
      <c r="J52" s="34"/>
      <c r="K52" s="35">
        <f t="shared" si="2"/>
        <v>0</v>
      </c>
      <c r="L52" s="36" t="e">
        <f>#REF!*K52</f>
        <v>#REF!</v>
      </c>
      <c r="M52" s="38"/>
      <c r="N52" s="17"/>
    </row>
    <row r="53" spans="1:14" ht="18.899999999999999" customHeight="1" x14ac:dyDescent="0.25">
      <c r="A53" s="17"/>
      <c r="B53" s="136"/>
      <c r="C53" s="31" t="s">
        <v>12</v>
      </c>
      <c r="D53" s="73">
        <v>45017</v>
      </c>
      <c r="E53" s="37" t="s">
        <v>53</v>
      </c>
      <c r="F53" s="33">
        <v>14.5</v>
      </c>
      <c r="G53" s="33">
        <v>22.99</v>
      </c>
      <c r="H53" s="34"/>
      <c r="I53" s="70"/>
      <c r="J53" s="34"/>
      <c r="K53" s="35">
        <f t="shared" si="2"/>
        <v>0</v>
      </c>
      <c r="L53" s="36" t="e">
        <f>#REF!*K53</f>
        <v>#REF!</v>
      </c>
      <c r="M53" s="38"/>
      <c r="N53" s="17"/>
    </row>
    <row r="54" spans="1:14" ht="18.899999999999999" customHeight="1" x14ac:dyDescent="0.25">
      <c r="A54" s="17"/>
      <c r="B54" s="136"/>
      <c r="C54" s="31" t="s">
        <v>43</v>
      </c>
      <c r="D54" s="73">
        <v>45017</v>
      </c>
      <c r="E54" s="37" t="s">
        <v>54</v>
      </c>
      <c r="F54" s="33">
        <v>14.5</v>
      </c>
      <c r="G54" s="33">
        <v>22.99</v>
      </c>
      <c r="H54" s="34"/>
      <c r="I54" s="70"/>
      <c r="J54" s="34"/>
      <c r="K54" s="35">
        <f t="shared" si="2"/>
        <v>0</v>
      </c>
      <c r="L54" s="36" t="e">
        <f>#REF!*K54</f>
        <v>#REF!</v>
      </c>
      <c r="M54" s="38"/>
      <c r="N54" s="17"/>
    </row>
    <row r="55" spans="1:14" ht="18.899999999999999" customHeight="1" x14ac:dyDescent="0.3">
      <c r="A55" s="17"/>
      <c r="B55" s="107" t="s">
        <v>55</v>
      </c>
      <c r="C55" s="101"/>
      <c r="D55" s="101"/>
      <c r="E55" s="102"/>
      <c r="F55" s="103"/>
      <c r="G55" s="103"/>
      <c r="H55" s="104"/>
      <c r="I55" s="104"/>
      <c r="J55" s="104"/>
      <c r="K55" s="123"/>
      <c r="L55" s="105"/>
      <c r="M55" s="108"/>
      <c r="N55" s="17"/>
    </row>
    <row r="56" spans="1:14" ht="18.899999999999999" customHeight="1" x14ac:dyDescent="0.25">
      <c r="A56" s="17"/>
      <c r="B56" s="136" t="s">
        <v>56</v>
      </c>
      <c r="C56" s="31" t="s">
        <v>57</v>
      </c>
      <c r="D56" s="32">
        <v>45018</v>
      </c>
      <c r="E56" s="37" t="s">
        <v>58</v>
      </c>
      <c r="F56" s="33">
        <v>24</v>
      </c>
      <c r="G56" s="33">
        <v>34.99</v>
      </c>
      <c r="H56" s="34"/>
      <c r="I56" s="34"/>
      <c r="J56" s="34"/>
      <c r="K56" s="35">
        <f>H56+I56+J56</f>
        <v>0</v>
      </c>
      <c r="L56" s="36" t="e">
        <f>#REF!*K56</f>
        <v>#REF!</v>
      </c>
      <c r="M56" s="38"/>
      <c r="N56" s="17"/>
    </row>
    <row r="57" spans="1:14" ht="18.899999999999999" customHeight="1" x14ac:dyDescent="0.25">
      <c r="A57" s="17"/>
      <c r="B57" s="136"/>
      <c r="C57" s="31" t="s">
        <v>59</v>
      </c>
      <c r="D57" s="32">
        <v>45018</v>
      </c>
      <c r="E57" s="37">
        <v>810144802015</v>
      </c>
      <c r="F57" s="33">
        <v>24</v>
      </c>
      <c r="G57" s="33">
        <v>34.99</v>
      </c>
      <c r="H57" s="34"/>
      <c r="I57" s="34"/>
      <c r="J57" s="34"/>
      <c r="K57" s="35">
        <f>H57+I57+J57</f>
        <v>0</v>
      </c>
      <c r="L57" s="36" t="e">
        <f>#REF!*K57</f>
        <v>#REF!</v>
      </c>
      <c r="M57" s="38"/>
      <c r="N57" s="17"/>
    </row>
    <row r="58" spans="1:14" ht="18.899999999999999" customHeight="1" x14ac:dyDescent="0.25">
      <c r="A58" s="17"/>
      <c r="B58" s="136"/>
      <c r="C58" s="31" t="s">
        <v>60</v>
      </c>
      <c r="D58" s="32">
        <v>45018</v>
      </c>
      <c r="E58" s="37">
        <v>810144801032</v>
      </c>
      <c r="F58" s="33">
        <v>24</v>
      </c>
      <c r="G58" s="33">
        <v>34.99</v>
      </c>
      <c r="H58" s="34"/>
      <c r="I58" s="34"/>
      <c r="J58" s="34"/>
      <c r="K58" s="35">
        <f>H58+I58+J58</f>
        <v>0</v>
      </c>
      <c r="L58" s="36" t="e">
        <f>#REF!*K58</f>
        <v>#REF!</v>
      </c>
      <c r="M58" s="38"/>
      <c r="N58" s="17"/>
    </row>
    <row r="59" spans="1:14" ht="18.899999999999999" customHeight="1" x14ac:dyDescent="0.3">
      <c r="A59" s="17"/>
      <c r="B59" s="107" t="s">
        <v>61</v>
      </c>
      <c r="C59" s="101"/>
      <c r="D59" s="101"/>
      <c r="E59" s="102"/>
      <c r="F59" s="103"/>
      <c r="G59" s="103"/>
      <c r="H59" s="104"/>
      <c r="I59" s="104"/>
      <c r="J59" s="104"/>
      <c r="K59" s="123"/>
      <c r="L59" s="105"/>
      <c r="M59" s="108"/>
      <c r="N59" s="17"/>
    </row>
    <row r="60" spans="1:14" ht="18.899999999999999" customHeight="1" x14ac:dyDescent="0.25">
      <c r="A60" s="17"/>
      <c r="B60" s="136" t="s">
        <v>61</v>
      </c>
      <c r="C60" s="31" t="s">
        <v>12</v>
      </c>
      <c r="D60" s="32">
        <v>45013</v>
      </c>
      <c r="E60" s="37"/>
      <c r="F60" s="33">
        <v>7.5</v>
      </c>
      <c r="G60" s="33"/>
      <c r="H60" s="34"/>
      <c r="I60" s="34"/>
      <c r="J60" s="34"/>
      <c r="K60" s="35">
        <f>H60+I60+J60</f>
        <v>0</v>
      </c>
      <c r="L60" s="36" t="e">
        <f>#REF!*K60</f>
        <v>#REF!</v>
      </c>
      <c r="M60" s="38"/>
      <c r="N60" s="17"/>
    </row>
    <row r="61" spans="1:14" ht="18.899999999999999" customHeight="1" x14ac:dyDescent="0.25">
      <c r="A61" s="17"/>
      <c r="B61" s="136"/>
      <c r="C61" s="31" t="s">
        <v>16</v>
      </c>
      <c r="D61" s="32">
        <v>45013</v>
      </c>
      <c r="E61" s="37"/>
      <c r="F61" s="33">
        <v>7.5</v>
      </c>
      <c r="G61" s="33"/>
      <c r="H61" s="34"/>
      <c r="I61" s="34"/>
      <c r="J61" s="34"/>
      <c r="K61" s="35">
        <f>H61+I61+J61</f>
        <v>0</v>
      </c>
      <c r="L61" s="36" t="e">
        <f>#REF!*K61</f>
        <v>#REF!</v>
      </c>
      <c r="M61" s="38"/>
      <c r="N61" s="17"/>
    </row>
    <row r="62" spans="1:14" ht="18.899999999999999" customHeight="1" x14ac:dyDescent="0.25">
      <c r="A62" s="17"/>
      <c r="B62" s="136"/>
      <c r="C62" s="140" t="s">
        <v>125</v>
      </c>
      <c r="D62" s="141"/>
      <c r="E62" s="37"/>
      <c r="F62" s="33"/>
      <c r="G62" s="33"/>
      <c r="H62" s="34"/>
      <c r="I62" s="34"/>
      <c r="J62" s="34"/>
      <c r="K62" s="35">
        <f>H62+I62+J62</f>
        <v>0</v>
      </c>
      <c r="L62" s="36">
        <f t="shared" ref="L62:L65" si="3">F62*K62</f>
        <v>0</v>
      </c>
      <c r="M62" s="38"/>
      <c r="N62" s="17"/>
    </row>
    <row r="63" spans="1:14" ht="18.899999999999999" customHeight="1" x14ac:dyDescent="0.3">
      <c r="A63" s="17"/>
      <c r="B63" s="173" t="s">
        <v>164</v>
      </c>
      <c r="C63" s="174"/>
      <c r="D63" s="174"/>
      <c r="E63" s="174"/>
      <c r="F63" s="174"/>
      <c r="G63" s="103"/>
      <c r="H63" s="104"/>
      <c r="I63" s="104"/>
      <c r="J63" s="104"/>
      <c r="K63" s="123"/>
      <c r="L63" s="105">
        <f t="shared" si="3"/>
        <v>0</v>
      </c>
      <c r="M63" s="108"/>
      <c r="N63" s="17"/>
    </row>
    <row r="64" spans="1:14" ht="18.899999999999999" customHeight="1" x14ac:dyDescent="0.25">
      <c r="A64" s="17"/>
      <c r="B64" s="83" t="s">
        <v>62</v>
      </c>
      <c r="C64" s="31"/>
      <c r="D64" s="32">
        <v>45019</v>
      </c>
      <c r="E64" s="37" t="s">
        <v>63</v>
      </c>
      <c r="F64" s="33">
        <v>16</v>
      </c>
      <c r="G64" s="33">
        <v>24.99</v>
      </c>
      <c r="H64" s="34"/>
      <c r="I64" s="34"/>
      <c r="J64" s="34"/>
      <c r="K64" s="35">
        <f>H64+I64+J64</f>
        <v>0</v>
      </c>
      <c r="L64" s="36">
        <f t="shared" si="3"/>
        <v>0</v>
      </c>
      <c r="M64" s="38"/>
      <c r="N64" s="17"/>
    </row>
    <row r="65" spans="1:14" ht="18.899999999999999" customHeight="1" thickBot="1" x14ac:dyDescent="0.3">
      <c r="A65" s="17"/>
      <c r="B65" s="135" t="s">
        <v>64</v>
      </c>
      <c r="C65" s="48"/>
      <c r="D65" s="49">
        <v>45019</v>
      </c>
      <c r="E65" s="50" t="s">
        <v>65</v>
      </c>
      <c r="F65" s="51">
        <v>16</v>
      </c>
      <c r="G65" s="51">
        <v>24.99</v>
      </c>
      <c r="H65" s="52"/>
      <c r="I65" s="52"/>
      <c r="J65" s="52"/>
      <c r="K65" s="53">
        <f>H65+I65+J65</f>
        <v>0</v>
      </c>
      <c r="L65" s="54">
        <f t="shared" si="3"/>
        <v>0</v>
      </c>
      <c r="M65" s="55"/>
      <c r="N65" s="17"/>
    </row>
    <row r="66" spans="1:14" ht="18.899999999999999" customHeight="1" x14ac:dyDescent="0.3">
      <c r="A66" s="17"/>
      <c r="B66" s="124" t="s">
        <v>158</v>
      </c>
      <c r="C66" s="125"/>
      <c r="D66" s="125"/>
      <c r="E66" s="126"/>
      <c r="F66" s="127"/>
      <c r="G66" s="125"/>
      <c r="H66" s="172" t="s">
        <v>159</v>
      </c>
      <c r="I66" s="172"/>
      <c r="J66" s="172"/>
      <c r="K66" s="128">
        <f>SUM(K13:K65)</f>
        <v>0</v>
      </c>
      <c r="L66" s="129" t="e">
        <f>SUM(L13:L65)</f>
        <v>#REF!</v>
      </c>
      <c r="M66" s="130"/>
      <c r="N66" s="17"/>
    </row>
    <row r="67" spans="1:14" ht="186" customHeight="1" thickBot="1" x14ac:dyDescent="0.3">
      <c r="A67" s="17"/>
      <c r="B67" s="210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2"/>
      <c r="N67" s="17"/>
    </row>
    <row r="68" spans="1:14" ht="16.5" customHeight="1" x14ac:dyDescent="0.25">
      <c r="A68" s="17"/>
      <c r="B68" s="17"/>
      <c r="C68" s="17"/>
      <c r="D68" s="17"/>
      <c r="E68" s="19"/>
      <c r="F68" s="76"/>
      <c r="G68" s="17"/>
      <c r="H68" s="19"/>
      <c r="I68" s="19"/>
      <c r="J68" s="19"/>
      <c r="K68" s="17"/>
      <c r="M68" s="20" t="s">
        <v>149</v>
      </c>
      <c r="N68" s="17"/>
    </row>
    <row r="69" spans="1:14" ht="16.5" customHeight="1" x14ac:dyDescent="0.25">
      <c r="A69" s="17"/>
      <c r="B69" s="17"/>
      <c r="C69" s="17"/>
      <c r="D69" s="17"/>
      <c r="E69" s="19"/>
      <c r="F69" s="76"/>
      <c r="G69" s="17"/>
      <c r="H69" s="19"/>
      <c r="I69" s="19"/>
      <c r="J69" s="19"/>
      <c r="K69" s="17"/>
      <c r="M69" s="20"/>
      <c r="N69" s="17"/>
    </row>
    <row r="70" spans="1:14" ht="16.5" customHeight="1" x14ac:dyDescent="0.25">
      <c r="A70" s="17"/>
      <c r="B70" s="17"/>
      <c r="C70" s="17"/>
      <c r="D70" s="17"/>
      <c r="E70" s="19"/>
      <c r="F70" s="76"/>
      <c r="G70" s="17"/>
      <c r="H70" s="19"/>
      <c r="I70" s="19"/>
      <c r="J70" s="19"/>
      <c r="K70" s="17"/>
      <c r="M70" s="20"/>
      <c r="N70" s="17"/>
    </row>
    <row r="71" spans="1:14" ht="16.5" customHeight="1" thickBot="1" x14ac:dyDescent="0.4">
      <c r="A71" s="17"/>
      <c r="B71" s="17"/>
      <c r="C71"/>
      <c r="D71" s="17"/>
      <c r="E71" s="19"/>
      <c r="F71" s="76"/>
      <c r="G71" s="17"/>
      <c r="H71" s="19"/>
      <c r="I71" s="19"/>
      <c r="J71" s="19"/>
      <c r="K71" s="17"/>
      <c r="L71" s="20"/>
      <c r="M71" s="17"/>
    </row>
    <row r="72" spans="1:14" ht="24.75" customHeight="1" x14ac:dyDescent="0.35">
      <c r="A72" s="17"/>
      <c r="B72"/>
      <c r="C72" s="17"/>
      <c r="D72" s="17"/>
      <c r="F72" s="77"/>
      <c r="H72" s="25"/>
      <c r="I72" s="25"/>
      <c r="J72" s="193" t="s">
        <v>176</v>
      </c>
      <c r="K72" s="194"/>
      <c r="L72" s="195"/>
      <c r="M72" s="17"/>
      <c r="N72" s="7"/>
    </row>
    <row r="73" spans="1:14" ht="24.75" customHeight="1" x14ac:dyDescent="0.35">
      <c r="A73" s="17"/>
      <c r="B73" s="10"/>
      <c r="C73" s="17"/>
      <c r="D73" s="17"/>
      <c r="E73" s="11"/>
      <c r="F73" s="77"/>
      <c r="G73" s="10"/>
      <c r="H73" s="25"/>
      <c r="I73" s="25"/>
      <c r="J73" s="196"/>
      <c r="K73" s="197"/>
      <c r="L73" s="198"/>
      <c r="M73" s="12"/>
    </row>
    <row r="74" spans="1:14" ht="24.75" customHeight="1" thickBot="1" x14ac:dyDescent="0.3">
      <c r="A74" s="17"/>
      <c r="B74" s="12"/>
      <c r="C74" s="17"/>
      <c r="D74" s="17"/>
      <c r="E74" s="13"/>
      <c r="F74" s="78"/>
      <c r="G74" s="12"/>
      <c r="H74" s="25"/>
      <c r="I74" s="25"/>
      <c r="J74" s="196"/>
      <c r="K74" s="197"/>
      <c r="L74" s="198"/>
      <c r="M74" s="12"/>
    </row>
    <row r="75" spans="1:14" ht="24.75" customHeight="1" thickBot="1" x14ac:dyDescent="0.3">
      <c r="A75" s="17"/>
      <c r="B75" s="12"/>
      <c r="C75" s="207" t="s">
        <v>177</v>
      </c>
      <c r="D75" s="208"/>
      <c r="E75" s="208"/>
      <c r="F75" s="209"/>
      <c r="G75" s="90" t="s">
        <v>160</v>
      </c>
      <c r="H75" s="25"/>
      <c r="I75" s="25"/>
      <c r="J75" s="199"/>
      <c r="K75" s="200"/>
      <c r="L75" s="201"/>
      <c r="M75" s="12"/>
    </row>
    <row r="76" spans="1:14" ht="17.149999999999999" customHeight="1" thickBot="1" x14ac:dyDescent="0.35">
      <c r="A76" s="17"/>
      <c r="B76" s="1" t="s">
        <v>146</v>
      </c>
      <c r="C76" s="146"/>
      <c r="D76" s="147"/>
      <c r="E76" s="147"/>
      <c r="F76" s="148"/>
      <c r="G76" s="148"/>
      <c r="H76" s="189" t="s">
        <v>1</v>
      </c>
      <c r="I76" s="190"/>
      <c r="J76" s="191"/>
      <c r="K76" s="191"/>
      <c r="L76" s="192"/>
      <c r="M76" s="17"/>
    </row>
    <row r="77" spans="1:14" ht="17.149999999999999" customHeight="1" thickBot="1" x14ac:dyDescent="0.3">
      <c r="A77" s="17"/>
      <c r="B77" s="2" t="s">
        <v>151</v>
      </c>
      <c r="C77" s="202"/>
      <c r="D77" s="148"/>
      <c r="E77" s="148"/>
      <c r="F77" s="148"/>
      <c r="G77" s="203"/>
      <c r="H77" s="204" t="s">
        <v>165</v>
      </c>
      <c r="I77" s="204"/>
      <c r="J77" s="205"/>
      <c r="K77" s="205"/>
      <c r="L77" s="205"/>
      <c r="M77" s="17"/>
    </row>
    <row r="78" spans="1:14" ht="16.5" customHeight="1" thickBot="1" x14ac:dyDescent="0.3">
      <c r="A78" s="14"/>
      <c r="B78" s="215" t="s">
        <v>166</v>
      </c>
      <c r="C78" s="185" t="s">
        <v>2</v>
      </c>
      <c r="D78" s="186"/>
      <c r="E78" s="186"/>
      <c r="F78" s="186"/>
      <c r="G78" s="187"/>
      <c r="H78" s="167" t="s">
        <v>150</v>
      </c>
      <c r="I78" s="167"/>
      <c r="J78" s="168"/>
      <c r="K78" s="168"/>
      <c r="L78" s="168"/>
      <c r="M78" s="15"/>
    </row>
    <row r="79" spans="1:14" ht="16.5" customHeight="1" thickBot="1" x14ac:dyDescent="0.3">
      <c r="A79" s="14"/>
      <c r="B79" s="216"/>
      <c r="C79" s="137"/>
      <c r="D79" s="138"/>
      <c r="E79" s="138"/>
      <c r="F79" s="138"/>
      <c r="G79" s="139"/>
      <c r="H79" s="167" t="s">
        <v>0</v>
      </c>
      <c r="I79" s="167"/>
      <c r="J79" s="169"/>
      <c r="K79" s="170"/>
      <c r="L79" s="171"/>
      <c r="M79" s="16"/>
    </row>
    <row r="80" spans="1:14" ht="16.5" customHeight="1" thickBot="1" x14ac:dyDescent="0.3">
      <c r="A80" s="14"/>
      <c r="B80" s="217" t="s">
        <v>3</v>
      </c>
      <c r="C80" s="165" t="s">
        <v>4</v>
      </c>
      <c r="D80" s="165" t="s">
        <v>5</v>
      </c>
      <c r="E80" s="220" t="s">
        <v>6</v>
      </c>
      <c r="F80" s="165" t="s">
        <v>7</v>
      </c>
      <c r="G80" s="165" t="s">
        <v>8</v>
      </c>
      <c r="H80" s="5" t="s">
        <v>152</v>
      </c>
      <c r="I80" s="5" t="s">
        <v>153</v>
      </c>
      <c r="J80" s="5" t="s">
        <v>154</v>
      </c>
      <c r="K80" s="3" t="s">
        <v>9</v>
      </c>
      <c r="L80" s="3" t="s">
        <v>10</v>
      </c>
      <c r="M80" s="16"/>
    </row>
    <row r="81" spans="1:13" ht="16.5" customHeight="1" thickBot="1" x14ac:dyDescent="0.3">
      <c r="A81" s="14"/>
      <c r="B81" s="218"/>
      <c r="C81" s="166"/>
      <c r="D81" s="219"/>
      <c r="E81" s="221"/>
      <c r="F81" s="166"/>
      <c r="G81" s="166"/>
      <c r="H81" s="6"/>
      <c r="I81" s="6"/>
      <c r="J81" s="6"/>
      <c r="K81" s="4" t="s">
        <v>156</v>
      </c>
      <c r="L81" s="4" t="s">
        <v>156</v>
      </c>
      <c r="M81" s="16"/>
    </row>
    <row r="82" spans="1:13" ht="18.899999999999999" customHeight="1" thickBot="1" x14ac:dyDescent="0.35">
      <c r="A82" s="17"/>
      <c r="B82" s="91" t="s">
        <v>66</v>
      </c>
      <c r="C82" s="92"/>
      <c r="D82" s="93"/>
      <c r="E82" s="94"/>
      <c r="F82" s="95"/>
      <c r="G82" s="95"/>
      <c r="H82" s="96" t="s">
        <v>155</v>
      </c>
      <c r="I82" s="96" t="s">
        <v>155</v>
      </c>
      <c r="J82" s="96" t="s">
        <v>155</v>
      </c>
      <c r="K82" s="97"/>
      <c r="L82" s="98"/>
      <c r="M82" s="17"/>
    </row>
    <row r="83" spans="1:13" ht="18.899999999999999" customHeight="1" x14ac:dyDescent="0.25">
      <c r="A83" s="17"/>
      <c r="B83" s="222" t="s">
        <v>126</v>
      </c>
      <c r="C83" s="41" t="s">
        <v>67</v>
      </c>
      <c r="D83" s="42">
        <v>45020</v>
      </c>
      <c r="E83" s="43">
        <v>810144802145</v>
      </c>
      <c r="F83" s="44">
        <v>13.25</v>
      </c>
      <c r="G83" s="44">
        <v>19.989999999999998</v>
      </c>
      <c r="H83" s="45"/>
      <c r="I83" s="69"/>
      <c r="J83" s="45"/>
      <c r="K83" s="46">
        <f t="shared" ref="K83:K142" si="4">H83+I83+J83</f>
        <v>0</v>
      </c>
      <c r="L83" s="47" t="e">
        <f>#REF!*K83</f>
        <v>#REF!</v>
      </c>
      <c r="M83" s="17"/>
    </row>
    <row r="84" spans="1:13" ht="18.899999999999999" customHeight="1" x14ac:dyDescent="0.25">
      <c r="A84" s="17"/>
      <c r="B84" s="163"/>
      <c r="C84" s="31" t="s">
        <v>68</v>
      </c>
      <c r="D84" s="32">
        <v>45020</v>
      </c>
      <c r="E84" s="37">
        <v>810144802138</v>
      </c>
      <c r="F84" s="33">
        <v>13.25</v>
      </c>
      <c r="G84" s="33">
        <v>19.989999999999998</v>
      </c>
      <c r="H84" s="34"/>
      <c r="I84" s="70"/>
      <c r="J84" s="34"/>
      <c r="K84" s="35">
        <f t="shared" si="4"/>
        <v>0</v>
      </c>
      <c r="L84" s="38" t="e">
        <f>#REF!*K84</f>
        <v>#REF!</v>
      </c>
      <c r="M84" s="17"/>
    </row>
    <row r="85" spans="1:13" ht="18.899999999999999" customHeight="1" x14ac:dyDescent="0.25">
      <c r="A85" s="17"/>
      <c r="B85" s="163"/>
      <c r="C85" s="31" t="s">
        <v>69</v>
      </c>
      <c r="D85" s="32">
        <v>45020</v>
      </c>
      <c r="E85" s="37">
        <v>810144802121</v>
      </c>
      <c r="F85" s="33">
        <v>13.25</v>
      </c>
      <c r="G85" s="33">
        <v>19.989999999999998</v>
      </c>
      <c r="H85" s="34"/>
      <c r="I85" s="70"/>
      <c r="J85" s="34"/>
      <c r="K85" s="35">
        <f t="shared" si="4"/>
        <v>0</v>
      </c>
      <c r="L85" s="38" t="e">
        <f>#REF!*K85</f>
        <v>#REF!</v>
      </c>
      <c r="M85" s="17"/>
    </row>
    <row r="86" spans="1:13" ht="18.899999999999999" customHeight="1" x14ac:dyDescent="0.25">
      <c r="A86" s="17"/>
      <c r="B86" s="163"/>
      <c r="C86" s="31" t="s">
        <v>70</v>
      </c>
      <c r="D86" s="32">
        <v>45020</v>
      </c>
      <c r="E86" s="37">
        <v>810144802169</v>
      </c>
      <c r="F86" s="33">
        <v>13.25</v>
      </c>
      <c r="G86" s="33">
        <v>19.989999999999998</v>
      </c>
      <c r="H86" s="34"/>
      <c r="I86" s="70"/>
      <c r="J86" s="34"/>
      <c r="K86" s="35">
        <f t="shared" si="4"/>
        <v>0</v>
      </c>
      <c r="L86" s="38" t="e">
        <f>#REF!*K86</f>
        <v>#REF!</v>
      </c>
      <c r="M86" s="17"/>
    </row>
    <row r="87" spans="1:13" ht="18.899999999999999" customHeight="1" x14ac:dyDescent="0.25">
      <c r="A87" s="17"/>
      <c r="B87" s="163"/>
      <c r="C87" s="31" t="s">
        <v>71</v>
      </c>
      <c r="D87" s="32">
        <v>45020</v>
      </c>
      <c r="E87" s="37">
        <v>810144802114</v>
      </c>
      <c r="F87" s="33">
        <v>13.25</v>
      </c>
      <c r="G87" s="33">
        <v>19.989999999999998</v>
      </c>
      <c r="H87" s="34"/>
      <c r="I87" s="70"/>
      <c r="J87" s="34"/>
      <c r="K87" s="35">
        <f t="shared" si="4"/>
        <v>0</v>
      </c>
      <c r="L87" s="38" t="e">
        <f>#REF!*K87</f>
        <v>#REF!</v>
      </c>
      <c r="M87" s="17"/>
    </row>
    <row r="88" spans="1:13" ht="18.899999999999999" customHeight="1" x14ac:dyDescent="0.25">
      <c r="A88" s="17"/>
      <c r="B88" s="163"/>
      <c r="C88" s="31" t="s">
        <v>72</v>
      </c>
      <c r="D88" s="32">
        <v>45020</v>
      </c>
      <c r="E88" s="37">
        <v>810144802152</v>
      </c>
      <c r="F88" s="33">
        <v>13.25</v>
      </c>
      <c r="G88" s="33">
        <v>19.989999999999998</v>
      </c>
      <c r="H88" s="34"/>
      <c r="I88" s="70"/>
      <c r="J88" s="34"/>
      <c r="K88" s="35">
        <f t="shared" si="4"/>
        <v>0</v>
      </c>
      <c r="L88" s="38" t="e">
        <f>#REF!*K88</f>
        <v>#REF!</v>
      </c>
      <c r="M88" s="17"/>
    </row>
    <row r="89" spans="1:13" ht="18.899999999999999" customHeight="1" x14ac:dyDescent="0.25">
      <c r="A89" s="17"/>
      <c r="B89" s="163" t="s">
        <v>127</v>
      </c>
      <c r="C89" s="31" t="s">
        <v>67</v>
      </c>
      <c r="D89" s="32">
        <v>45021</v>
      </c>
      <c r="E89" s="37">
        <v>810144802084</v>
      </c>
      <c r="F89" s="33">
        <v>18.5</v>
      </c>
      <c r="G89" s="33">
        <v>27.99</v>
      </c>
      <c r="H89" s="34"/>
      <c r="I89" s="70"/>
      <c r="J89" s="34"/>
      <c r="K89" s="35">
        <f t="shared" si="4"/>
        <v>0</v>
      </c>
      <c r="L89" s="38" t="e">
        <f>#REF!*K89</f>
        <v>#REF!</v>
      </c>
      <c r="M89" s="17"/>
    </row>
    <row r="90" spans="1:13" ht="18.899999999999999" customHeight="1" x14ac:dyDescent="0.25">
      <c r="A90" s="17"/>
      <c r="B90" s="145"/>
      <c r="C90" s="31" t="s">
        <v>69</v>
      </c>
      <c r="D90" s="32">
        <v>45021</v>
      </c>
      <c r="E90" s="37">
        <v>810144802107</v>
      </c>
      <c r="F90" s="33">
        <v>18.5</v>
      </c>
      <c r="G90" s="33">
        <v>27.99</v>
      </c>
      <c r="H90" s="34"/>
      <c r="I90" s="70"/>
      <c r="J90" s="34"/>
      <c r="K90" s="35">
        <f t="shared" si="4"/>
        <v>0</v>
      </c>
      <c r="L90" s="38" t="e">
        <f>#REF!*K90</f>
        <v>#REF!</v>
      </c>
      <c r="M90" s="17"/>
    </row>
    <row r="91" spans="1:13" ht="18.899999999999999" customHeight="1" x14ac:dyDescent="0.25">
      <c r="A91" s="17"/>
      <c r="B91" s="145"/>
      <c r="C91" s="31" t="s">
        <v>70</v>
      </c>
      <c r="D91" s="32">
        <v>45021</v>
      </c>
      <c r="E91" s="37">
        <v>810144802091</v>
      </c>
      <c r="F91" s="33">
        <v>18.5</v>
      </c>
      <c r="G91" s="33">
        <v>27.99</v>
      </c>
      <c r="H91" s="34"/>
      <c r="I91" s="70"/>
      <c r="J91" s="34"/>
      <c r="K91" s="35">
        <f t="shared" si="4"/>
        <v>0</v>
      </c>
      <c r="L91" s="38" t="e">
        <f>#REF!*K91</f>
        <v>#REF!</v>
      </c>
      <c r="M91" s="17"/>
    </row>
    <row r="92" spans="1:13" ht="18.899999999999999" customHeight="1" x14ac:dyDescent="0.25">
      <c r="A92" s="17"/>
      <c r="B92" s="145"/>
      <c r="C92" s="31" t="s">
        <v>68</v>
      </c>
      <c r="D92" s="32">
        <v>45021</v>
      </c>
      <c r="E92" s="37">
        <v>810144802077</v>
      </c>
      <c r="F92" s="33">
        <v>18.5</v>
      </c>
      <c r="G92" s="33">
        <v>27.99</v>
      </c>
      <c r="H92" s="34"/>
      <c r="I92" s="70"/>
      <c r="J92" s="34"/>
      <c r="K92" s="35">
        <f t="shared" si="4"/>
        <v>0</v>
      </c>
      <c r="L92" s="38" t="e">
        <f>#REF!*K92</f>
        <v>#REF!</v>
      </c>
      <c r="M92" s="17"/>
    </row>
    <row r="93" spans="1:13" ht="18.899999999999999" customHeight="1" x14ac:dyDescent="0.25">
      <c r="A93" s="17"/>
      <c r="B93" s="163" t="s">
        <v>73</v>
      </c>
      <c r="C93" s="31" t="s">
        <v>74</v>
      </c>
      <c r="D93" s="32">
        <v>45022</v>
      </c>
      <c r="E93" s="37" t="s">
        <v>75</v>
      </c>
      <c r="F93" s="33">
        <v>18.5</v>
      </c>
      <c r="G93" s="33">
        <v>27.99</v>
      </c>
      <c r="H93" s="34"/>
      <c r="I93" s="70"/>
      <c r="J93" s="34"/>
      <c r="K93" s="35">
        <f t="shared" si="4"/>
        <v>0</v>
      </c>
      <c r="L93" s="38" t="e">
        <f>#REF!*K93</f>
        <v>#REF!</v>
      </c>
      <c r="M93" s="17"/>
    </row>
    <row r="94" spans="1:13" ht="18.899999999999999" customHeight="1" x14ac:dyDescent="0.25">
      <c r="A94" s="17"/>
      <c r="B94" s="164"/>
      <c r="C94" s="31" t="s">
        <v>76</v>
      </c>
      <c r="D94" s="32">
        <v>45022</v>
      </c>
      <c r="E94" s="37" t="s">
        <v>77</v>
      </c>
      <c r="F94" s="33">
        <v>18.5</v>
      </c>
      <c r="G94" s="33">
        <v>27.99</v>
      </c>
      <c r="H94" s="34"/>
      <c r="I94" s="70"/>
      <c r="J94" s="34"/>
      <c r="K94" s="35">
        <f t="shared" si="4"/>
        <v>0</v>
      </c>
      <c r="L94" s="38" t="e">
        <f>#REF!*K94</f>
        <v>#REF!</v>
      </c>
      <c r="M94" s="17"/>
    </row>
    <row r="95" spans="1:13" ht="18.899999999999999" customHeight="1" x14ac:dyDescent="0.25">
      <c r="A95" s="17"/>
      <c r="B95" s="164"/>
      <c r="C95" s="31" t="s">
        <v>78</v>
      </c>
      <c r="D95" s="32">
        <v>45022</v>
      </c>
      <c r="E95" s="37" t="s">
        <v>79</v>
      </c>
      <c r="F95" s="33">
        <v>18.5</v>
      </c>
      <c r="G95" s="33">
        <v>27.99</v>
      </c>
      <c r="H95" s="34"/>
      <c r="I95" s="70"/>
      <c r="J95" s="34"/>
      <c r="K95" s="35">
        <f t="shared" si="4"/>
        <v>0</v>
      </c>
      <c r="L95" s="38" t="e">
        <f>#REF!*K95</f>
        <v>#REF!</v>
      </c>
      <c r="M95" s="17"/>
    </row>
    <row r="96" spans="1:13" ht="18.899999999999999" customHeight="1" x14ac:dyDescent="0.25">
      <c r="A96" s="17"/>
      <c r="B96" s="164"/>
      <c r="C96" s="31" t="s">
        <v>80</v>
      </c>
      <c r="D96" s="32">
        <v>45022</v>
      </c>
      <c r="E96" s="37" t="s">
        <v>81</v>
      </c>
      <c r="F96" s="33">
        <v>18.5</v>
      </c>
      <c r="G96" s="33">
        <v>27.99</v>
      </c>
      <c r="H96" s="34"/>
      <c r="I96" s="70"/>
      <c r="J96" s="34"/>
      <c r="K96" s="35">
        <f t="shared" si="4"/>
        <v>0</v>
      </c>
      <c r="L96" s="38" t="e">
        <f>#REF!*K96</f>
        <v>#REF!</v>
      </c>
      <c r="M96" s="17"/>
    </row>
    <row r="97" spans="1:13" ht="18.899999999999999" customHeight="1" x14ac:dyDescent="0.25">
      <c r="A97" s="17"/>
      <c r="B97" s="164"/>
      <c r="C97" s="31" t="s">
        <v>128</v>
      </c>
      <c r="D97" s="32">
        <v>45022</v>
      </c>
      <c r="E97" s="37" t="s">
        <v>129</v>
      </c>
      <c r="F97" s="33">
        <v>18.5</v>
      </c>
      <c r="G97" s="33">
        <v>27.99</v>
      </c>
      <c r="H97" s="34"/>
      <c r="I97" s="34"/>
      <c r="J97" s="34"/>
      <c r="K97" s="35">
        <f t="shared" si="4"/>
        <v>0</v>
      </c>
      <c r="L97" s="38" t="e">
        <f>#REF!*K97</f>
        <v>#REF!</v>
      </c>
      <c r="M97" s="17"/>
    </row>
    <row r="98" spans="1:13" ht="18.899999999999999" customHeight="1" x14ac:dyDescent="0.25">
      <c r="A98" s="17"/>
      <c r="B98" s="164"/>
      <c r="C98" s="31" t="s">
        <v>82</v>
      </c>
      <c r="D98" s="32">
        <v>45022</v>
      </c>
      <c r="E98" s="37" t="s">
        <v>83</v>
      </c>
      <c r="F98" s="33">
        <v>18.5</v>
      </c>
      <c r="G98" s="33">
        <v>27.99</v>
      </c>
      <c r="H98" s="34"/>
      <c r="I98" s="34"/>
      <c r="J98" s="34"/>
      <c r="K98" s="35">
        <f t="shared" si="4"/>
        <v>0</v>
      </c>
      <c r="L98" s="38" t="e">
        <f>#REF!*K98</f>
        <v>#REF!</v>
      </c>
      <c r="M98" s="17"/>
    </row>
    <row r="99" spans="1:13" ht="18.899999999999999" customHeight="1" x14ac:dyDescent="0.25">
      <c r="A99" s="17"/>
      <c r="B99" s="84" t="s">
        <v>84</v>
      </c>
      <c r="C99" s="31" t="s">
        <v>85</v>
      </c>
      <c r="D99" s="32">
        <v>45023</v>
      </c>
      <c r="E99" s="37">
        <v>818615026069</v>
      </c>
      <c r="F99" s="33">
        <v>16</v>
      </c>
      <c r="G99" s="33">
        <v>24.99</v>
      </c>
      <c r="H99" s="34"/>
      <c r="I99" s="34"/>
      <c r="J99" s="34"/>
      <c r="K99" s="35">
        <f t="shared" si="4"/>
        <v>0</v>
      </c>
      <c r="L99" s="38" t="e">
        <f>#REF!*K99</f>
        <v>#REF!</v>
      </c>
      <c r="M99" s="17"/>
    </row>
    <row r="100" spans="1:13" ht="18.899999999999999" customHeight="1" x14ac:dyDescent="0.25">
      <c r="A100" s="17"/>
      <c r="B100" s="84" t="s">
        <v>86</v>
      </c>
      <c r="C100" s="72" t="s">
        <v>67</v>
      </c>
      <c r="D100" s="73">
        <v>45024</v>
      </c>
      <c r="E100" s="74">
        <v>810144802176</v>
      </c>
      <c r="F100" s="99">
        <v>17</v>
      </c>
      <c r="G100" s="99">
        <v>26.99</v>
      </c>
      <c r="H100" s="70"/>
      <c r="I100" s="70"/>
      <c r="J100" s="70"/>
      <c r="K100" s="68">
        <f t="shared" si="4"/>
        <v>0</v>
      </c>
      <c r="L100" s="106" t="e">
        <f>#REF!*K100</f>
        <v>#REF!</v>
      </c>
      <c r="M100" s="17"/>
    </row>
    <row r="101" spans="1:13" ht="18.899999999999999" hidden="1" customHeight="1" thickBot="1" x14ac:dyDescent="0.3">
      <c r="A101" s="17"/>
      <c r="B101" s="136" t="s">
        <v>87</v>
      </c>
      <c r="C101" s="31" t="s">
        <v>88</v>
      </c>
      <c r="D101" s="32">
        <v>6281</v>
      </c>
      <c r="E101" s="37">
        <v>810144802695</v>
      </c>
      <c r="F101" s="33">
        <v>345</v>
      </c>
      <c r="G101" s="33">
        <v>575</v>
      </c>
      <c r="H101" s="34"/>
      <c r="I101" s="70"/>
      <c r="J101" s="34"/>
      <c r="K101" s="35">
        <f t="shared" si="4"/>
        <v>0</v>
      </c>
      <c r="L101" s="38" t="e">
        <f>#REF!*K101</f>
        <v>#REF!</v>
      </c>
      <c r="M101" s="17"/>
    </row>
    <row r="102" spans="1:13" ht="18.899999999999999" customHeight="1" x14ac:dyDescent="0.25">
      <c r="A102" s="17"/>
      <c r="B102" s="145"/>
      <c r="C102" s="31" t="s">
        <v>71</v>
      </c>
      <c r="D102" s="32">
        <v>45025</v>
      </c>
      <c r="E102" s="37">
        <v>818615024393</v>
      </c>
      <c r="F102" s="33">
        <v>345</v>
      </c>
      <c r="G102" s="33">
        <v>575</v>
      </c>
      <c r="H102" s="34"/>
      <c r="I102" s="70"/>
      <c r="J102" s="34"/>
      <c r="K102" s="35">
        <f t="shared" si="4"/>
        <v>0</v>
      </c>
      <c r="L102" s="38" t="e">
        <f>#REF!*K102</f>
        <v>#REF!</v>
      </c>
      <c r="M102" s="17"/>
    </row>
    <row r="103" spans="1:13" ht="18.899999999999999" customHeight="1" x14ac:dyDescent="0.25">
      <c r="A103" s="17"/>
      <c r="B103" s="145"/>
      <c r="C103" s="31" t="s">
        <v>67</v>
      </c>
      <c r="D103" s="32">
        <v>45025</v>
      </c>
      <c r="E103" s="37">
        <v>818615024287</v>
      </c>
      <c r="F103" s="33">
        <v>345</v>
      </c>
      <c r="G103" s="33">
        <v>575</v>
      </c>
      <c r="H103" s="34"/>
      <c r="I103" s="70"/>
      <c r="J103" s="34"/>
      <c r="K103" s="35">
        <f t="shared" si="4"/>
        <v>0</v>
      </c>
      <c r="L103" s="38" t="e">
        <f>#REF!*K103</f>
        <v>#REF!</v>
      </c>
      <c r="M103" s="17"/>
    </row>
    <row r="104" spans="1:13" ht="18.899999999999999" customHeight="1" x14ac:dyDescent="0.25">
      <c r="A104" s="17"/>
      <c r="B104" s="145"/>
      <c r="C104" s="31" t="s">
        <v>70</v>
      </c>
      <c r="D104" s="32">
        <v>45025</v>
      </c>
      <c r="E104" s="37">
        <v>818615024294</v>
      </c>
      <c r="F104" s="33">
        <v>345</v>
      </c>
      <c r="G104" s="33">
        <v>575</v>
      </c>
      <c r="H104" s="34"/>
      <c r="I104" s="70"/>
      <c r="J104" s="34"/>
      <c r="K104" s="35">
        <f t="shared" si="4"/>
        <v>0</v>
      </c>
      <c r="L104" s="38" t="e">
        <f>#REF!*K104</f>
        <v>#REF!</v>
      </c>
      <c r="M104" s="17"/>
    </row>
    <row r="105" spans="1:13" ht="18.899999999999999" customHeight="1" x14ac:dyDescent="0.25">
      <c r="A105" s="17"/>
      <c r="B105" s="145"/>
      <c r="C105" s="31" t="s">
        <v>68</v>
      </c>
      <c r="D105" s="32">
        <v>45025</v>
      </c>
      <c r="E105" s="37">
        <v>818615024300</v>
      </c>
      <c r="F105" s="33">
        <v>345</v>
      </c>
      <c r="G105" s="33">
        <v>575</v>
      </c>
      <c r="H105" s="34"/>
      <c r="I105" s="70"/>
      <c r="J105" s="34"/>
      <c r="K105" s="35">
        <f t="shared" si="4"/>
        <v>0</v>
      </c>
      <c r="L105" s="38" t="e">
        <f>#REF!*K105</f>
        <v>#REF!</v>
      </c>
      <c r="M105" s="17"/>
    </row>
    <row r="106" spans="1:13" ht="18.899999999999999" customHeight="1" x14ac:dyDescent="0.25">
      <c r="A106" s="17"/>
      <c r="B106" s="145"/>
      <c r="C106" s="31" t="s">
        <v>69</v>
      </c>
      <c r="D106" s="32">
        <v>45025</v>
      </c>
      <c r="E106" s="37">
        <v>810144803265</v>
      </c>
      <c r="F106" s="33">
        <v>345</v>
      </c>
      <c r="G106" s="33">
        <v>575</v>
      </c>
      <c r="H106" s="34"/>
      <c r="I106" s="70"/>
      <c r="J106" s="34"/>
      <c r="K106" s="35">
        <f t="shared" si="4"/>
        <v>0</v>
      </c>
      <c r="L106" s="38" t="e">
        <f>#REF!*K106</f>
        <v>#REF!</v>
      </c>
      <c r="M106" s="17"/>
    </row>
    <row r="107" spans="1:13" ht="18.899999999999999" customHeight="1" x14ac:dyDescent="0.25">
      <c r="A107" s="17"/>
      <c r="B107" s="145"/>
      <c r="C107" s="31" t="s">
        <v>89</v>
      </c>
      <c r="D107" s="32">
        <v>45025</v>
      </c>
      <c r="E107" s="37">
        <v>818615024409</v>
      </c>
      <c r="F107" s="33">
        <v>345</v>
      </c>
      <c r="G107" s="33">
        <v>575</v>
      </c>
      <c r="H107" s="34"/>
      <c r="I107" s="70"/>
      <c r="J107" s="34"/>
      <c r="K107" s="35">
        <f t="shared" ref="K107" si="5">H107+I107+J107</f>
        <v>0</v>
      </c>
      <c r="L107" s="38" t="e">
        <f>#REF!*K107</f>
        <v>#REF!</v>
      </c>
      <c r="M107" s="17"/>
    </row>
    <row r="108" spans="1:13" ht="18.899999999999999" customHeight="1" x14ac:dyDescent="0.25">
      <c r="A108" s="17"/>
      <c r="B108" s="145"/>
      <c r="C108" s="31" t="s">
        <v>179</v>
      </c>
      <c r="D108" s="32">
        <v>45025</v>
      </c>
      <c r="E108" s="37">
        <v>818615024409</v>
      </c>
      <c r="F108" s="33">
        <v>345</v>
      </c>
      <c r="G108" s="33">
        <v>575</v>
      </c>
      <c r="H108" s="34"/>
      <c r="I108" s="70"/>
      <c r="J108" s="34"/>
      <c r="K108" s="35">
        <f t="shared" si="4"/>
        <v>0</v>
      </c>
      <c r="L108" s="38" t="e">
        <f>#REF!*K108</f>
        <v>#REF!</v>
      </c>
      <c r="M108" s="17"/>
    </row>
    <row r="109" spans="1:13" ht="18.899999999999999" customHeight="1" x14ac:dyDescent="0.3">
      <c r="A109" s="17"/>
      <c r="B109" s="107" t="s">
        <v>90</v>
      </c>
      <c r="C109" s="101"/>
      <c r="D109" s="101"/>
      <c r="E109" s="102"/>
      <c r="F109" s="103"/>
      <c r="G109" s="103"/>
      <c r="H109" s="104"/>
      <c r="I109" s="104"/>
      <c r="J109" s="104"/>
      <c r="K109" s="104">
        <f t="shared" si="4"/>
        <v>0</v>
      </c>
      <c r="L109" s="108"/>
      <c r="M109" s="17"/>
    </row>
    <row r="110" spans="1:13" ht="18.899999999999999" customHeight="1" x14ac:dyDescent="0.25">
      <c r="A110" s="17"/>
      <c r="B110" s="136" t="s">
        <v>91</v>
      </c>
      <c r="C110" s="31" t="s">
        <v>92</v>
      </c>
      <c r="D110" s="32">
        <v>45026</v>
      </c>
      <c r="E110" s="37" t="s">
        <v>93</v>
      </c>
      <c r="F110" s="33">
        <v>29</v>
      </c>
      <c r="G110" s="33">
        <v>42.99</v>
      </c>
      <c r="H110" s="34"/>
      <c r="I110" s="34"/>
      <c r="J110" s="34"/>
      <c r="K110" s="35">
        <f t="shared" si="4"/>
        <v>0</v>
      </c>
      <c r="L110" s="38" t="e">
        <f>#REF!*K110</f>
        <v>#REF!</v>
      </c>
      <c r="M110" s="17"/>
    </row>
    <row r="111" spans="1:13" ht="18.899999999999999" customHeight="1" x14ac:dyDescent="0.25">
      <c r="A111" s="17"/>
      <c r="B111" s="136"/>
      <c r="C111" s="31" t="s">
        <v>94</v>
      </c>
      <c r="D111" s="32">
        <v>45026</v>
      </c>
      <c r="E111" s="37" t="s">
        <v>95</v>
      </c>
      <c r="F111" s="33">
        <v>29</v>
      </c>
      <c r="G111" s="33">
        <v>42.99</v>
      </c>
      <c r="H111" s="34"/>
      <c r="I111" s="34"/>
      <c r="J111" s="34"/>
      <c r="K111" s="35">
        <f t="shared" si="4"/>
        <v>0</v>
      </c>
      <c r="L111" s="38" t="e">
        <f>#REF!*K111</f>
        <v>#REF!</v>
      </c>
      <c r="M111" s="17"/>
    </row>
    <row r="112" spans="1:13" ht="18.899999999999999" customHeight="1" x14ac:dyDescent="0.25">
      <c r="A112" s="17"/>
      <c r="B112" s="136"/>
      <c r="C112" s="31" t="s">
        <v>96</v>
      </c>
      <c r="D112" s="32">
        <v>45026</v>
      </c>
      <c r="E112" s="37">
        <v>810144800523</v>
      </c>
      <c r="F112" s="33">
        <v>29</v>
      </c>
      <c r="G112" s="33">
        <v>42.99</v>
      </c>
      <c r="H112" s="34"/>
      <c r="I112" s="34"/>
      <c r="J112" s="34"/>
      <c r="K112" s="35">
        <f t="shared" si="4"/>
        <v>0</v>
      </c>
      <c r="L112" s="38" t="e">
        <f>#REF!*K112</f>
        <v>#REF!</v>
      </c>
      <c r="M112" s="17"/>
    </row>
    <row r="113" spans="1:13" ht="18.899999999999999" customHeight="1" x14ac:dyDescent="0.25">
      <c r="A113" s="17"/>
      <c r="B113" s="136"/>
      <c r="C113" s="31" t="s">
        <v>97</v>
      </c>
      <c r="D113" s="32">
        <v>45026</v>
      </c>
      <c r="E113" s="37" t="s">
        <v>98</v>
      </c>
      <c r="F113" s="33">
        <v>29</v>
      </c>
      <c r="G113" s="33">
        <v>42.99</v>
      </c>
      <c r="H113" s="34"/>
      <c r="I113" s="34"/>
      <c r="J113" s="34"/>
      <c r="K113" s="35">
        <f t="shared" si="4"/>
        <v>0</v>
      </c>
      <c r="L113" s="38" t="e">
        <f>#REF!*K113</f>
        <v>#REF!</v>
      </c>
      <c r="M113" s="17"/>
    </row>
    <row r="114" spans="1:13" ht="18.899999999999999" customHeight="1" x14ac:dyDescent="0.25">
      <c r="A114" s="17"/>
      <c r="B114" s="136"/>
      <c r="C114" s="31" t="s">
        <v>99</v>
      </c>
      <c r="D114" s="32">
        <v>45026</v>
      </c>
      <c r="E114" s="37">
        <v>818615027660</v>
      </c>
      <c r="F114" s="33">
        <v>29</v>
      </c>
      <c r="G114" s="33">
        <v>42.99</v>
      </c>
      <c r="H114" s="34"/>
      <c r="I114" s="34"/>
      <c r="J114" s="34"/>
      <c r="K114" s="35">
        <f t="shared" si="4"/>
        <v>0</v>
      </c>
      <c r="L114" s="38" t="e">
        <f>#REF!*K114</f>
        <v>#REF!</v>
      </c>
      <c r="M114" s="17"/>
    </row>
    <row r="115" spans="1:13" ht="18.899999999999999" customHeight="1" x14ac:dyDescent="0.25">
      <c r="A115" s="17"/>
      <c r="B115" s="136"/>
      <c r="C115" s="31" t="s">
        <v>100</v>
      </c>
      <c r="D115" s="32">
        <v>45026</v>
      </c>
      <c r="E115" s="37">
        <v>810144801087</v>
      </c>
      <c r="F115" s="33">
        <v>29</v>
      </c>
      <c r="G115" s="33">
        <v>42.99</v>
      </c>
      <c r="H115" s="34"/>
      <c r="I115" s="34"/>
      <c r="J115" s="34"/>
      <c r="K115" s="35">
        <f t="shared" si="4"/>
        <v>0</v>
      </c>
      <c r="L115" s="38" t="e">
        <f>#REF!*K115</f>
        <v>#REF!</v>
      </c>
      <c r="M115" s="17"/>
    </row>
    <row r="116" spans="1:13" ht="18.899999999999999" customHeight="1" x14ac:dyDescent="0.25">
      <c r="A116" s="17"/>
      <c r="B116" s="136"/>
      <c r="C116" s="31" t="s">
        <v>101</v>
      </c>
      <c r="D116" s="32">
        <v>45026</v>
      </c>
      <c r="E116" s="37">
        <v>810144801094</v>
      </c>
      <c r="F116" s="33">
        <v>29</v>
      </c>
      <c r="G116" s="33">
        <v>42.99</v>
      </c>
      <c r="H116" s="34"/>
      <c r="I116" s="34"/>
      <c r="J116" s="34"/>
      <c r="K116" s="35">
        <f t="shared" si="4"/>
        <v>0</v>
      </c>
      <c r="L116" s="38" t="e">
        <f>#REF!*K116</f>
        <v>#REF!</v>
      </c>
      <c r="M116" s="17"/>
    </row>
    <row r="117" spans="1:13" ht="18.899999999999999" customHeight="1" x14ac:dyDescent="0.25">
      <c r="A117" s="17"/>
      <c r="B117" s="163" t="s">
        <v>148</v>
      </c>
      <c r="C117" s="31" t="s">
        <v>102</v>
      </c>
      <c r="D117" s="32">
        <v>45027</v>
      </c>
      <c r="E117" s="37" t="s">
        <v>103</v>
      </c>
      <c r="F117" s="33">
        <v>18.5</v>
      </c>
      <c r="G117" s="33">
        <v>27.99</v>
      </c>
      <c r="H117" s="34"/>
      <c r="I117" s="70"/>
      <c r="J117" s="34"/>
      <c r="K117" s="35">
        <f t="shared" si="4"/>
        <v>0</v>
      </c>
      <c r="L117" s="38" t="e">
        <f>#REF!*K117</f>
        <v>#REF!</v>
      </c>
      <c r="M117" s="17"/>
    </row>
    <row r="118" spans="1:13" ht="18.899999999999999" customHeight="1" x14ac:dyDescent="0.25">
      <c r="A118" s="17"/>
      <c r="B118" s="163"/>
      <c r="C118" s="31" t="s">
        <v>104</v>
      </c>
      <c r="D118" s="32">
        <v>45027</v>
      </c>
      <c r="E118" s="37" t="s">
        <v>105</v>
      </c>
      <c r="F118" s="33">
        <v>18.5</v>
      </c>
      <c r="G118" s="33">
        <v>27.99</v>
      </c>
      <c r="H118" s="34"/>
      <c r="I118" s="70"/>
      <c r="J118" s="34"/>
      <c r="K118" s="35">
        <f t="shared" si="4"/>
        <v>0</v>
      </c>
      <c r="L118" s="38" t="e">
        <f>#REF!*K118</f>
        <v>#REF!</v>
      </c>
      <c r="M118" s="17"/>
    </row>
    <row r="119" spans="1:13" ht="18.899999999999999" customHeight="1" x14ac:dyDescent="0.25">
      <c r="A119" s="17"/>
      <c r="B119" s="163"/>
      <c r="C119" s="31" t="s">
        <v>106</v>
      </c>
      <c r="D119" s="32">
        <v>45027</v>
      </c>
      <c r="E119" s="37" t="s">
        <v>107</v>
      </c>
      <c r="F119" s="33">
        <v>18.5</v>
      </c>
      <c r="G119" s="33">
        <v>27.99</v>
      </c>
      <c r="H119" s="34"/>
      <c r="I119" s="70"/>
      <c r="J119" s="34"/>
      <c r="K119" s="35">
        <f t="shared" si="4"/>
        <v>0</v>
      </c>
      <c r="L119" s="38" t="e">
        <f>#REF!*K119</f>
        <v>#REF!</v>
      </c>
      <c r="M119" s="17"/>
    </row>
    <row r="120" spans="1:13" ht="18.899999999999999" customHeight="1" x14ac:dyDescent="0.25">
      <c r="A120" s="17"/>
      <c r="B120" s="163"/>
      <c r="C120" s="31" t="s">
        <v>94</v>
      </c>
      <c r="D120" s="32">
        <v>45027</v>
      </c>
      <c r="E120" s="37" t="s">
        <v>108</v>
      </c>
      <c r="F120" s="33">
        <v>18.5</v>
      </c>
      <c r="G120" s="33">
        <v>27.99</v>
      </c>
      <c r="H120" s="34"/>
      <c r="I120" s="70"/>
      <c r="J120" s="34"/>
      <c r="K120" s="35">
        <f t="shared" si="4"/>
        <v>0</v>
      </c>
      <c r="L120" s="38" t="e">
        <f>#REF!*K120</f>
        <v>#REF!</v>
      </c>
      <c r="M120" s="17"/>
    </row>
    <row r="121" spans="1:13" ht="18.899999999999999" customHeight="1" x14ac:dyDescent="0.25">
      <c r="A121" s="17"/>
      <c r="B121" s="163"/>
      <c r="C121" s="31" t="s">
        <v>96</v>
      </c>
      <c r="D121" s="32">
        <v>45027</v>
      </c>
      <c r="E121" s="37">
        <v>810144800318</v>
      </c>
      <c r="F121" s="33">
        <v>18.5</v>
      </c>
      <c r="G121" s="33">
        <v>27.99</v>
      </c>
      <c r="H121" s="34"/>
      <c r="I121" s="70"/>
      <c r="J121" s="34"/>
      <c r="K121" s="35">
        <f t="shared" si="4"/>
        <v>0</v>
      </c>
      <c r="L121" s="38" t="e">
        <f>#REF!*K121</f>
        <v>#REF!</v>
      </c>
      <c r="M121" s="17"/>
    </row>
    <row r="122" spans="1:13" ht="18.899999999999999" customHeight="1" x14ac:dyDescent="0.25">
      <c r="A122" s="17"/>
      <c r="B122" s="163" t="s">
        <v>147</v>
      </c>
      <c r="C122" s="31" t="s">
        <v>102</v>
      </c>
      <c r="D122" s="32">
        <v>45028</v>
      </c>
      <c r="E122" s="37">
        <v>810144802220</v>
      </c>
      <c r="F122" s="33">
        <v>18.5</v>
      </c>
      <c r="G122" s="33">
        <v>27.99</v>
      </c>
      <c r="H122" s="34"/>
      <c r="I122" s="70"/>
      <c r="J122" s="34"/>
      <c r="K122" s="35">
        <f t="shared" si="4"/>
        <v>0</v>
      </c>
      <c r="L122" s="38" t="e">
        <f>#REF!*K122</f>
        <v>#REF!</v>
      </c>
      <c r="M122" s="17"/>
    </row>
    <row r="123" spans="1:13" ht="18.899999999999999" customHeight="1" x14ac:dyDescent="0.25">
      <c r="A123" s="17"/>
      <c r="B123" s="163"/>
      <c r="C123" s="31" t="s">
        <v>104</v>
      </c>
      <c r="D123" s="32">
        <v>45028</v>
      </c>
      <c r="E123" s="37">
        <v>810144802237</v>
      </c>
      <c r="F123" s="33">
        <v>18.5</v>
      </c>
      <c r="G123" s="33">
        <v>27.99</v>
      </c>
      <c r="H123" s="34"/>
      <c r="I123" s="70"/>
      <c r="J123" s="34"/>
      <c r="K123" s="35">
        <f t="shared" si="4"/>
        <v>0</v>
      </c>
      <c r="L123" s="38" t="e">
        <f>#REF!*K123</f>
        <v>#REF!</v>
      </c>
      <c r="M123" s="17"/>
    </row>
    <row r="124" spans="1:13" ht="18.899999999999999" customHeight="1" x14ac:dyDescent="0.25">
      <c r="A124" s="17"/>
      <c r="B124" s="163"/>
      <c r="C124" s="31" t="s">
        <v>106</v>
      </c>
      <c r="D124" s="32">
        <v>45028</v>
      </c>
      <c r="E124" s="37">
        <v>810144802244</v>
      </c>
      <c r="F124" s="33">
        <v>18.5</v>
      </c>
      <c r="G124" s="33">
        <v>27.99</v>
      </c>
      <c r="H124" s="34"/>
      <c r="I124" s="70"/>
      <c r="J124" s="34"/>
      <c r="K124" s="35">
        <f t="shared" si="4"/>
        <v>0</v>
      </c>
      <c r="L124" s="38" t="e">
        <f>#REF!*K124</f>
        <v>#REF!</v>
      </c>
      <c r="M124" s="17"/>
    </row>
    <row r="125" spans="1:13" ht="18.899999999999999" customHeight="1" x14ac:dyDescent="0.25">
      <c r="A125" s="17"/>
      <c r="B125" s="163"/>
      <c r="C125" s="31" t="s">
        <v>109</v>
      </c>
      <c r="D125" s="32">
        <v>45028</v>
      </c>
      <c r="E125" s="37">
        <v>810144802251</v>
      </c>
      <c r="F125" s="33">
        <v>18.5</v>
      </c>
      <c r="G125" s="33">
        <v>27.99</v>
      </c>
      <c r="H125" s="34"/>
      <c r="I125" s="70"/>
      <c r="J125" s="34"/>
      <c r="K125" s="35">
        <f t="shared" si="4"/>
        <v>0</v>
      </c>
      <c r="L125" s="38" t="e">
        <f>#REF!*K125</f>
        <v>#REF!</v>
      </c>
      <c r="M125" s="17"/>
    </row>
    <row r="126" spans="1:13" ht="18.899999999999999" customHeight="1" x14ac:dyDescent="0.25">
      <c r="A126" s="17"/>
      <c r="B126" s="163"/>
      <c r="C126" s="31" t="s">
        <v>110</v>
      </c>
      <c r="D126" s="32">
        <v>45028</v>
      </c>
      <c r="E126" s="37">
        <v>810144802268</v>
      </c>
      <c r="F126" s="33">
        <v>18.5</v>
      </c>
      <c r="G126" s="33">
        <v>27.99</v>
      </c>
      <c r="H126" s="34"/>
      <c r="I126" s="70"/>
      <c r="J126" s="34"/>
      <c r="K126" s="35">
        <f t="shared" si="4"/>
        <v>0</v>
      </c>
      <c r="L126" s="38" t="e">
        <f>#REF!*K126</f>
        <v>#REF!</v>
      </c>
      <c r="M126" s="17"/>
    </row>
    <row r="127" spans="1:13" ht="18.899999999999999" customHeight="1" x14ac:dyDescent="0.25">
      <c r="A127" s="17"/>
      <c r="B127" s="163"/>
      <c r="C127" s="31" t="s">
        <v>111</v>
      </c>
      <c r="D127" s="32">
        <v>45028</v>
      </c>
      <c r="E127" s="37">
        <v>810144802183</v>
      </c>
      <c r="F127" s="33">
        <v>18.5</v>
      </c>
      <c r="G127" s="33">
        <v>27.99</v>
      </c>
      <c r="H127" s="34"/>
      <c r="I127" s="70"/>
      <c r="J127" s="34"/>
      <c r="K127" s="35">
        <f t="shared" si="4"/>
        <v>0</v>
      </c>
      <c r="L127" s="38" t="e">
        <f>#REF!*K127</f>
        <v>#REF!</v>
      </c>
      <c r="M127" s="17"/>
    </row>
    <row r="128" spans="1:13" ht="18.899999999999999" customHeight="1" x14ac:dyDescent="0.25">
      <c r="A128" s="17"/>
      <c r="B128" s="163"/>
      <c r="C128" s="31" t="s">
        <v>130</v>
      </c>
      <c r="D128" s="32">
        <v>45028</v>
      </c>
      <c r="E128" s="37">
        <v>810144802190</v>
      </c>
      <c r="F128" s="33">
        <v>18.5</v>
      </c>
      <c r="G128" s="33">
        <v>27.99</v>
      </c>
      <c r="H128" s="34"/>
      <c r="I128" s="70"/>
      <c r="J128" s="34"/>
      <c r="K128" s="35">
        <f t="shared" si="4"/>
        <v>0</v>
      </c>
      <c r="L128" s="38" t="e">
        <f>#REF!*K128</f>
        <v>#REF!</v>
      </c>
      <c r="M128" s="17"/>
    </row>
    <row r="129" spans="1:13" ht="18.899999999999999" customHeight="1" x14ac:dyDescent="0.25">
      <c r="A129" s="17"/>
      <c r="B129" s="84" t="s">
        <v>112</v>
      </c>
      <c r="C129" s="31" t="s">
        <v>110</v>
      </c>
      <c r="D129" s="32">
        <v>45029</v>
      </c>
      <c r="E129" s="37" t="s">
        <v>113</v>
      </c>
      <c r="F129" s="33">
        <v>16.5</v>
      </c>
      <c r="G129" s="33">
        <v>24.99</v>
      </c>
      <c r="H129" s="34"/>
      <c r="I129" s="70"/>
      <c r="J129" s="34"/>
      <c r="K129" s="35">
        <f t="shared" si="4"/>
        <v>0</v>
      </c>
      <c r="L129" s="38" t="e">
        <f>#REF!*K129</f>
        <v>#REF!</v>
      </c>
      <c r="M129" s="17"/>
    </row>
    <row r="130" spans="1:13" ht="18.899999999999999" customHeight="1" x14ac:dyDescent="0.25">
      <c r="A130" s="17"/>
      <c r="B130" s="136" t="s">
        <v>114</v>
      </c>
      <c r="C130" s="72" t="s">
        <v>115</v>
      </c>
      <c r="D130" s="73">
        <v>45030</v>
      </c>
      <c r="E130" s="74">
        <v>818615026465</v>
      </c>
      <c r="F130" s="99">
        <v>13.75</v>
      </c>
      <c r="G130" s="99">
        <v>19.989999999999998</v>
      </c>
      <c r="H130" s="70"/>
      <c r="I130" s="34"/>
      <c r="J130" s="34"/>
      <c r="K130" s="35">
        <f t="shared" si="4"/>
        <v>0</v>
      </c>
      <c r="L130" s="38" t="e">
        <f>#REF!*K130</f>
        <v>#REF!</v>
      </c>
      <c r="M130" s="17"/>
    </row>
    <row r="131" spans="1:13" ht="18.899999999999999" customHeight="1" x14ac:dyDescent="0.25">
      <c r="A131" s="17"/>
      <c r="B131" s="136"/>
      <c r="C131" s="72" t="s">
        <v>116</v>
      </c>
      <c r="D131" s="73">
        <v>45030</v>
      </c>
      <c r="E131" s="74" t="s">
        <v>117</v>
      </c>
      <c r="F131" s="99">
        <v>13.75</v>
      </c>
      <c r="G131" s="99">
        <v>19.989999999999998</v>
      </c>
      <c r="H131" s="70"/>
      <c r="I131" s="34"/>
      <c r="J131" s="34"/>
      <c r="K131" s="35">
        <f t="shared" si="4"/>
        <v>0</v>
      </c>
      <c r="L131" s="38" t="e">
        <f>#REF!*K131</f>
        <v>#REF!</v>
      </c>
      <c r="M131" s="17"/>
    </row>
    <row r="132" spans="1:13" ht="18.899999999999999" customHeight="1" x14ac:dyDescent="0.25">
      <c r="A132" s="17"/>
      <c r="B132" s="136"/>
      <c r="C132" s="72" t="s">
        <v>131</v>
      </c>
      <c r="D132" s="73">
        <v>45030</v>
      </c>
      <c r="E132" s="74" t="s">
        <v>132</v>
      </c>
      <c r="F132" s="99">
        <v>13.75</v>
      </c>
      <c r="G132" s="99">
        <v>19.989999999999998</v>
      </c>
      <c r="H132" s="70"/>
      <c r="I132" s="34"/>
      <c r="J132" s="34"/>
      <c r="K132" s="35">
        <f t="shared" si="4"/>
        <v>0</v>
      </c>
      <c r="L132" s="38" t="e">
        <f>#REF!*K132</f>
        <v>#REF!</v>
      </c>
      <c r="M132" s="17"/>
    </row>
    <row r="133" spans="1:13" ht="18.899999999999999" customHeight="1" x14ac:dyDescent="0.25">
      <c r="A133" s="17"/>
      <c r="B133" s="136" t="s">
        <v>118</v>
      </c>
      <c r="C133" s="31" t="s">
        <v>119</v>
      </c>
      <c r="D133" s="32">
        <v>45031</v>
      </c>
      <c r="E133" s="37">
        <v>810144802206</v>
      </c>
      <c r="F133" s="33">
        <v>18.5</v>
      </c>
      <c r="G133" s="33">
        <v>27.99</v>
      </c>
      <c r="H133" s="34"/>
      <c r="I133" s="34"/>
      <c r="J133" s="34"/>
      <c r="K133" s="35">
        <f t="shared" si="4"/>
        <v>0</v>
      </c>
      <c r="L133" s="38" t="e">
        <f>#REF!*K133</f>
        <v>#REF!</v>
      </c>
      <c r="M133" s="17"/>
    </row>
    <row r="134" spans="1:13" ht="18.899999999999999" customHeight="1" x14ac:dyDescent="0.25">
      <c r="A134" s="17"/>
      <c r="B134" s="136"/>
      <c r="C134" s="31" t="s">
        <v>120</v>
      </c>
      <c r="D134" s="32">
        <v>45031</v>
      </c>
      <c r="E134" s="37">
        <v>810144802213</v>
      </c>
      <c r="F134" s="33">
        <v>18.5</v>
      </c>
      <c r="G134" s="33">
        <v>27.99</v>
      </c>
      <c r="H134" s="34"/>
      <c r="I134" s="34"/>
      <c r="J134" s="34"/>
      <c r="K134" s="35">
        <f t="shared" si="4"/>
        <v>0</v>
      </c>
      <c r="L134" s="38" t="e">
        <f>#REF!*K134</f>
        <v>#REF!</v>
      </c>
      <c r="M134" s="17"/>
    </row>
    <row r="135" spans="1:13" ht="18.899999999999999" customHeight="1" x14ac:dyDescent="0.25">
      <c r="A135" s="17"/>
      <c r="B135" s="109" t="s">
        <v>121</v>
      </c>
      <c r="C135" s="31" t="s">
        <v>135</v>
      </c>
      <c r="D135" s="32">
        <v>45032</v>
      </c>
      <c r="E135" s="37">
        <v>810144801117</v>
      </c>
      <c r="F135" s="33">
        <v>345</v>
      </c>
      <c r="G135" s="33">
        <v>575</v>
      </c>
      <c r="H135" s="34"/>
      <c r="I135" s="34"/>
      <c r="J135" s="34"/>
      <c r="K135" s="35">
        <f t="shared" si="4"/>
        <v>0</v>
      </c>
      <c r="L135" s="38" t="e">
        <f>#REF!*K135</f>
        <v>#REF!</v>
      </c>
      <c r="M135" s="17"/>
    </row>
    <row r="136" spans="1:13" ht="18.899999999999999" customHeight="1" x14ac:dyDescent="0.3">
      <c r="A136" s="17"/>
      <c r="B136" s="107" t="s">
        <v>133</v>
      </c>
      <c r="C136" s="101"/>
      <c r="D136" s="101"/>
      <c r="E136" s="102"/>
      <c r="F136" s="103"/>
      <c r="G136" s="103"/>
      <c r="H136" s="104"/>
      <c r="I136" s="104"/>
      <c r="J136" s="104"/>
      <c r="K136" s="104">
        <f t="shared" si="4"/>
        <v>0</v>
      </c>
      <c r="L136" s="108"/>
      <c r="M136" s="17"/>
    </row>
    <row r="137" spans="1:13" ht="18.899999999999999" customHeight="1" x14ac:dyDescent="0.25">
      <c r="A137" s="17"/>
      <c r="B137" s="109" t="s">
        <v>139</v>
      </c>
      <c r="C137" s="31" t="s">
        <v>134</v>
      </c>
      <c r="D137" s="32">
        <v>45033</v>
      </c>
      <c r="E137" s="37">
        <v>810144803203</v>
      </c>
      <c r="F137" s="33">
        <v>18.5</v>
      </c>
      <c r="G137" s="33">
        <v>27.99</v>
      </c>
      <c r="H137" s="34"/>
      <c r="I137" s="70"/>
      <c r="J137" s="34"/>
      <c r="K137" s="35">
        <f t="shared" si="4"/>
        <v>0</v>
      </c>
      <c r="L137" s="38" t="e">
        <f>#REF!*K137</f>
        <v>#REF!</v>
      </c>
      <c r="M137" s="17"/>
    </row>
    <row r="138" spans="1:13" ht="18.899999999999999" customHeight="1" x14ac:dyDescent="0.25">
      <c r="A138" s="17"/>
      <c r="B138" s="109" t="s">
        <v>140</v>
      </c>
      <c r="C138" s="31" t="s">
        <v>134</v>
      </c>
      <c r="D138" s="32">
        <v>45034</v>
      </c>
      <c r="E138" s="37">
        <v>810144803197</v>
      </c>
      <c r="F138" s="33">
        <v>19.5</v>
      </c>
      <c r="G138" s="33">
        <v>28.99</v>
      </c>
      <c r="H138" s="34"/>
      <c r="I138" s="70"/>
      <c r="J138" s="34"/>
      <c r="K138" s="35">
        <f t="shared" si="4"/>
        <v>0</v>
      </c>
      <c r="L138" s="38" t="e">
        <f>#REF!*K138</f>
        <v>#REF!</v>
      </c>
      <c r="M138" s="17"/>
    </row>
    <row r="139" spans="1:13" ht="18.899999999999999" customHeight="1" x14ac:dyDescent="0.25">
      <c r="A139" s="17"/>
      <c r="B139" s="84" t="s">
        <v>141</v>
      </c>
      <c r="C139" s="72" t="s">
        <v>134</v>
      </c>
      <c r="D139" s="32">
        <v>45033</v>
      </c>
      <c r="E139" s="74">
        <v>810144803418</v>
      </c>
      <c r="F139" s="99">
        <v>18.5</v>
      </c>
      <c r="G139" s="99">
        <v>27.99</v>
      </c>
      <c r="H139" s="70"/>
      <c r="I139" s="70"/>
      <c r="J139" s="34"/>
      <c r="K139" s="35">
        <f t="shared" si="4"/>
        <v>0</v>
      </c>
      <c r="L139" s="38" t="e">
        <f>#REF!*K139</f>
        <v>#REF!</v>
      </c>
      <c r="M139" s="17"/>
    </row>
    <row r="140" spans="1:13" ht="18.899999999999999" customHeight="1" x14ac:dyDescent="0.25">
      <c r="A140" s="17"/>
      <c r="B140" s="84" t="s">
        <v>142</v>
      </c>
      <c r="C140" s="72" t="s">
        <v>137</v>
      </c>
      <c r="D140" s="32">
        <v>45033</v>
      </c>
      <c r="E140" s="74">
        <v>810144803449</v>
      </c>
      <c r="F140" s="99">
        <v>18.5</v>
      </c>
      <c r="G140" s="99">
        <v>27.99</v>
      </c>
      <c r="H140" s="70"/>
      <c r="I140" s="70"/>
      <c r="J140" s="34"/>
      <c r="K140" s="35">
        <f t="shared" si="4"/>
        <v>0</v>
      </c>
      <c r="L140" s="38" t="e">
        <f>#REF!*K140</f>
        <v>#REF!</v>
      </c>
      <c r="M140" s="17"/>
    </row>
    <row r="141" spans="1:13" ht="18.899999999999999" customHeight="1" x14ac:dyDescent="0.25">
      <c r="A141" s="17"/>
      <c r="B141" s="84" t="s">
        <v>143</v>
      </c>
      <c r="C141" s="72" t="s">
        <v>138</v>
      </c>
      <c r="D141" s="32">
        <v>45033</v>
      </c>
      <c r="E141" s="74">
        <v>810144803425</v>
      </c>
      <c r="F141" s="99">
        <v>18.5</v>
      </c>
      <c r="G141" s="99">
        <v>27.99</v>
      </c>
      <c r="H141" s="70"/>
      <c r="I141" s="70"/>
      <c r="J141" s="34"/>
      <c r="K141" s="35">
        <f t="shared" si="4"/>
        <v>0</v>
      </c>
      <c r="L141" s="38" t="e">
        <f>#REF!*K141</f>
        <v>#REF!</v>
      </c>
      <c r="M141" s="17"/>
    </row>
    <row r="142" spans="1:13" ht="18.899999999999999" customHeight="1" thickBot="1" x14ac:dyDescent="0.3">
      <c r="A142" s="17"/>
      <c r="B142" s="85" t="s">
        <v>144</v>
      </c>
      <c r="C142" s="110" t="s">
        <v>145</v>
      </c>
      <c r="D142" s="49">
        <v>45033</v>
      </c>
      <c r="E142" s="111">
        <v>810144803432</v>
      </c>
      <c r="F142" s="112">
        <v>18.5</v>
      </c>
      <c r="G142" s="112">
        <v>27.99</v>
      </c>
      <c r="H142" s="71"/>
      <c r="I142" s="71"/>
      <c r="J142" s="52"/>
      <c r="K142" s="53">
        <f t="shared" si="4"/>
        <v>0</v>
      </c>
      <c r="L142" s="55" t="e">
        <f>#REF!*K142</f>
        <v>#REF!</v>
      </c>
      <c r="M142" s="17"/>
    </row>
    <row r="143" spans="1:13" ht="16.5" customHeight="1" thickBot="1" x14ac:dyDescent="0.35">
      <c r="A143" s="17"/>
      <c r="B143" s="39" t="s">
        <v>158</v>
      </c>
      <c r="C143" s="18"/>
      <c r="D143" s="18"/>
      <c r="E143" s="56"/>
      <c r="F143" s="79"/>
      <c r="G143" s="18"/>
      <c r="H143" s="213" t="s">
        <v>159</v>
      </c>
      <c r="I143" s="214"/>
      <c r="J143" s="214"/>
      <c r="K143" s="40">
        <f>SUM(K89:K142)</f>
        <v>0</v>
      </c>
      <c r="L143" s="21" t="e">
        <f>SUM(L89:L142)</f>
        <v>#REF!</v>
      </c>
      <c r="M143" s="17"/>
    </row>
    <row r="144" spans="1:13" ht="16.5" customHeight="1" x14ac:dyDescent="0.25">
      <c r="A144" s="17"/>
      <c r="B144" s="57"/>
      <c r="C144" s="58"/>
      <c r="D144" s="58"/>
      <c r="E144" s="59"/>
      <c r="F144" s="80"/>
      <c r="G144" s="58"/>
      <c r="H144" s="59"/>
      <c r="I144" s="59"/>
      <c r="J144" s="59"/>
      <c r="K144" s="60"/>
      <c r="L144" s="61" t="s">
        <v>149</v>
      </c>
      <c r="M144" s="17"/>
    </row>
    <row r="145" spans="1:13" ht="16.5" customHeight="1" x14ac:dyDescent="0.25">
      <c r="A145" s="17"/>
      <c r="B145" s="62"/>
      <c r="C145" s="17"/>
      <c r="D145" s="17"/>
      <c r="E145" s="19"/>
      <c r="F145" s="76"/>
      <c r="G145" s="17"/>
      <c r="H145" s="19"/>
      <c r="I145" s="19"/>
      <c r="J145" s="19"/>
      <c r="K145" s="17"/>
      <c r="L145" s="63"/>
      <c r="M145" s="17"/>
    </row>
    <row r="146" spans="1:13" ht="16.5" customHeight="1" x14ac:dyDescent="0.25">
      <c r="A146" s="17"/>
      <c r="B146" s="62"/>
      <c r="C146" s="17"/>
      <c r="D146" s="17"/>
      <c r="E146" s="19"/>
      <c r="F146" s="76"/>
      <c r="G146" s="17"/>
      <c r="H146" s="19"/>
      <c r="I146" s="19"/>
      <c r="J146" s="19"/>
      <c r="K146" s="17"/>
      <c r="L146" s="63"/>
      <c r="M146" s="17"/>
    </row>
    <row r="147" spans="1:13" ht="16.5" customHeight="1" x14ac:dyDescent="0.25">
      <c r="A147" s="17"/>
      <c r="B147" s="62"/>
      <c r="C147" s="17"/>
      <c r="D147" s="17"/>
      <c r="E147" s="19"/>
      <c r="F147" s="76"/>
      <c r="G147" s="17"/>
      <c r="H147" s="19"/>
      <c r="I147" s="19"/>
      <c r="J147" s="19"/>
      <c r="K147" s="17"/>
      <c r="L147" s="63"/>
      <c r="M147" s="17"/>
    </row>
    <row r="148" spans="1:13" ht="16.5" customHeight="1" thickBot="1" x14ac:dyDescent="0.3">
      <c r="A148" s="17"/>
      <c r="B148" s="64"/>
      <c r="C148" s="65"/>
      <c r="D148" s="65"/>
      <c r="E148" s="66"/>
      <c r="F148" s="81"/>
      <c r="G148" s="65"/>
      <c r="H148" s="66"/>
      <c r="I148" s="66"/>
      <c r="J148" s="66"/>
      <c r="K148" s="65"/>
      <c r="L148" s="67"/>
      <c r="M148" s="17"/>
    </row>
    <row r="149" spans="1:13" ht="16.5" customHeight="1" x14ac:dyDescent="0.25">
      <c r="A149" s="17"/>
      <c r="B149" s="17"/>
      <c r="C149" s="17"/>
      <c r="D149" s="17"/>
      <c r="E149" s="19"/>
      <c r="F149" s="76"/>
      <c r="G149" s="17"/>
      <c r="H149" s="19"/>
      <c r="I149" s="19"/>
      <c r="J149" s="19"/>
      <c r="K149" s="17"/>
      <c r="L149" s="20"/>
      <c r="M149" s="17"/>
    </row>
  </sheetData>
  <mergeCells count="65">
    <mergeCell ref="C2:G4"/>
    <mergeCell ref="C5:F5"/>
    <mergeCell ref="C75:F75"/>
    <mergeCell ref="B67:M67"/>
    <mergeCell ref="H143:J143"/>
    <mergeCell ref="B78:B79"/>
    <mergeCell ref="B80:B81"/>
    <mergeCell ref="C80:C81"/>
    <mergeCell ref="D80:D81"/>
    <mergeCell ref="E80:E81"/>
    <mergeCell ref="B130:B132"/>
    <mergeCell ref="B122:B128"/>
    <mergeCell ref="B110:B116"/>
    <mergeCell ref="B117:B121"/>
    <mergeCell ref="B89:B92"/>
    <mergeCell ref="B83:B88"/>
    <mergeCell ref="H76:I76"/>
    <mergeCell ref="J76:L76"/>
    <mergeCell ref="J72:L75"/>
    <mergeCell ref="C77:G77"/>
    <mergeCell ref="H77:I77"/>
    <mergeCell ref="J77:L77"/>
    <mergeCell ref="J8:M8"/>
    <mergeCell ref="J9:M9"/>
    <mergeCell ref="H7:I7"/>
    <mergeCell ref="H8:I8"/>
    <mergeCell ref="C7:G7"/>
    <mergeCell ref="C8:G8"/>
    <mergeCell ref="C9:G9"/>
    <mergeCell ref="B41:B46"/>
    <mergeCell ref="G10:G11"/>
    <mergeCell ref="B26:B33"/>
    <mergeCell ref="B10:B11"/>
    <mergeCell ref="C10:C11"/>
    <mergeCell ref="B36:B37"/>
    <mergeCell ref="B8:B9"/>
    <mergeCell ref="E10:E11"/>
    <mergeCell ref="H6:I6"/>
    <mergeCell ref="C6:G6"/>
    <mergeCell ref="J2:M5"/>
    <mergeCell ref="J6:M6"/>
    <mergeCell ref="B93:B98"/>
    <mergeCell ref="F80:F81"/>
    <mergeCell ref="G80:G81"/>
    <mergeCell ref="H78:I78"/>
    <mergeCell ref="J78:L78"/>
    <mergeCell ref="H79:I79"/>
    <mergeCell ref="J79:L79"/>
    <mergeCell ref="H66:J66"/>
    <mergeCell ref="B21:B23"/>
    <mergeCell ref="B63:F63"/>
    <mergeCell ref="H9:I9"/>
    <mergeCell ref="J7:M7"/>
    <mergeCell ref="B133:B134"/>
    <mergeCell ref="C79:G79"/>
    <mergeCell ref="C62:D62"/>
    <mergeCell ref="F10:F11"/>
    <mergeCell ref="D10:D11"/>
    <mergeCell ref="B47:B48"/>
    <mergeCell ref="B56:B58"/>
    <mergeCell ref="B49:B54"/>
    <mergeCell ref="C76:G76"/>
    <mergeCell ref="B101:B108"/>
    <mergeCell ref="B60:B62"/>
    <mergeCell ref="C78:G78"/>
  </mergeCells>
  <conditionalFormatting sqref="H12:J65 H82:J142">
    <cfRule type="cellIs" dxfId="0" priority="1" stopIfTrue="1" operator="equal">
      <formula>0</formula>
    </cfRule>
  </conditionalFormatting>
  <dataValidations count="1">
    <dataValidation type="list" allowBlank="1" showInputMessage="1" showErrorMessage="1" sqref="M13:M18 M41:M54 M56:M58 M60:M62 M64:M65 M20:M39" xr:uid="{C1F4D036-6D9A-4DED-87E8-79D3B09D68BA}">
      <formula1>"Yes,No"</formula1>
    </dataValidation>
  </dataValidations>
  <pageMargins left="0.25" right="0.25" top="0.25" bottom="0.25" header="0.3" footer="0.3"/>
  <pageSetup scale="55" fitToHeight="0" orientation="portrait" r:id="rId1"/>
  <headerFooter>
    <oddFooter>&amp;C&amp;"Helvetica Neue,Regular"&amp;12&amp;K000000&amp;P</oddFooter>
  </headerFooter>
  <ignoredErrors>
    <ignoredError sqref="E15 E24 E37 E41:E54 E56 E64:E65 E93:E99 E110:E121 E129:E135 E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02cdc0-58d8-4d2b-9a23-d510c6a3a981">
      <Terms xmlns="http://schemas.microsoft.com/office/infopath/2007/PartnerControls"/>
    </lcf76f155ced4ddcb4097134ff3c332f>
    <TaxCatchAll xmlns="f4260bb9-e254-4faa-9a2d-933fc551f9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290378AF94145A876AAE239890585" ma:contentTypeVersion="10" ma:contentTypeDescription="Create a new document." ma:contentTypeScope="" ma:versionID="f02689e6abb52cd6ca90d33cbe17a13c">
  <xsd:schema xmlns:xsd="http://www.w3.org/2001/XMLSchema" xmlns:xs="http://www.w3.org/2001/XMLSchema" xmlns:p="http://schemas.microsoft.com/office/2006/metadata/properties" xmlns:ns2="ee02cdc0-58d8-4d2b-9a23-d510c6a3a981" xmlns:ns3="f4260bb9-e254-4faa-9a2d-933fc551f9e9" targetNamespace="http://schemas.microsoft.com/office/2006/metadata/properties" ma:root="true" ma:fieldsID="cf062ca6048758caae13b32553456c4e" ns2:_="" ns3:_="">
    <xsd:import namespace="ee02cdc0-58d8-4d2b-9a23-d510c6a3a981"/>
    <xsd:import namespace="f4260bb9-e254-4faa-9a2d-933fc551f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2cdc0-58d8-4d2b-9a23-d510c6a3a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a2543fb-c165-471c-8272-08b85f10e8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60bb9-e254-4faa-9a2d-933fc551f9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710f9f-e931-4bb3-a19e-8929fae10524}" ma:internalName="TaxCatchAll" ma:showField="CatchAllData" ma:web="f4260bb9-e254-4faa-9a2d-933fc551f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4A0146-A826-457B-B6AB-2BC19EEBD78A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643f1ac-6289-45fc-a8ed-6f23c75a7ffe"/>
    <ds:schemaRef ds:uri="5c9174a0-cead-448d-8aba-6f389c3c8cf8"/>
    <ds:schemaRef ds:uri="http://schemas.microsoft.com/office/2006/metadata/properties"/>
    <ds:schemaRef ds:uri="ee02cdc0-58d8-4d2b-9a23-d510c6a3a981"/>
    <ds:schemaRef ds:uri="f4260bb9-e254-4faa-9a2d-933fc551f9e9"/>
  </ds:schemaRefs>
</ds:datastoreItem>
</file>

<file path=customXml/itemProps2.xml><?xml version="1.0" encoding="utf-8"?>
<ds:datastoreItem xmlns:ds="http://schemas.openxmlformats.org/officeDocument/2006/customXml" ds:itemID="{6142042A-15B0-477B-A4BA-FFA32F746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2cdc0-58d8-4d2b-9a23-d510c6a3a981"/>
    <ds:schemaRef ds:uri="f4260bb9-e254-4faa-9a2d-933fc551f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69BC0-AA5D-4944-B2C8-82DFB9499A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Order Form</vt:lpstr>
      <vt:lpstr>'2026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Sadelfeld</dc:creator>
  <cp:lastModifiedBy>Kirk Johnson</cp:lastModifiedBy>
  <cp:lastPrinted>2025-11-17T16:14:06Z</cp:lastPrinted>
  <dcterms:created xsi:type="dcterms:W3CDTF">2025-08-13T23:26:07Z</dcterms:created>
  <dcterms:modified xsi:type="dcterms:W3CDTF">2026-01-14T20:17:50Z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0x010100004290378AF94145A876AAE239890585</vt:lpwstr>
  </property>
</Properties>
</file>