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685" activeTab="0"/>
  </bookViews>
  <sheets>
    <sheet name="CRONOGRAMA GRAL" sheetId="1" r:id="rId1"/>
    <sheet name="SEGUIMIENTO" sheetId="2" r:id="rId2"/>
  </sheets>
  <externalReferences>
    <externalReference r:id="rId5"/>
  </externalReferences>
  <definedNames>
    <definedName name="CD">#REF!</definedName>
    <definedName name="E">#REF!</definedName>
    <definedName name="_xlnm.Print_Titles" localSheetId="0">'CRONOGRAMA GRAL'!$1:$8</definedName>
  </definedNames>
  <calcPr fullCalcOnLoad="1"/>
</workbook>
</file>

<file path=xl/comments1.xml><?xml version="1.0" encoding="utf-8"?>
<comments xmlns="http://schemas.openxmlformats.org/spreadsheetml/2006/main">
  <authors>
    <author>Ana Maria</author>
  </authors>
  <commentList>
    <comment ref="F9" authorId="0">
      <text>
        <r>
          <rPr>
            <b/>
            <sz val="9"/>
            <rFont val="Tahoma"/>
            <family val="0"/>
          </rPr>
          <t>Ana Maria:</t>
        </r>
        <r>
          <rPr>
            <sz val="9"/>
            <rFont val="Tahoma"/>
            <family val="0"/>
          </rPr>
          <t xml:space="preserve">
SERVICIO PROGRAMADO</t>
        </r>
      </text>
    </comment>
    <comment ref="F10" authorId="0">
      <text>
        <r>
          <rPr>
            <b/>
            <sz val="9"/>
            <rFont val="Tahoma"/>
            <family val="0"/>
          </rPr>
          <t>Ana Maria:</t>
        </r>
        <r>
          <rPr>
            <sz val="9"/>
            <rFont val="Tahoma"/>
            <family val="0"/>
          </rPr>
          <t xml:space="preserve">
SERVICIO EJECUTADO
</t>
        </r>
      </text>
    </comment>
    <comment ref="F11" authorId="0">
      <text>
        <r>
          <rPr>
            <b/>
            <sz val="9"/>
            <rFont val="Tahoma"/>
            <family val="0"/>
          </rPr>
          <t>Ana Maria:</t>
        </r>
        <r>
          <rPr>
            <sz val="9"/>
            <rFont val="Tahoma"/>
            <family val="0"/>
          </rPr>
          <t xml:space="preserve">
SERVICIO PROGRAMADO</t>
        </r>
      </text>
    </comment>
    <comment ref="F13" authorId="0">
      <text>
        <r>
          <rPr>
            <b/>
            <sz val="9"/>
            <rFont val="Tahoma"/>
            <family val="0"/>
          </rPr>
          <t>Ana Maria:</t>
        </r>
        <r>
          <rPr>
            <sz val="9"/>
            <rFont val="Tahoma"/>
            <family val="0"/>
          </rPr>
          <t xml:space="preserve">
SERVICIO PROGRAMADO</t>
        </r>
      </text>
    </comment>
    <comment ref="F15" authorId="0">
      <text>
        <r>
          <rPr>
            <b/>
            <sz val="9"/>
            <rFont val="Tahoma"/>
            <family val="0"/>
          </rPr>
          <t>Ana Maria:</t>
        </r>
        <r>
          <rPr>
            <sz val="9"/>
            <rFont val="Tahoma"/>
            <family val="0"/>
          </rPr>
          <t xml:space="preserve">
SERVICIO PROGRAMADO</t>
        </r>
      </text>
    </comment>
    <comment ref="F17" authorId="0">
      <text>
        <r>
          <rPr>
            <b/>
            <sz val="9"/>
            <rFont val="Tahoma"/>
            <family val="0"/>
          </rPr>
          <t>Ana Maria:</t>
        </r>
        <r>
          <rPr>
            <sz val="9"/>
            <rFont val="Tahoma"/>
            <family val="0"/>
          </rPr>
          <t xml:space="preserve">
SERVICIO PROGRAMADO</t>
        </r>
      </text>
    </comment>
    <comment ref="F19" authorId="0">
      <text>
        <r>
          <rPr>
            <b/>
            <sz val="9"/>
            <rFont val="Tahoma"/>
            <family val="0"/>
          </rPr>
          <t>Ana Maria:</t>
        </r>
        <r>
          <rPr>
            <sz val="9"/>
            <rFont val="Tahoma"/>
            <family val="0"/>
          </rPr>
          <t xml:space="preserve">
SERVICIO PROGRAMADO</t>
        </r>
      </text>
    </comment>
    <comment ref="F21" authorId="0">
      <text>
        <r>
          <rPr>
            <b/>
            <sz val="9"/>
            <rFont val="Tahoma"/>
            <family val="0"/>
          </rPr>
          <t>Ana Maria:</t>
        </r>
        <r>
          <rPr>
            <sz val="9"/>
            <rFont val="Tahoma"/>
            <family val="0"/>
          </rPr>
          <t xml:space="preserve">
SERVICIO PROGRAMADO</t>
        </r>
      </text>
    </comment>
    <comment ref="F23" authorId="0">
      <text>
        <r>
          <rPr>
            <b/>
            <sz val="9"/>
            <rFont val="Tahoma"/>
            <family val="0"/>
          </rPr>
          <t>Ana Maria:</t>
        </r>
        <r>
          <rPr>
            <sz val="9"/>
            <rFont val="Tahoma"/>
            <family val="0"/>
          </rPr>
          <t xml:space="preserve">
SERVICIO PROGRAMADO</t>
        </r>
      </text>
    </comment>
    <comment ref="F25" authorId="0">
      <text>
        <r>
          <rPr>
            <b/>
            <sz val="9"/>
            <rFont val="Tahoma"/>
            <family val="0"/>
          </rPr>
          <t>Ana Maria:</t>
        </r>
        <r>
          <rPr>
            <sz val="9"/>
            <rFont val="Tahoma"/>
            <family val="0"/>
          </rPr>
          <t xml:space="preserve">
SERVICIO PROGRAMADO</t>
        </r>
      </text>
    </comment>
    <comment ref="F27" authorId="0">
      <text>
        <r>
          <rPr>
            <b/>
            <sz val="9"/>
            <rFont val="Tahoma"/>
            <family val="0"/>
          </rPr>
          <t>Ana Maria:</t>
        </r>
        <r>
          <rPr>
            <sz val="9"/>
            <rFont val="Tahoma"/>
            <family val="0"/>
          </rPr>
          <t xml:space="preserve">
SERVICIO PROGRAMADO</t>
        </r>
      </text>
    </comment>
    <comment ref="F29" authorId="0">
      <text>
        <r>
          <rPr>
            <b/>
            <sz val="9"/>
            <rFont val="Tahoma"/>
            <family val="0"/>
          </rPr>
          <t>Ana Maria:</t>
        </r>
        <r>
          <rPr>
            <sz val="9"/>
            <rFont val="Tahoma"/>
            <family val="0"/>
          </rPr>
          <t xml:space="preserve">
SERVICIO PROGRAMADO</t>
        </r>
      </text>
    </comment>
    <comment ref="F31" authorId="0">
      <text>
        <r>
          <rPr>
            <b/>
            <sz val="9"/>
            <rFont val="Tahoma"/>
            <family val="0"/>
          </rPr>
          <t>Ana Maria:</t>
        </r>
        <r>
          <rPr>
            <sz val="9"/>
            <rFont val="Tahoma"/>
            <family val="0"/>
          </rPr>
          <t xml:space="preserve">
SERVICIO PROGRAMADO</t>
        </r>
      </text>
    </comment>
    <comment ref="F33" authorId="0">
      <text>
        <r>
          <rPr>
            <b/>
            <sz val="9"/>
            <rFont val="Tahoma"/>
            <family val="0"/>
          </rPr>
          <t>Ana Maria:</t>
        </r>
        <r>
          <rPr>
            <sz val="9"/>
            <rFont val="Tahoma"/>
            <family val="0"/>
          </rPr>
          <t xml:space="preserve">
SERVICIO PROGRAMADO</t>
        </r>
      </text>
    </comment>
    <comment ref="F35" authorId="0">
      <text>
        <r>
          <rPr>
            <b/>
            <sz val="9"/>
            <rFont val="Tahoma"/>
            <family val="0"/>
          </rPr>
          <t>Ana Maria:</t>
        </r>
        <r>
          <rPr>
            <sz val="9"/>
            <rFont val="Tahoma"/>
            <family val="0"/>
          </rPr>
          <t xml:space="preserve">
SERVICIO PROGRAMADO</t>
        </r>
      </text>
    </comment>
    <comment ref="F37" authorId="0">
      <text>
        <r>
          <rPr>
            <b/>
            <sz val="9"/>
            <rFont val="Tahoma"/>
            <family val="0"/>
          </rPr>
          <t>Ana Maria:</t>
        </r>
        <r>
          <rPr>
            <sz val="9"/>
            <rFont val="Tahoma"/>
            <family val="0"/>
          </rPr>
          <t xml:space="preserve">
SERVICIO PROGRAMADO</t>
        </r>
      </text>
    </comment>
    <comment ref="F39" authorId="0">
      <text>
        <r>
          <rPr>
            <b/>
            <sz val="9"/>
            <rFont val="Tahoma"/>
            <family val="0"/>
          </rPr>
          <t>Ana Maria:</t>
        </r>
        <r>
          <rPr>
            <sz val="9"/>
            <rFont val="Tahoma"/>
            <family val="0"/>
          </rPr>
          <t xml:space="preserve">
SERVICIO PROGRAMADO</t>
        </r>
      </text>
    </comment>
    <comment ref="F41" authorId="0">
      <text>
        <r>
          <rPr>
            <b/>
            <sz val="9"/>
            <rFont val="Tahoma"/>
            <family val="0"/>
          </rPr>
          <t>Ana Maria:</t>
        </r>
        <r>
          <rPr>
            <sz val="9"/>
            <rFont val="Tahoma"/>
            <family val="0"/>
          </rPr>
          <t xml:space="preserve">
SERVICIO PROGRAMADO</t>
        </r>
      </text>
    </comment>
    <comment ref="F43" authorId="0">
      <text>
        <r>
          <rPr>
            <b/>
            <sz val="9"/>
            <rFont val="Tahoma"/>
            <family val="0"/>
          </rPr>
          <t>Ana Maria:</t>
        </r>
        <r>
          <rPr>
            <sz val="9"/>
            <rFont val="Tahoma"/>
            <family val="0"/>
          </rPr>
          <t xml:space="preserve">
SERVICIO PROGRAMADO</t>
        </r>
      </text>
    </comment>
    <comment ref="F45" authorId="0">
      <text>
        <r>
          <rPr>
            <b/>
            <sz val="9"/>
            <rFont val="Tahoma"/>
            <family val="0"/>
          </rPr>
          <t>Ana Maria:</t>
        </r>
        <r>
          <rPr>
            <sz val="9"/>
            <rFont val="Tahoma"/>
            <family val="0"/>
          </rPr>
          <t xml:space="preserve">
SERVICIO PROGRAMADO</t>
        </r>
      </text>
    </comment>
    <comment ref="F47" authorId="0">
      <text>
        <r>
          <rPr>
            <b/>
            <sz val="9"/>
            <rFont val="Tahoma"/>
            <family val="0"/>
          </rPr>
          <t>Ana Maria:</t>
        </r>
        <r>
          <rPr>
            <sz val="9"/>
            <rFont val="Tahoma"/>
            <family val="0"/>
          </rPr>
          <t xml:space="preserve">
SERVICIO PROGRAMADO</t>
        </r>
      </text>
    </comment>
    <comment ref="F49" authorId="0">
      <text>
        <r>
          <rPr>
            <b/>
            <sz val="9"/>
            <rFont val="Tahoma"/>
            <family val="0"/>
          </rPr>
          <t>Ana Maria:</t>
        </r>
        <r>
          <rPr>
            <sz val="9"/>
            <rFont val="Tahoma"/>
            <family val="0"/>
          </rPr>
          <t xml:space="preserve">
SERVICIO PROGRAMADO</t>
        </r>
      </text>
    </comment>
    <comment ref="F51" authorId="0">
      <text>
        <r>
          <rPr>
            <b/>
            <sz val="9"/>
            <rFont val="Tahoma"/>
            <family val="0"/>
          </rPr>
          <t>Ana Maria:</t>
        </r>
        <r>
          <rPr>
            <sz val="9"/>
            <rFont val="Tahoma"/>
            <family val="0"/>
          </rPr>
          <t xml:space="preserve">
SERVICIO PROGRAMADO</t>
        </r>
      </text>
    </comment>
    <comment ref="F53" authorId="0">
      <text>
        <r>
          <rPr>
            <b/>
            <sz val="9"/>
            <rFont val="Tahoma"/>
            <family val="0"/>
          </rPr>
          <t>Ana Maria:</t>
        </r>
        <r>
          <rPr>
            <sz val="9"/>
            <rFont val="Tahoma"/>
            <family val="0"/>
          </rPr>
          <t xml:space="preserve">
SERVICIO PROGRAMADO</t>
        </r>
      </text>
    </comment>
    <comment ref="F55" authorId="0">
      <text>
        <r>
          <rPr>
            <b/>
            <sz val="9"/>
            <rFont val="Tahoma"/>
            <family val="0"/>
          </rPr>
          <t>Ana Maria:</t>
        </r>
        <r>
          <rPr>
            <sz val="9"/>
            <rFont val="Tahoma"/>
            <family val="0"/>
          </rPr>
          <t xml:space="preserve">
SERVICIO PROGRAMADO</t>
        </r>
      </text>
    </comment>
    <comment ref="F57" authorId="0">
      <text>
        <r>
          <rPr>
            <b/>
            <sz val="9"/>
            <rFont val="Tahoma"/>
            <family val="0"/>
          </rPr>
          <t>Ana Maria:</t>
        </r>
        <r>
          <rPr>
            <sz val="9"/>
            <rFont val="Tahoma"/>
            <family val="0"/>
          </rPr>
          <t xml:space="preserve">
SERVICIO PROGRAMADO</t>
        </r>
      </text>
    </comment>
    <comment ref="F59" authorId="0">
      <text>
        <r>
          <rPr>
            <b/>
            <sz val="9"/>
            <rFont val="Tahoma"/>
            <family val="0"/>
          </rPr>
          <t>Ana Maria:</t>
        </r>
        <r>
          <rPr>
            <sz val="9"/>
            <rFont val="Tahoma"/>
            <family val="0"/>
          </rPr>
          <t xml:space="preserve">
SERVICIO PROGRAMADO</t>
        </r>
      </text>
    </comment>
    <comment ref="F61" authorId="0">
      <text>
        <r>
          <rPr>
            <b/>
            <sz val="9"/>
            <rFont val="Tahoma"/>
            <family val="0"/>
          </rPr>
          <t>Ana Maria:</t>
        </r>
        <r>
          <rPr>
            <sz val="9"/>
            <rFont val="Tahoma"/>
            <family val="0"/>
          </rPr>
          <t xml:space="preserve">
SERVICIO PROGRAMADO</t>
        </r>
      </text>
    </comment>
    <comment ref="F63" authorId="0">
      <text>
        <r>
          <rPr>
            <b/>
            <sz val="9"/>
            <rFont val="Tahoma"/>
            <family val="0"/>
          </rPr>
          <t>Ana Maria:</t>
        </r>
        <r>
          <rPr>
            <sz val="9"/>
            <rFont val="Tahoma"/>
            <family val="0"/>
          </rPr>
          <t xml:space="preserve">
SERVICIO PROGRAMADO</t>
        </r>
      </text>
    </comment>
    <comment ref="F65" authorId="0">
      <text>
        <r>
          <rPr>
            <b/>
            <sz val="9"/>
            <rFont val="Tahoma"/>
            <family val="0"/>
          </rPr>
          <t>Ana Maria:</t>
        </r>
        <r>
          <rPr>
            <sz val="9"/>
            <rFont val="Tahoma"/>
            <family val="0"/>
          </rPr>
          <t xml:space="preserve">
SERVICIO PROGRAMADO</t>
        </r>
      </text>
    </comment>
    <comment ref="F67" authorId="0">
      <text>
        <r>
          <rPr>
            <b/>
            <sz val="9"/>
            <rFont val="Tahoma"/>
            <family val="0"/>
          </rPr>
          <t>Ana Maria:</t>
        </r>
        <r>
          <rPr>
            <sz val="9"/>
            <rFont val="Tahoma"/>
            <family val="0"/>
          </rPr>
          <t xml:space="preserve">
SERVICIO PROGRAMADO</t>
        </r>
      </text>
    </comment>
    <comment ref="F69" authorId="0">
      <text>
        <r>
          <rPr>
            <b/>
            <sz val="9"/>
            <rFont val="Tahoma"/>
            <family val="0"/>
          </rPr>
          <t>Ana Maria:</t>
        </r>
        <r>
          <rPr>
            <sz val="9"/>
            <rFont val="Tahoma"/>
            <family val="0"/>
          </rPr>
          <t xml:space="preserve">
SERVICIO PROGRAMADO</t>
        </r>
      </text>
    </comment>
    <comment ref="F71" authorId="0">
      <text>
        <r>
          <rPr>
            <b/>
            <sz val="9"/>
            <rFont val="Tahoma"/>
            <family val="0"/>
          </rPr>
          <t>Ana Maria:</t>
        </r>
        <r>
          <rPr>
            <sz val="9"/>
            <rFont val="Tahoma"/>
            <family val="0"/>
          </rPr>
          <t xml:space="preserve">
SERVICIO PROGRAMADO</t>
        </r>
      </text>
    </comment>
    <comment ref="F73" authorId="0">
      <text>
        <r>
          <rPr>
            <b/>
            <sz val="9"/>
            <rFont val="Tahoma"/>
            <family val="0"/>
          </rPr>
          <t>Ana Maria:</t>
        </r>
        <r>
          <rPr>
            <sz val="9"/>
            <rFont val="Tahoma"/>
            <family val="0"/>
          </rPr>
          <t xml:space="preserve">
SERVICIO PROGRAMADO</t>
        </r>
      </text>
    </comment>
    <comment ref="F75" authorId="0">
      <text>
        <r>
          <rPr>
            <b/>
            <sz val="9"/>
            <rFont val="Tahoma"/>
            <family val="0"/>
          </rPr>
          <t>Ana Maria:</t>
        </r>
        <r>
          <rPr>
            <sz val="9"/>
            <rFont val="Tahoma"/>
            <family val="0"/>
          </rPr>
          <t xml:space="preserve">
SERVICIO PROGRAMADO</t>
        </r>
      </text>
    </comment>
    <comment ref="F77" authorId="0">
      <text>
        <r>
          <rPr>
            <b/>
            <sz val="9"/>
            <rFont val="Tahoma"/>
            <family val="0"/>
          </rPr>
          <t>Ana Maria:</t>
        </r>
        <r>
          <rPr>
            <sz val="9"/>
            <rFont val="Tahoma"/>
            <family val="0"/>
          </rPr>
          <t xml:space="preserve">
SERVICIO PROGRAMADO</t>
        </r>
      </text>
    </comment>
    <comment ref="F79" authorId="0">
      <text>
        <r>
          <rPr>
            <b/>
            <sz val="9"/>
            <rFont val="Tahoma"/>
            <family val="0"/>
          </rPr>
          <t>Ana Maria:</t>
        </r>
        <r>
          <rPr>
            <sz val="9"/>
            <rFont val="Tahoma"/>
            <family val="0"/>
          </rPr>
          <t xml:space="preserve">
SERVICIO PROGRAMADO</t>
        </r>
      </text>
    </comment>
    <comment ref="F81" authorId="0">
      <text>
        <r>
          <rPr>
            <b/>
            <sz val="9"/>
            <rFont val="Tahoma"/>
            <family val="0"/>
          </rPr>
          <t>Ana Maria:</t>
        </r>
        <r>
          <rPr>
            <sz val="9"/>
            <rFont val="Tahoma"/>
            <family val="0"/>
          </rPr>
          <t xml:space="preserve">
SERVICIO PROGRAMADO</t>
        </r>
      </text>
    </comment>
    <comment ref="F83" authorId="0">
      <text>
        <r>
          <rPr>
            <b/>
            <sz val="9"/>
            <rFont val="Tahoma"/>
            <family val="0"/>
          </rPr>
          <t>Ana Maria:</t>
        </r>
        <r>
          <rPr>
            <sz val="9"/>
            <rFont val="Tahoma"/>
            <family val="0"/>
          </rPr>
          <t xml:space="preserve">
SERVICIO PROGRAMADO</t>
        </r>
      </text>
    </comment>
    <comment ref="F85" authorId="0">
      <text>
        <r>
          <rPr>
            <b/>
            <sz val="9"/>
            <rFont val="Tahoma"/>
            <family val="0"/>
          </rPr>
          <t>Ana Maria:</t>
        </r>
        <r>
          <rPr>
            <sz val="9"/>
            <rFont val="Tahoma"/>
            <family val="0"/>
          </rPr>
          <t xml:space="preserve">
SERVICIO PROGRAMADO</t>
        </r>
      </text>
    </comment>
    <comment ref="F89" authorId="0">
      <text>
        <r>
          <rPr>
            <b/>
            <sz val="9"/>
            <rFont val="Tahoma"/>
            <family val="0"/>
          </rPr>
          <t>Ana Maria:</t>
        </r>
        <r>
          <rPr>
            <sz val="9"/>
            <rFont val="Tahoma"/>
            <family val="0"/>
          </rPr>
          <t xml:space="preserve">
SERVICIO PROGRAMADO</t>
        </r>
      </text>
    </comment>
    <comment ref="F91" authorId="0">
      <text>
        <r>
          <rPr>
            <b/>
            <sz val="9"/>
            <rFont val="Tahoma"/>
            <family val="0"/>
          </rPr>
          <t>Ana Maria:</t>
        </r>
        <r>
          <rPr>
            <sz val="9"/>
            <rFont val="Tahoma"/>
            <family val="0"/>
          </rPr>
          <t xml:space="preserve">
SERVICIO PROGRAMADO</t>
        </r>
      </text>
    </comment>
    <comment ref="F93" authorId="0">
      <text>
        <r>
          <rPr>
            <b/>
            <sz val="9"/>
            <rFont val="Tahoma"/>
            <family val="0"/>
          </rPr>
          <t>Ana Maria:</t>
        </r>
        <r>
          <rPr>
            <sz val="9"/>
            <rFont val="Tahoma"/>
            <family val="0"/>
          </rPr>
          <t xml:space="preserve">
SERVICIO PROGRAMADO</t>
        </r>
      </text>
    </comment>
    <comment ref="F12" authorId="0">
      <text>
        <r>
          <rPr>
            <b/>
            <sz val="9"/>
            <rFont val="Tahoma"/>
            <family val="0"/>
          </rPr>
          <t>Ana Maria:</t>
        </r>
        <r>
          <rPr>
            <sz val="9"/>
            <rFont val="Tahoma"/>
            <family val="0"/>
          </rPr>
          <t xml:space="preserve">
SERVICIO EJECUTADO
</t>
        </r>
      </text>
    </comment>
    <comment ref="F14" authorId="0">
      <text>
        <r>
          <rPr>
            <b/>
            <sz val="9"/>
            <rFont val="Tahoma"/>
            <family val="0"/>
          </rPr>
          <t>Ana Maria:</t>
        </r>
        <r>
          <rPr>
            <sz val="9"/>
            <rFont val="Tahoma"/>
            <family val="0"/>
          </rPr>
          <t xml:space="preserve">
SERVICIO EJECUTADO
</t>
        </r>
      </text>
    </comment>
    <comment ref="F16" authorId="0">
      <text>
        <r>
          <rPr>
            <b/>
            <sz val="9"/>
            <rFont val="Tahoma"/>
            <family val="0"/>
          </rPr>
          <t>Ana Maria:</t>
        </r>
        <r>
          <rPr>
            <sz val="9"/>
            <rFont val="Tahoma"/>
            <family val="0"/>
          </rPr>
          <t xml:space="preserve">
SERVICIO EJECUTADO
</t>
        </r>
      </text>
    </comment>
    <comment ref="F18" authorId="0">
      <text>
        <r>
          <rPr>
            <b/>
            <sz val="9"/>
            <rFont val="Tahoma"/>
            <family val="0"/>
          </rPr>
          <t>Ana Maria:</t>
        </r>
        <r>
          <rPr>
            <sz val="9"/>
            <rFont val="Tahoma"/>
            <family val="0"/>
          </rPr>
          <t xml:space="preserve">
SERVICIO EJECUTADO
</t>
        </r>
      </text>
    </comment>
    <comment ref="F20" authorId="0">
      <text>
        <r>
          <rPr>
            <b/>
            <sz val="9"/>
            <rFont val="Tahoma"/>
            <family val="0"/>
          </rPr>
          <t>Ana Maria:</t>
        </r>
        <r>
          <rPr>
            <sz val="9"/>
            <rFont val="Tahoma"/>
            <family val="0"/>
          </rPr>
          <t xml:space="preserve">
SERVICIO EJECUTADO
</t>
        </r>
      </text>
    </comment>
    <comment ref="F22" authorId="0">
      <text>
        <r>
          <rPr>
            <b/>
            <sz val="9"/>
            <rFont val="Tahoma"/>
            <family val="0"/>
          </rPr>
          <t>Ana Maria:</t>
        </r>
        <r>
          <rPr>
            <sz val="9"/>
            <rFont val="Tahoma"/>
            <family val="0"/>
          </rPr>
          <t xml:space="preserve">
SERVICIO EJECUTADO
</t>
        </r>
      </text>
    </comment>
    <comment ref="F24" authorId="0">
      <text>
        <r>
          <rPr>
            <b/>
            <sz val="9"/>
            <rFont val="Tahoma"/>
            <family val="0"/>
          </rPr>
          <t>Ana Maria:</t>
        </r>
        <r>
          <rPr>
            <sz val="9"/>
            <rFont val="Tahoma"/>
            <family val="0"/>
          </rPr>
          <t xml:space="preserve">
SERVICIO EJECUTADO
</t>
        </r>
      </text>
    </comment>
    <comment ref="F26" authorId="0">
      <text>
        <r>
          <rPr>
            <b/>
            <sz val="9"/>
            <rFont val="Tahoma"/>
            <family val="0"/>
          </rPr>
          <t>Ana Maria:</t>
        </r>
        <r>
          <rPr>
            <sz val="9"/>
            <rFont val="Tahoma"/>
            <family val="0"/>
          </rPr>
          <t xml:space="preserve">
SERVICIO EJECUTADO
</t>
        </r>
      </text>
    </comment>
    <comment ref="F28" authorId="0">
      <text>
        <r>
          <rPr>
            <b/>
            <sz val="9"/>
            <rFont val="Tahoma"/>
            <family val="0"/>
          </rPr>
          <t>Ana Maria:</t>
        </r>
        <r>
          <rPr>
            <sz val="9"/>
            <rFont val="Tahoma"/>
            <family val="0"/>
          </rPr>
          <t xml:space="preserve">
SERVICIO EJECUTADO
</t>
        </r>
      </text>
    </comment>
    <comment ref="F30" authorId="0">
      <text>
        <r>
          <rPr>
            <b/>
            <sz val="9"/>
            <rFont val="Tahoma"/>
            <family val="0"/>
          </rPr>
          <t>Ana Maria:</t>
        </r>
        <r>
          <rPr>
            <sz val="9"/>
            <rFont val="Tahoma"/>
            <family val="0"/>
          </rPr>
          <t xml:space="preserve">
SERVICIO EJECUTADO
</t>
        </r>
      </text>
    </comment>
    <comment ref="F32" authorId="0">
      <text>
        <r>
          <rPr>
            <b/>
            <sz val="9"/>
            <rFont val="Tahoma"/>
            <family val="0"/>
          </rPr>
          <t>Ana Maria:</t>
        </r>
        <r>
          <rPr>
            <sz val="9"/>
            <rFont val="Tahoma"/>
            <family val="0"/>
          </rPr>
          <t xml:space="preserve">
SERVICIO EJECUTADO
</t>
        </r>
      </text>
    </comment>
    <comment ref="F34" authorId="0">
      <text>
        <r>
          <rPr>
            <b/>
            <sz val="9"/>
            <rFont val="Tahoma"/>
            <family val="0"/>
          </rPr>
          <t>Ana Maria:</t>
        </r>
        <r>
          <rPr>
            <sz val="9"/>
            <rFont val="Tahoma"/>
            <family val="0"/>
          </rPr>
          <t xml:space="preserve">
SERVICIO EJECUTADO
</t>
        </r>
      </text>
    </comment>
    <comment ref="F36" authorId="0">
      <text>
        <r>
          <rPr>
            <b/>
            <sz val="9"/>
            <rFont val="Tahoma"/>
            <family val="0"/>
          </rPr>
          <t>Ana Maria:</t>
        </r>
        <r>
          <rPr>
            <sz val="9"/>
            <rFont val="Tahoma"/>
            <family val="0"/>
          </rPr>
          <t xml:space="preserve">
SERVICIO EJECUTADO
</t>
        </r>
      </text>
    </comment>
    <comment ref="F38" authorId="0">
      <text>
        <r>
          <rPr>
            <b/>
            <sz val="9"/>
            <rFont val="Tahoma"/>
            <family val="0"/>
          </rPr>
          <t>Ana Maria:</t>
        </r>
        <r>
          <rPr>
            <sz val="9"/>
            <rFont val="Tahoma"/>
            <family val="0"/>
          </rPr>
          <t xml:space="preserve">
SERVICIO EJECUTADO
</t>
        </r>
      </text>
    </comment>
    <comment ref="F40" authorId="0">
      <text>
        <r>
          <rPr>
            <b/>
            <sz val="9"/>
            <rFont val="Tahoma"/>
            <family val="0"/>
          </rPr>
          <t>Ana Maria:</t>
        </r>
        <r>
          <rPr>
            <sz val="9"/>
            <rFont val="Tahoma"/>
            <family val="0"/>
          </rPr>
          <t xml:space="preserve">
SERVICIO EJECUTADO
</t>
        </r>
      </text>
    </comment>
    <comment ref="F42" authorId="0">
      <text>
        <r>
          <rPr>
            <b/>
            <sz val="9"/>
            <rFont val="Tahoma"/>
            <family val="0"/>
          </rPr>
          <t>Ana Maria:</t>
        </r>
        <r>
          <rPr>
            <sz val="9"/>
            <rFont val="Tahoma"/>
            <family val="0"/>
          </rPr>
          <t xml:space="preserve">
SERVICIO EJECUTADO
</t>
        </r>
      </text>
    </comment>
    <comment ref="F44" authorId="0">
      <text>
        <r>
          <rPr>
            <b/>
            <sz val="9"/>
            <rFont val="Tahoma"/>
            <family val="0"/>
          </rPr>
          <t>Ana Maria:</t>
        </r>
        <r>
          <rPr>
            <sz val="9"/>
            <rFont val="Tahoma"/>
            <family val="0"/>
          </rPr>
          <t xml:space="preserve">
SERVICIO EJECUTADO
</t>
        </r>
      </text>
    </comment>
    <comment ref="F46" authorId="0">
      <text>
        <r>
          <rPr>
            <b/>
            <sz val="9"/>
            <rFont val="Tahoma"/>
            <family val="0"/>
          </rPr>
          <t>Ana Maria:</t>
        </r>
        <r>
          <rPr>
            <sz val="9"/>
            <rFont val="Tahoma"/>
            <family val="0"/>
          </rPr>
          <t xml:space="preserve">
SERVICIO EJECUTADO
</t>
        </r>
      </text>
    </comment>
    <comment ref="F48" authorId="0">
      <text>
        <r>
          <rPr>
            <b/>
            <sz val="9"/>
            <rFont val="Tahoma"/>
            <family val="0"/>
          </rPr>
          <t>Ana Maria:</t>
        </r>
        <r>
          <rPr>
            <sz val="9"/>
            <rFont val="Tahoma"/>
            <family val="0"/>
          </rPr>
          <t xml:space="preserve">
SERVICIO EJECUTADO
</t>
        </r>
      </text>
    </comment>
    <comment ref="F50" authorId="0">
      <text>
        <r>
          <rPr>
            <b/>
            <sz val="9"/>
            <rFont val="Tahoma"/>
            <family val="0"/>
          </rPr>
          <t>Ana Maria:</t>
        </r>
        <r>
          <rPr>
            <sz val="9"/>
            <rFont val="Tahoma"/>
            <family val="0"/>
          </rPr>
          <t xml:space="preserve">
SERVICIO EJECUTADO
</t>
        </r>
      </text>
    </comment>
    <comment ref="F52" authorId="0">
      <text>
        <r>
          <rPr>
            <b/>
            <sz val="9"/>
            <rFont val="Tahoma"/>
            <family val="0"/>
          </rPr>
          <t>Ana Maria:</t>
        </r>
        <r>
          <rPr>
            <sz val="9"/>
            <rFont val="Tahoma"/>
            <family val="0"/>
          </rPr>
          <t xml:space="preserve">
SERVICIO EJECUTADO
</t>
        </r>
      </text>
    </comment>
    <comment ref="F54" authorId="0">
      <text>
        <r>
          <rPr>
            <b/>
            <sz val="9"/>
            <rFont val="Tahoma"/>
            <family val="0"/>
          </rPr>
          <t>Ana Maria:</t>
        </r>
        <r>
          <rPr>
            <sz val="9"/>
            <rFont val="Tahoma"/>
            <family val="0"/>
          </rPr>
          <t xml:space="preserve">
SERVICIO EJECUTADO
</t>
        </r>
      </text>
    </comment>
    <comment ref="F56" authorId="0">
      <text>
        <r>
          <rPr>
            <b/>
            <sz val="9"/>
            <rFont val="Tahoma"/>
            <family val="0"/>
          </rPr>
          <t>Ana Maria:</t>
        </r>
        <r>
          <rPr>
            <sz val="9"/>
            <rFont val="Tahoma"/>
            <family val="0"/>
          </rPr>
          <t xml:space="preserve">
SERVICIO EJECUTADO
</t>
        </r>
      </text>
    </comment>
    <comment ref="F58" authorId="0">
      <text>
        <r>
          <rPr>
            <b/>
            <sz val="9"/>
            <rFont val="Tahoma"/>
            <family val="0"/>
          </rPr>
          <t>Ana Maria:</t>
        </r>
        <r>
          <rPr>
            <sz val="9"/>
            <rFont val="Tahoma"/>
            <family val="0"/>
          </rPr>
          <t xml:space="preserve">
SERVICIO EJECUTADO
</t>
        </r>
      </text>
    </comment>
    <comment ref="F60" authorId="0">
      <text>
        <r>
          <rPr>
            <b/>
            <sz val="9"/>
            <rFont val="Tahoma"/>
            <family val="0"/>
          </rPr>
          <t>Ana Maria:</t>
        </r>
        <r>
          <rPr>
            <sz val="9"/>
            <rFont val="Tahoma"/>
            <family val="0"/>
          </rPr>
          <t xml:space="preserve">
SERVICIO EJECUTADO
</t>
        </r>
      </text>
    </comment>
    <comment ref="F62" authorId="0">
      <text>
        <r>
          <rPr>
            <b/>
            <sz val="9"/>
            <rFont val="Tahoma"/>
            <family val="0"/>
          </rPr>
          <t>Ana Maria:</t>
        </r>
        <r>
          <rPr>
            <sz val="9"/>
            <rFont val="Tahoma"/>
            <family val="0"/>
          </rPr>
          <t xml:space="preserve">
SERVICIO EJECUTADO
</t>
        </r>
      </text>
    </comment>
    <comment ref="F64" authorId="0">
      <text>
        <r>
          <rPr>
            <b/>
            <sz val="9"/>
            <rFont val="Tahoma"/>
            <family val="0"/>
          </rPr>
          <t>Ana Maria:</t>
        </r>
        <r>
          <rPr>
            <sz val="9"/>
            <rFont val="Tahoma"/>
            <family val="0"/>
          </rPr>
          <t xml:space="preserve">
SERVICIO EJECUTADO
</t>
        </r>
      </text>
    </comment>
    <comment ref="F66" authorId="0">
      <text>
        <r>
          <rPr>
            <b/>
            <sz val="9"/>
            <rFont val="Tahoma"/>
            <family val="0"/>
          </rPr>
          <t>Ana Maria:</t>
        </r>
        <r>
          <rPr>
            <sz val="9"/>
            <rFont val="Tahoma"/>
            <family val="0"/>
          </rPr>
          <t xml:space="preserve">
SERVICIO EJECUTADO
</t>
        </r>
      </text>
    </comment>
    <comment ref="F68" authorId="0">
      <text>
        <r>
          <rPr>
            <b/>
            <sz val="9"/>
            <rFont val="Tahoma"/>
            <family val="0"/>
          </rPr>
          <t>Ana Maria:</t>
        </r>
        <r>
          <rPr>
            <sz val="9"/>
            <rFont val="Tahoma"/>
            <family val="0"/>
          </rPr>
          <t xml:space="preserve">
SERVICIO EJECUTADO
</t>
        </r>
      </text>
    </comment>
    <comment ref="F70" authorId="0">
      <text>
        <r>
          <rPr>
            <b/>
            <sz val="9"/>
            <rFont val="Tahoma"/>
            <family val="0"/>
          </rPr>
          <t>Ana Maria:</t>
        </r>
        <r>
          <rPr>
            <sz val="9"/>
            <rFont val="Tahoma"/>
            <family val="0"/>
          </rPr>
          <t xml:space="preserve">
SERVICIO EJECUTADO
</t>
        </r>
      </text>
    </comment>
    <comment ref="F72" authorId="0">
      <text>
        <r>
          <rPr>
            <b/>
            <sz val="9"/>
            <rFont val="Tahoma"/>
            <family val="0"/>
          </rPr>
          <t>Ana Maria:</t>
        </r>
        <r>
          <rPr>
            <sz val="9"/>
            <rFont val="Tahoma"/>
            <family val="0"/>
          </rPr>
          <t xml:space="preserve">
SERVICIO EJECUTADO
</t>
        </r>
      </text>
    </comment>
    <comment ref="F74" authorId="0">
      <text>
        <r>
          <rPr>
            <b/>
            <sz val="9"/>
            <rFont val="Tahoma"/>
            <family val="0"/>
          </rPr>
          <t>Ana Maria:</t>
        </r>
        <r>
          <rPr>
            <sz val="9"/>
            <rFont val="Tahoma"/>
            <family val="0"/>
          </rPr>
          <t xml:space="preserve">
SERVICIO EJECUTADO
</t>
        </r>
      </text>
    </comment>
    <comment ref="F76" authorId="0">
      <text>
        <r>
          <rPr>
            <b/>
            <sz val="9"/>
            <rFont val="Tahoma"/>
            <family val="0"/>
          </rPr>
          <t>Ana Maria:</t>
        </r>
        <r>
          <rPr>
            <sz val="9"/>
            <rFont val="Tahoma"/>
            <family val="0"/>
          </rPr>
          <t xml:space="preserve">
SERVICIO EJECUTADO
</t>
        </r>
      </text>
    </comment>
    <comment ref="F78" authorId="0">
      <text>
        <r>
          <rPr>
            <b/>
            <sz val="9"/>
            <rFont val="Tahoma"/>
            <family val="0"/>
          </rPr>
          <t>Ana Maria:</t>
        </r>
        <r>
          <rPr>
            <sz val="9"/>
            <rFont val="Tahoma"/>
            <family val="0"/>
          </rPr>
          <t xml:space="preserve">
SERVICIO EJECUTADO
</t>
        </r>
      </text>
    </comment>
    <comment ref="F80" authorId="0">
      <text>
        <r>
          <rPr>
            <b/>
            <sz val="9"/>
            <rFont val="Tahoma"/>
            <family val="0"/>
          </rPr>
          <t>Ana Maria:</t>
        </r>
        <r>
          <rPr>
            <sz val="9"/>
            <rFont val="Tahoma"/>
            <family val="0"/>
          </rPr>
          <t xml:space="preserve">
SERVICIO EJECUTADO
</t>
        </r>
      </text>
    </comment>
    <comment ref="F82" authorId="0">
      <text>
        <r>
          <rPr>
            <b/>
            <sz val="9"/>
            <rFont val="Tahoma"/>
            <family val="0"/>
          </rPr>
          <t>Ana Maria:</t>
        </r>
        <r>
          <rPr>
            <sz val="9"/>
            <rFont val="Tahoma"/>
            <family val="0"/>
          </rPr>
          <t xml:space="preserve">
SERVICIO EJECUTADO
</t>
        </r>
      </text>
    </comment>
    <comment ref="F84" authorId="0">
      <text>
        <r>
          <rPr>
            <b/>
            <sz val="9"/>
            <rFont val="Tahoma"/>
            <family val="0"/>
          </rPr>
          <t>Ana Maria:</t>
        </r>
        <r>
          <rPr>
            <sz val="9"/>
            <rFont val="Tahoma"/>
            <family val="0"/>
          </rPr>
          <t xml:space="preserve">
SERVICIO EJECUTADO
</t>
        </r>
      </text>
    </comment>
    <comment ref="F86" authorId="0">
      <text>
        <r>
          <rPr>
            <b/>
            <sz val="9"/>
            <rFont val="Tahoma"/>
            <family val="0"/>
          </rPr>
          <t>Ana Maria:</t>
        </r>
        <r>
          <rPr>
            <sz val="9"/>
            <rFont val="Tahoma"/>
            <family val="0"/>
          </rPr>
          <t xml:space="preserve">
SERVICIO EJECUTADO
</t>
        </r>
      </text>
    </comment>
    <comment ref="F88" authorId="0">
      <text>
        <r>
          <rPr>
            <b/>
            <sz val="9"/>
            <rFont val="Tahoma"/>
            <family val="0"/>
          </rPr>
          <t>Ana Maria:</t>
        </r>
        <r>
          <rPr>
            <sz val="9"/>
            <rFont val="Tahoma"/>
            <family val="0"/>
          </rPr>
          <t xml:space="preserve">
SERVICIO EJECUTADO
</t>
        </r>
      </text>
    </comment>
    <comment ref="F90" authorId="0">
      <text>
        <r>
          <rPr>
            <b/>
            <sz val="9"/>
            <rFont val="Tahoma"/>
            <family val="0"/>
          </rPr>
          <t>Ana Maria:</t>
        </r>
        <r>
          <rPr>
            <sz val="9"/>
            <rFont val="Tahoma"/>
            <family val="0"/>
          </rPr>
          <t xml:space="preserve">
SERVICIO EJECUTADO
</t>
        </r>
      </text>
    </comment>
    <comment ref="F92" authorId="0">
      <text>
        <r>
          <rPr>
            <b/>
            <sz val="9"/>
            <rFont val="Tahoma"/>
            <family val="0"/>
          </rPr>
          <t>Ana Maria:</t>
        </r>
        <r>
          <rPr>
            <sz val="9"/>
            <rFont val="Tahoma"/>
            <family val="0"/>
          </rPr>
          <t xml:space="preserve">
SERVICIO EJECUTADO
</t>
        </r>
      </text>
    </comment>
    <comment ref="F94" authorId="0">
      <text>
        <r>
          <rPr>
            <b/>
            <sz val="9"/>
            <rFont val="Tahoma"/>
            <family val="0"/>
          </rPr>
          <t>Ana Maria:</t>
        </r>
        <r>
          <rPr>
            <sz val="9"/>
            <rFont val="Tahoma"/>
            <family val="0"/>
          </rPr>
          <t xml:space="preserve">
SERVICIO EJECUTADO
</t>
        </r>
      </text>
    </comment>
  </commentList>
</comments>
</file>

<file path=xl/sharedStrings.xml><?xml version="1.0" encoding="utf-8"?>
<sst xmlns="http://schemas.openxmlformats.org/spreadsheetml/2006/main" count="501" uniqueCount="90">
  <si>
    <t>P</t>
  </si>
  <si>
    <t>E</t>
  </si>
  <si>
    <t>CARLLANTAS SAS</t>
  </si>
  <si>
    <t>CODIGO</t>
  </si>
  <si>
    <t>VERSION</t>
  </si>
  <si>
    <t>PAGINAS</t>
  </si>
  <si>
    <t>CIUDAD-FECHA</t>
  </si>
  <si>
    <t>OBJETIVOS</t>
  </si>
  <si>
    <t>Estado</t>
  </si>
  <si>
    <t>RESPONSABLE</t>
  </si>
  <si>
    <t>ITEM</t>
  </si>
  <si>
    <t xml:space="preserve">E </t>
  </si>
  <si>
    <t>RESULTADOS</t>
  </si>
  <si>
    <t>META</t>
  </si>
  <si>
    <t>100% de cumplimiento de los requisitos normativos actuales en materia de seguridad y salud en el trabajo y riesgos laborales.</t>
  </si>
  <si>
    <t>ACTIVIDADES APLAZADAS (A)</t>
  </si>
  <si>
    <t>ACTIVIDADES PROGRAMADAS (P)</t>
  </si>
  <si>
    <t>ACTIVIDADES REALIZADAS (  E )</t>
  </si>
  <si>
    <t>PORCENTAJE DE CUMPLIMIENTO</t>
  </si>
  <si>
    <t>ACTIVIDADES PROGRAMADAS</t>
  </si>
  <si>
    <t xml:space="preserve">ACTIVIDADES EJECUTADAS </t>
  </si>
  <si>
    <t>PORCENTAJE CUMPLIMIENTO</t>
  </si>
  <si>
    <t>OBSERVACIONES</t>
  </si>
  <si>
    <t>CUMPLIMIENTO PLAN CAPACITACION ANUAL SG-SST</t>
  </si>
  <si>
    <t>p</t>
  </si>
  <si>
    <t>BOGOTA D.C  30-abr-20</t>
  </si>
  <si>
    <t>META DE CUMPLIMIENTO 90%</t>
  </si>
  <si>
    <r>
      <rPr>
        <b/>
        <sz val="11"/>
        <color indexed="9"/>
        <rFont val="Arial"/>
        <family val="2"/>
      </rPr>
      <t>PLAN DE MANTENIMIENTO PREVENTIVO DE ACUERDO AL KILOMETRAJE.</t>
    </r>
    <r>
      <rPr>
        <b/>
        <sz val="8"/>
        <color indexed="9"/>
        <rFont val="Arial"/>
        <family val="2"/>
      </rPr>
      <t xml:space="preserve">                                                                                                                                                                                                                                                               </t>
    </r>
  </si>
  <si>
    <t>PLACA</t>
  </si>
  <si>
    <t>Alineación de dirección</t>
  </si>
  <si>
    <t xml:space="preserve">Balanceo de ruedas </t>
  </si>
  <si>
    <t>Cambio aceite caja cambios automática</t>
  </si>
  <si>
    <t>Cambio aceite caja cambios mecánica (Segun modelo)</t>
  </si>
  <si>
    <t>Cambio aceite caja diferencial (Segun modelo)</t>
  </si>
  <si>
    <t>Cambio aceite caja transferencia (Segun modelo)</t>
  </si>
  <si>
    <t>Cambio aceite dirección hidráulica (Segun modelo)</t>
  </si>
  <si>
    <t>Cambio aceite motor y filtro aceite</t>
  </si>
  <si>
    <t>Cambio correa repartición motor y controlar patines ( según marca y modelo)</t>
  </si>
  <si>
    <t>Cambio filtro aire motor</t>
  </si>
  <si>
    <t>Cambio filtro gasolina motor</t>
  </si>
  <si>
    <t>Cambio líquido de refrigeración motor</t>
  </si>
  <si>
    <t>Controlar - Ajustar abrazaderas mangueras</t>
  </si>
  <si>
    <t>Controlar - Ajustar juego pedal embrague</t>
  </si>
  <si>
    <t>Controlar - Ajustar suspensión, puente, bastidor motor</t>
  </si>
  <si>
    <t>Controlar - Ajustar tensión de las correas</t>
  </si>
  <si>
    <t>Controlar amortiguadores por daños o fugas</t>
  </si>
  <si>
    <t>Controlar sistema de frenos , bandas de frenos, cilindros,  pastillas y discos liquido</t>
  </si>
  <si>
    <t>Controlar estado de bujes, bielas, rótulas de dirección</t>
  </si>
  <si>
    <t>Controlar estado guardapolvos ejes</t>
  </si>
  <si>
    <t>Controlar estado tuberias de freno y combustible</t>
  </si>
  <si>
    <t>Controlar estado y funcionamiento cinturones de seguridad</t>
  </si>
  <si>
    <t>Controlar funcionamiento luces iluminación y señalización</t>
  </si>
  <si>
    <t>Controlar funcionamiento del freno de mano</t>
  </si>
  <si>
    <t>Controlar guaya acelerador</t>
  </si>
  <si>
    <t>Controlar sistema carga electrica</t>
  </si>
  <si>
    <t>Diagnostico Sistema de Inyección (DIAG)</t>
  </si>
  <si>
    <t>Estado y presión de aire llantas</t>
  </si>
  <si>
    <t>Juego libre en la dirección</t>
  </si>
  <si>
    <t>Limpieza del Cuerpo de Mariposa</t>
  </si>
  <si>
    <t>Rotación de llantas</t>
  </si>
  <si>
    <t>Sincronizar motor (Labor Completa,)</t>
  </si>
  <si>
    <t>Limpieza interna y Control sistema aire acondicionado</t>
  </si>
  <si>
    <t>SE DEBE OBSERVAR SI EL ACEITE ES DE 5 MIL O DE 7MIL KMS</t>
  </si>
  <si>
    <t xml:space="preserve">DEPENDE DE LA MARCA DEL CARRO Y DEL TIEMPO </t>
  </si>
  <si>
    <t>CAMBIAR SEGÚN ESTADO</t>
  </si>
  <si>
    <t>Controlar rodamientos rueda</t>
  </si>
  <si>
    <t>Engrase (Según marca y  modelo)</t>
  </si>
  <si>
    <t>PMKC</t>
  </si>
  <si>
    <t xml:space="preserve">FRECUENCIA </t>
  </si>
  <si>
    <t>KILOMETRAJE</t>
  </si>
  <si>
    <t>ACITIVAVDES</t>
  </si>
  <si>
    <t>MARCA</t>
  </si>
  <si>
    <t>MODELO</t>
  </si>
  <si>
    <t xml:space="preserve"> CRONOGRAMA DE ACTIVIDADES  Y CONTROL  PARA EL MANTENIMIENTO DE SU VEHICULO</t>
  </si>
  <si>
    <t>Revisión plumillas limpiabrisas</t>
  </si>
  <si>
    <t>Revisión equipo de carretera</t>
  </si>
  <si>
    <t>Revisión de niveles general</t>
  </si>
  <si>
    <t>Revisión de fugas</t>
  </si>
  <si>
    <t>Limpieza y desinfeccion</t>
  </si>
  <si>
    <t xml:space="preserve">Limpieza radiador por dentro y por fuera </t>
  </si>
  <si>
    <t>SERVICIO PROGRAMADO</t>
  </si>
  <si>
    <t>SERVICIO EJECUTADO</t>
  </si>
  <si>
    <t xml:space="preserve">SEGUIMIENTO                                                                                                                                                                                                                         </t>
  </si>
  <si>
    <t xml:space="preserve"> GESTIÓN DE MANTENIMIENTO</t>
  </si>
  <si>
    <t xml:space="preserve">TOTAL </t>
  </si>
  <si>
    <t>A</t>
  </si>
  <si>
    <t>SERVICIO APLAZADO</t>
  </si>
  <si>
    <t>NOTA : PUEDEN SURGIR OTROS SERVICIO ESTO DE ACUERDO A LA MARCA DE VEHICULO PUEDE ESCRIBIRLOS EN LA COLUNMA  - C-</t>
  </si>
  <si>
    <r>
      <rPr>
        <b/>
        <sz val="11"/>
        <rFont val="Arial"/>
        <family val="2"/>
      </rPr>
      <t xml:space="preserve">RECUERDE QUE EL MANTENIMIENTO  DE SU VEHÍCULO DEBE HACERLO </t>
    </r>
    <r>
      <rPr>
        <b/>
        <sz val="11"/>
        <color indexed="10"/>
        <rFont val="Arial"/>
        <family val="2"/>
      </rPr>
      <t xml:space="preserve">CADA AÑO                                                                                                                     Ó   CADA 10.000 KM, (LO QUE PRIMERO OCURRA)                                                                                                </t>
    </r>
    <r>
      <rPr>
        <b/>
        <sz val="8"/>
        <rFont val="Arial"/>
        <family val="2"/>
      </rPr>
      <t xml:space="preserve">                                                                                                                                                                                                 </t>
    </r>
  </si>
  <si>
    <t>CUMPLIR CON TODOS LOS SERVICIOS PROGRAMADOS</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</si>
</sst>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2]* #,##0.00_-;\-[$€-2]* #,##0.00_-;_-[$€-2]* &quot;-&quot;??_-"/>
    <numFmt numFmtId="169" formatCode="0.0"/>
  </numFmts>
  <fonts count="99">
    <font>
      <sz val="11"/>
      <color theme="1"/>
      <name val="Calibri"/>
      <family val="2"/>
    </font>
    <font>
      <sz val="11"/>
      <color indexed="8"/>
      <name val="Calibri"/>
      <family val="2"/>
    </font>
    <font>
      <sz val="10"/>
      <name val="Arial Narrow"/>
      <family val="2"/>
    </font>
    <font>
      <b/>
      <sz val="8"/>
      <name val="Arial"/>
      <family val="2"/>
    </font>
    <font>
      <sz val="10"/>
      <color indexed="9"/>
      <name val="Arial Narrow"/>
      <family val="2"/>
    </font>
    <font>
      <sz val="8"/>
      <name val="Arial Narrow"/>
      <family val="2"/>
    </font>
    <font>
      <sz val="8"/>
      <name val="Arial"/>
      <family val="2"/>
    </font>
    <font>
      <sz val="7"/>
      <name val="Arial"/>
      <family val="2"/>
    </font>
    <font>
      <sz val="7"/>
      <name val="Arial Narrow"/>
      <family val="2"/>
    </font>
    <font>
      <b/>
      <sz val="7"/>
      <name val="Arial"/>
      <family val="2"/>
    </font>
    <font>
      <b/>
      <sz val="8"/>
      <name val="Arial Narrow"/>
      <family val="2"/>
    </font>
    <font>
      <b/>
      <sz val="7"/>
      <name val="Verdana"/>
      <family val="2"/>
    </font>
    <font>
      <sz val="7"/>
      <name val="Verdana"/>
      <family val="2"/>
    </font>
    <font>
      <b/>
      <sz val="6"/>
      <name val="Arial"/>
      <family val="2"/>
    </font>
    <font>
      <b/>
      <sz val="8"/>
      <name val="Verdana"/>
      <family val="2"/>
    </font>
    <font>
      <sz val="8"/>
      <name val="Verdana"/>
      <family val="2"/>
    </font>
    <font>
      <sz val="8"/>
      <color indexed="10"/>
      <name val="Arial"/>
      <family val="2"/>
    </font>
    <font>
      <b/>
      <sz val="10"/>
      <name val="Arial Narrow"/>
      <family val="2"/>
    </font>
    <font>
      <b/>
      <sz val="16"/>
      <name val="Arial Narrow"/>
      <family val="2"/>
    </font>
    <font>
      <b/>
      <sz val="8"/>
      <color indexed="9"/>
      <name val="Arial"/>
      <family val="2"/>
    </font>
    <font>
      <b/>
      <sz val="11"/>
      <color indexed="9"/>
      <name val="Arial"/>
      <family val="2"/>
    </font>
    <font>
      <sz val="10"/>
      <color indexed="8"/>
      <name val="Calibri"/>
      <family val="2"/>
    </font>
    <font>
      <sz val="5"/>
      <color indexed="8"/>
      <name val="Arial"/>
      <family val="2"/>
    </font>
    <font>
      <sz val="6"/>
      <color indexed="8"/>
      <name val="Calibri"/>
      <family val="2"/>
    </font>
    <font>
      <sz val="7.75"/>
      <color indexed="8"/>
      <name val="Calibri"/>
      <family val="2"/>
    </font>
    <font>
      <sz val="6.75"/>
      <color indexed="8"/>
      <name val="Calibri"/>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8.8"/>
      <color indexed="30"/>
      <name val="Calibri"/>
      <family val="2"/>
    </font>
    <font>
      <u val="single"/>
      <sz val="8.8"/>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8"/>
      <color indexed="8"/>
      <name val="Arial"/>
      <family val="2"/>
    </font>
    <font>
      <b/>
      <sz val="7"/>
      <color indexed="8"/>
      <name val="Arial"/>
      <family val="2"/>
    </font>
    <font>
      <b/>
      <sz val="8"/>
      <color indexed="63"/>
      <name val="Arial"/>
      <family val="2"/>
    </font>
    <font>
      <sz val="8"/>
      <name val="Calibri"/>
      <family val="2"/>
    </font>
    <font>
      <sz val="7"/>
      <name val="Calibri"/>
      <family val="2"/>
    </font>
    <font>
      <sz val="14"/>
      <color indexed="8"/>
      <name val="Calibri"/>
      <family val="2"/>
    </font>
    <font>
      <b/>
      <sz val="8"/>
      <color indexed="8"/>
      <name val="Calibri"/>
      <family val="2"/>
    </font>
    <font>
      <sz val="8"/>
      <color indexed="8"/>
      <name val="Calibri"/>
      <family val="2"/>
    </font>
    <font>
      <sz val="8"/>
      <color indexed="8"/>
      <name val="Arial"/>
      <family val="2"/>
    </font>
    <font>
      <b/>
      <sz val="7"/>
      <color indexed="8"/>
      <name val="Arial Narrow"/>
      <family val="2"/>
    </font>
    <font>
      <sz val="10"/>
      <color indexed="8"/>
      <name val="Arial Narrow"/>
      <family val="2"/>
    </font>
    <font>
      <b/>
      <sz val="6"/>
      <color indexed="8"/>
      <name val="Arial Narrow"/>
      <family val="2"/>
    </font>
    <font>
      <b/>
      <sz val="11"/>
      <color indexed="8"/>
      <name val="Arial Narrow"/>
      <family val="2"/>
    </font>
    <font>
      <b/>
      <sz val="12"/>
      <color indexed="8"/>
      <name val="Arial"/>
      <family val="2"/>
    </font>
    <font>
      <b/>
      <sz val="10"/>
      <name val="Calibri"/>
      <family val="2"/>
    </font>
    <font>
      <sz val="9"/>
      <name val="Tahoma"/>
      <family val="0"/>
    </font>
    <font>
      <b/>
      <sz val="9"/>
      <name val="Tahoma"/>
      <family val="0"/>
    </font>
    <font>
      <b/>
      <sz val="9"/>
      <color indexed="10"/>
      <name val="Arial"/>
      <family val="2"/>
    </font>
    <font>
      <b/>
      <sz val="11"/>
      <color indexed="10"/>
      <name val="Arial"/>
      <family val="2"/>
    </font>
    <font>
      <b/>
      <sz val="18"/>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color theme="1"/>
      <name val="Arial"/>
      <family val="2"/>
    </font>
    <font>
      <b/>
      <sz val="7"/>
      <color theme="1"/>
      <name val="Arial"/>
      <family val="2"/>
    </font>
    <font>
      <b/>
      <sz val="8"/>
      <color theme="3" tint="-0.4999699890613556"/>
      <name val="Arial"/>
      <family val="2"/>
    </font>
    <font>
      <b/>
      <sz val="12"/>
      <color theme="1"/>
      <name val="Arial"/>
      <family val="2"/>
    </font>
    <font>
      <b/>
      <sz val="6"/>
      <color theme="1"/>
      <name val="Arial Narrow"/>
      <family val="2"/>
    </font>
    <font>
      <sz val="8"/>
      <color theme="1"/>
      <name val="Arial"/>
      <family val="2"/>
    </font>
    <font>
      <sz val="8"/>
      <color rgb="FF000000"/>
      <name val="Calibri"/>
      <family val="2"/>
    </font>
    <font>
      <b/>
      <sz val="8"/>
      <color rgb="FF000000"/>
      <name val="Calibri"/>
      <family val="2"/>
    </font>
    <font>
      <b/>
      <sz val="7"/>
      <color theme="1"/>
      <name val="Arial Narrow"/>
      <family val="2"/>
    </font>
    <font>
      <sz val="10"/>
      <color theme="1"/>
      <name val="Arial Narrow"/>
      <family val="2"/>
    </font>
    <font>
      <b/>
      <sz val="11"/>
      <color theme="1"/>
      <name val="Arial Narrow"/>
      <family val="2"/>
    </font>
    <font>
      <sz val="14"/>
      <color rgb="FF000000"/>
      <name val="Calibri"/>
      <family val="2"/>
    </font>
    <font>
      <b/>
      <sz val="8"/>
      <color theme="0"/>
      <name val="Arial"/>
      <family val="2"/>
    </font>
    <font>
      <b/>
      <sz val="9"/>
      <color rgb="FFFF000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rgb="FF92D050"/>
        <bgColor indexed="64"/>
      </patternFill>
    </fill>
    <fill>
      <patternFill patternType="solid">
        <fgColor theme="2" tint="-0.09996999800205231"/>
        <bgColor indexed="64"/>
      </patternFill>
    </fill>
    <fill>
      <patternFill patternType="solid">
        <fgColor theme="3" tint="0.39998000860214233"/>
        <bgColor indexed="64"/>
      </patternFill>
    </fill>
    <fill>
      <patternFill patternType="solid">
        <fgColor rgb="FF00B0F0"/>
        <bgColor indexed="64"/>
      </patternFill>
    </fill>
    <fill>
      <patternFill patternType="solid">
        <fgColor rgb="FFFFFF00"/>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style="thin"/>
      <top style="thin"/>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top style="thin"/>
      <bottom style="thin"/>
    </border>
    <border>
      <left style="thin"/>
      <right style="thin"/>
      <top/>
      <bottom/>
    </border>
    <border>
      <left style="thin"/>
      <right/>
      <top style="thin"/>
      <bottom/>
    </border>
    <border>
      <left style="thin"/>
      <right>
        <color indexed="63"/>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color indexed="63"/>
      </left>
      <right>
        <color indexed="63"/>
      </right>
      <top style="thin"/>
      <bottom style="thin"/>
    </border>
    <border>
      <left style="thin"/>
      <right style="thin"/>
      <top style="thin"/>
      <bottom/>
    </border>
    <border>
      <left style="thin"/>
      <right style="thin"/>
      <top style="thin"/>
      <bottom style="medium"/>
    </border>
    <border>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168" fontId="2"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1" fillId="0" borderId="8" applyNumberFormat="0" applyFill="0" applyAlignment="0" applyProtection="0"/>
    <xf numFmtId="0" fontId="83" fillId="0" borderId="9" applyNumberFormat="0" applyFill="0" applyAlignment="0" applyProtection="0"/>
  </cellStyleXfs>
  <cellXfs count="241">
    <xf numFmtId="0" fontId="0" fillId="0" borderId="0" xfId="0" applyFont="1" applyAlignment="1">
      <alignment/>
    </xf>
    <xf numFmtId="0" fontId="2" fillId="0" borderId="10" xfId="54" applyBorder="1" applyAlignment="1">
      <alignment/>
      <protection/>
    </xf>
    <xf numFmtId="0" fontId="2" fillId="0" borderId="11" xfId="54" applyBorder="1" applyAlignment="1">
      <alignment/>
      <protection/>
    </xf>
    <xf numFmtId="0" fontId="2" fillId="33" borderId="0" xfId="54" applyFill="1">
      <alignment/>
      <protection/>
    </xf>
    <xf numFmtId="0" fontId="2" fillId="0" borderId="0" xfId="54" applyAlignment="1">
      <alignment/>
      <protection/>
    </xf>
    <xf numFmtId="0" fontId="2" fillId="0" borderId="12" xfId="54" applyBorder="1" applyAlignment="1">
      <alignment/>
      <protection/>
    </xf>
    <xf numFmtId="0" fontId="2" fillId="0" borderId="13" xfId="54" applyBorder="1" applyAlignment="1">
      <alignment/>
      <protection/>
    </xf>
    <xf numFmtId="0" fontId="2" fillId="0" borderId="14" xfId="54" applyBorder="1" applyAlignment="1">
      <alignment/>
      <protection/>
    </xf>
    <xf numFmtId="0" fontId="4" fillId="33" borderId="0" xfId="54" applyFont="1" applyFill="1">
      <alignment/>
      <protection/>
    </xf>
    <xf numFmtId="0" fontId="84" fillId="34" borderId="15" xfId="54" applyFont="1" applyFill="1" applyBorder="1" applyAlignment="1">
      <alignment horizontal="center"/>
      <protection/>
    </xf>
    <xf numFmtId="0" fontId="3" fillId="35" borderId="15" xfId="54" applyFont="1" applyFill="1" applyBorder="1" applyAlignment="1">
      <alignment horizontal="center" vertical="center"/>
      <protection/>
    </xf>
    <xf numFmtId="0" fontId="84" fillId="0" borderId="15" xfId="54" applyFont="1" applyFill="1" applyBorder="1" applyAlignment="1">
      <alignment horizontal="center"/>
      <protection/>
    </xf>
    <xf numFmtId="0" fontId="3" fillId="35" borderId="16" xfId="54" applyFont="1" applyFill="1" applyBorder="1" applyAlignment="1">
      <alignment horizontal="center"/>
      <protection/>
    </xf>
    <xf numFmtId="0" fontId="3" fillId="8" borderId="15" xfId="54" applyFont="1" applyFill="1" applyBorder="1" applyAlignment="1">
      <alignment horizontal="center" vertical="center"/>
      <protection/>
    </xf>
    <xf numFmtId="0" fontId="3" fillId="8" borderId="16" xfId="54" applyFont="1" applyFill="1" applyBorder="1" applyAlignment="1">
      <alignment horizontal="center"/>
      <protection/>
    </xf>
    <xf numFmtId="0" fontId="84" fillId="0" borderId="15" xfId="54" applyFont="1" applyFill="1" applyBorder="1" applyAlignment="1">
      <alignment horizontal="center" vertical="center"/>
      <protection/>
    </xf>
    <xf numFmtId="0" fontId="5" fillId="0" borderId="15" xfId="54" applyFont="1" applyFill="1" applyBorder="1">
      <alignment/>
      <protection/>
    </xf>
    <xf numFmtId="0" fontId="5" fillId="33" borderId="0" xfId="54" applyFont="1" applyFill="1">
      <alignment/>
      <protection/>
    </xf>
    <xf numFmtId="0" fontId="3" fillId="35" borderId="16" xfId="54" applyFont="1" applyFill="1" applyBorder="1" applyAlignment="1">
      <alignment horizontal="center" vertical="center"/>
      <protection/>
    </xf>
    <xf numFmtId="0" fontId="3" fillId="8" borderId="16" xfId="54" applyFont="1" applyFill="1" applyBorder="1" applyAlignment="1">
      <alignment horizontal="center" vertical="center"/>
      <protection/>
    </xf>
    <xf numFmtId="0" fontId="8" fillId="0" borderId="15" xfId="54" applyFont="1" applyBorder="1" applyAlignment="1">
      <alignment horizontal="center" vertical="center"/>
      <protection/>
    </xf>
    <xf numFmtId="0" fontId="9" fillId="35" borderId="15" xfId="54" applyFont="1" applyFill="1" applyBorder="1" applyAlignment="1">
      <alignment horizontal="center" vertical="center"/>
      <protection/>
    </xf>
    <xf numFmtId="0" fontId="85" fillId="0" borderId="15" xfId="54" applyFont="1" applyFill="1" applyBorder="1" applyAlignment="1">
      <alignment horizontal="center"/>
      <protection/>
    </xf>
    <xf numFmtId="0" fontId="9" fillId="8" borderId="15" xfId="54" applyFont="1" applyFill="1" applyBorder="1" applyAlignment="1">
      <alignment horizontal="center" vertical="center"/>
      <protection/>
    </xf>
    <xf numFmtId="0" fontId="85" fillId="0" borderId="17" xfId="54" applyFont="1" applyFill="1" applyBorder="1" applyAlignment="1">
      <alignment/>
      <protection/>
    </xf>
    <xf numFmtId="0" fontId="85" fillId="0" borderId="15" xfId="54" applyFont="1" applyFill="1" applyBorder="1" applyAlignment="1">
      <alignment horizontal="center"/>
      <protection/>
    </xf>
    <xf numFmtId="0" fontId="13" fillId="36" borderId="15" xfId="54" applyFont="1" applyFill="1" applyBorder="1" applyAlignment="1">
      <alignment horizontal="center" vertical="center" wrapText="1"/>
      <protection/>
    </xf>
    <xf numFmtId="0" fontId="9" fillId="0" borderId="10" xfId="54" applyFont="1" applyFill="1" applyBorder="1" applyAlignment="1">
      <alignment vertical="center"/>
      <protection/>
    </xf>
    <xf numFmtId="0" fontId="3" fillId="0" borderId="10" xfId="54" applyFont="1" applyFill="1" applyBorder="1" applyAlignment="1">
      <alignment vertical="center"/>
      <protection/>
    </xf>
    <xf numFmtId="0" fontId="3" fillId="0" borderId="0" xfId="54" applyFont="1" applyFill="1" applyBorder="1" applyAlignment="1">
      <alignment vertical="center"/>
      <protection/>
    </xf>
    <xf numFmtId="0" fontId="3" fillId="33" borderId="0" xfId="54" applyFont="1" applyFill="1" applyBorder="1" applyAlignment="1">
      <alignment/>
      <protection/>
    </xf>
    <xf numFmtId="0" fontId="5" fillId="33" borderId="0" xfId="54" applyFont="1" applyFill="1" applyBorder="1">
      <alignment/>
      <protection/>
    </xf>
    <xf numFmtId="0" fontId="2" fillId="33" borderId="0" xfId="54" applyFill="1" applyBorder="1">
      <alignment/>
      <protection/>
    </xf>
    <xf numFmtId="0" fontId="5" fillId="0" borderId="18" xfId="54" applyFont="1" applyFill="1" applyBorder="1" applyAlignment="1">
      <alignment/>
      <protection/>
    </xf>
    <xf numFmtId="0" fontId="2" fillId="0" borderId="0" xfId="54" applyFill="1" applyBorder="1">
      <alignment/>
      <protection/>
    </xf>
    <xf numFmtId="0" fontId="14" fillId="0" borderId="0" xfId="54" applyFont="1" applyFill="1" applyBorder="1" applyAlignment="1">
      <alignment vertical="top" wrapText="1"/>
      <protection/>
    </xf>
    <xf numFmtId="0" fontId="6" fillId="0" borderId="0" xfId="54" applyFont="1" applyFill="1" applyBorder="1">
      <alignment/>
      <protection/>
    </xf>
    <xf numFmtId="0" fontId="7" fillId="0" borderId="0" xfId="54" applyFont="1" applyFill="1" applyBorder="1">
      <alignment/>
      <protection/>
    </xf>
    <xf numFmtId="0" fontId="5" fillId="0" borderId="0" xfId="54" applyFont="1" applyFill="1">
      <alignment/>
      <protection/>
    </xf>
    <xf numFmtId="0" fontId="2" fillId="0" borderId="0" xfId="54" applyFill="1">
      <alignment/>
      <protection/>
    </xf>
    <xf numFmtId="0" fontId="5" fillId="33" borderId="19" xfId="54" applyFont="1" applyFill="1" applyBorder="1" applyAlignment="1">
      <alignment/>
      <protection/>
    </xf>
    <xf numFmtId="0" fontId="15" fillId="0" borderId="0" xfId="54" applyFont="1" applyBorder="1" applyAlignment="1">
      <alignment vertical="top" wrapText="1"/>
      <protection/>
    </xf>
    <xf numFmtId="0" fontId="6" fillId="33" borderId="0" xfId="54" applyFont="1" applyFill="1" applyBorder="1">
      <alignment/>
      <protection/>
    </xf>
    <xf numFmtId="0" fontId="7" fillId="33" borderId="0" xfId="54" applyFont="1" applyFill="1" applyBorder="1">
      <alignment/>
      <protection/>
    </xf>
    <xf numFmtId="0" fontId="5" fillId="33" borderId="0" xfId="54" applyFont="1" applyFill="1" applyBorder="1" applyAlignment="1">
      <alignment horizontal="center"/>
      <protection/>
    </xf>
    <xf numFmtId="0" fontId="3" fillId="33" borderId="0" xfId="54" applyFont="1" applyFill="1" applyBorder="1">
      <alignment/>
      <protection/>
    </xf>
    <xf numFmtId="0" fontId="16" fillId="33" borderId="0" xfId="54" applyFont="1" applyFill="1" applyBorder="1">
      <alignment/>
      <protection/>
    </xf>
    <xf numFmtId="0" fontId="9" fillId="33" borderId="0" xfId="54" applyFont="1" applyFill="1" applyBorder="1" applyAlignment="1">
      <alignment/>
      <protection/>
    </xf>
    <xf numFmtId="0" fontId="9" fillId="33" borderId="0" xfId="54" applyFont="1" applyFill="1" applyBorder="1">
      <alignment/>
      <protection/>
    </xf>
    <xf numFmtId="0" fontId="8" fillId="33" borderId="0" xfId="54" applyFont="1" applyFill="1" applyBorder="1">
      <alignment/>
      <protection/>
    </xf>
    <xf numFmtId="0" fontId="3" fillId="33" borderId="0" xfId="54" applyFont="1" applyFill="1" applyBorder="1" applyAlignment="1">
      <alignment horizontal="center"/>
      <protection/>
    </xf>
    <xf numFmtId="0" fontId="9" fillId="33" borderId="0" xfId="54" applyFont="1" applyFill="1" applyBorder="1" applyAlignment="1">
      <alignment horizontal="center"/>
      <protection/>
    </xf>
    <xf numFmtId="0" fontId="2" fillId="33" borderId="19" xfId="54" applyFill="1" applyBorder="1" applyAlignment="1">
      <alignment/>
      <protection/>
    </xf>
    <xf numFmtId="0" fontId="2" fillId="33" borderId="0" xfId="54" applyFill="1" applyBorder="1" applyAlignment="1">
      <alignment horizontal="center"/>
      <protection/>
    </xf>
    <xf numFmtId="0" fontId="17" fillId="2" borderId="20" xfId="54" applyFont="1" applyFill="1" applyBorder="1" applyAlignment="1">
      <alignment horizontal="center" vertical="center"/>
      <protection/>
    </xf>
    <xf numFmtId="0" fontId="17" fillId="2" borderId="15" xfId="54" applyFont="1" applyFill="1" applyBorder="1" applyAlignment="1">
      <alignment horizontal="center" vertical="center"/>
      <protection/>
    </xf>
    <xf numFmtId="0" fontId="17" fillId="2" borderId="21" xfId="54" applyFont="1" applyFill="1" applyBorder="1" applyAlignment="1">
      <alignment horizontal="center" vertical="center"/>
      <protection/>
    </xf>
    <xf numFmtId="0" fontId="2" fillId="0" borderId="20" xfId="54" applyFont="1" applyBorder="1">
      <alignment/>
      <protection/>
    </xf>
    <xf numFmtId="0" fontId="2" fillId="0" borderId="21" xfId="54" applyBorder="1">
      <alignment/>
      <protection/>
    </xf>
    <xf numFmtId="0" fontId="2" fillId="0" borderId="20" xfId="54" applyFont="1" applyBorder="1" applyAlignment="1">
      <alignment vertical="top"/>
      <protection/>
    </xf>
    <xf numFmtId="0" fontId="2" fillId="0" borderId="21" xfId="54" applyFont="1" applyBorder="1" applyAlignment="1">
      <alignment vertical="top" wrapText="1"/>
      <protection/>
    </xf>
    <xf numFmtId="0" fontId="2" fillId="0" borderId="22" xfId="54" applyFont="1" applyBorder="1">
      <alignment/>
      <protection/>
    </xf>
    <xf numFmtId="0" fontId="2" fillId="0" borderId="23" xfId="54" applyBorder="1">
      <alignment/>
      <protection/>
    </xf>
    <xf numFmtId="0" fontId="2" fillId="33" borderId="24" xfId="54" applyFill="1" applyBorder="1" applyAlignment="1">
      <alignment/>
      <protection/>
    </xf>
    <xf numFmtId="0" fontId="2" fillId="33" borderId="0" xfId="54" applyFill="1" applyBorder="1" applyAlignment="1">
      <alignment/>
      <protection/>
    </xf>
    <xf numFmtId="0" fontId="2" fillId="33" borderId="25" xfId="54" applyFill="1" applyBorder="1" applyAlignment="1">
      <alignment/>
      <protection/>
    </xf>
    <xf numFmtId="0" fontId="2" fillId="33" borderId="26" xfId="54" applyFill="1" applyBorder="1" applyAlignment="1">
      <alignment/>
      <protection/>
    </xf>
    <xf numFmtId="0" fontId="2" fillId="33" borderId="27" xfId="54" applyFill="1" applyBorder="1" applyAlignment="1">
      <alignment/>
      <protection/>
    </xf>
    <xf numFmtId="0" fontId="2" fillId="33" borderId="28" xfId="54" applyFill="1" applyBorder="1" applyAlignment="1">
      <alignment/>
      <protection/>
    </xf>
    <xf numFmtId="0" fontId="12" fillId="17" borderId="29" xfId="54" applyFont="1" applyFill="1" applyBorder="1" applyAlignment="1">
      <alignment horizontal="center" vertical="center" wrapText="1"/>
      <protection/>
    </xf>
    <xf numFmtId="0" fontId="5" fillId="33" borderId="0" xfId="54" applyFont="1" applyFill="1" applyAlignment="1">
      <alignment vertical="center"/>
      <protection/>
    </xf>
    <xf numFmtId="0" fontId="2" fillId="33" borderId="0" xfId="54" applyFill="1" applyAlignment="1">
      <alignment vertical="center"/>
      <protection/>
    </xf>
    <xf numFmtId="0" fontId="3" fillId="15" borderId="29" xfId="54" applyFont="1" applyFill="1" applyBorder="1" applyAlignment="1">
      <alignment horizontal="center" vertical="center"/>
      <protection/>
    </xf>
    <xf numFmtId="0" fontId="86" fillId="36" borderId="15" xfId="54" applyFont="1" applyFill="1" applyBorder="1" applyAlignment="1">
      <alignment horizontal="center" vertical="center"/>
      <protection/>
    </xf>
    <xf numFmtId="0" fontId="3" fillId="15" borderId="16" xfId="54" applyFont="1" applyFill="1" applyBorder="1" applyAlignment="1">
      <alignment horizontal="center" vertical="center"/>
      <protection/>
    </xf>
    <xf numFmtId="0" fontId="9" fillId="0" borderId="0" xfId="54" applyFont="1" applyFill="1" applyBorder="1" applyAlignment="1">
      <alignment vertical="center"/>
      <protection/>
    </xf>
    <xf numFmtId="0" fontId="3" fillId="0" borderId="0" xfId="54" applyFont="1" applyFill="1" applyBorder="1" applyAlignment="1">
      <alignment horizontal="center" vertical="center"/>
      <protection/>
    </xf>
    <xf numFmtId="0" fontId="3" fillId="33" borderId="0" xfId="54" applyFont="1" applyFill="1" applyBorder="1" applyAlignment="1">
      <alignment vertical="center"/>
      <protection/>
    </xf>
    <xf numFmtId="0" fontId="5" fillId="33" borderId="0" xfId="54" applyFont="1" applyFill="1" applyBorder="1" applyAlignment="1">
      <alignment vertical="center"/>
      <protection/>
    </xf>
    <xf numFmtId="0" fontId="5" fillId="33" borderId="0" xfId="54" applyFont="1" applyFill="1" applyBorder="1" applyAlignment="1">
      <alignment horizontal="justify" vertical="center"/>
      <protection/>
    </xf>
    <xf numFmtId="0" fontId="2" fillId="33" borderId="0" xfId="54" applyFill="1" applyBorder="1" applyAlignment="1">
      <alignment vertical="center"/>
      <protection/>
    </xf>
    <xf numFmtId="0" fontId="3" fillId="35" borderId="29" xfId="54" applyFont="1" applyFill="1" applyBorder="1" applyAlignment="1">
      <alignment horizontal="center" vertical="center"/>
      <protection/>
    </xf>
    <xf numFmtId="0" fontId="3" fillId="8" borderId="29" xfId="54" applyFont="1" applyFill="1" applyBorder="1" applyAlignment="1">
      <alignment horizontal="center" vertical="center"/>
      <protection/>
    </xf>
    <xf numFmtId="9" fontId="3" fillId="37" borderId="10" xfId="54" applyNumberFormat="1" applyFont="1" applyFill="1" applyBorder="1" applyAlignment="1">
      <alignment horizontal="center" vertical="center"/>
      <protection/>
    </xf>
    <xf numFmtId="0" fontId="3" fillId="37" borderId="10" xfId="54" applyFont="1" applyFill="1" applyBorder="1" applyAlignment="1">
      <alignment horizontal="center" vertical="center"/>
      <protection/>
    </xf>
    <xf numFmtId="9" fontId="86" fillId="36" borderId="15" xfId="54" applyNumberFormat="1" applyFont="1" applyFill="1" applyBorder="1" applyAlignment="1">
      <alignment horizontal="center" vertical="center"/>
      <protection/>
    </xf>
    <xf numFmtId="9" fontId="3" fillId="37" borderId="18" xfId="54" applyNumberFormat="1" applyFont="1" applyFill="1" applyBorder="1" applyAlignment="1">
      <alignment horizontal="center" vertical="center"/>
      <protection/>
    </xf>
    <xf numFmtId="9" fontId="3" fillId="37" borderId="30" xfId="54" applyNumberFormat="1" applyFont="1" applyFill="1" applyBorder="1" applyAlignment="1">
      <alignment horizontal="center" vertical="center"/>
      <protection/>
    </xf>
    <xf numFmtId="9" fontId="9" fillId="0" borderId="0" xfId="54" applyNumberFormat="1" applyFont="1" applyFill="1" applyBorder="1" applyAlignment="1">
      <alignment vertical="center"/>
      <protection/>
    </xf>
    <xf numFmtId="9" fontId="3" fillId="0" borderId="0" xfId="54" applyNumberFormat="1" applyFont="1" applyFill="1" applyBorder="1" applyAlignment="1">
      <alignment vertical="center"/>
      <protection/>
    </xf>
    <xf numFmtId="9" fontId="3" fillId="0" borderId="0" xfId="54" applyNumberFormat="1" applyFont="1" applyFill="1" applyBorder="1" applyAlignment="1">
      <alignment horizontal="center" vertical="center"/>
      <protection/>
    </xf>
    <xf numFmtId="9" fontId="3" fillId="33" borderId="0" xfId="54" applyNumberFormat="1" applyFont="1" applyFill="1" applyBorder="1" applyAlignment="1">
      <alignment vertical="center"/>
      <protection/>
    </xf>
    <xf numFmtId="0" fontId="2" fillId="0" borderId="15" xfId="54" applyBorder="1" applyAlignment="1">
      <alignment horizontal="center"/>
      <protection/>
    </xf>
    <xf numFmtId="9" fontId="0" fillId="0" borderId="15" xfId="57" applyFont="1" applyBorder="1" applyAlignment="1">
      <alignment horizontal="center"/>
    </xf>
    <xf numFmtId="9" fontId="0" fillId="0" borderId="31" xfId="57" applyFont="1" applyBorder="1" applyAlignment="1">
      <alignment horizontal="center"/>
    </xf>
    <xf numFmtId="0" fontId="85" fillId="0" borderId="15" xfId="54" applyFont="1" applyFill="1" applyBorder="1" applyAlignment="1">
      <alignment horizontal="center"/>
      <protection/>
    </xf>
    <xf numFmtId="0" fontId="85" fillId="0" borderId="15" xfId="54" applyFont="1" applyFill="1" applyBorder="1" applyAlignment="1">
      <alignment horizontal="center" vertical="center"/>
      <protection/>
    </xf>
    <xf numFmtId="0" fontId="85" fillId="0" borderId="15" xfId="54" applyFont="1" applyFill="1" applyBorder="1" applyAlignment="1">
      <alignment horizontal="center"/>
      <protection/>
    </xf>
    <xf numFmtId="0" fontId="11" fillId="0" borderId="0" xfId="54" applyFont="1" applyFill="1" applyBorder="1" applyAlignment="1">
      <alignment vertical="top" wrapText="1"/>
      <protection/>
    </xf>
    <xf numFmtId="0" fontId="12" fillId="0" borderId="0" xfId="54" applyFont="1" applyBorder="1" applyAlignment="1">
      <alignment vertical="top" wrapText="1"/>
      <protection/>
    </xf>
    <xf numFmtId="0" fontId="3" fillId="35" borderId="16" xfId="54" applyFont="1" applyFill="1" applyBorder="1" applyAlignment="1">
      <alignment horizontal="center" vertical="center"/>
      <protection/>
    </xf>
    <xf numFmtId="0" fontId="3" fillId="15" borderId="16" xfId="54" applyFont="1" applyFill="1" applyBorder="1" applyAlignment="1">
      <alignment horizontal="center" vertical="center"/>
      <protection/>
    </xf>
    <xf numFmtId="0" fontId="3" fillId="8" borderId="16" xfId="54" applyFont="1" applyFill="1" applyBorder="1" applyAlignment="1">
      <alignment horizontal="center" vertical="center"/>
      <protection/>
    </xf>
    <xf numFmtId="0" fontId="84" fillId="38" borderId="15" xfId="0" applyFont="1" applyFill="1" applyBorder="1" applyAlignment="1">
      <alignment horizontal="center" wrapText="1"/>
    </xf>
    <xf numFmtId="0" fontId="84" fillId="39" borderId="15" xfId="0" applyFont="1" applyFill="1" applyBorder="1" applyAlignment="1">
      <alignment horizontal="center" wrapText="1"/>
    </xf>
    <xf numFmtId="0" fontId="2" fillId="0" borderId="10" xfId="54" applyBorder="1">
      <alignment/>
      <protection/>
    </xf>
    <xf numFmtId="0" fontId="2" fillId="0" borderId="32" xfId="54" applyBorder="1" applyAlignment="1">
      <alignment horizontal="center"/>
      <protection/>
    </xf>
    <xf numFmtId="0" fontId="3" fillId="8" borderId="0" xfId="54" applyFont="1" applyFill="1" applyBorder="1" applyAlignment="1">
      <alignment horizontal="center" vertical="center"/>
      <protection/>
    </xf>
    <xf numFmtId="0" fontId="2" fillId="0" borderId="15" xfId="54" applyBorder="1" applyAlignment="1">
      <alignment horizontal="center" vertical="center"/>
      <protection/>
    </xf>
    <xf numFmtId="9" fontId="0" fillId="0" borderId="15" xfId="57" applyFont="1" applyBorder="1" applyAlignment="1">
      <alignment horizontal="center" vertical="center"/>
    </xf>
    <xf numFmtId="0" fontId="2" fillId="0" borderId="21" xfId="54" applyBorder="1" applyAlignment="1">
      <alignment vertical="center"/>
      <protection/>
    </xf>
    <xf numFmtId="0" fontId="84" fillId="38" borderId="15" xfId="0" applyFont="1" applyFill="1" applyBorder="1" applyAlignment="1">
      <alignment horizontal="center" vertical="center" wrapText="1"/>
    </xf>
    <xf numFmtId="0" fontId="84" fillId="39" borderId="15" xfId="0" applyFont="1" applyFill="1" applyBorder="1" applyAlignment="1">
      <alignment horizontal="center" vertical="center" wrapText="1"/>
    </xf>
    <xf numFmtId="0" fontId="84" fillId="34" borderId="15" xfId="54" applyFont="1" applyFill="1" applyBorder="1" applyAlignment="1">
      <alignment horizontal="center" vertical="center"/>
      <protection/>
    </xf>
    <xf numFmtId="0" fontId="87" fillId="34" borderId="33" xfId="54" applyFont="1" applyFill="1" applyBorder="1" applyAlignment="1">
      <alignment horizontal="center"/>
      <protection/>
    </xf>
    <xf numFmtId="0" fontId="87" fillId="34" borderId="13" xfId="54" applyFont="1" applyFill="1" applyBorder="1" applyAlignment="1">
      <alignment horizontal="center"/>
      <protection/>
    </xf>
    <xf numFmtId="0" fontId="87" fillId="34" borderId="14" xfId="54" applyFont="1" applyFill="1" applyBorder="1" applyAlignment="1">
      <alignment horizontal="center"/>
      <protection/>
    </xf>
    <xf numFmtId="17" fontId="88" fillId="2" borderId="18" xfId="54" applyNumberFormat="1" applyFont="1" applyFill="1" applyBorder="1" applyAlignment="1">
      <alignment horizontal="center" vertical="center" wrapText="1"/>
      <protection/>
    </xf>
    <xf numFmtId="17" fontId="88" fillId="2" borderId="10" xfId="54" applyNumberFormat="1" applyFont="1" applyFill="1" applyBorder="1" applyAlignment="1">
      <alignment horizontal="center" vertical="center" wrapText="1"/>
      <protection/>
    </xf>
    <xf numFmtId="17" fontId="88" fillId="2" borderId="11" xfId="54" applyNumberFormat="1" applyFont="1" applyFill="1" applyBorder="1" applyAlignment="1">
      <alignment horizontal="center" vertical="center" wrapText="1"/>
      <protection/>
    </xf>
    <xf numFmtId="17" fontId="88" fillId="2" borderId="33" xfId="54" applyNumberFormat="1" applyFont="1" applyFill="1" applyBorder="1" applyAlignment="1">
      <alignment horizontal="center" vertical="center" wrapText="1"/>
      <protection/>
    </xf>
    <xf numFmtId="17" fontId="88" fillId="2" borderId="13" xfId="54" applyNumberFormat="1" applyFont="1" applyFill="1" applyBorder="1" applyAlignment="1">
      <alignment horizontal="center" vertical="center" wrapText="1"/>
      <protection/>
    </xf>
    <xf numFmtId="17" fontId="88" fillId="2" borderId="14" xfId="54" applyNumberFormat="1" applyFont="1" applyFill="1" applyBorder="1" applyAlignment="1">
      <alignment horizontal="center" vertical="center" wrapText="1"/>
      <protection/>
    </xf>
    <xf numFmtId="0" fontId="5" fillId="0" borderId="30" xfId="54" applyFont="1" applyBorder="1" applyAlignment="1">
      <alignment horizontal="center" vertical="center" wrapText="1"/>
      <protection/>
    </xf>
    <xf numFmtId="0" fontId="5" fillId="0" borderId="17" xfId="54" applyFont="1" applyBorder="1" applyAlignment="1">
      <alignment horizontal="center" vertical="center" wrapText="1"/>
      <protection/>
    </xf>
    <xf numFmtId="0" fontId="5" fillId="0" borderId="34" xfId="54" applyFont="1" applyBorder="1" applyAlignment="1">
      <alignment horizontal="center" vertical="center" wrapText="1"/>
      <protection/>
    </xf>
    <xf numFmtId="0" fontId="85" fillId="0" borderId="16" xfId="54" applyFont="1" applyFill="1" applyBorder="1" applyAlignment="1">
      <alignment horizontal="center"/>
      <protection/>
    </xf>
    <xf numFmtId="0" fontId="85" fillId="0" borderId="29" xfId="54" applyFont="1" applyFill="1" applyBorder="1" applyAlignment="1">
      <alignment horizontal="center"/>
      <protection/>
    </xf>
    <xf numFmtId="0" fontId="85" fillId="0" borderId="32" xfId="54" applyFont="1" applyFill="1" applyBorder="1" applyAlignment="1">
      <alignment horizontal="center"/>
      <protection/>
    </xf>
    <xf numFmtId="0" fontId="89" fillId="34" borderId="18" xfId="54" applyFont="1" applyFill="1" applyBorder="1" applyAlignment="1">
      <alignment horizontal="center" vertical="center" wrapText="1"/>
      <protection/>
    </xf>
    <xf numFmtId="0" fontId="89" fillId="34" borderId="10" xfId="54" applyFont="1" applyFill="1" applyBorder="1" applyAlignment="1">
      <alignment horizontal="center" vertical="center" wrapText="1"/>
      <protection/>
    </xf>
    <xf numFmtId="0" fontId="89" fillId="34" borderId="11" xfId="54" applyFont="1" applyFill="1" applyBorder="1" applyAlignment="1">
      <alignment horizontal="center" vertical="center" wrapText="1"/>
      <protection/>
    </xf>
    <xf numFmtId="0" fontId="89" fillId="34" borderId="33" xfId="54" applyFont="1" applyFill="1" applyBorder="1" applyAlignment="1">
      <alignment horizontal="center" vertical="center" wrapText="1"/>
      <protection/>
    </xf>
    <xf numFmtId="0" fontId="89" fillId="34" borderId="13" xfId="54" applyFont="1" applyFill="1" applyBorder="1" applyAlignment="1">
      <alignment horizontal="center" vertical="center" wrapText="1"/>
      <protection/>
    </xf>
    <xf numFmtId="0" fontId="89" fillId="34" borderId="14" xfId="54" applyFont="1" applyFill="1" applyBorder="1" applyAlignment="1">
      <alignment horizontal="center" vertical="center" wrapText="1"/>
      <protection/>
    </xf>
    <xf numFmtId="0" fontId="84" fillId="2" borderId="30" xfId="54" applyFont="1" applyFill="1" applyBorder="1" applyAlignment="1">
      <alignment horizontal="center" textRotation="90"/>
      <protection/>
    </xf>
    <xf numFmtId="0" fontId="84" fillId="2" borderId="34" xfId="54" applyFont="1" applyFill="1" applyBorder="1" applyAlignment="1">
      <alignment horizontal="center" textRotation="90"/>
      <protection/>
    </xf>
    <xf numFmtId="0" fontId="84" fillId="2" borderId="30" xfId="54" applyFont="1" applyFill="1" applyBorder="1" applyAlignment="1">
      <alignment horizontal="center" vertical="center"/>
      <protection/>
    </xf>
    <xf numFmtId="0" fontId="84" fillId="2" borderId="34" xfId="54" applyFont="1" applyFill="1" applyBorder="1" applyAlignment="1">
      <alignment horizontal="center" vertical="center"/>
      <protection/>
    </xf>
    <xf numFmtId="0" fontId="85" fillId="2" borderId="30" xfId="54" applyFont="1" applyFill="1" applyBorder="1" applyAlignment="1">
      <alignment horizontal="center" vertical="center"/>
      <protection/>
    </xf>
    <xf numFmtId="0" fontId="85" fillId="2" borderId="34" xfId="54" applyFont="1" applyFill="1" applyBorder="1" applyAlignment="1">
      <alignment horizontal="center" vertical="center"/>
      <protection/>
    </xf>
    <xf numFmtId="0" fontId="87" fillId="34" borderId="16" xfId="54" applyFont="1" applyFill="1" applyBorder="1" applyAlignment="1">
      <alignment horizontal="left"/>
      <protection/>
    </xf>
    <xf numFmtId="0" fontId="87" fillId="34" borderId="29" xfId="54" applyFont="1" applyFill="1" applyBorder="1" applyAlignment="1">
      <alignment horizontal="left"/>
      <protection/>
    </xf>
    <xf numFmtId="0" fontId="4" fillId="33" borderId="29" xfId="54" applyFont="1" applyFill="1" applyBorder="1" applyAlignment="1">
      <alignment horizontal="center"/>
      <protection/>
    </xf>
    <xf numFmtId="0" fontId="4" fillId="33" borderId="32" xfId="54" applyFont="1" applyFill="1" applyBorder="1" applyAlignment="1">
      <alignment horizontal="center"/>
      <protection/>
    </xf>
    <xf numFmtId="0" fontId="90" fillId="0" borderId="35" xfId="0" applyFont="1" applyBorder="1" applyAlignment="1">
      <alignment horizontal="center" wrapText="1"/>
    </xf>
    <xf numFmtId="0" fontId="90" fillId="0" borderId="36" xfId="0" applyFont="1" applyBorder="1" applyAlignment="1">
      <alignment horizontal="center" wrapText="1"/>
    </xf>
    <xf numFmtId="0" fontId="91" fillId="0" borderId="15" xfId="54" applyFont="1" applyBorder="1" applyAlignment="1">
      <alignment horizontal="center" wrapText="1"/>
      <protection/>
    </xf>
    <xf numFmtId="17" fontId="92" fillId="2" borderId="18" xfId="54" applyNumberFormat="1" applyFont="1" applyFill="1" applyBorder="1" applyAlignment="1">
      <alignment horizontal="center" vertical="center" wrapText="1"/>
      <protection/>
    </xf>
    <xf numFmtId="17" fontId="92" fillId="2" borderId="11" xfId="54" applyNumberFormat="1" applyFont="1" applyFill="1" applyBorder="1" applyAlignment="1">
      <alignment horizontal="center" vertical="center" wrapText="1"/>
      <protection/>
    </xf>
    <xf numFmtId="17" fontId="92" fillId="2" borderId="33" xfId="54" applyNumberFormat="1" applyFont="1" applyFill="1" applyBorder="1" applyAlignment="1">
      <alignment horizontal="center" vertical="center" wrapText="1"/>
      <protection/>
    </xf>
    <xf numFmtId="17" fontId="92" fillId="2" borderId="14" xfId="54" applyNumberFormat="1" applyFont="1" applyFill="1" applyBorder="1" applyAlignment="1">
      <alignment horizontal="center" vertical="center" wrapText="1"/>
      <protection/>
    </xf>
    <xf numFmtId="0" fontId="93" fillId="2" borderId="30" xfId="54" applyFont="1" applyFill="1" applyBorder="1" applyAlignment="1">
      <alignment horizontal="center" vertical="center" textRotation="90" wrapText="1"/>
      <protection/>
    </xf>
    <xf numFmtId="0" fontId="93" fillId="2" borderId="33" xfId="54" applyFont="1" applyFill="1" applyBorder="1" applyAlignment="1">
      <alignment horizontal="center" vertical="center" textRotation="90" wrapText="1"/>
      <protection/>
    </xf>
    <xf numFmtId="17" fontId="94" fillId="2" borderId="16" xfId="54" applyNumberFormat="1" applyFont="1" applyFill="1" applyBorder="1" applyAlignment="1">
      <alignment horizontal="center" vertical="center" wrapText="1"/>
      <protection/>
    </xf>
    <xf numFmtId="17" fontId="94" fillId="2" borderId="29" xfId="54" applyNumberFormat="1" applyFont="1" applyFill="1" applyBorder="1" applyAlignment="1">
      <alignment horizontal="center" vertical="center" wrapText="1"/>
      <protection/>
    </xf>
    <xf numFmtId="17" fontId="94" fillId="2" borderId="32" xfId="54" applyNumberFormat="1" applyFont="1" applyFill="1" applyBorder="1" applyAlignment="1">
      <alignment horizontal="center" vertical="center" wrapText="1"/>
      <protection/>
    </xf>
    <xf numFmtId="0" fontId="95" fillId="0" borderId="24" xfId="54" applyFont="1" applyBorder="1" applyAlignment="1">
      <alignment horizontal="center"/>
      <protection/>
    </xf>
    <xf numFmtId="0" fontId="95" fillId="0" borderId="0" xfId="54" applyFont="1" applyBorder="1" applyAlignment="1">
      <alignment horizontal="center"/>
      <protection/>
    </xf>
    <xf numFmtId="0" fontId="95" fillId="0" borderId="12" xfId="54" applyFont="1" applyBorder="1" applyAlignment="1">
      <alignment horizontal="center"/>
      <protection/>
    </xf>
    <xf numFmtId="0" fontId="95" fillId="0" borderId="37" xfId="54" applyFont="1" applyBorder="1" applyAlignment="1">
      <alignment horizontal="center"/>
      <protection/>
    </xf>
    <xf numFmtId="0" fontId="95" fillId="0" borderId="13" xfId="54" applyFont="1" applyBorder="1" applyAlignment="1">
      <alignment horizontal="center"/>
      <protection/>
    </xf>
    <xf numFmtId="0" fontId="95" fillId="0" borderId="14" xfId="54" applyFont="1" applyBorder="1" applyAlignment="1">
      <alignment horizontal="center"/>
      <protection/>
    </xf>
    <xf numFmtId="0" fontId="19" fillId="40" borderId="18" xfId="54" applyFont="1" applyFill="1" applyBorder="1" applyAlignment="1">
      <alignment horizontal="center" vertical="center" wrapText="1"/>
      <protection/>
    </xf>
    <xf numFmtId="0" fontId="96" fillId="40" borderId="10" xfId="54" applyFont="1" applyFill="1" applyBorder="1" applyAlignment="1">
      <alignment horizontal="center" vertical="center" wrapText="1"/>
      <protection/>
    </xf>
    <xf numFmtId="0" fontId="96" fillId="40" borderId="11" xfId="54" applyFont="1" applyFill="1" applyBorder="1" applyAlignment="1">
      <alignment horizontal="center" vertical="center" wrapText="1"/>
      <protection/>
    </xf>
    <xf numFmtId="0" fontId="96" fillId="40" borderId="33" xfId="54" applyFont="1" applyFill="1" applyBorder="1" applyAlignment="1">
      <alignment horizontal="center" vertical="center" wrapText="1"/>
      <protection/>
    </xf>
    <xf numFmtId="0" fontId="96" fillId="40" borderId="13" xfId="54" applyFont="1" applyFill="1" applyBorder="1" applyAlignment="1">
      <alignment horizontal="center" vertical="center" wrapText="1"/>
      <protection/>
    </xf>
    <xf numFmtId="0" fontId="96" fillId="40" borderId="14" xfId="54" applyFont="1" applyFill="1" applyBorder="1" applyAlignment="1">
      <alignment horizontal="center" vertical="center" wrapText="1"/>
      <protection/>
    </xf>
    <xf numFmtId="0" fontId="3" fillId="41" borderId="18" xfId="54" applyFont="1" applyFill="1" applyBorder="1" applyAlignment="1">
      <alignment horizontal="center" vertical="center" wrapText="1"/>
      <protection/>
    </xf>
    <xf numFmtId="0" fontId="3" fillId="41" borderId="10" xfId="54" applyFont="1" applyFill="1" applyBorder="1" applyAlignment="1">
      <alignment horizontal="center" vertical="center" wrapText="1"/>
      <protection/>
    </xf>
    <xf numFmtId="0" fontId="3" fillId="41" borderId="11" xfId="54" applyFont="1" applyFill="1" applyBorder="1" applyAlignment="1">
      <alignment horizontal="center" vertical="center" wrapText="1"/>
      <protection/>
    </xf>
    <xf numFmtId="0" fontId="3" fillId="41" borderId="33" xfId="54" applyFont="1" applyFill="1" applyBorder="1" applyAlignment="1">
      <alignment horizontal="center" vertical="center" wrapText="1"/>
      <protection/>
    </xf>
    <xf numFmtId="0" fontId="3" fillId="41" borderId="13" xfId="54" applyFont="1" applyFill="1" applyBorder="1" applyAlignment="1">
      <alignment horizontal="center" vertical="center" wrapText="1"/>
      <protection/>
    </xf>
    <xf numFmtId="0" fontId="3" fillId="41" borderId="14" xfId="54" applyFont="1" applyFill="1" applyBorder="1" applyAlignment="1">
      <alignment horizontal="center" vertical="center" wrapText="1"/>
      <protection/>
    </xf>
    <xf numFmtId="9" fontId="48" fillId="42" borderId="15" xfId="57" applyFont="1" applyFill="1" applyBorder="1" applyAlignment="1" applyProtection="1">
      <alignment horizontal="center" vertical="center" wrapText="1"/>
      <protection/>
    </xf>
    <xf numFmtId="0" fontId="5" fillId="0" borderId="30" xfId="54" applyFont="1" applyBorder="1" applyAlignment="1">
      <alignment horizontal="center" vertical="center"/>
      <protection/>
    </xf>
    <xf numFmtId="0" fontId="5" fillId="0" borderId="34" xfId="54" applyFont="1" applyBorder="1" applyAlignment="1">
      <alignment horizontal="center" vertical="center"/>
      <protection/>
    </xf>
    <xf numFmtId="0" fontId="6" fillId="0" borderId="15" xfId="54" applyFont="1" applyBorder="1" applyAlignment="1">
      <alignment horizontal="left" vertical="center" wrapText="1"/>
      <protection/>
    </xf>
    <xf numFmtId="0" fontId="6" fillId="0" borderId="15" xfId="0" applyFont="1" applyBorder="1" applyAlignment="1">
      <alignment horizontal="left" vertical="center" wrapText="1"/>
    </xf>
    <xf numFmtId="0" fontId="5" fillId="0" borderId="15" xfId="54" applyFont="1" applyBorder="1" applyAlignment="1">
      <alignment horizontal="center" vertical="center"/>
      <protection/>
    </xf>
    <xf numFmtId="0" fontId="6" fillId="0" borderId="18" xfId="54" applyFont="1" applyBorder="1" applyAlignment="1">
      <alignment horizontal="center" vertical="center" wrapText="1"/>
      <protection/>
    </xf>
    <xf numFmtId="0" fontId="6" fillId="0" borderId="11" xfId="54" applyFont="1" applyBorder="1" applyAlignment="1">
      <alignment horizontal="center" vertical="center" wrapText="1"/>
      <protection/>
    </xf>
    <xf numFmtId="0" fontId="6" fillId="0" borderId="33" xfId="54" applyFont="1" applyBorder="1" applyAlignment="1">
      <alignment horizontal="center" vertical="center" wrapText="1"/>
      <protection/>
    </xf>
    <xf numFmtId="0" fontId="6" fillId="0" borderId="14" xfId="54" applyFont="1" applyBorder="1" applyAlignment="1">
      <alignment horizontal="center" vertical="center" wrapText="1"/>
      <protection/>
    </xf>
    <xf numFmtId="0" fontId="6" fillId="33" borderId="18" xfId="54" applyFont="1" applyFill="1" applyBorder="1" applyAlignment="1">
      <alignment horizontal="center" vertical="center" wrapText="1"/>
      <protection/>
    </xf>
    <xf numFmtId="0" fontId="6" fillId="33" borderId="11" xfId="54" applyFont="1" applyFill="1" applyBorder="1" applyAlignment="1">
      <alignment horizontal="center" vertical="center" wrapText="1"/>
      <protection/>
    </xf>
    <xf numFmtId="0" fontId="6" fillId="33" borderId="33" xfId="54" applyFont="1" applyFill="1" applyBorder="1" applyAlignment="1">
      <alignment horizontal="center" vertical="center" wrapText="1"/>
      <protection/>
    </xf>
    <xf numFmtId="0" fontId="6" fillId="33" borderId="14" xfId="54" applyFont="1" applyFill="1" applyBorder="1" applyAlignment="1">
      <alignment horizontal="center" vertical="center" wrapText="1"/>
      <protection/>
    </xf>
    <xf numFmtId="9" fontId="49" fillId="42" borderId="15" xfId="57" applyFont="1" applyFill="1" applyBorder="1" applyAlignment="1" applyProtection="1">
      <alignment horizontal="center" vertical="center" wrapText="1"/>
      <protection/>
    </xf>
    <xf numFmtId="0" fontId="8" fillId="0" borderId="15" xfId="54" applyFont="1" applyBorder="1" applyAlignment="1">
      <alignment horizontal="center" vertical="center"/>
      <protection/>
    </xf>
    <xf numFmtId="0" fontId="12" fillId="17" borderId="16" xfId="54" applyFont="1" applyFill="1" applyBorder="1" applyAlignment="1">
      <alignment horizontal="center" vertical="center" wrapText="1"/>
      <protection/>
    </xf>
    <xf numFmtId="0" fontId="12" fillId="17" borderId="29" xfId="54" applyFont="1" applyFill="1" applyBorder="1" applyAlignment="1">
      <alignment horizontal="center" vertical="center" wrapText="1"/>
      <protection/>
    </xf>
    <xf numFmtId="0" fontId="3" fillId="15" borderId="16" xfId="54" applyFont="1" applyFill="1" applyBorder="1" applyAlignment="1">
      <alignment horizontal="center" vertical="center"/>
      <protection/>
    </xf>
    <xf numFmtId="0" fontId="3" fillId="15" borderId="29" xfId="54" applyFont="1" applyFill="1" applyBorder="1" applyAlignment="1">
      <alignment horizontal="center" vertical="center"/>
      <protection/>
    </xf>
    <xf numFmtId="0" fontId="10" fillId="0" borderId="15" xfId="54" applyFont="1" applyBorder="1" applyAlignment="1">
      <alignment horizontal="center" vertical="center" textRotation="90"/>
      <protection/>
    </xf>
    <xf numFmtId="0" fontId="3" fillId="8" borderId="16" xfId="54" applyFont="1" applyFill="1" applyBorder="1" applyAlignment="1">
      <alignment horizontal="center" vertical="center"/>
      <protection/>
    </xf>
    <xf numFmtId="0" fontId="3" fillId="8" borderId="29" xfId="54" applyFont="1" applyFill="1" applyBorder="1" applyAlignment="1">
      <alignment horizontal="center" vertical="center"/>
      <protection/>
    </xf>
    <xf numFmtId="0" fontId="3" fillId="35" borderId="16" xfId="54" applyFont="1" applyFill="1" applyBorder="1" applyAlignment="1">
      <alignment horizontal="center" vertical="center"/>
      <protection/>
    </xf>
    <xf numFmtId="0" fontId="3" fillId="35" borderId="29" xfId="54" applyFont="1" applyFill="1" applyBorder="1" applyAlignment="1">
      <alignment horizontal="center" vertical="center"/>
      <protection/>
    </xf>
    <xf numFmtId="0" fontId="7" fillId="0" borderId="30" xfId="0" applyFont="1" applyBorder="1" applyAlignment="1">
      <alignment horizontal="left" vertical="center" wrapText="1"/>
    </xf>
    <xf numFmtId="0" fontId="7" fillId="0" borderId="34" xfId="0" applyFont="1" applyBorder="1" applyAlignment="1">
      <alignment horizontal="left" vertical="center" wrapText="1"/>
    </xf>
    <xf numFmtId="0" fontId="7" fillId="33" borderId="18" xfId="54" applyFont="1" applyFill="1" applyBorder="1" applyAlignment="1">
      <alignment horizontal="center" vertical="center" wrapText="1"/>
      <protection/>
    </xf>
    <xf numFmtId="0" fontId="7" fillId="33" borderId="11" xfId="54" applyFont="1" applyFill="1" applyBorder="1" applyAlignment="1">
      <alignment horizontal="center" vertical="center" wrapText="1"/>
      <protection/>
    </xf>
    <xf numFmtId="0" fontId="7" fillId="33" borderId="33" xfId="54" applyFont="1" applyFill="1" applyBorder="1" applyAlignment="1">
      <alignment horizontal="center" vertical="center" wrapText="1"/>
      <protection/>
    </xf>
    <xf numFmtId="0" fontId="7" fillId="33" borderId="14" xfId="54" applyFont="1" applyFill="1" applyBorder="1" applyAlignment="1">
      <alignment horizontal="center" vertical="center" wrapText="1"/>
      <protection/>
    </xf>
    <xf numFmtId="0" fontId="3" fillId="37" borderId="18" xfId="54" applyFont="1" applyFill="1" applyBorder="1" applyAlignment="1">
      <alignment horizontal="center" vertical="center"/>
      <protection/>
    </xf>
    <xf numFmtId="0" fontId="3" fillId="37" borderId="10" xfId="54" applyFont="1" applyFill="1" applyBorder="1" applyAlignment="1">
      <alignment horizontal="center" vertical="center"/>
      <protection/>
    </xf>
    <xf numFmtId="0" fontId="3" fillId="33" borderId="0" xfId="54" applyFont="1" applyFill="1" applyBorder="1" applyAlignment="1">
      <alignment horizontal="center"/>
      <protection/>
    </xf>
    <xf numFmtId="0" fontId="3" fillId="33" borderId="0" xfId="54" applyFont="1" applyFill="1" applyBorder="1" applyAlignment="1">
      <alignment horizontal="center" vertical="center"/>
      <protection/>
    </xf>
    <xf numFmtId="0" fontId="6" fillId="33" borderId="0" xfId="54" applyFont="1" applyFill="1" applyBorder="1" applyAlignment="1">
      <alignment horizontal="center" vertical="center"/>
      <protection/>
    </xf>
    <xf numFmtId="0" fontId="59" fillId="33" borderId="16" xfId="54" applyFont="1" applyFill="1" applyBorder="1" applyAlignment="1">
      <alignment horizontal="center"/>
      <protection/>
    </xf>
    <xf numFmtId="0" fontId="59" fillId="33" borderId="29" xfId="54" applyFont="1" applyFill="1" applyBorder="1" applyAlignment="1">
      <alignment horizontal="center"/>
      <protection/>
    </xf>
    <xf numFmtId="0" fontId="59" fillId="33" borderId="32" xfId="54" applyFont="1" applyFill="1" applyBorder="1" applyAlignment="1">
      <alignment horizontal="center"/>
      <protection/>
    </xf>
    <xf numFmtId="0" fontId="17" fillId="34" borderId="38" xfId="54" applyFont="1" applyFill="1" applyBorder="1" applyAlignment="1">
      <alignment horizontal="center" vertical="center"/>
      <protection/>
    </xf>
    <xf numFmtId="0" fontId="17" fillId="34" borderId="39" xfId="54" applyFont="1" applyFill="1" applyBorder="1" applyAlignment="1">
      <alignment horizontal="center" vertical="center"/>
      <protection/>
    </xf>
    <xf numFmtId="0" fontId="17" fillId="34" borderId="40" xfId="54" applyFont="1" applyFill="1" applyBorder="1" applyAlignment="1">
      <alignment horizontal="center" vertical="center"/>
      <protection/>
    </xf>
    <xf numFmtId="0" fontId="18" fillId="33" borderId="41" xfId="54" applyFont="1" applyFill="1" applyBorder="1" applyAlignment="1">
      <alignment horizontal="center" wrapText="1"/>
      <protection/>
    </xf>
    <xf numFmtId="0" fontId="18" fillId="33" borderId="42" xfId="54" applyFont="1" applyFill="1" applyBorder="1" applyAlignment="1">
      <alignment horizontal="center" wrapText="1"/>
      <protection/>
    </xf>
    <xf numFmtId="0" fontId="18" fillId="33" borderId="43" xfId="54" applyFont="1" applyFill="1" applyBorder="1" applyAlignment="1">
      <alignment horizontal="center" wrapText="1"/>
      <protection/>
    </xf>
    <xf numFmtId="0" fontId="18" fillId="33" borderId="24" xfId="54" applyFont="1" applyFill="1" applyBorder="1" applyAlignment="1">
      <alignment horizontal="center" wrapText="1"/>
      <protection/>
    </xf>
    <xf numFmtId="0" fontId="18" fillId="33" borderId="0" xfId="54" applyFont="1" applyFill="1" applyBorder="1" applyAlignment="1">
      <alignment horizontal="center" wrapText="1"/>
      <protection/>
    </xf>
    <xf numFmtId="0" fontId="18" fillId="33" borderId="25" xfId="54" applyFont="1" applyFill="1" applyBorder="1" applyAlignment="1">
      <alignment horizontal="center" wrapText="1"/>
      <protection/>
    </xf>
    <xf numFmtId="0" fontId="6" fillId="0" borderId="19" xfId="54" applyFont="1" applyBorder="1" applyAlignment="1">
      <alignment horizontal="center" vertical="center" wrapText="1"/>
      <protection/>
    </xf>
    <xf numFmtId="0" fontId="6" fillId="0" borderId="12" xfId="54" applyFont="1" applyBorder="1" applyAlignment="1">
      <alignment horizontal="center" vertical="center" wrapText="1"/>
      <protection/>
    </xf>
    <xf numFmtId="0" fontId="2" fillId="33" borderId="15" xfId="54" applyFill="1" applyBorder="1" applyAlignment="1">
      <alignment horizontal="center"/>
      <protection/>
    </xf>
    <xf numFmtId="0" fontId="8" fillId="0" borderId="19" xfId="54" applyFont="1" applyBorder="1" applyAlignment="1">
      <alignment horizontal="center" vertical="center"/>
      <protection/>
    </xf>
    <xf numFmtId="0" fontId="8" fillId="0" borderId="0" xfId="54" applyFont="1" applyBorder="1" applyAlignment="1">
      <alignment horizontal="center" vertical="center"/>
      <protection/>
    </xf>
    <xf numFmtId="0" fontId="8" fillId="0" borderId="12" xfId="54" applyFont="1" applyBorder="1" applyAlignment="1">
      <alignment horizontal="center" vertical="center"/>
      <protection/>
    </xf>
    <xf numFmtId="0" fontId="8" fillId="0" borderId="33" xfId="54" applyFont="1" applyBorder="1" applyAlignment="1">
      <alignment horizontal="center" vertical="center"/>
      <protection/>
    </xf>
    <xf numFmtId="0" fontId="8" fillId="0" borderId="13" xfId="54" applyFont="1" applyBorder="1" applyAlignment="1">
      <alignment horizontal="center" vertical="center"/>
      <protection/>
    </xf>
    <xf numFmtId="0" fontId="8" fillId="0" borderId="14" xfId="54" applyFont="1" applyBorder="1" applyAlignment="1">
      <alignment horizontal="center" vertical="center"/>
      <protection/>
    </xf>
    <xf numFmtId="0" fontId="6" fillId="0" borderId="10" xfId="54" applyFont="1" applyBorder="1" applyAlignment="1">
      <alignment horizontal="center" vertical="center" wrapText="1"/>
      <protection/>
    </xf>
    <xf numFmtId="0" fontId="6" fillId="0" borderId="0" xfId="54" applyFont="1" applyBorder="1" applyAlignment="1">
      <alignment horizontal="center" vertical="center" wrapText="1"/>
      <protection/>
    </xf>
    <xf numFmtId="0" fontId="6" fillId="0" borderId="13" xfId="54" applyFont="1" applyBorder="1" applyAlignment="1">
      <alignment horizontal="center" vertical="center" wrapText="1"/>
      <protection/>
    </xf>
    <xf numFmtId="0" fontId="97" fillId="34" borderId="16" xfId="54" applyFont="1" applyFill="1" applyBorder="1" applyAlignment="1">
      <alignment horizontal="center" vertical="center" wrapText="1"/>
      <protection/>
    </xf>
    <xf numFmtId="0" fontId="97" fillId="34" borderId="29" xfId="54" applyFont="1" applyFill="1" applyBorder="1" applyAlignment="1">
      <alignment horizontal="center" vertical="center" wrapText="1"/>
      <protection/>
    </xf>
    <xf numFmtId="0" fontId="11" fillId="17" borderId="30" xfId="54" applyFont="1" applyFill="1" applyBorder="1" applyAlignment="1">
      <alignment horizontal="center" vertical="center" wrapText="1"/>
      <protection/>
    </xf>
    <xf numFmtId="0" fontId="11" fillId="17" borderId="17" xfId="54" applyFont="1" applyFill="1" applyBorder="1" applyAlignment="1">
      <alignment horizontal="center" vertical="center" wrapText="1"/>
      <protection/>
    </xf>
    <xf numFmtId="0" fontId="11" fillId="17" borderId="34" xfId="54" applyFont="1" applyFill="1" applyBorder="1" applyAlignment="1">
      <alignment horizontal="center" vertical="center" wrapText="1"/>
      <protection/>
    </xf>
    <xf numFmtId="0" fontId="2" fillId="0" borderId="20" xfId="54" applyFont="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7">
    <dxf>
      <fill>
        <patternFill>
          <bgColor theme="3" tint="0.5999600291252136"/>
        </patternFill>
      </fill>
    </dxf>
    <dxf>
      <fill>
        <patternFill>
          <bgColor theme="4" tint="0.5999600291252136"/>
        </patternFill>
      </fill>
    </dxf>
    <dxf>
      <fill>
        <patternFill>
          <bgColor indexed="10"/>
        </patternFill>
      </fill>
    </dxf>
    <dxf>
      <fill>
        <patternFill>
          <bgColor indexed="9"/>
        </patternFill>
      </fill>
    </dxf>
    <dxf>
      <fill>
        <patternFill>
          <bgColor indexed="11"/>
        </patternFill>
      </fill>
    </dxf>
    <dxf>
      <fill>
        <patternFill>
          <bgColor theme="3"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DE ACTIVIDADES</a:t>
            </a:r>
          </a:p>
        </c:rich>
      </c:tx>
      <c:layout>
        <c:manualLayout>
          <c:xMode val="factor"/>
          <c:yMode val="factor"/>
          <c:x val="-0.19825"/>
          <c:y val="0.02075"/>
        </c:manualLayout>
      </c:layout>
      <c:spPr>
        <a:noFill/>
        <a:ln w="3175">
          <a:noFill/>
        </a:ln>
      </c:spPr>
    </c:title>
    <c:view3D>
      <c:rotX val="15"/>
      <c:hPercent val="27"/>
      <c:rotY val="20"/>
      <c:depthPercent val="100"/>
      <c:rAngAx val="1"/>
    </c:view3D>
    <c:plotArea>
      <c:layout>
        <c:manualLayout>
          <c:xMode val="edge"/>
          <c:yMode val="edge"/>
          <c:x val="0.011"/>
          <c:y val="0.151"/>
          <c:w val="0.97625"/>
          <c:h val="0.7325"/>
        </c:manualLayout>
      </c:layout>
      <c:bar3DChart>
        <c:barDir val="col"/>
        <c:grouping val="clustered"/>
        <c:varyColors val="0"/>
        <c:ser>
          <c:idx val="0"/>
          <c:order val="0"/>
          <c:tx>
            <c:v>ACTIVIDADES PROGRAMADAS</c:v>
          </c:tx>
          <c:spPr>
            <a:solidFill>
              <a:srgbClr val="8497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'CRONOGRAMA GRAL'!$G$7:$R$8</c:f>
              <c:multiLvlStrCache/>
            </c:multiLvlStrRef>
          </c:cat>
          <c:val>
            <c:numRef>
              <c:f>'CRONOGRAMA GRAL'!$G$101:$R$101</c:f>
              <c:numCache/>
            </c:numRef>
          </c:val>
          <c:shape val="box"/>
        </c:ser>
        <c:ser>
          <c:idx val="1"/>
          <c:order val="1"/>
          <c:tx>
            <c:v>ACTIVIDADES REALIZADAS</c:v>
          </c:tx>
          <c:spPr>
            <a:solidFill>
              <a:srgbClr val="ADB9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'CRONOGRAMA GRAL'!$G$7:$R$8</c:f>
              <c:multiLvlStrCache/>
            </c:multiLvlStrRef>
          </c:cat>
          <c:val>
            <c:numRef>
              <c:f>'CRONOGRAMA GRAL'!$G$102:$R$102</c:f>
              <c:numCache/>
            </c:numRef>
          </c:val>
          <c:shape val="box"/>
        </c:ser>
        <c:shape val="box"/>
        <c:axId val="8281991"/>
        <c:axId val="7429056"/>
      </c:bar3DChart>
      <c:catAx>
        <c:axId val="828199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500" b="0" i="0" u="none" baseline="0">
                <a:solidFill>
                  <a:srgbClr val="000000"/>
                </a:solidFill>
              </a:defRPr>
            </a:pPr>
          </a:p>
        </c:txPr>
        <c:crossAx val="7429056"/>
        <c:crosses val="autoZero"/>
        <c:auto val="1"/>
        <c:lblOffset val="100"/>
        <c:tickLblSkip val="1"/>
        <c:noMultiLvlLbl val="0"/>
      </c:catAx>
      <c:valAx>
        <c:axId val="7429056"/>
        <c:scaling>
          <c:orientation val="minMax"/>
        </c:scaling>
        <c:axPos val="l"/>
        <c:delete val="0"/>
        <c:numFmt formatCode="General" sourceLinked="1"/>
        <c:majorTickMark val="out"/>
        <c:minorTickMark val="none"/>
        <c:tickLblPos val="nextTo"/>
        <c:spPr>
          <a:ln w="3175">
            <a:solidFill>
              <a:srgbClr val="808080"/>
            </a:solidFill>
          </a:ln>
        </c:spPr>
        <c:crossAx val="8281991"/>
        <c:crossesAt val="1"/>
        <c:crossBetween val="between"/>
        <c:dispUnits/>
      </c:valAx>
      <c:spPr>
        <a:noFill/>
        <a:ln>
          <a:noFill/>
        </a:ln>
      </c:spPr>
    </c:plotArea>
    <c:legend>
      <c:legendPos val="b"/>
      <c:layout>
        <c:manualLayout>
          <c:xMode val="edge"/>
          <c:yMode val="edge"/>
          <c:x val="0.0405"/>
          <c:y val="0.8725"/>
          <c:w val="0.14825"/>
          <c:h val="0.109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EEBF7"/>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CARLLANTAS SAS                                                              
</a:t>
            </a:r>
            <a:r>
              <a:rPr lang="en-US" cap="none" sz="1200" b="1" i="0" u="none" baseline="0">
                <a:solidFill>
                  <a:srgbClr val="000000"/>
                </a:solidFill>
                <a:latin typeface="Calibri"/>
                <a:ea typeface="Calibri"/>
                <a:cs typeface="Calibri"/>
              </a:rPr>
              <a:t>CUMPLIMIENTO ACTIVIDADES PLAN DE  MANTENIMIENTO VEHÍCULO </a:t>
            </a:r>
          </a:p>
        </c:rich>
      </c:tx>
      <c:layout>
        <c:manualLayout>
          <c:xMode val="factor"/>
          <c:yMode val="factor"/>
          <c:x val="-0.004"/>
          <c:y val="-0.01025"/>
        </c:manualLayout>
      </c:layout>
      <c:spPr>
        <a:noFill/>
        <a:ln w="3175">
          <a:noFill/>
        </a:ln>
      </c:spPr>
    </c:title>
    <c:view3D>
      <c:rotX val="15"/>
      <c:hPercent val="28"/>
      <c:rotY val="20"/>
      <c:depthPercent val="100"/>
      <c:rAngAx val="1"/>
    </c:view3D>
    <c:plotArea>
      <c:layout>
        <c:manualLayout>
          <c:xMode val="edge"/>
          <c:yMode val="edge"/>
          <c:x val="0.0195"/>
          <c:y val="0.27675"/>
          <c:w val="0.95825"/>
          <c:h val="0.5935"/>
        </c:manualLayout>
      </c:layout>
      <c:bar3DChart>
        <c:barDir val="col"/>
        <c:grouping val="clustered"/>
        <c:varyColors val="0"/>
        <c:ser>
          <c:idx val="0"/>
          <c:order val="0"/>
          <c:tx>
            <c:strRef>
              <c:f>SEGUIMIENTO!$B$4</c:f>
              <c:strCache>
                <c:ptCount val="1"/>
                <c:pt idx="0">
                  <c:v>ACTIVIDADES PROGRAMADAS</c:v>
                </c:pt>
              </c:strCache>
            </c:strRef>
          </c:tx>
          <c:spPr>
            <a:solidFill>
              <a:srgbClr val="ADB9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SEGUIMIENTO!$A$5:$A$9</c:f>
              <c:strCache/>
            </c:strRef>
          </c:cat>
          <c:val>
            <c:numRef>
              <c:f>SEGUIMIENTO!$B$5:$B$9</c:f>
              <c:numCache/>
            </c:numRef>
          </c:val>
          <c:shape val="box"/>
        </c:ser>
        <c:ser>
          <c:idx val="1"/>
          <c:order val="1"/>
          <c:tx>
            <c:strRef>
              <c:f>SEGUIMIENTO!$C$4</c:f>
              <c:strCache>
                <c:ptCount val="1"/>
                <c:pt idx="0">
                  <c:v>ACTIVIDADES EJECUTADAS </c:v>
                </c:pt>
              </c:strCache>
            </c:strRef>
          </c:tx>
          <c:spPr>
            <a:solidFill>
              <a:srgbClr val="BD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SEGUIMIENTO!$A$5:$A$9</c:f>
              <c:strCache/>
            </c:strRef>
          </c:cat>
          <c:val>
            <c:numRef>
              <c:f>SEGUIMIENTO!$C$5:$C$9</c:f>
              <c:numCache/>
            </c:numRef>
          </c:val>
          <c:shape val="box"/>
        </c:ser>
        <c:shape val="box"/>
        <c:axId val="66861505"/>
        <c:axId val="64882634"/>
      </c:bar3DChart>
      <c:catAx>
        <c:axId val="668615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crossAx val="64882634"/>
        <c:crosses val="autoZero"/>
        <c:auto val="1"/>
        <c:lblOffset val="100"/>
        <c:tickLblSkip val="1"/>
        <c:noMultiLvlLbl val="0"/>
      </c:catAx>
      <c:valAx>
        <c:axId val="64882634"/>
        <c:scaling>
          <c:orientation val="minMax"/>
        </c:scaling>
        <c:axPos val="l"/>
        <c:delete val="0"/>
        <c:numFmt formatCode="General" sourceLinked="1"/>
        <c:majorTickMark val="out"/>
        <c:minorTickMark val="none"/>
        <c:tickLblPos val="nextTo"/>
        <c:spPr>
          <a:ln w="3175">
            <a:solidFill>
              <a:srgbClr val="808080"/>
            </a:solidFill>
          </a:ln>
        </c:spPr>
        <c:crossAx val="66861505"/>
        <c:crossesAt val="1"/>
        <c:crossBetween val="between"/>
        <c:dispUnits/>
      </c:valAx>
      <c:spPr>
        <a:noFill/>
        <a:ln>
          <a:noFill/>
        </a:ln>
      </c:spPr>
    </c:plotArea>
    <c:legend>
      <c:legendPos val="b"/>
      <c:layout>
        <c:manualLayout>
          <c:xMode val="edge"/>
          <c:yMode val="edge"/>
          <c:x val="0.21625"/>
          <c:y val="0.92075"/>
          <c:w val="0.56125"/>
          <c:h val="0.058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solidFill>
          <a:srgbClr val="ED7D31"/>
        </a:solidFill>
        <a:ln w="3175">
          <a:noFill/>
        </a:ln>
      </c:spPr>
      <c:thickness val="0"/>
    </c:sideWall>
    <c:backWall>
      <c:spPr>
        <a:solidFill>
          <a:srgbClr val="ED7D31"/>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CARLLANTAS SAS                                                                PORCENTAJE DE CUMPLIMIENTO PLAN  MANTENIMIENTO VEHÍCULO</a:t>
            </a:r>
          </a:p>
        </c:rich>
      </c:tx>
      <c:layout>
        <c:manualLayout>
          <c:xMode val="factor"/>
          <c:yMode val="factor"/>
          <c:x val="-0.002"/>
          <c:y val="-0.01025"/>
        </c:manualLayout>
      </c:layout>
      <c:spPr>
        <a:noFill/>
        <a:ln w="3175">
          <a:noFill/>
        </a:ln>
      </c:spPr>
    </c:title>
    <c:view3D>
      <c:rotX val="15"/>
      <c:hPercent val="34"/>
      <c:rotY val="20"/>
      <c:depthPercent val="100"/>
      <c:rAngAx val="1"/>
    </c:view3D>
    <c:plotArea>
      <c:layout>
        <c:manualLayout>
          <c:xMode val="edge"/>
          <c:yMode val="edge"/>
          <c:x val="0.01975"/>
          <c:y val="0.27475"/>
          <c:w val="0.95775"/>
          <c:h val="0.6885"/>
        </c:manualLayout>
      </c:layout>
      <c:bar3DChart>
        <c:barDir val="col"/>
        <c:grouping val="clustered"/>
        <c:varyColors val="0"/>
        <c:ser>
          <c:idx val="0"/>
          <c:order val="0"/>
          <c:spPr>
            <a:solidFill>
              <a:srgbClr val="ADB9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SEGUIMIENTO!$A$5:$A$9</c:f>
              <c:strCache/>
            </c:strRef>
          </c:cat>
          <c:val>
            <c:numRef>
              <c:f>SEGUIMIENTO!$D$5:$D$9</c:f>
              <c:numCache/>
            </c:numRef>
          </c:val>
          <c:shape val="box"/>
        </c:ser>
        <c:shape val="box"/>
        <c:axId val="47072795"/>
        <c:axId val="21001972"/>
      </c:bar3DChart>
      <c:catAx>
        <c:axId val="470727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crossAx val="21001972"/>
        <c:crosses val="autoZero"/>
        <c:auto val="1"/>
        <c:lblOffset val="100"/>
        <c:tickLblSkip val="1"/>
        <c:noMultiLvlLbl val="0"/>
      </c:catAx>
      <c:valAx>
        <c:axId val="21001972"/>
        <c:scaling>
          <c:orientation val="minMax"/>
        </c:scaling>
        <c:axPos val="l"/>
        <c:delete val="0"/>
        <c:numFmt formatCode="General" sourceLinked="1"/>
        <c:majorTickMark val="out"/>
        <c:minorTickMark val="none"/>
        <c:tickLblPos val="nextTo"/>
        <c:spPr>
          <a:ln w="3175">
            <a:solidFill>
              <a:srgbClr val="808080"/>
            </a:solidFill>
          </a:ln>
        </c:spPr>
        <c:crossAx val="4707279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113</xdr:row>
      <xdr:rowOff>0</xdr:rowOff>
    </xdr:from>
    <xdr:to>
      <xdr:col>22</xdr:col>
      <xdr:colOff>0</xdr:colOff>
      <xdr:row>133</xdr:row>
      <xdr:rowOff>38100</xdr:rowOff>
    </xdr:to>
    <xdr:graphicFrame>
      <xdr:nvGraphicFramePr>
        <xdr:cNvPr id="1" name="1 Gráfico"/>
        <xdr:cNvGraphicFramePr/>
      </xdr:nvGraphicFramePr>
      <xdr:xfrm>
        <a:off x="1457325" y="23402925"/>
        <a:ext cx="8305800" cy="3305175"/>
      </xdr:xfrm>
      <a:graphic>
        <a:graphicData uri="http://schemas.openxmlformats.org/drawingml/2006/chart">
          <c:chart xmlns:c="http://schemas.openxmlformats.org/drawingml/2006/chart" r:id="rId1"/>
        </a:graphicData>
      </a:graphic>
    </xdr:graphicFrame>
    <xdr:clientData/>
  </xdr:twoCellAnchor>
  <xdr:twoCellAnchor>
    <xdr:from>
      <xdr:col>1</xdr:col>
      <xdr:colOff>600075</xdr:colOff>
      <xdr:row>0</xdr:row>
      <xdr:rowOff>66675</xdr:rowOff>
    </xdr:from>
    <xdr:to>
      <xdr:col>2</xdr:col>
      <xdr:colOff>352425</xdr:colOff>
      <xdr:row>2</xdr:row>
      <xdr:rowOff>161925</xdr:rowOff>
    </xdr:to>
    <xdr:pic>
      <xdr:nvPicPr>
        <xdr:cNvPr id="2" name="Imagen 2"/>
        <xdr:cNvPicPr preferRelativeResize="1">
          <a:picLocks noChangeAspect="1"/>
        </xdr:cNvPicPr>
      </xdr:nvPicPr>
      <xdr:blipFill>
        <a:blip r:embed="rId2"/>
        <a:stretch>
          <a:fillRect/>
        </a:stretch>
      </xdr:blipFill>
      <xdr:spPr>
        <a:xfrm>
          <a:off x="876300" y="66675"/>
          <a:ext cx="5334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12</xdr:row>
      <xdr:rowOff>57150</xdr:rowOff>
    </xdr:from>
    <xdr:to>
      <xdr:col>2</xdr:col>
      <xdr:colOff>1276350</xdr:colOff>
      <xdr:row>29</xdr:row>
      <xdr:rowOff>152400</xdr:rowOff>
    </xdr:to>
    <xdr:graphicFrame>
      <xdr:nvGraphicFramePr>
        <xdr:cNvPr id="1" name="3 Gráfico"/>
        <xdr:cNvGraphicFramePr/>
      </xdr:nvGraphicFramePr>
      <xdr:xfrm>
        <a:off x="304800" y="2876550"/>
        <a:ext cx="4752975" cy="2847975"/>
      </xdr:xfrm>
      <a:graphic>
        <a:graphicData uri="http://schemas.openxmlformats.org/drawingml/2006/chart">
          <c:chart xmlns:c="http://schemas.openxmlformats.org/drawingml/2006/chart" r:id="rId1"/>
        </a:graphicData>
      </a:graphic>
    </xdr:graphicFrame>
    <xdr:clientData/>
  </xdr:twoCellAnchor>
  <xdr:twoCellAnchor>
    <xdr:from>
      <xdr:col>3</xdr:col>
      <xdr:colOff>266700</xdr:colOff>
      <xdr:row>12</xdr:row>
      <xdr:rowOff>38100</xdr:rowOff>
    </xdr:from>
    <xdr:to>
      <xdr:col>4</xdr:col>
      <xdr:colOff>3390900</xdr:colOff>
      <xdr:row>29</xdr:row>
      <xdr:rowOff>152400</xdr:rowOff>
    </xdr:to>
    <xdr:graphicFrame>
      <xdr:nvGraphicFramePr>
        <xdr:cNvPr id="2" name="4 Gráfico"/>
        <xdr:cNvGraphicFramePr/>
      </xdr:nvGraphicFramePr>
      <xdr:xfrm>
        <a:off x="5553075" y="2857500"/>
        <a:ext cx="4724400" cy="2867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a%20Maria\Documents\SGSST\3.PLANIFICACON%20SG-SST%20CARLLANTAS%20SAS\PLAN%20DE%20TRABAJO%20ANUAL%20SG-SST\PLAN%20DE%20TRABAJO%20SG-SST%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NOGRAMA GRAL"/>
      <sheetName val="SEGUIMIENTO"/>
      <sheetName val="GU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AL133"/>
  <sheetViews>
    <sheetView tabSelected="1" zoomScale="115" zoomScaleNormal="115" zoomScaleSheetLayoutView="90" workbookViewId="0" topLeftCell="A87">
      <selection activeCell="S95" sqref="S95:X97"/>
    </sheetView>
  </sheetViews>
  <sheetFormatPr defaultColWidth="11.421875" defaultRowHeight="15"/>
  <cols>
    <col min="1" max="1" width="4.140625" style="32" customWidth="1"/>
    <col min="2" max="2" width="11.7109375" style="32" customWidth="1"/>
    <col min="3" max="3" width="19.7109375" style="49" customWidth="1"/>
    <col min="4" max="4" width="8.421875" style="32" customWidth="1"/>
    <col min="5" max="5" width="8.8515625" style="32" customWidth="1"/>
    <col min="6" max="6" width="6.00390625" style="32" customWidth="1"/>
    <col min="7" max="9" width="5.00390625" style="32" customWidth="1"/>
    <col min="10" max="18" width="4.00390625" style="32" customWidth="1"/>
    <col min="19" max="19" width="10.57421875" style="49" customWidth="1"/>
    <col min="20" max="20" width="6.28125" style="32" customWidth="1"/>
    <col min="21" max="22" width="9.8515625" style="32" customWidth="1"/>
    <col min="23" max="23" width="4.421875" style="32" customWidth="1"/>
    <col min="24" max="24" width="3.8515625" style="3" customWidth="1"/>
    <col min="25" max="26" width="4.140625" style="3" customWidth="1"/>
    <col min="27" max="27" width="3.00390625" style="3" customWidth="1"/>
    <col min="28" max="31" width="0.71875" style="3" customWidth="1"/>
    <col min="32" max="32" width="25.7109375" style="3" customWidth="1"/>
    <col min="33" max="16384" width="11.421875" style="3" customWidth="1"/>
  </cols>
  <sheetData>
    <row r="1" spans="1:38" ht="12" customHeight="1" thickBot="1">
      <c r="A1" s="157" t="s">
        <v>2</v>
      </c>
      <c r="B1" s="158"/>
      <c r="C1" s="159"/>
      <c r="D1" s="163" t="s">
        <v>27</v>
      </c>
      <c r="E1" s="164"/>
      <c r="F1" s="164"/>
      <c r="G1" s="164"/>
      <c r="H1" s="164"/>
      <c r="I1" s="164"/>
      <c r="J1" s="164"/>
      <c r="K1" s="164"/>
      <c r="L1" s="164"/>
      <c r="M1" s="164"/>
      <c r="N1" s="164"/>
      <c r="O1" s="164"/>
      <c r="P1" s="164"/>
      <c r="Q1" s="164"/>
      <c r="R1" s="164"/>
      <c r="S1" s="164"/>
      <c r="T1" s="164"/>
      <c r="U1" s="164"/>
      <c r="V1" s="165"/>
      <c r="W1" s="147" t="s">
        <v>3</v>
      </c>
      <c r="X1" s="147"/>
      <c r="Y1" s="145" t="s">
        <v>67</v>
      </c>
      <c r="Z1" s="146"/>
      <c r="AA1" s="1"/>
      <c r="AB1" s="1"/>
      <c r="AC1" s="1"/>
      <c r="AD1" s="1"/>
      <c r="AE1" s="1"/>
      <c r="AF1" s="1"/>
      <c r="AG1" s="1"/>
      <c r="AH1" s="1"/>
      <c r="AI1" s="1"/>
      <c r="AJ1" s="1"/>
      <c r="AK1" s="1"/>
      <c r="AL1" s="2"/>
    </row>
    <row r="2" spans="1:38" ht="30" customHeight="1" thickBot="1">
      <c r="A2" s="157"/>
      <c r="B2" s="158"/>
      <c r="C2" s="159"/>
      <c r="D2" s="166"/>
      <c r="E2" s="167"/>
      <c r="F2" s="167"/>
      <c r="G2" s="167"/>
      <c r="H2" s="167"/>
      <c r="I2" s="167"/>
      <c r="J2" s="167"/>
      <c r="K2" s="167"/>
      <c r="L2" s="167"/>
      <c r="M2" s="167"/>
      <c r="N2" s="167"/>
      <c r="O2" s="167"/>
      <c r="P2" s="167"/>
      <c r="Q2" s="167"/>
      <c r="R2" s="167"/>
      <c r="S2" s="167"/>
      <c r="T2" s="167"/>
      <c r="U2" s="167"/>
      <c r="V2" s="168"/>
      <c r="W2" s="147" t="s">
        <v>6</v>
      </c>
      <c r="X2" s="147"/>
      <c r="Y2" s="145" t="s">
        <v>25</v>
      </c>
      <c r="Z2" s="146"/>
      <c r="AA2" s="4"/>
      <c r="AB2" s="4"/>
      <c r="AC2" s="4"/>
      <c r="AD2" s="4"/>
      <c r="AE2" s="4"/>
      <c r="AF2" s="4"/>
      <c r="AG2" s="4"/>
      <c r="AH2" s="4"/>
      <c r="AI2" s="4"/>
      <c r="AJ2" s="4"/>
      <c r="AK2" s="4"/>
      <c r="AL2" s="5"/>
    </row>
    <row r="3" spans="1:38" ht="26.25" customHeight="1" thickBot="1">
      <c r="A3" s="157"/>
      <c r="B3" s="158"/>
      <c r="C3" s="159"/>
      <c r="D3" s="169" t="s">
        <v>88</v>
      </c>
      <c r="E3" s="170"/>
      <c r="F3" s="170"/>
      <c r="G3" s="170"/>
      <c r="H3" s="170"/>
      <c r="I3" s="170"/>
      <c r="J3" s="170"/>
      <c r="K3" s="170"/>
      <c r="L3" s="170"/>
      <c r="M3" s="170"/>
      <c r="N3" s="170"/>
      <c r="O3" s="170"/>
      <c r="P3" s="170"/>
      <c r="Q3" s="170"/>
      <c r="R3" s="170"/>
      <c r="S3" s="170"/>
      <c r="T3" s="170"/>
      <c r="U3" s="170"/>
      <c r="V3" s="171"/>
      <c r="W3" s="147" t="s">
        <v>4</v>
      </c>
      <c r="X3" s="147"/>
      <c r="Y3" s="145">
        <v>1</v>
      </c>
      <c r="Z3" s="146"/>
      <c r="AA3" s="6"/>
      <c r="AB3" s="6"/>
      <c r="AC3" s="6"/>
      <c r="AD3" s="6"/>
      <c r="AE3" s="6"/>
      <c r="AF3" s="6"/>
      <c r="AG3" s="6"/>
      <c r="AH3" s="6"/>
      <c r="AI3" s="6"/>
      <c r="AJ3" s="6"/>
      <c r="AK3" s="6"/>
      <c r="AL3" s="7"/>
    </row>
    <row r="4" spans="1:26" ht="26.25" customHeight="1" thickBot="1">
      <c r="A4" s="160"/>
      <c r="B4" s="161"/>
      <c r="C4" s="162"/>
      <c r="D4" s="172"/>
      <c r="E4" s="173"/>
      <c r="F4" s="173"/>
      <c r="G4" s="173"/>
      <c r="H4" s="173"/>
      <c r="I4" s="173"/>
      <c r="J4" s="173"/>
      <c r="K4" s="173"/>
      <c r="L4" s="173"/>
      <c r="M4" s="173"/>
      <c r="N4" s="173"/>
      <c r="O4" s="173"/>
      <c r="P4" s="173"/>
      <c r="Q4" s="173"/>
      <c r="R4" s="173"/>
      <c r="S4" s="173"/>
      <c r="T4" s="173"/>
      <c r="U4" s="173"/>
      <c r="V4" s="174"/>
      <c r="W4" s="147" t="s">
        <v>5</v>
      </c>
      <c r="X4" s="147"/>
      <c r="Y4" s="145">
        <v>1</v>
      </c>
      <c r="Z4" s="146"/>
    </row>
    <row r="5" spans="1:26" s="8" customFormat="1" ht="15.75">
      <c r="A5" s="114" t="s">
        <v>73</v>
      </c>
      <c r="B5" s="115"/>
      <c r="C5" s="115"/>
      <c r="D5" s="115"/>
      <c r="E5" s="115"/>
      <c r="F5" s="115"/>
      <c r="G5" s="115"/>
      <c r="H5" s="115"/>
      <c r="I5" s="115"/>
      <c r="J5" s="115"/>
      <c r="K5" s="115"/>
      <c r="L5" s="115"/>
      <c r="M5" s="115"/>
      <c r="N5" s="115"/>
      <c r="O5" s="115"/>
      <c r="P5" s="115"/>
      <c r="Q5" s="115"/>
      <c r="R5" s="115"/>
      <c r="S5" s="115"/>
      <c r="T5" s="115"/>
      <c r="U5" s="115"/>
      <c r="V5" s="115"/>
      <c r="W5" s="115"/>
      <c r="X5" s="115"/>
      <c r="Y5" s="115"/>
      <c r="Z5" s="116"/>
    </row>
    <row r="6" spans="1:26" s="8" customFormat="1" ht="15.75">
      <c r="A6" s="141" t="s">
        <v>28</v>
      </c>
      <c r="B6" s="142"/>
      <c r="C6" s="105"/>
      <c r="D6" s="141" t="s">
        <v>71</v>
      </c>
      <c r="E6" s="142"/>
      <c r="F6" s="143"/>
      <c r="G6" s="143"/>
      <c r="H6" s="143"/>
      <c r="I6" s="143"/>
      <c r="J6" s="143"/>
      <c r="K6" s="143"/>
      <c r="L6" s="143"/>
      <c r="M6" s="143"/>
      <c r="N6" s="143"/>
      <c r="O6" s="143"/>
      <c r="P6" s="143"/>
      <c r="Q6" s="143"/>
      <c r="R6" s="144"/>
      <c r="U6" s="141" t="s">
        <v>72</v>
      </c>
      <c r="V6" s="142"/>
      <c r="W6" s="106"/>
      <c r="X6" s="211"/>
      <c r="Y6" s="212"/>
      <c r="Z6" s="213"/>
    </row>
    <row r="7" spans="1:26" s="8" customFormat="1" ht="18.75" customHeight="1">
      <c r="A7" s="135" t="s">
        <v>10</v>
      </c>
      <c r="B7" s="137" t="s">
        <v>7</v>
      </c>
      <c r="C7" s="139" t="s">
        <v>70</v>
      </c>
      <c r="D7" s="148" t="s">
        <v>9</v>
      </c>
      <c r="E7" s="149"/>
      <c r="F7" s="152" t="s">
        <v>8</v>
      </c>
      <c r="G7" s="154" t="s">
        <v>69</v>
      </c>
      <c r="H7" s="155"/>
      <c r="I7" s="155"/>
      <c r="J7" s="155"/>
      <c r="K7" s="155"/>
      <c r="L7" s="155"/>
      <c r="M7" s="155"/>
      <c r="N7" s="155"/>
      <c r="O7" s="155"/>
      <c r="P7" s="155"/>
      <c r="Q7" s="155"/>
      <c r="R7" s="156"/>
      <c r="S7" s="117" t="s">
        <v>68</v>
      </c>
      <c r="T7" s="119"/>
      <c r="U7" s="117" t="s">
        <v>22</v>
      </c>
      <c r="V7" s="118"/>
      <c r="W7" s="119"/>
      <c r="X7" s="129" t="s">
        <v>26</v>
      </c>
      <c r="Y7" s="130"/>
      <c r="Z7" s="131"/>
    </row>
    <row r="8" spans="1:26" s="8" customFormat="1" ht="14.25" customHeight="1">
      <c r="A8" s="136"/>
      <c r="B8" s="138"/>
      <c r="C8" s="140"/>
      <c r="D8" s="150"/>
      <c r="E8" s="151"/>
      <c r="F8" s="153"/>
      <c r="G8" s="103">
        <v>5</v>
      </c>
      <c r="H8" s="104">
        <v>10</v>
      </c>
      <c r="I8" s="103">
        <v>20</v>
      </c>
      <c r="J8" s="104">
        <v>30</v>
      </c>
      <c r="K8" s="103">
        <v>40</v>
      </c>
      <c r="L8" s="104">
        <v>50</v>
      </c>
      <c r="M8" s="103">
        <v>60</v>
      </c>
      <c r="N8" s="104">
        <v>70</v>
      </c>
      <c r="O8" s="103">
        <v>80</v>
      </c>
      <c r="P8" s="104">
        <v>90</v>
      </c>
      <c r="Q8" s="103">
        <v>100</v>
      </c>
      <c r="R8" s="9">
        <v>110</v>
      </c>
      <c r="S8" s="120"/>
      <c r="T8" s="122"/>
      <c r="U8" s="120"/>
      <c r="V8" s="121"/>
      <c r="W8" s="122"/>
      <c r="X8" s="132"/>
      <c r="Y8" s="133"/>
      <c r="Z8" s="134"/>
    </row>
    <row r="9" spans="1:27" ht="12" customHeight="1">
      <c r="A9" s="176">
        <v>1</v>
      </c>
      <c r="B9" s="123" t="s">
        <v>89</v>
      </c>
      <c r="C9" s="178" t="s">
        <v>29</v>
      </c>
      <c r="D9" s="185"/>
      <c r="E9" s="186"/>
      <c r="F9" s="10" t="s">
        <v>0</v>
      </c>
      <c r="G9" s="11"/>
      <c r="H9" s="11"/>
      <c r="I9" s="11" t="s">
        <v>0</v>
      </c>
      <c r="J9" s="11"/>
      <c r="K9" s="11" t="s">
        <v>0</v>
      </c>
      <c r="L9" s="11"/>
      <c r="M9" s="11" t="s">
        <v>0</v>
      </c>
      <c r="N9" s="11"/>
      <c r="O9" s="11" t="s">
        <v>0</v>
      </c>
      <c r="P9" s="11"/>
      <c r="Q9" s="11" t="s">
        <v>0</v>
      </c>
      <c r="R9" s="11"/>
      <c r="S9" s="181"/>
      <c r="T9" s="182"/>
      <c r="U9" s="117"/>
      <c r="V9" s="118"/>
      <c r="W9" s="119"/>
      <c r="X9" s="175">
        <f>IF(AA9=0,"NA",(AA10/AA9))</f>
        <v>1</v>
      </c>
      <c r="Y9" s="175"/>
      <c r="Z9" s="175"/>
      <c r="AA9" s="12">
        <f>+COUNTIF(G9:R9,"P")</f>
        <v>5</v>
      </c>
    </row>
    <row r="10" spans="1:27" ht="12" customHeight="1">
      <c r="A10" s="177"/>
      <c r="B10" s="124"/>
      <c r="C10" s="178"/>
      <c r="D10" s="187"/>
      <c r="E10" s="188"/>
      <c r="F10" s="13" t="s">
        <v>11</v>
      </c>
      <c r="G10" s="11"/>
      <c r="H10" s="11"/>
      <c r="I10" s="11" t="s">
        <v>1</v>
      </c>
      <c r="J10" s="11"/>
      <c r="K10" s="11" t="s">
        <v>1</v>
      </c>
      <c r="L10" s="11"/>
      <c r="M10" s="11" t="s">
        <v>1</v>
      </c>
      <c r="N10" s="11"/>
      <c r="O10" s="11" t="s">
        <v>1</v>
      </c>
      <c r="P10" s="11"/>
      <c r="Q10" s="11" t="s">
        <v>1</v>
      </c>
      <c r="R10" s="11"/>
      <c r="S10" s="183"/>
      <c r="T10" s="184"/>
      <c r="U10" s="120"/>
      <c r="V10" s="121"/>
      <c r="W10" s="122"/>
      <c r="X10" s="175"/>
      <c r="Y10" s="175"/>
      <c r="Z10" s="175"/>
      <c r="AA10" s="14">
        <f>COUNTIF(G10:R10,"E")</f>
        <v>5</v>
      </c>
    </row>
    <row r="11" spans="1:27" ht="12" customHeight="1">
      <c r="A11" s="176">
        <v>2</v>
      </c>
      <c r="B11" s="124"/>
      <c r="C11" s="178" t="s">
        <v>30</v>
      </c>
      <c r="D11" s="185"/>
      <c r="E11" s="186"/>
      <c r="F11" s="10" t="s">
        <v>0</v>
      </c>
      <c r="G11" s="11"/>
      <c r="H11" s="11" t="s">
        <v>0</v>
      </c>
      <c r="I11" s="11" t="s">
        <v>0</v>
      </c>
      <c r="J11" s="11" t="s">
        <v>0</v>
      </c>
      <c r="K11" s="11" t="s">
        <v>0</v>
      </c>
      <c r="L11" s="11" t="s">
        <v>0</v>
      </c>
      <c r="M11" s="11" t="s">
        <v>0</v>
      </c>
      <c r="N11" s="11" t="s">
        <v>0</v>
      </c>
      <c r="O11" s="11" t="s">
        <v>0</v>
      </c>
      <c r="P11" s="11" t="s">
        <v>0</v>
      </c>
      <c r="Q11" s="11" t="s">
        <v>0</v>
      </c>
      <c r="R11" s="11" t="s">
        <v>0</v>
      </c>
      <c r="S11" s="181"/>
      <c r="T11" s="182"/>
      <c r="U11" s="117"/>
      <c r="V11" s="118"/>
      <c r="W11" s="119"/>
      <c r="X11" s="175">
        <f>IF(AA11=0,"NA",(AA12/AA11))</f>
        <v>0.09090909090909091</v>
      </c>
      <c r="Y11" s="175"/>
      <c r="Z11" s="175"/>
      <c r="AA11" s="12">
        <f>+COUNTIF(G11:R11,"P")</f>
        <v>11</v>
      </c>
    </row>
    <row r="12" spans="1:27" ht="12" customHeight="1">
      <c r="A12" s="177"/>
      <c r="B12" s="124"/>
      <c r="C12" s="178"/>
      <c r="D12" s="187"/>
      <c r="E12" s="188"/>
      <c r="F12" s="13" t="s">
        <v>11</v>
      </c>
      <c r="G12" s="11"/>
      <c r="H12" s="11" t="s">
        <v>1</v>
      </c>
      <c r="I12" s="11"/>
      <c r="J12" s="11"/>
      <c r="K12" s="11"/>
      <c r="L12" s="11"/>
      <c r="M12" s="11"/>
      <c r="N12" s="11"/>
      <c r="O12" s="11"/>
      <c r="P12" s="11"/>
      <c r="Q12" s="11"/>
      <c r="R12" s="11"/>
      <c r="S12" s="183"/>
      <c r="T12" s="184"/>
      <c r="U12" s="120"/>
      <c r="V12" s="121"/>
      <c r="W12" s="122"/>
      <c r="X12" s="175"/>
      <c r="Y12" s="175"/>
      <c r="Z12" s="175"/>
      <c r="AA12" s="14">
        <f>COUNTIF(G12:R12,"E")</f>
        <v>1</v>
      </c>
    </row>
    <row r="13" spans="1:27" ht="12" customHeight="1">
      <c r="A13" s="176">
        <v>3</v>
      </c>
      <c r="B13" s="124"/>
      <c r="C13" s="178" t="s">
        <v>31</v>
      </c>
      <c r="D13" s="185"/>
      <c r="E13" s="186"/>
      <c r="F13" s="10" t="s">
        <v>0</v>
      </c>
      <c r="G13" s="11"/>
      <c r="H13" s="11"/>
      <c r="I13" s="11"/>
      <c r="J13" s="11"/>
      <c r="K13" s="11" t="s">
        <v>0</v>
      </c>
      <c r="L13" s="11"/>
      <c r="M13" s="11" t="s">
        <v>0</v>
      </c>
      <c r="N13" s="11"/>
      <c r="O13" s="11" t="s">
        <v>0</v>
      </c>
      <c r="P13" s="11"/>
      <c r="Q13" s="11" t="s">
        <v>0</v>
      </c>
      <c r="R13" s="11"/>
      <c r="S13" s="181"/>
      <c r="T13" s="182"/>
      <c r="U13" s="117"/>
      <c r="V13" s="118"/>
      <c r="W13" s="119"/>
      <c r="X13" s="175">
        <f>IF(AA13=0,"NA",(AA14/AA13))</f>
        <v>0</v>
      </c>
      <c r="Y13" s="175"/>
      <c r="Z13" s="175"/>
      <c r="AA13" s="12">
        <f>+COUNTIF(G13:R13,"P")</f>
        <v>4</v>
      </c>
    </row>
    <row r="14" spans="1:27" ht="12" customHeight="1">
      <c r="A14" s="177"/>
      <c r="B14" s="124"/>
      <c r="C14" s="178"/>
      <c r="D14" s="187"/>
      <c r="E14" s="188"/>
      <c r="F14" s="13" t="s">
        <v>11</v>
      </c>
      <c r="G14" s="11"/>
      <c r="H14" s="11"/>
      <c r="I14" s="11"/>
      <c r="J14" s="11"/>
      <c r="K14" s="11"/>
      <c r="L14" s="11"/>
      <c r="M14" s="11"/>
      <c r="N14" s="11"/>
      <c r="O14" s="11"/>
      <c r="P14" s="11"/>
      <c r="Q14" s="11"/>
      <c r="R14" s="11"/>
      <c r="S14" s="183"/>
      <c r="T14" s="184"/>
      <c r="U14" s="120"/>
      <c r="V14" s="121"/>
      <c r="W14" s="122"/>
      <c r="X14" s="175"/>
      <c r="Y14" s="175"/>
      <c r="Z14" s="175"/>
      <c r="AA14" s="14">
        <f>COUNTIF(G14:R14,"E")</f>
        <v>0</v>
      </c>
    </row>
    <row r="15" spans="1:27" ht="12" customHeight="1">
      <c r="A15" s="176">
        <v>4</v>
      </c>
      <c r="B15" s="124"/>
      <c r="C15" s="178" t="s">
        <v>32</v>
      </c>
      <c r="D15" s="185"/>
      <c r="E15" s="186"/>
      <c r="F15" s="10" t="s">
        <v>0</v>
      </c>
      <c r="G15" s="11"/>
      <c r="H15" s="11"/>
      <c r="I15" s="11"/>
      <c r="J15" s="11"/>
      <c r="K15" s="11" t="s">
        <v>0</v>
      </c>
      <c r="L15" s="11"/>
      <c r="M15" s="11" t="s">
        <v>0</v>
      </c>
      <c r="N15" s="11"/>
      <c r="O15" s="11" t="s">
        <v>0</v>
      </c>
      <c r="P15" s="11"/>
      <c r="Q15" s="11" t="s">
        <v>0</v>
      </c>
      <c r="R15" s="11"/>
      <c r="S15" s="181"/>
      <c r="T15" s="182"/>
      <c r="U15" s="117"/>
      <c r="V15" s="118"/>
      <c r="W15" s="119"/>
      <c r="X15" s="175">
        <f>IF(AA15=0,"NA",(AA16/AA15))</f>
        <v>0</v>
      </c>
      <c r="Y15" s="175"/>
      <c r="Z15" s="175"/>
      <c r="AA15" s="12">
        <f>+COUNTIF(G15:R15,"P")</f>
        <v>4</v>
      </c>
    </row>
    <row r="16" spans="1:27" ht="12" customHeight="1">
      <c r="A16" s="177"/>
      <c r="B16" s="124"/>
      <c r="C16" s="178"/>
      <c r="D16" s="187"/>
      <c r="E16" s="188"/>
      <c r="F16" s="13" t="s">
        <v>11</v>
      </c>
      <c r="G16" s="11"/>
      <c r="H16" s="11"/>
      <c r="I16" s="11"/>
      <c r="J16" s="11"/>
      <c r="K16" s="11"/>
      <c r="L16" s="11"/>
      <c r="M16" s="11"/>
      <c r="N16" s="11"/>
      <c r="O16" s="11"/>
      <c r="P16" s="11"/>
      <c r="Q16" s="11"/>
      <c r="R16" s="11"/>
      <c r="S16" s="183"/>
      <c r="T16" s="184"/>
      <c r="U16" s="120"/>
      <c r="V16" s="121"/>
      <c r="W16" s="122"/>
      <c r="X16" s="175"/>
      <c r="Y16" s="175"/>
      <c r="Z16" s="175"/>
      <c r="AA16" s="14">
        <f>COUNTIF(G16:R16,"E")</f>
        <v>0</v>
      </c>
    </row>
    <row r="17" spans="1:27" ht="12" customHeight="1">
      <c r="A17" s="176">
        <v>5</v>
      </c>
      <c r="B17" s="124"/>
      <c r="C17" s="179" t="s">
        <v>33</v>
      </c>
      <c r="D17" s="185"/>
      <c r="E17" s="186"/>
      <c r="F17" s="10" t="s">
        <v>0</v>
      </c>
      <c r="G17" s="11"/>
      <c r="H17" s="11" t="s">
        <v>0</v>
      </c>
      <c r="I17" s="11" t="s">
        <v>0</v>
      </c>
      <c r="J17" s="11" t="s">
        <v>0</v>
      </c>
      <c r="K17" s="11" t="s">
        <v>0</v>
      </c>
      <c r="L17" s="11" t="s">
        <v>0</v>
      </c>
      <c r="M17" s="11" t="s">
        <v>0</v>
      </c>
      <c r="N17" s="11" t="s">
        <v>0</v>
      </c>
      <c r="O17" s="11" t="s">
        <v>0</v>
      </c>
      <c r="P17" s="11" t="s">
        <v>0</v>
      </c>
      <c r="Q17" s="11" t="s">
        <v>0</v>
      </c>
      <c r="R17" s="11" t="s">
        <v>0</v>
      </c>
      <c r="S17" s="181"/>
      <c r="T17" s="182"/>
      <c r="U17" s="117"/>
      <c r="V17" s="118"/>
      <c r="W17" s="119"/>
      <c r="X17" s="175">
        <f>IF(AA17=0,"NA",(AA18/AA17))</f>
        <v>0.09090909090909091</v>
      </c>
      <c r="Y17" s="175"/>
      <c r="Z17" s="175"/>
      <c r="AA17" s="12">
        <f>+COUNTIF(G17:R17,"P")</f>
        <v>11</v>
      </c>
    </row>
    <row r="18" spans="1:27" ht="12" customHeight="1">
      <c r="A18" s="177"/>
      <c r="B18" s="124"/>
      <c r="C18" s="179"/>
      <c r="D18" s="187"/>
      <c r="E18" s="188"/>
      <c r="F18" s="13" t="s">
        <v>11</v>
      </c>
      <c r="G18" s="11"/>
      <c r="H18" s="11" t="s">
        <v>1</v>
      </c>
      <c r="I18" s="11"/>
      <c r="J18" s="11"/>
      <c r="K18" s="11"/>
      <c r="L18" s="11"/>
      <c r="M18" s="11"/>
      <c r="N18" s="11"/>
      <c r="O18" s="11"/>
      <c r="P18" s="11"/>
      <c r="Q18" s="11"/>
      <c r="R18" s="11"/>
      <c r="S18" s="183"/>
      <c r="T18" s="184"/>
      <c r="U18" s="120"/>
      <c r="V18" s="121"/>
      <c r="W18" s="122"/>
      <c r="X18" s="175"/>
      <c r="Y18" s="175"/>
      <c r="Z18" s="175"/>
      <c r="AA18" s="14">
        <f>COUNTIF(G18:R18,"E")</f>
        <v>1</v>
      </c>
    </row>
    <row r="19" spans="1:27" ht="12" customHeight="1">
      <c r="A19" s="176">
        <v>6</v>
      </c>
      <c r="B19" s="124"/>
      <c r="C19" s="179" t="s">
        <v>34</v>
      </c>
      <c r="D19" s="185"/>
      <c r="E19" s="186"/>
      <c r="F19" s="10" t="s">
        <v>0</v>
      </c>
      <c r="G19" s="11"/>
      <c r="H19" s="11" t="s">
        <v>0</v>
      </c>
      <c r="I19" s="11" t="s">
        <v>0</v>
      </c>
      <c r="J19" s="11" t="s">
        <v>0</v>
      </c>
      <c r="K19" s="11" t="s">
        <v>0</v>
      </c>
      <c r="L19" s="11" t="s">
        <v>0</v>
      </c>
      <c r="M19" s="11" t="s">
        <v>0</v>
      </c>
      <c r="N19" s="11" t="s">
        <v>0</v>
      </c>
      <c r="O19" s="11" t="s">
        <v>0</v>
      </c>
      <c r="P19" s="11" t="s">
        <v>0</v>
      </c>
      <c r="Q19" s="11" t="s">
        <v>0</v>
      </c>
      <c r="R19" s="11" t="s">
        <v>0</v>
      </c>
      <c r="S19" s="181"/>
      <c r="T19" s="182"/>
      <c r="U19" s="117"/>
      <c r="V19" s="118"/>
      <c r="W19" s="119"/>
      <c r="X19" s="175">
        <f>IF(AA19=0,"NA",(AA20/AA19))</f>
        <v>0</v>
      </c>
      <c r="Y19" s="175"/>
      <c r="Z19" s="175"/>
      <c r="AA19" s="12">
        <f>+COUNTIF(G19:R19,"P")</f>
        <v>11</v>
      </c>
    </row>
    <row r="20" spans="1:27" ht="12" customHeight="1">
      <c r="A20" s="177"/>
      <c r="B20" s="124"/>
      <c r="C20" s="179"/>
      <c r="D20" s="187"/>
      <c r="E20" s="188"/>
      <c r="F20" s="13" t="s">
        <v>11</v>
      </c>
      <c r="G20" s="11"/>
      <c r="H20" s="11" t="s">
        <v>85</v>
      </c>
      <c r="I20" s="11"/>
      <c r="J20" s="11"/>
      <c r="K20" s="11"/>
      <c r="L20" s="11"/>
      <c r="M20" s="11"/>
      <c r="N20" s="11"/>
      <c r="O20" s="11"/>
      <c r="P20" s="11"/>
      <c r="Q20" s="11"/>
      <c r="R20" s="11"/>
      <c r="S20" s="183"/>
      <c r="T20" s="184"/>
      <c r="U20" s="120"/>
      <c r="V20" s="121"/>
      <c r="W20" s="122"/>
      <c r="X20" s="175"/>
      <c r="Y20" s="175"/>
      <c r="Z20" s="175"/>
      <c r="AA20" s="14">
        <f>COUNTIF(G20:R20,"E")</f>
        <v>0</v>
      </c>
    </row>
    <row r="21" spans="1:27" ht="12" customHeight="1">
      <c r="A21" s="176">
        <v>7</v>
      </c>
      <c r="B21" s="124"/>
      <c r="C21" s="178" t="s">
        <v>35</v>
      </c>
      <c r="D21" s="185"/>
      <c r="E21" s="186"/>
      <c r="F21" s="10" t="s">
        <v>0</v>
      </c>
      <c r="G21" s="11"/>
      <c r="H21" s="11"/>
      <c r="I21" s="11" t="s">
        <v>0</v>
      </c>
      <c r="J21" s="11"/>
      <c r="K21" s="11" t="s">
        <v>0</v>
      </c>
      <c r="L21" s="11"/>
      <c r="M21" s="11" t="s">
        <v>0</v>
      </c>
      <c r="N21" s="11"/>
      <c r="O21" s="11" t="s">
        <v>0</v>
      </c>
      <c r="P21" s="11"/>
      <c r="Q21" s="11" t="s">
        <v>0</v>
      </c>
      <c r="R21" s="11"/>
      <c r="S21" s="181"/>
      <c r="T21" s="182"/>
      <c r="U21" s="117"/>
      <c r="V21" s="118"/>
      <c r="W21" s="119"/>
      <c r="X21" s="175">
        <f>IF(AA21=0,"NA",(AA22/AA21))</f>
        <v>0</v>
      </c>
      <c r="Y21" s="175"/>
      <c r="Z21" s="175"/>
      <c r="AA21" s="12">
        <f>+COUNTIF(G21:R21,"P")</f>
        <v>5</v>
      </c>
    </row>
    <row r="22" spans="1:27" ht="12" customHeight="1">
      <c r="A22" s="177"/>
      <c r="B22" s="124"/>
      <c r="C22" s="178"/>
      <c r="D22" s="187"/>
      <c r="E22" s="188"/>
      <c r="F22" s="13" t="s">
        <v>11</v>
      </c>
      <c r="G22" s="11"/>
      <c r="H22" s="11"/>
      <c r="I22" s="11"/>
      <c r="J22" s="11"/>
      <c r="K22" s="11"/>
      <c r="L22" s="11"/>
      <c r="M22" s="11"/>
      <c r="N22" s="11"/>
      <c r="O22" s="11"/>
      <c r="P22" s="11"/>
      <c r="Q22" s="11"/>
      <c r="R22" s="11"/>
      <c r="S22" s="183"/>
      <c r="T22" s="184"/>
      <c r="U22" s="120"/>
      <c r="V22" s="121"/>
      <c r="W22" s="122"/>
      <c r="X22" s="175"/>
      <c r="Y22" s="175"/>
      <c r="Z22" s="175"/>
      <c r="AA22" s="14">
        <f>COUNTIF(G22:R22,"E")</f>
        <v>0</v>
      </c>
    </row>
    <row r="23" spans="1:27" ht="12" customHeight="1">
      <c r="A23" s="176">
        <v>8</v>
      </c>
      <c r="B23" s="124"/>
      <c r="C23" s="179" t="s">
        <v>36</v>
      </c>
      <c r="D23" s="185"/>
      <c r="E23" s="186"/>
      <c r="F23" s="10" t="s">
        <v>0</v>
      </c>
      <c r="G23" s="15"/>
      <c r="H23" s="15" t="s">
        <v>0</v>
      </c>
      <c r="I23" s="15" t="s">
        <v>0</v>
      </c>
      <c r="J23" s="15" t="s">
        <v>0</v>
      </c>
      <c r="K23" s="15" t="s">
        <v>0</v>
      </c>
      <c r="L23" s="15" t="s">
        <v>0</v>
      </c>
      <c r="M23" s="15" t="s">
        <v>0</v>
      </c>
      <c r="N23" s="15" t="s">
        <v>0</v>
      </c>
      <c r="O23" s="15" t="s">
        <v>0</v>
      </c>
      <c r="P23" s="15" t="s">
        <v>0</v>
      </c>
      <c r="Q23" s="15" t="s">
        <v>0</v>
      </c>
      <c r="R23" s="11" t="s">
        <v>0</v>
      </c>
      <c r="S23" s="181" t="s">
        <v>62</v>
      </c>
      <c r="T23" s="182"/>
      <c r="U23" s="117"/>
      <c r="V23" s="118"/>
      <c r="W23" s="119"/>
      <c r="X23" s="175">
        <f>IF(AA23=0,"NA",(AA24/AA23))</f>
        <v>0</v>
      </c>
      <c r="Y23" s="175"/>
      <c r="Z23" s="175"/>
      <c r="AA23" s="12">
        <f>+COUNTIF(G23:R23,"P")</f>
        <v>11</v>
      </c>
    </row>
    <row r="24" spans="1:27" ht="12" customHeight="1">
      <c r="A24" s="177"/>
      <c r="B24" s="124"/>
      <c r="C24" s="179"/>
      <c r="D24" s="187"/>
      <c r="E24" s="188"/>
      <c r="F24" s="13" t="s">
        <v>11</v>
      </c>
      <c r="G24" s="11"/>
      <c r="H24" s="11" t="s">
        <v>85</v>
      </c>
      <c r="I24" s="11"/>
      <c r="J24" s="11"/>
      <c r="K24" s="11"/>
      <c r="L24" s="11"/>
      <c r="M24" s="11"/>
      <c r="N24" s="11"/>
      <c r="O24" s="11"/>
      <c r="P24" s="11"/>
      <c r="Q24" s="11"/>
      <c r="R24" s="11"/>
      <c r="S24" s="183"/>
      <c r="T24" s="184"/>
      <c r="U24" s="120"/>
      <c r="V24" s="121"/>
      <c r="W24" s="122"/>
      <c r="X24" s="175"/>
      <c r="Y24" s="175"/>
      <c r="Z24" s="175"/>
      <c r="AA24" s="14">
        <f>COUNTIF(G24:R24,"E")</f>
        <v>0</v>
      </c>
    </row>
    <row r="25" spans="1:27" ht="12" customHeight="1">
      <c r="A25" s="176">
        <v>9</v>
      </c>
      <c r="B25" s="124"/>
      <c r="C25" s="179" t="s">
        <v>37</v>
      </c>
      <c r="D25" s="185"/>
      <c r="E25" s="186"/>
      <c r="F25" s="10" t="s">
        <v>0</v>
      </c>
      <c r="G25" s="16"/>
      <c r="H25" s="11"/>
      <c r="I25" s="11"/>
      <c r="J25" s="11"/>
      <c r="K25" s="11" t="s">
        <v>0</v>
      </c>
      <c r="L25" s="11"/>
      <c r="M25" s="11"/>
      <c r="N25" s="11"/>
      <c r="O25" s="11" t="s">
        <v>0</v>
      </c>
      <c r="P25" s="11"/>
      <c r="Q25" s="11"/>
      <c r="R25" s="11"/>
      <c r="S25" s="181" t="s">
        <v>63</v>
      </c>
      <c r="T25" s="182"/>
      <c r="U25" s="117"/>
      <c r="V25" s="118"/>
      <c r="W25" s="119"/>
      <c r="X25" s="175">
        <f>IF(AA25=0,"NA",(AA26/AA25))</f>
        <v>0</v>
      </c>
      <c r="Y25" s="175"/>
      <c r="Z25" s="175"/>
      <c r="AA25" s="12">
        <f>+COUNTIF(G25:R25,"P")</f>
        <v>2</v>
      </c>
    </row>
    <row r="26" spans="1:27" ht="12" customHeight="1">
      <c r="A26" s="177"/>
      <c r="B26" s="124"/>
      <c r="C26" s="179"/>
      <c r="D26" s="187"/>
      <c r="E26" s="188"/>
      <c r="F26" s="13" t="s">
        <v>11</v>
      </c>
      <c r="G26" s="11"/>
      <c r="H26" s="11"/>
      <c r="I26" s="11"/>
      <c r="J26" s="11"/>
      <c r="K26" s="11"/>
      <c r="L26" s="11"/>
      <c r="M26" s="11"/>
      <c r="N26" s="11"/>
      <c r="O26" s="11"/>
      <c r="P26" s="11"/>
      <c r="Q26" s="11"/>
      <c r="R26" s="11"/>
      <c r="S26" s="183"/>
      <c r="T26" s="184"/>
      <c r="U26" s="120"/>
      <c r="V26" s="121"/>
      <c r="W26" s="122"/>
      <c r="X26" s="175"/>
      <c r="Y26" s="175"/>
      <c r="Z26" s="175"/>
      <c r="AA26" s="14">
        <f>COUNTIF(G26:R26,"E")</f>
        <v>0</v>
      </c>
    </row>
    <row r="27" spans="1:27" ht="12" customHeight="1">
      <c r="A27" s="176">
        <v>10</v>
      </c>
      <c r="B27" s="124"/>
      <c r="C27" s="179" t="s">
        <v>38</v>
      </c>
      <c r="D27" s="185"/>
      <c r="E27" s="186"/>
      <c r="F27" s="10" t="s">
        <v>0</v>
      </c>
      <c r="G27" s="16"/>
      <c r="H27" s="11" t="s">
        <v>0</v>
      </c>
      <c r="I27" s="11" t="s">
        <v>0</v>
      </c>
      <c r="J27" s="11" t="s">
        <v>0</v>
      </c>
      <c r="K27" s="11" t="s">
        <v>0</v>
      </c>
      <c r="L27" s="11" t="s">
        <v>0</v>
      </c>
      <c r="M27" s="11" t="s">
        <v>0</v>
      </c>
      <c r="N27" s="11" t="s">
        <v>0</v>
      </c>
      <c r="O27" s="11" t="s">
        <v>0</v>
      </c>
      <c r="P27" s="11" t="s">
        <v>0</v>
      </c>
      <c r="Q27" s="11" t="s">
        <v>0</v>
      </c>
      <c r="R27" s="11" t="s">
        <v>0</v>
      </c>
      <c r="S27" s="181" t="s">
        <v>64</v>
      </c>
      <c r="T27" s="182"/>
      <c r="U27" s="117"/>
      <c r="V27" s="118"/>
      <c r="W27" s="119"/>
      <c r="X27" s="175">
        <f>IF(AA27=0,"NA",(AA28/AA27))</f>
        <v>0</v>
      </c>
      <c r="Y27" s="175"/>
      <c r="Z27" s="175"/>
      <c r="AA27" s="12">
        <f>+COUNTIF(G27:R27,"P")</f>
        <v>11</v>
      </c>
    </row>
    <row r="28" spans="1:27" ht="12" customHeight="1">
      <c r="A28" s="177"/>
      <c r="B28" s="124"/>
      <c r="C28" s="179"/>
      <c r="D28" s="187"/>
      <c r="E28" s="188"/>
      <c r="F28" s="13" t="s">
        <v>11</v>
      </c>
      <c r="G28" s="11"/>
      <c r="H28" s="11" t="s">
        <v>85</v>
      </c>
      <c r="I28" s="11"/>
      <c r="J28" s="11"/>
      <c r="K28" s="11"/>
      <c r="L28" s="11"/>
      <c r="M28" s="11"/>
      <c r="N28" s="11"/>
      <c r="O28" s="11"/>
      <c r="P28" s="11"/>
      <c r="Q28" s="11"/>
      <c r="R28" s="11"/>
      <c r="S28" s="183"/>
      <c r="T28" s="184"/>
      <c r="U28" s="120"/>
      <c r="V28" s="121"/>
      <c r="W28" s="122"/>
      <c r="X28" s="175"/>
      <c r="Y28" s="175"/>
      <c r="Z28" s="175"/>
      <c r="AA28" s="14">
        <f>COUNTIF(G28:R28,"E")</f>
        <v>0</v>
      </c>
    </row>
    <row r="29" spans="1:27" ht="12" customHeight="1">
      <c r="A29" s="176">
        <v>11</v>
      </c>
      <c r="B29" s="124"/>
      <c r="C29" s="179" t="s">
        <v>39</v>
      </c>
      <c r="D29" s="185"/>
      <c r="E29" s="186"/>
      <c r="F29" s="10" t="s">
        <v>0</v>
      </c>
      <c r="G29" s="11"/>
      <c r="H29" s="11" t="s">
        <v>0</v>
      </c>
      <c r="I29" s="11" t="s">
        <v>0</v>
      </c>
      <c r="J29" s="11" t="s">
        <v>0</v>
      </c>
      <c r="K29" s="11" t="s">
        <v>0</v>
      </c>
      <c r="L29" s="11" t="s">
        <v>0</v>
      </c>
      <c r="M29" s="11" t="s">
        <v>0</v>
      </c>
      <c r="N29" s="11" t="s">
        <v>0</v>
      </c>
      <c r="O29" s="11" t="s">
        <v>0</v>
      </c>
      <c r="P29" s="11" t="s">
        <v>0</v>
      </c>
      <c r="Q29" s="11" t="s">
        <v>0</v>
      </c>
      <c r="R29" s="11" t="s">
        <v>0</v>
      </c>
      <c r="S29" s="181" t="s">
        <v>64</v>
      </c>
      <c r="T29" s="182"/>
      <c r="U29" s="117"/>
      <c r="V29" s="118"/>
      <c r="W29" s="119"/>
      <c r="X29" s="175">
        <f>IF(AA29=0,"NA",(AA30/AA29))</f>
        <v>0</v>
      </c>
      <c r="Y29" s="175"/>
      <c r="Z29" s="175"/>
      <c r="AA29" s="12">
        <f aca="true" t="shared" si="0" ref="AA29:AA41">+COUNTIF(G29:R29,"P")</f>
        <v>11</v>
      </c>
    </row>
    <row r="30" spans="1:27" ht="12" customHeight="1">
      <c r="A30" s="177"/>
      <c r="B30" s="124"/>
      <c r="C30" s="179"/>
      <c r="D30" s="187"/>
      <c r="E30" s="188"/>
      <c r="F30" s="13" t="s">
        <v>11</v>
      </c>
      <c r="G30" s="11"/>
      <c r="H30" s="11" t="s">
        <v>85</v>
      </c>
      <c r="I30" s="11"/>
      <c r="J30" s="11"/>
      <c r="K30" s="11"/>
      <c r="L30" s="11"/>
      <c r="M30" s="11"/>
      <c r="N30" s="11"/>
      <c r="O30" s="11"/>
      <c r="P30" s="11"/>
      <c r="Q30" s="11"/>
      <c r="R30" s="11"/>
      <c r="S30" s="183"/>
      <c r="T30" s="184"/>
      <c r="U30" s="120"/>
      <c r="V30" s="121"/>
      <c r="W30" s="122"/>
      <c r="X30" s="175"/>
      <c r="Y30" s="175"/>
      <c r="Z30" s="175"/>
      <c r="AA30" s="14">
        <f>COUNTIF(G30:R30,"E")</f>
        <v>0</v>
      </c>
    </row>
    <row r="31" spans="1:27" ht="12.75" customHeight="1">
      <c r="A31" s="180">
        <v>12</v>
      </c>
      <c r="B31" s="124"/>
      <c r="C31" s="179" t="s">
        <v>40</v>
      </c>
      <c r="D31" s="185"/>
      <c r="E31" s="186"/>
      <c r="F31" s="10" t="s">
        <v>0</v>
      </c>
      <c r="G31" s="11"/>
      <c r="H31" s="11"/>
      <c r="I31" s="11"/>
      <c r="J31" s="11"/>
      <c r="K31" s="11" t="s">
        <v>0</v>
      </c>
      <c r="L31" s="11"/>
      <c r="M31" s="11"/>
      <c r="N31" s="11"/>
      <c r="O31" s="11"/>
      <c r="P31" s="11" t="s">
        <v>0</v>
      </c>
      <c r="Q31" s="11"/>
      <c r="R31" s="11"/>
      <c r="S31" s="181"/>
      <c r="T31" s="182"/>
      <c r="U31" s="117"/>
      <c r="V31" s="118"/>
      <c r="W31" s="119"/>
      <c r="X31" s="175">
        <f>IF(AA31=0,"NA",(AA32/AA31))</f>
        <v>0</v>
      </c>
      <c r="Y31" s="175"/>
      <c r="Z31" s="175"/>
      <c r="AA31" s="12">
        <f t="shared" si="0"/>
        <v>2</v>
      </c>
    </row>
    <row r="32" spans="1:27" ht="17.25" customHeight="1">
      <c r="A32" s="180"/>
      <c r="B32" s="124"/>
      <c r="C32" s="179"/>
      <c r="D32" s="187"/>
      <c r="E32" s="188"/>
      <c r="F32" s="13" t="s">
        <v>11</v>
      </c>
      <c r="G32" s="11"/>
      <c r="H32" s="11"/>
      <c r="I32" s="11"/>
      <c r="J32" s="11"/>
      <c r="K32" s="11"/>
      <c r="L32" s="11"/>
      <c r="M32" s="11"/>
      <c r="N32" s="11"/>
      <c r="O32" s="11"/>
      <c r="P32" s="11"/>
      <c r="Q32" s="11"/>
      <c r="R32" s="11"/>
      <c r="S32" s="183"/>
      <c r="T32" s="184"/>
      <c r="U32" s="120"/>
      <c r="V32" s="121"/>
      <c r="W32" s="122"/>
      <c r="X32" s="175"/>
      <c r="Y32" s="175"/>
      <c r="Z32" s="175"/>
      <c r="AA32" s="14">
        <f aca="true" t="shared" si="1" ref="AA32:AA42">COUNTIF(G32:R32,"E")</f>
        <v>0</v>
      </c>
    </row>
    <row r="33" spans="1:27" ht="12.75" customHeight="1">
      <c r="A33" s="180">
        <v>13</v>
      </c>
      <c r="B33" s="124"/>
      <c r="C33" s="179" t="s">
        <v>41</v>
      </c>
      <c r="D33" s="185"/>
      <c r="E33" s="186"/>
      <c r="F33" s="10" t="s">
        <v>0</v>
      </c>
      <c r="G33" s="11"/>
      <c r="H33" s="11" t="s">
        <v>0</v>
      </c>
      <c r="I33" s="11" t="s">
        <v>0</v>
      </c>
      <c r="J33" s="11" t="s">
        <v>0</v>
      </c>
      <c r="K33" s="11" t="s">
        <v>0</v>
      </c>
      <c r="L33" s="11" t="s">
        <v>0</v>
      </c>
      <c r="M33" s="11" t="s">
        <v>0</v>
      </c>
      <c r="N33" s="11" t="s">
        <v>0</v>
      </c>
      <c r="O33" s="11" t="s">
        <v>0</v>
      </c>
      <c r="P33" s="11" t="s">
        <v>0</v>
      </c>
      <c r="Q33" s="11" t="s">
        <v>0</v>
      </c>
      <c r="R33" s="11" t="s">
        <v>0</v>
      </c>
      <c r="S33" s="181"/>
      <c r="T33" s="182"/>
      <c r="U33" s="117"/>
      <c r="V33" s="118"/>
      <c r="W33" s="119"/>
      <c r="X33" s="175">
        <f>IF(AA33=0,"NA",(AA34/AA33))</f>
        <v>0</v>
      </c>
      <c r="Y33" s="175"/>
      <c r="Z33" s="175"/>
      <c r="AA33" s="12">
        <f t="shared" si="0"/>
        <v>11</v>
      </c>
    </row>
    <row r="34" spans="1:27" ht="12.75" customHeight="1">
      <c r="A34" s="180"/>
      <c r="B34" s="124"/>
      <c r="C34" s="179"/>
      <c r="D34" s="187"/>
      <c r="E34" s="188"/>
      <c r="F34" s="13" t="s">
        <v>11</v>
      </c>
      <c r="G34" s="11"/>
      <c r="H34" s="11" t="s">
        <v>85</v>
      </c>
      <c r="I34" s="11"/>
      <c r="J34" s="11"/>
      <c r="K34" s="11"/>
      <c r="L34" s="11"/>
      <c r="M34" s="11"/>
      <c r="N34" s="11"/>
      <c r="O34" s="11"/>
      <c r="P34" s="11"/>
      <c r="Q34" s="11"/>
      <c r="R34" s="11"/>
      <c r="S34" s="183"/>
      <c r="T34" s="184"/>
      <c r="U34" s="120"/>
      <c r="V34" s="121"/>
      <c r="W34" s="122"/>
      <c r="X34" s="175"/>
      <c r="Y34" s="175"/>
      <c r="Z34" s="175"/>
      <c r="AA34" s="14">
        <f t="shared" si="1"/>
        <v>0</v>
      </c>
    </row>
    <row r="35" spans="1:27" ht="17.25" customHeight="1">
      <c r="A35" s="180">
        <v>14</v>
      </c>
      <c r="B35" s="124"/>
      <c r="C35" s="179" t="s">
        <v>42</v>
      </c>
      <c r="D35" s="185"/>
      <c r="E35" s="186"/>
      <c r="F35" s="10" t="s">
        <v>0</v>
      </c>
      <c r="G35" s="11"/>
      <c r="H35" s="11"/>
      <c r="I35" s="11" t="s">
        <v>0</v>
      </c>
      <c r="J35" s="11" t="s">
        <v>0</v>
      </c>
      <c r="K35" s="11" t="s">
        <v>0</v>
      </c>
      <c r="L35" s="11" t="s">
        <v>0</v>
      </c>
      <c r="M35" s="11" t="s">
        <v>0</v>
      </c>
      <c r="N35" s="11" t="s">
        <v>0</v>
      </c>
      <c r="O35" s="11" t="s">
        <v>0</v>
      </c>
      <c r="P35" s="11" t="s">
        <v>0</v>
      </c>
      <c r="Q35" s="11" t="s">
        <v>0</v>
      </c>
      <c r="R35" s="11" t="s">
        <v>0</v>
      </c>
      <c r="S35" s="181"/>
      <c r="T35" s="182"/>
      <c r="U35" s="117"/>
      <c r="V35" s="118"/>
      <c r="W35" s="119"/>
      <c r="X35" s="175">
        <f>IF(AA35=0,"NA",(AA36/AA35))</f>
        <v>0</v>
      </c>
      <c r="Y35" s="175"/>
      <c r="Z35" s="175"/>
      <c r="AA35" s="12">
        <f t="shared" si="0"/>
        <v>10</v>
      </c>
    </row>
    <row r="36" spans="1:27" ht="17.25" customHeight="1">
      <c r="A36" s="180"/>
      <c r="B36" s="124"/>
      <c r="C36" s="179"/>
      <c r="D36" s="187"/>
      <c r="E36" s="188"/>
      <c r="F36" s="13" t="s">
        <v>11</v>
      </c>
      <c r="G36" s="11"/>
      <c r="H36" s="11"/>
      <c r="I36" s="11"/>
      <c r="J36" s="11"/>
      <c r="K36" s="11"/>
      <c r="L36" s="11"/>
      <c r="M36" s="11"/>
      <c r="N36" s="11"/>
      <c r="O36" s="11"/>
      <c r="P36" s="11"/>
      <c r="Q36" s="11"/>
      <c r="R36" s="11"/>
      <c r="S36" s="183"/>
      <c r="T36" s="184"/>
      <c r="U36" s="120"/>
      <c r="V36" s="121"/>
      <c r="W36" s="122"/>
      <c r="X36" s="175"/>
      <c r="Y36" s="175"/>
      <c r="Z36" s="175"/>
      <c r="AA36" s="14">
        <f t="shared" si="1"/>
        <v>0</v>
      </c>
    </row>
    <row r="37" spans="1:27" ht="15.75" customHeight="1">
      <c r="A37" s="180">
        <v>15</v>
      </c>
      <c r="B37" s="124"/>
      <c r="C37" s="179" t="s">
        <v>43</v>
      </c>
      <c r="D37" s="185"/>
      <c r="E37" s="186"/>
      <c r="F37" s="10" t="s">
        <v>0</v>
      </c>
      <c r="G37" s="11"/>
      <c r="H37" s="11" t="s">
        <v>0</v>
      </c>
      <c r="I37" s="11" t="s">
        <v>0</v>
      </c>
      <c r="J37" s="11" t="s">
        <v>0</v>
      </c>
      <c r="K37" s="11" t="s">
        <v>0</v>
      </c>
      <c r="L37" s="11" t="s">
        <v>0</v>
      </c>
      <c r="M37" s="11" t="s">
        <v>0</v>
      </c>
      <c r="N37" s="11" t="s">
        <v>0</v>
      </c>
      <c r="O37" s="11" t="s">
        <v>0</v>
      </c>
      <c r="P37" s="11" t="s">
        <v>0</v>
      </c>
      <c r="Q37" s="11" t="s">
        <v>0</v>
      </c>
      <c r="R37" s="11" t="s">
        <v>0</v>
      </c>
      <c r="S37" s="181"/>
      <c r="T37" s="182"/>
      <c r="U37" s="117"/>
      <c r="V37" s="118"/>
      <c r="W37" s="119"/>
      <c r="X37" s="175">
        <f>IF(AA37=0,"NA",(AA38/AA37))</f>
        <v>0</v>
      </c>
      <c r="Y37" s="175"/>
      <c r="Z37" s="175"/>
      <c r="AA37" s="12">
        <f t="shared" si="0"/>
        <v>11</v>
      </c>
    </row>
    <row r="38" spans="1:27" ht="15" customHeight="1">
      <c r="A38" s="180"/>
      <c r="B38" s="124"/>
      <c r="C38" s="179"/>
      <c r="D38" s="187"/>
      <c r="E38" s="188"/>
      <c r="F38" s="13" t="s">
        <v>11</v>
      </c>
      <c r="G38" s="11"/>
      <c r="H38" s="11" t="s">
        <v>85</v>
      </c>
      <c r="I38" s="11"/>
      <c r="J38" s="11"/>
      <c r="K38" s="11"/>
      <c r="L38" s="11"/>
      <c r="M38" s="11"/>
      <c r="N38" s="11"/>
      <c r="O38" s="11"/>
      <c r="P38" s="11"/>
      <c r="Q38" s="11"/>
      <c r="R38" s="11"/>
      <c r="S38" s="183"/>
      <c r="T38" s="184"/>
      <c r="U38" s="120"/>
      <c r="V38" s="121"/>
      <c r="W38" s="122"/>
      <c r="X38" s="175"/>
      <c r="Y38" s="175"/>
      <c r="Z38" s="175"/>
      <c r="AA38" s="14">
        <f t="shared" si="1"/>
        <v>0</v>
      </c>
    </row>
    <row r="39" spans="1:27" ht="15" customHeight="1">
      <c r="A39" s="180">
        <v>16</v>
      </c>
      <c r="B39" s="124"/>
      <c r="C39" s="179" t="s">
        <v>44</v>
      </c>
      <c r="D39" s="185"/>
      <c r="E39" s="186"/>
      <c r="F39" s="10" t="s">
        <v>0</v>
      </c>
      <c r="G39" s="11"/>
      <c r="H39" s="11"/>
      <c r="I39" s="11" t="s">
        <v>0</v>
      </c>
      <c r="J39" s="11"/>
      <c r="K39" s="11" t="s">
        <v>0</v>
      </c>
      <c r="L39" s="11"/>
      <c r="M39" s="11" t="s">
        <v>0</v>
      </c>
      <c r="N39" s="11"/>
      <c r="O39" s="11" t="s">
        <v>0</v>
      </c>
      <c r="P39" s="11"/>
      <c r="Q39" s="11" t="s">
        <v>0</v>
      </c>
      <c r="R39" s="11"/>
      <c r="S39" s="181"/>
      <c r="T39" s="182"/>
      <c r="U39" s="117"/>
      <c r="V39" s="118"/>
      <c r="W39" s="119"/>
      <c r="X39" s="175">
        <f>IF(AA39=0,"NA",(AA40/AA39))</f>
        <v>0</v>
      </c>
      <c r="Y39" s="175"/>
      <c r="Z39" s="175"/>
      <c r="AA39" s="12">
        <f t="shared" si="0"/>
        <v>5</v>
      </c>
    </row>
    <row r="40" spans="1:27" ht="15.75" customHeight="1">
      <c r="A40" s="180"/>
      <c r="B40" s="124"/>
      <c r="C40" s="179"/>
      <c r="D40" s="187"/>
      <c r="E40" s="188"/>
      <c r="F40" s="13" t="s">
        <v>11</v>
      </c>
      <c r="G40" s="11"/>
      <c r="H40" s="11"/>
      <c r="I40" s="11"/>
      <c r="J40" s="11"/>
      <c r="K40" s="11"/>
      <c r="L40" s="11"/>
      <c r="M40" s="11"/>
      <c r="N40" s="11"/>
      <c r="O40" s="11"/>
      <c r="P40" s="11"/>
      <c r="Q40" s="11"/>
      <c r="R40" s="11"/>
      <c r="S40" s="183"/>
      <c r="T40" s="184"/>
      <c r="U40" s="120"/>
      <c r="V40" s="121"/>
      <c r="W40" s="122"/>
      <c r="X40" s="175"/>
      <c r="Y40" s="175"/>
      <c r="Z40" s="175"/>
      <c r="AA40" s="14">
        <f t="shared" si="1"/>
        <v>0</v>
      </c>
    </row>
    <row r="41" spans="1:27" ht="15" customHeight="1">
      <c r="A41" s="180">
        <v>17</v>
      </c>
      <c r="B41" s="124"/>
      <c r="C41" s="179" t="s">
        <v>45</v>
      </c>
      <c r="D41" s="185"/>
      <c r="E41" s="186"/>
      <c r="F41" s="10" t="s">
        <v>0</v>
      </c>
      <c r="G41" s="11"/>
      <c r="H41" s="11"/>
      <c r="I41" s="11" t="s">
        <v>0</v>
      </c>
      <c r="J41" s="11"/>
      <c r="K41" s="11" t="s">
        <v>0</v>
      </c>
      <c r="L41" s="11"/>
      <c r="M41" s="11" t="s">
        <v>0</v>
      </c>
      <c r="N41" s="11"/>
      <c r="O41" s="11" t="s">
        <v>0</v>
      </c>
      <c r="P41" s="11"/>
      <c r="Q41" s="11" t="s">
        <v>0</v>
      </c>
      <c r="R41" s="11"/>
      <c r="S41" s="181"/>
      <c r="T41" s="182"/>
      <c r="U41" s="117"/>
      <c r="V41" s="118"/>
      <c r="W41" s="119"/>
      <c r="X41" s="175">
        <f>IF(AA41=0,"NA",(AA42/AA41))</f>
        <v>0</v>
      </c>
      <c r="Y41" s="175"/>
      <c r="Z41" s="175"/>
      <c r="AA41" s="18">
        <f t="shared" si="0"/>
        <v>5</v>
      </c>
    </row>
    <row r="42" spans="1:27" ht="16.5" customHeight="1">
      <c r="A42" s="180"/>
      <c r="B42" s="124"/>
      <c r="C42" s="179"/>
      <c r="D42" s="187"/>
      <c r="E42" s="188"/>
      <c r="F42" s="13" t="s">
        <v>11</v>
      </c>
      <c r="G42" s="11"/>
      <c r="H42" s="11"/>
      <c r="I42" s="11"/>
      <c r="J42" s="11"/>
      <c r="K42" s="11"/>
      <c r="L42" s="11"/>
      <c r="M42" s="11"/>
      <c r="N42" s="11"/>
      <c r="O42" s="11"/>
      <c r="P42" s="11"/>
      <c r="Q42" s="11"/>
      <c r="R42" s="11"/>
      <c r="S42" s="183"/>
      <c r="T42" s="184"/>
      <c r="U42" s="120"/>
      <c r="V42" s="121"/>
      <c r="W42" s="122"/>
      <c r="X42" s="175"/>
      <c r="Y42" s="175"/>
      <c r="Z42" s="175"/>
      <c r="AA42" s="19">
        <f t="shared" si="1"/>
        <v>0</v>
      </c>
    </row>
    <row r="43" spans="1:27" ht="10.5" customHeight="1">
      <c r="A43" s="190">
        <v>18</v>
      </c>
      <c r="B43" s="124"/>
      <c r="C43" s="179" t="s">
        <v>65</v>
      </c>
      <c r="D43" s="185"/>
      <c r="E43" s="186"/>
      <c r="F43" s="10" t="s">
        <v>0</v>
      </c>
      <c r="G43" s="22"/>
      <c r="H43" s="22"/>
      <c r="I43" s="22"/>
      <c r="J43" s="97"/>
      <c r="K43" s="97" t="s">
        <v>0</v>
      </c>
      <c r="L43" s="22"/>
      <c r="M43" s="22"/>
      <c r="N43" s="22"/>
      <c r="O43" s="97" t="s">
        <v>0</v>
      </c>
      <c r="P43" s="97"/>
      <c r="Q43" s="22"/>
      <c r="R43" s="22"/>
      <c r="S43" s="181"/>
      <c r="T43" s="182"/>
      <c r="U43" s="117"/>
      <c r="V43" s="118"/>
      <c r="W43" s="119"/>
      <c r="X43" s="189">
        <f>IF(AA43=0,"NA",(AA44/AA43))</f>
        <v>0</v>
      </c>
      <c r="Y43" s="189"/>
      <c r="Z43" s="189"/>
      <c r="AA43" s="18">
        <f>+COUNTIF(G43:R43,"P")</f>
        <v>2</v>
      </c>
    </row>
    <row r="44" spans="1:27" ht="15" customHeight="1">
      <c r="A44" s="190"/>
      <c r="B44" s="124"/>
      <c r="C44" s="179"/>
      <c r="D44" s="187"/>
      <c r="E44" s="188"/>
      <c r="F44" s="13" t="s">
        <v>11</v>
      </c>
      <c r="G44" s="22"/>
      <c r="H44" s="22"/>
      <c r="I44" s="22"/>
      <c r="J44" s="22"/>
      <c r="K44" s="22"/>
      <c r="L44" s="22"/>
      <c r="M44" s="22"/>
      <c r="N44" s="22"/>
      <c r="O44" s="22"/>
      <c r="P44" s="22"/>
      <c r="Q44" s="22"/>
      <c r="R44" s="22"/>
      <c r="S44" s="183"/>
      <c r="T44" s="184"/>
      <c r="U44" s="120"/>
      <c r="V44" s="121"/>
      <c r="W44" s="122"/>
      <c r="X44" s="189"/>
      <c r="Y44" s="189"/>
      <c r="Z44" s="189"/>
      <c r="AA44" s="19">
        <f>COUNTIF(G44:R44,"E")</f>
        <v>0</v>
      </c>
    </row>
    <row r="45" spans="1:27" ht="10.5" customHeight="1">
      <c r="A45" s="190">
        <v>19</v>
      </c>
      <c r="B45" s="124"/>
      <c r="C45" s="179" t="s">
        <v>46</v>
      </c>
      <c r="D45" s="185"/>
      <c r="E45" s="186"/>
      <c r="F45" s="10" t="s">
        <v>0</v>
      </c>
      <c r="G45" s="22"/>
      <c r="H45" s="22"/>
      <c r="I45" s="97" t="s">
        <v>0</v>
      </c>
      <c r="J45" s="22"/>
      <c r="K45" s="97" t="s">
        <v>0</v>
      </c>
      <c r="L45" s="22"/>
      <c r="M45" s="97" t="s">
        <v>0</v>
      </c>
      <c r="N45" s="22"/>
      <c r="O45" s="97" t="s">
        <v>0</v>
      </c>
      <c r="P45" s="22"/>
      <c r="Q45" s="97" t="s">
        <v>0</v>
      </c>
      <c r="R45" s="22"/>
      <c r="S45" s="181"/>
      <c r="T45" s="182"/>
      <c r="U45" s="117"/>
      <c r="V45" s="118"/>
      <c r="W45" s="119"/>
      <c r="X45" s="189">
        <f>IF(AA45=0,"NA",(AA46/AA45))</f>
        <v>0</v>
      </c>
      <c r="Y45" s="189"/>
      <c r="Z45" s="189"/>
      <c r="AA45" s="18">
        <f>+COUNTIF(G45:R45,"P")</f>
        <v>5</v>
      </c>
    </row>
    <row r="46" spans="1:27" ht="10.5" customHeight="1">
      <c r="A46" s="190"/>
      <c r="B46" s="124"/>
      <c r="C46" s="179"/>
      <c r="D46" s="187"/>
      <c r="E46" s="188"/>
      <c r="F46" s="13" t="s">
        <v>11</v>
      </c>
      <c r="G46" s="22"/>
      <c r="H46" s="22"/>
      <c r="I46" s="97"/>
      <c r="J46" s="22"/>
      <c r="K46" s="22"/>
      <c r="L46" s="22"/>
      <c r="M46" s="22"/>
      <c r="N46" s="22"/>
      <c r="O46" s="22"/>
      <c r="P46" s="22"/>
      <c r="Q46" s="22"/>
      <c r="R46" s="22"/>
      <c r="S46" s="183"/>
      <c r="T46" s="184"/>
      <c r="U46" s="120"/>
      <c r="V46" s="121"/>
      <c r="W46" s="122"/>
      <c r="X46" s="189"/>
      <c r="Y46" s="189"/>
      <c r="Z46" s="189"/>
      <c r="AA46" s="19">
        <f>COUNTIF(G46:R46,"E")</f>
        <v>0</v>
      </c>
    </row>
    <row r="47" spans="1:27" ht="10.5" customHeight="1">
      <c r="A47" s="190">
        <v>20</v>
      </c>
      <c r="B47" s="124"/>
      <c r="C47" s="179" t="s">
        <v>47</v>
      </c>
      <c r="D47" s="185"/>
      <c r="E47" s="186"/>
      <c r="F47" s="10" t="s">
        <v>0</v>
      </c>
      <c r="G47" s="22"/>
      <c r="H47" s="97"/>
      <c r="I47" s="97" t="s">
        <v>0</v>
      </c>
      <c r="J47" s="97"/>
      <c r="K47" s="97" t="s">
        <v>0</v>
      </c>
      <c r="L47" s="97"/>
      <c r="M47" s="97" t="s">
        <v>0</v>
      </c>
      <c r="N47" s="22"/>
      <c r="O47" s="97" t="s">
        <v>0</v>
      </c>
      <c r="P47" s="22"/>
      <c r="Q47" s="97" t="s">
        <v>0</v>
      </c>
      <c r="R47" s="22"/>
      <c r="S47" s="181"/>
      <c r="T47" s="182"/>
      <c r="U47" s="117"/>
      <c r="V47" s="118"/>
      <c r="W47" s="119"/>
      <c r="X47" s="189">
        <f>IF(AA47=0,"NA",(AA48/AA47))</f>
        <v>0</v>
      </c>
      <c r="Y47" s="189"/>
      <c r="Z47" s="189"/>
      <c r="AA47" s="18">
        <f>+COUNTIF(G47:R47,"P")</f>
        <v>5</v>
      </c>
    </row>
    <row r="48" spans="1:27" ht="10.5" customHeight="1">
      <c r="A48" s="190"/>
      <c r="B48" s="124"/>
      <c r="C48" s="179"/>
      <c r="D48" s="187"/>
      <c r="E48" s="188"/>
      <c r="F48" s="13" t="s">
        <v>11</v>
      </c>
      <c r="G48" s="22"/>
      <c r="H48" s="22"/>
      <c r="I48" s="22"/>
      <c r="J48" s="22"/>
      <c r="K48" s="22"/>
      <c r="L48" s="22"/>
      <c r="M48" s="22"/>
      <c r="N48" s="22"/>
      <c r="O48" s="95"/>
      <c r="P48" s="22"/>
      <c r="Q48" s="22"/>
      <c r="R48" s="22"/>
      <c r="S48" s="183"/>
      <c r="T48" s="184"/>
      <c r="U48" s="120"/>
      <c r="V48" s="121"/>
      <c r="W48" s="122"/>
      <c r="X48" s="189"/>
      <c r="Y48" s="189"/>
      <c r="Z48" s="189"/>
      <c r="AA48" s="19">
        <f>COUNTIF(G48:R48,"E")</f>
        <v>0</v>
      </c>
    </row>
    <row r="49" spans="1:27" ht="10.5" customHeight="1">
      <c r="A49" s="190">
        <v>21</v>
      </c>
      <c r="B49" s="124"/>
      <c r="C49" s="179" t="s">
        <v>48</v>
      </c>
      <c r="D49" s="185"/>
      <c r="E49" s="186"/>
      <c r="F49" s="10" t="s">
        <v>0</v>
      </c>
      <c r="G49" s="22"/>
      <c r="H49" s="22"/>
      <c r="I49" s="97" t="s">
        <v>0</v>
      </c>
      <c r="J49" s="22"/>
      <c r="K49" s="97" t="s">
        <v>0</v>
      </c>
      <c r="L49" s="22"/>
      <c r="M49" s="97" t="s">
        <v>0</v>
      </c>
      <c r="N49" s="22"/>
      <c r="O49" s="97" t="s">
        <v>0</v>
      </c>
      <c r="P49" s="22"/>
      <c r="Q49" s="97" t="s">
        <v>0</v>
      </c>
      <c r="R49" s="22"/>
      <c r="S49" s="181"/>
      <c r="T49" s="182"/>
      <c r="U49" s="117"/>
      <c r="V49" s="118"/>
      <c r="W49" s="119"/>
      <c r="X49" s="189">
        <f>IF(AA49=0,"NA",(AA50/AA49))</f>
        <v>0</v>
      </c>
      <c r="Y49" s="189"/>
      <c r="Z49" s="189"/>
      <c r="AA49" s="18">
        <f>+COUNTIF(G49:R49,"P")</f>
        <v>5</v>
      </c>
    </row>
    <row r="50" spans="1:27" ht="12.75" customHeight="1">
      <c r="A50" s="190"/>
      <c r="B50" s="124"/>
      <c r="C50" s="179"/>
      <c r="D50" s="187"/>
      <c r="E50" s="188"/>
      <c r="F50" s="13" t="s">
        <v>11</v>
      </c>
      <c r="G50" s="22"/>
      <c r="H50" s="22"/>
      <c r="I50" s="22"/>
      <c r="J50" s="22"/>
      <c r="K50" s="22"/>
      <c r="L50" s="22"/>
      <c r="M50" s="22"/>
      <c r="N50" s="22"/>
      <c r="O50" s="95"/>
      <c r="P50" s="22"/>
      <c r="Q50" s="22"/>
      <c r="R50" s="22"/>
      <c r="S50" s="183"/>
      <c r="T50" s="184"/>
      <c r="U50" s="120"/>
      <c r="V50" s="121"/>
      <c r="W50" s="122"/>
      <c r="X50" s="189"/>
      <c r="Y50" s="189"/>
      <c r="Z50" s="189"/>
      <c r="AA50" s="19">
        <f>COUNTIF(G50:R50,"E")</f>
        <v>0</v>
      </c>
    </row>
    <row r="51" spans="1:27" ht="16.5" customHeight="1">
      <c r="A51" s="190">
        <v>22</v>
      </c>
      <c r="B51" s="124"/>
      <c r="C51" s="179" t="s">
        <v>49</v>
      </c>
      <c r="D51" s="185"/>
      <c r="E51" s="186"/>
      <c r="F51" s="10" t="s">
        <v>0</v>
      </c>
      <c r="G51" s="22"/>
      <c r="H51" s="97" t="s">
        <v>0</v>
      </c>
      <c r="I51" s="97" t="s">
        <v>0</v>
      </c>
      <c r="J51" s="97" t="s">
        <v>0</v>
      </c>
      <c r="K51" s="97" t="s">
        <v>0</v>
      </c>
      <c r="L51" s="97" t="s">
        <v>0</v>
      </c>
      <c r="M51" s="97" t="s">
        <v>0</v>
      </c>
      <c r="N51" s="97" t="s">
        <v>0</v>
      </c>
      <c r="O51" s="97" t="s">
        <v>0</v>
      </c>
      <c r="P51" s="97" t="s">
        <v>0</v>
      </c>
      <c r="Q51" s="97" t="s">
        <v>0</v>
      </c>
      <c r="R51" s="97" t="s">
        <v>0</v>
      </c>
      <c r="S51" s="181"/>
      <c r="T51" s="182"/>
      <c r="U51" s="117"/>
      <c r="V51" s="118"/>
      <c r="W51" s="119"/>
      <c r="X51" s="189">
        <f>IF(AA51=0,"NA",(AA52/AA51))</f>
        <v>0</v>
      </c>
      <c r="Y51" s="189"/>
      <c r="Z51" s="189"/>
      <c r="AA51" s="18">
        <f>+COUNTIF(G51:R51,"P")</f>
        <v>11</v>
      </c>
    </row>
    <row r="52" spans="1:27" ht="16.5" customHeight="1">
      <c r="A52" s="190"/>
      <c r="B52" s="124"/>
      <c r="C52" s="179"/>
      <c r="D52" s="187"/>
      <c r="E52" s="188"/>
      <c r="F52" s="13" t="s">
        <v>11</v>
      </c>
      <c r="G52" s="22"/>
      <c r="H52" s="97" t="s">
        <v>85</v>
      </c>
      <c r="I52" s="22"/>
      <c r="J52" s="22"/>
      <c r="K52" s="22"/>
      <c r="L52" s="22"/>
      <c r="M52" s="22"/>
      <c r="N52" s="22"/>
      <c r="O52" s="95"/>
      <c r="P52" s="22"/>
      <c r="Q52" s="22"/>
      <c r="R52" s="22"/>
      <c r="S52" s="183"/>
      <c r="T52" s="184"/>
      <c r="U52" s="120"/>
      <c r="V52" s="121"/>
      <c r="W52" s="122"/>
      <c r="X52" s="189"/>
      <c r="Y52" s="189"/>
      <c r="Z52" s="189"/>
      <c r="AA52" s="19">
        <f>COUNTIF(G52:R52,"E")</f>
        <v>0</v>
      </c>
    </row>
    <row r="53" spans="1:27" ht="16.5" customHeight="1">
      <c r="A53" s="190">
        <v>23</v>
      </c>
      <c r="B53" s="124"/>
      <c r="C53" s="179" t="s">
        <v>50</v>
      </c>
      <c r="D53" s="185"/>
      <c r="E53" s="186"/>
      <c r="F53" s="10" t="s">
        <v>0</v>
      </c>
      <c r="G53" s="97"/>
      <c r="H53" s="97" t="s">
        <v>0</v>
      </c>
      <c r="I53" s="97" t="s">
        <v>0</v>
      </c>
      <c r="J53" s="97" t="s">
        <v>0</v>
      </c>
      <c r="K53" s="97" t="s">
        <v>0</v>
      </c>
      <c r="L53" s="97" t="s">
        <v>0</v>
      </c>
      <c r="M53" s="97" t="s">
        <v>0</v>
      </c>
      <c r="N53" s="97" t="s">
        <v>0</v>
      </c>
      <c r="O53" s="97" t="s">
        <v>0</v>
      </c>
      <c r="P53" s="97" t="s">
        <v>0</v>
      </c>
      <c r="Q53" s="97" t="s">
        <v>0</v>
      </c>
      <c r="R53" s="97" t="s">
        <v>0</v>
      </c>
      <c r="S53" s="181"/>
      <c r="T53" s="182"/>
      <c r="U53" s="117"/>
      <c r="V53" s="118"/>
      <c r="W53" s="119"/>
      <c r="X53" s="189">
        <f>IF(AA53=0,"NA",(AA54/AA53))</f>
        <v>0</v>
      </c>
      <c r="Y53" s="189"/>
      <c r="Z53" s="189"/>
      <c r="AA53" s="18">
        <f>+COUNTIF(G53:R53,"P")</f>
        <v>11</v>
      </c>
    </row>
    <row r="54" spans="1:27" ht="16.5" customHeight="1">
      <c r="A54" s="190"/>
      <c r="B54" s="124"/>
      <c r="C54" s="179"/>
      <c r="D54" s="187"/>
      <c r="E54" s="188"/>
      <c r="F54" s="13" t="s">
        <v>11</v>
      </c>
      <c r="G54" s="22"/>
      <c r="H54" s="97" t="s">
        <v>85</v>
      </c>
      <c r="I54" s="22"/>
      <c r="J54" s="22"/>
      <c r="K54" s="22"/>
      <c r="L54" s="22"/>
      <c r="M54" s="22"/>
      <c r="N54" s="22"/>
      <c r="O54" s="22"/>
      <c r="P54" s="22"/>
      <c r="Q54" s="22"/>
      <c r="R54" s="22"/>
      <c r="S54" s="183"/>
      <c r="T54" s="184"/>
      <c r="U54" s="120"/>
      <c r="V54" s="121"/>
      <c r="W54" s="122"/>
      <c r="X54" s="189"/>
      <c r="Y54" s="189"/>
      <c r="Z54" s="189"/>
      <c r="AA54" s="19">
        <f>COUNTIF(G54:R54,"E")</f>
        <v>0</v>
      </c>
    </row>
    <row r="55" spans="1:27" ht="16.5" customHeight="1">
      <c r="A55" s="190">
        <v>24</v>
      </c>
      <c r="B55" s="124"/>
      <c r="C55" s="179" t="s">
        <v>51</v>
      </c>
      <c r="D55" s="185"/>
      <c r="E55" s="186"/>
      <c r="F55" s="10" t="s">
        <v>0</v>
      </c>
      <c r="G55" s="97"/>
      <c r="H55" s="97" t="s">
        <v>0</v>
      </c>
      <c r="I55" s="97" t="s">
        <v>0</v>
      </c>
      <c r="J55" s="97" t="s">
        <v>0</v>
      </c>
      <c r="K55" s="97" t="s">
        <v>0</v>
      </c>
      <c r="L55" s="97" t="s">
        <v>0</v>
      </c>
      <c r="M55" s="97" t="s">
        <v>0</v>
      </c>
      <c r="N55" s="97" t="s">
        <v>0</v>
      </c>
      <c r="O55" s="97" t="s">
        <v>0</v>
      </c>
      <c r="P55" s="97" t="s">
        <v>0</v>
      </c>
      <c r="Q55" s="97" t="s">
        <v>0</v>
      </c>
      <c r="R55" s="97" t="s">
        <v>0</v>
      </c>
      <c r="S55" s="181"/>
      <c r="T55" s="182"/>
      <c r="U55" s="117"/>
      <c r="V55" s="118"/>
      <c r="W55" s="119"/>
      <c r="X55" s="189">
        <f>IF(AA55=0,"NA",(AA56/AA55))</f>
        <v>0.09090909090909091</v>
      </c>
      <c r="Y55" s="189"/>
      <c r="Z55" s="189"/>
      <c r="AA55" s="18">
        <f>+COUNTIF(G55:R55,"P")</f>
        <v>11</v>
      </c>
    </row>
    <row r="56" spans="1:27" ht="16.5" customHeight="1">
      <c r="A56" s="190"/>
      <c r="B56" s="124"/>
      <c r="C56" s="179"/>
      <c r="D56" s="187"/>
      <c r="E56" s="188"/>
      <c r="F56" s="13" t="s">
        <v>11</v>
      </c>
      <c r="G56" s="22"/>
      <c r="H56" s="97" t="s">
        <v>1</v>
      </c>
      <c r="I56" s="22"/>
      <c r="J56" s="22"/>
      <c r="K56" s="22"/>
      <c r="L56" s="22"/>
      <c r="M56" s="22"/>
      <c r="N56" s="22"/>
      <c r="O56" s="22"/>
      <c r="P56" s="22"/>
      <c r="Q56" s="22"/>
      <c r="R56" s="22"/>
      <c r="S56" s="183"/>
      <c r="T56" s="184"/>
      <c r="U56" s="120"/>
      <c r="V56" s="121"/>
      <c r="W56" s="122"/>
      <c r="X56" s="189"/>
      <c r="Y56" s="189"/>
      <c r="Z56" s="189"/>
      <c r="AA56" s="19">
        <f>COUNTIF(G56:R56,"E")</f>
        <v>1</v>
      </c>
    </row>
    <row r="57" spans="1:27" ht="16.5" customHeight="1">
      <c r="A57" s="190">
        <v>25</v>
      </c>
      <c r="B57" s="124"/>
      <c r="C57" s="179" t="s">
        <v>52</v>
      </c>
      <c r="D57" s="185"/>
      <c r="E57" s="186"/>
      <c r="F57" s="10" t="s">
        <v>0</v>
      </c>
      <c r="G57" s="22"/>
      <c r="H57" s="97"/>
      <c r="I57" s="97" t="s">
        <v>0</v>
      </c>
      <c r="J57" s="97"/>
      <c r="K57" s="97" t="s">
        <v>0</v>
      </c>
      <c r="L57" s="22"/>
      <c r="M57" s="97" t="s">
        <v>0</v>
      </c>
      <c r="N57" s="22"/>
      <c r="O57" s="97" t="s">
        <v>0</v>
      </c>
      <c r="P57" s="22"/>
      <c r="Q57" s="97" t="s">
        <v>0</v>
      </c>
      <c r="R57" s="22"/>
      <c r="S57" s="181"/>
      <c r="T57" s="182"/>
      <c r="U57" s="117"/>
      <c r="V57" s="118"/>
      <c r="W57" s="119"/>
      <c r="X57" s="189">
        <f>IF(AA57=0,"NA",(AA58/AA57))</f>
        <v>0</v>
      </c>
      <c r="Y57" s="189"/>
      <c r="Z57" s="189"/>
      <c r="AA57" s="18">
        <f>+COUNTIF(G57:R57,"P")</f>
        <v>5</v>
      </c>
    </row>
    <row r="58" spans="1:27" ht="16.5" customHeight="1">
      <c r="A58" s="190"/>
      <c r="B58" s="124"/>
      <c r="C58" s="179"/>
      <c r="D58" s="187"/>
      <c r="E58" s="188"/>
      <c r="F58" s="13" t="s">
        <v>11</v>
      </c>
      <c r="G58" s="22"/>
      <c r="H58" s="22"/>
      <c r="I58" s="22"/>
      <c r="J58" s="22"/>
      <c r="K58" s="22"/>
      <c r="L58" s="22"/>
      <c r="M58" s="22"/>
      <c r="N58" s="22"/>
      <c r="O58" s="95"/>
      <c r="P58" s="22"/>
      <c r="Q58" s="22"/>
      <c r="R58" s="22"/>
      <c r="S58" s="183"/>
      <c r="T58" s="184"/>
      <c r="U58" s="120"/>
      <c r="V58" s="121"/>
      <c r="W58" s="122"/>
      <c r="X58" s="189"/>
      <c r="Y58" s="189"/>
      <c r="Z58" s="189"/>
      <c r="AA58" s="19">
        <f>COUNTIF(G58:R58,"E")</f>
        <v>0</v>
      </c>
    </row>
    <row r="59" spans="1:27" ht="16.5" customHeight="1">
      <c r="A59" s="190">
        <v>26</v>
      </c>
      <c r="B59" s="124"/>
      <c r="C59" s="179" t="s">
        <v>53</v>
      </c>
      <c r="D59" s="185"/>
      <c r="E59" s="186"/>
      <c r="F59" s="10" t="s">
        <v>0</v>
      </c>
      <c r="G59" s="22"/>
      <c r="H59" s="22"/>
      <c r="I59" s="22"/>
      <c r="J59" s="22"/>
      <c r="K59" s="97" t="s">
        <v>0</v>
      </c>
      <c r="L59" s="22"/>
      <c r="M59" s="22"/>
      <c r="N59" s="97"/>
      <c r="O59" s="97" t="s">
        <v>0</v>
      </c>
      <c r="P59" s="22"/>
      <c r="Q59" s="22"/>
      <c r="R59" s="22"/>
      <c r="S59" s="181"/>
      <c r="T59" s="182"/>
      <c r="U59" s="117"/>
      <c r="V59" s="118"/>
      <c r="W59" s="119"/>
      <c r="X59" s="189">
        <f>IF(AA59=0,"NA",(AA60/AA59))</f>
        <v>0</v>
      </c>
      <c r="Y59" s="189"/>
      <c r="Z59" s="189"/>
      <c r="AA59" s="18">
        <f>+COUNTIF(G59:R59,"P")</f>
        <v>2</v>
      </c>
    </row>
    <row r="60" spans="1:27" ht="16.5" customHeight="1">
      <c r="A60" s="190"/>
      <c r="B60" s="124"/>
      <c r="C60" s="179"/>
      <c r="D60" s="187"/>
      <c r="E60" s="188"/>
      <c r="F60" s="13" t="s">
        <v>11</v>
      </c>
      <c r="G60" s="22"/>
      <c r="H60" s="22"/>
      <c r="I60" s="22"/>
      <c r="J60" s="22"/>
      <c r="K60" s="22"/>
      <c r="L60" s="22"/>
      <c r="M60" s="22"/>
      <c r="N60" s="22"/>
      <c r="O60" s="22"/>
      <c r="P60" s="22"/>
      <c r="Q60" s="22"/>
      <c r="R60" s="22"/>
      <c r="S60" s="183"/>
      <c r="T60" s="184"/>
      <c r="U60" s="120"/>
      <c r="V60" s="121"/>
      <c r="W60" s="122"/>
      <c r="X60" s="189"/>
      <c r="Y60" s="189"/>
      <c r="Z60" s="189"/>
      <c r="AA60" s="19">
        <f>COUNTIF(G60:R60,"E")</f>
        <v>0</v>
      </c>
    </row>
    <row r="61" spans="1:27" ht="16.5" customHeight="1">
      <c r="A61" s="190">
        <v>27</v>
      </c>
      <c r="B61" s="124"/>
      <c r="C61" s="179" t="s">
        <v>54</v>
      </c>
      <c r="D61" s="185"/>
      <c r="E61" s="186"/>
      <c r="F61" s="10" t="s">
        <v>0</v>
      </c>
      <c r="G61" s="96" t="s">
        <v>0</v>
      </c>
      <c r="H61" s="96" t="s">
        <v>0</v>
      </c>
      <c r="I61" s="96" t="s">
        <v>0</v>
      </c>
      <c r="J61" s="96" t="s">
        <v>0</v>
      </c>
      <c r="K61" s="96" t="s">
        <v>0</v>
      </c>
      <c r="L61" s="96" t="s">
        <v>0</v>
      </c>
      <c r="M61" s="96" t="s">
        <v>0</v>
      </c>
      <c r="N61" s="96" t="s">
        <v>0</v>
      </c>
      <c r="O61" s="96" t="s">
        <v>0</v>
      </c>
      <c r="P61" s="96" t="s">
        <v>0</v>
      </c>
      <c r="Q61" s="96" t="s">
        <v>0</v>
      </c>
      <c r="R61" s="96" t="s">
        <v>0</v>
      </c>
      <c r="S61" s="181"/>
      <c r="T61" s="182"/>
      <c r="U61" s="117"/>
      <c r="V61" s="118"/>
      <c r="W61" s="119"/>
      <c r="X61" s="189">
        <f>IF(AA61=0,"NA",(AA62/AA61))</f>
        <v>0</v>
      </c>
      <c r="Y61" s="189"/>
      <c r="Z61" s="189"/>
      <c r="AA61" s="18">
        <f>+COUNTIF(G61:R61,"P")</f>
        <v>12</v>
      </c>
    </row>
    <row r="62" spans="1:27" ht="16.5" customHeight="1">
      <c r="A62" s="190"/>
      <c r="B62" s="124"/>
      <c r="C62" s="179"/>
      <c r="D62" s="187"/>
      <c r="E62" s="188"/>
      <c r="F62" s="13" t="s">
        <v>11</v>
      </c>
      <c r="G62" s="96" t="s">
        <v>85</v>
      </c>
      <c r="H62" s="96"/>
      <c r="I62" s="96"/>
      <c r="J62" s="96"/>
      <c r="K62" s="96"/>
      <c r="L62" s="96"/>
      <c r="M62" s="96"/>
      <c r="N62" s="96"/>
      <c r="O62" s="96"/>
      <c r="P62" s="96"/>
      <c r="Q62" s="96"/>
      <c r="R62" s="96"/>
      <c r="S62" s="183"/>
      <c r="T62" s="184"/>
      <c r="U62" s="120"/>
      <c r="V62" s="121"/>
      <c r="W62" s="122"/>
      <c r="X62" s="189"/>
      <c r="Y62" s="189"/>
      <c r="Z62" s="189"/>
      <c r="AA62" s="19">
        <f>COUNTIF(G62:R62,"E")</f>
        <v>0</v>
      </c>
    </row>
    <row r="63" spans="1:27" ht="16.5" customHeight="1">
      <c r="A63" s="190">
        <v>28</v>
      </c>
      <c r="B63" s="124"/>
      <c r="C63" s="179" t="s">
        <v>55</v>
      </c>
      <c r="D63" s="185"/>
      <c r="E63" s="186"/>
      <c r="F63" s="10" t="s">
        <v>0</v>
      </c>
      <c r="G63" s="22"/>
      <c r="H63" s="22"/>
      <c r="I63" s="97" t="s">
        <v>0</v>
      </c>
      <c r="J63" s="97" t="s">
        <v>0</v>
      </c>
      <c r="K63" s="97" t="s">
        <v>0</v>
      </c>
      <c r="L63" s="97" t="s">
        <v>0</v>
      </c>
      <c r="M63" s="97" t="s">
        <v>0</v>
      </c>
      <c r="N63" s="97" t="s">
        <v>0</v>
      </c>
      <c r="O63" s="97" t="s">
        <v>0</v>
      </c>
      <c r="P63" s="97" t="s">
        <v>0</v>
      </c>
      <c r="Q63" s="97" t="s">
        <v>0</v>
      </c>
      <c r="R63" s="97" t="s">
        <v>0</v>
      </c>
      <c r="S63" s="181"/>
      <c r="T63" s="182"/>
      <c r="U63" s="117"/>
      <c r="V63" s="118"/>
      <c r="W63" s="119"/>
      <c r="X63" s="189">
        <f>IF(AA63=0,"NA",(AA64/AA63))</f>
        <v>0</v>
      </c>
      <c r="Y63" s="189"/>
      <c r="Z63" s="189"/>
      <c r="AA63" s="18">
        <f>+COUNTIF(G63:R63,"P")</f>
        <v>10</v>
      </c>
    </row>
    <row r="64" spans="1:27" ht="16.5" customHeight="1">
      <c r="A64" s="190"/>
      <c r="B64" s="124"/>
      <c r="C64" s="179"/>
      <c r="D64" s="187"/>
      <c r="E64" s="188"/>
      <c r="F64" s="13" t="s">
        <v>11</v>
      </c>
      <c r="G64" s="22"/>
      <c r="H64" s="22"/>
      <c r="I64" s="22"/>
      <c r="J64" s="22"/>
      <c r="K64" s="22"/>
      <c r="L64" s="22"/>
      <c r="M64" s="22"/>
      <c r="N64" s="25"/>
      <c r="O64" s="22"/>
      <c r="P64" s="22"/>
      <c r="Q64" s="22"/>
      <c r="R64" s="22"/>
      <c r="S64" s="183"/>
      <c r="T64" s="184"/>
      <c r="U64" s="120"/>
      <c r="V64" s="121"/>
      <c r="W64" s="122"/>
      <c r="X64" s="189"/>
      <c r="Y64" s="189"/>
      <c r="Z64" s="189"/>
      <c r="AA64" s="19">
        <f>COUNTIF(G64:R64,"E")</f>
        <v>0</v>
      </c>
    </row>
    <row r="65" spans="1:27" ht="16.5" customHeight="1">
      <c r="A65" s="190">
        <v>29</v>
      </c>
      <c r="B65" s="124"/>
      <c r="C65" s="179" t="s">
        <v>66</v>
      </c>
      <c r="D65" s="185"/>
      <c r="E65" s="186"/>
      <c r="F65" s="10" t="s">
        <v>0</v>
      </c>
      <c r="G65" s="22"/>
      <c r="H65" s="22"/>
      <c r="I65" s="97" t="s">
        <v>24</v>
      </c>
      <c r="J65" s="97" t="s">
        <v>24</v>
      </c>
      <c r="K65" s="97" t="s">
        <v>24</v>
      </c>
      <c r="L65" s="97" t="s">
        <v>24</v>
      </c>
      <c r="M65" s="97" t="s">
        <v>24</v>
      </c>
      <c r="N65" s="97" t="s">
        <v>24</v>
      </c>
      <c r="O65" s="97" t="s">
        <v>24</v>
      </c>
      <c r="P65" s="97" t="s">
        <v>24</v>
      </c>
      <c r="Q65" s="97" t="s">
        <v>24</v>
      </c>
      <c r="R65" s="97" t="s">
        <v>24</v>
      </c>
      <c r="S65" s="181"/>
      <c r="T65" s="182"/>
      <c r="U65" s="117"/>
      <c r="V65" s="118"/>
      <c r="W65" s="119"/>
      <c r="X65" s="189">
        <f>IF(AA65=0,"NA",(AA66/AA65))</f>
        <v>0</v>
      </c>
      <c r="Y65" s="189"/>
      <c r="Z65" s="189"/>
      <c r="AA65" s="18">
        <f>+COUNTIF(G65:R65,"P")</f>
        <v>10</v>
      </c>
    </row>
    <row r="66" spans="1:27" ht="16.5" customHeight="1">
      <c r="A66" s="190"/>
      <c r="B66" s="124"/>
      <c r="C66" s="179"/>
      <c r="D66" s="187"/>
      <c r="E66" s="188"/>
      <c r="F66" s="13" t="s">
        <v>11</v>
      </c>
      <c r="G66" s="22"/>
      <c r="H66" s="22"/>
      <c r="I66" s="22"/>
      <c r="J66" s="22"/>
      <c r="K66" s="22"/>
      <c r="L66" s="22"/>
      <c r="M66" s="22"/>
      <c r="N66" s="22"/>
      <c r="O66" s="22"/>
      <c r="P66" s="22"/>
      <c r="Q66" s="22"/>
      <c r="R66" s="22"/>
      <c r="S66" s="183"/>
      <c r="T66" s="184"/>
      <c r="U66" s="120"/>
      <c r="V66" s="121"/>
      <c r="W66" s="122"/>
      <c r="X66" s="189"/>
      <c r="Y66" s="189"/>
      <c r="Z66" s="189"/>
      <c r="AA66" s="19">
        <f>COUNTIF(G66:R66,"E")</f>
        <v>0</v>
      </c>
    </row>
    <row r="67" spans="1:27" ht="16.5" customHeight="1">
      <c r="A67" s="190">
        <v>30</v>
      </c>
      <c r="B67" s="124"/>
      <c r="C67" s="179" t="s">
        <v>56</v>
      </c>
      <c r="D67" s="185"/>
      <c r="E67" s="186"/>
      <c r="F67" s="10" t="s">
        <v>0</v>
      </c>
      <c r="G67" s="22"/>
      <c r="H67" s="97" t="s">
        <v>24</v>
      </c>
      <c r="I67" s="97" t="s">
        <v>24</v>
      </c>
      <c r="J67" s="97" t="s">
        <v>24</v>
      </c>
      <c r="K67" s="97" t="s">
        <v>24</v>
      </c>
      <c r="L67" s="97" t="s">
        <v>24</v>
      </c>
      <c r="M67" s="97" t="s">
        <v>24</v>
      </c>
      <c r="N67" s="97" t="s">
        <v>24</v>
      </c>
      <c r="O67" s="97" t="s">
        <v>24</v>
      </c>
      <c r="P67" s="97" t="s">
        <v>24</v>
      </c>
      <c r="Q67" s="97" t="s">
        <v>24</v>
      </c>
      <c r="R67" s="97" t="s">
        <v>24</v>
      </c>
      <c r="S67" s="181"/>
      <c r="T67" s="182"/>
      <c r="U67" s="117"/>
      <c r="V67" s="118"/>
      <c r="W67" s="119"/>
      <c r="X67" s="189">
        <f>IF(AA67=0,"NA",(AA68/AA67))</f>
        <v>0</v>
      </c>
      <c r="Y67" s="189"/>
      <c r="Z67" s="189"/>
      <c r="AA67" s="18">
        <f>+COUNTIF(G67:R67,"P")</f>
        <v>11</v>
      </c>
    </row>
    <row r="68" spans="1:27" ht="16.5" customHeight="1">
      <c r="A68" s="190"/>
      <c r="B68" s="124"/>
      <c r="C68" s="179"/>
      <c r="D68" s="187"/>
      <c r="E68" s="188"/>
      <c r="F68" s="13" t="s">
        <v>11</v>
      </c>
      <c r="G68" s="22"/>
      <c r="H68" s="22"/>
      <c r="I68" s="22"/>
      <c r="J68" s="22"/>
      <c r="K68" s="22"/>
      <c r="L68" s="22"/>
      <c r="M68" s="22"/>
      <c r="N68" s="22"/>
      <c r="O68" s="22"/>
      <c r="P68" s="22"/>
      <c r="Q68" s="22"/>
      <c r="R68" s="22"/>
      <c r="S68" s="183"/>
      <c r="T68" s="184"/>
      <c r="U68" s="120"/>
      <c r="V68" s="121"/>
      <c r="W68" s="122"/>
      <c r="X68" s="189"/>
      <c r="Y68" s="189"/>
      <c r="Z68" s="189"/>
      <c r="AA68" s="19">
        <f>COUNTIF(G68:R68,"E")</f>
        <v>0</v>
      </c>
    </row>
    <row r="69" spans="1:27" ht="16.5" customHeight="1">
      <c r="A69" s="190">
        <v>31</v>
      </c>
      <c r="B69" s="124"/>
      <c r="C69" s="179" t="s">
        <v>57</v>
      </c>
      <c r="D69" s="185"/>
      <c r="E69" s="186"/>
      <c r="F69" s="10" t="s">
        <v>0</v>
      </c>
      <c r="G69" s="22"/>
      <c r="H69" s="22"/>
      <c r="I69" s="97" t="s">
        <v>24</v>
      </c>
      <c r="J69" s="22"/>
      <c r="K69" s="97" t="s">
        <v>24</v>
      </c>
      <c r="L69" s="22"/>
      <c r="M69" s="97" t="s">
        <v>24</v>
      </c>
      <c r="N69" s="22"/>
      <c r="O69" s="97" t="s">
        <v>24</v>
      </c>
      <c r="P69" s="22"/>
      <c r="Q69" s="97" t="s">
        <v>24</v>
      </c>
      <c r="R69" s="22"/>
      <c r="S69" s="181"/>
      <c r="T69" s="182"/>
      <c r="U69" s="117"/>
      <c r="V69" s="118"/>
      <c r="W69" s="119"/>
      <c r="X69" s="189">
        <f>IF(AA69=0,"NA",(AA70/AA69))</f>
        <v>0</v>
      </c>
      <c r="Y69" s="189"/>
      <c r="Z69" s="189"/>
      <c r="AA69" s="18">
        <f>+COUNTIF(G69:R69,"P")</f>
        <v>5</v>
      </c>
    </row>
    <row r="70" spans="1:27" ht="16.5" customHeight="1">
      <c r="A70" s="190"/>
      <c r="B70" s="124"/>
      <c r="C70" s="179"/>
      <c r="D70" s="187"/>
      <c r="E70" s="188"/>
      <c r="F70" s="13" t="s">
        <v>11</v>
      </c>
      <c r="G70" s="22"/>
      <c r="H70" s="22"/>
      <c r="I70" s="22"/>
      <c r="J70" s="22"/>
      <c r="K70" s="22"/>
      <c r="L70" s="22"/>
      <c r="M70" s="22"/>
      <c r="N70" s="22"/>
      <c r="O70" s="22"/>
      <c r="P70" s="22"/>
      <c r="Q70" s="22"/>
      <c r="R70" s="22"/>
      <c r="S70" s="183"/>
      <c r="T70" s="184"/>
      <c r="U70" s="120"/>
      <c r="V70" s="121"/>
      <c r="W70" s="122"/>
      <c r="X70" s="189"/>
      <c r="Y70" s="189"/>
      <c r="Z70" s="189"/>
      <c r="AA70" s="19">
        <f>COUNTIF(G70:R70,"E")</f>
        <v>0</v>
      </c>
    </row>
    <row r="71" spans="1:27" ht="16.5" customHeight="1">
      <c r="A71" s="190">
        <v>32</v>
      </c>
      <c r="B71" s="124"/>
      <c r="C71" s="179" t="s">
        <v>58</v>
      </c>
      <c r="D71" s="185"/>
      <c r="E71" s="186"/>
      <c r="F71" s="10" t="s">
        <v>0</v>
      </c>
      <c r="G71" s="22"/>
      <c r="H71" s="22"/>
      <c r="I71" s="97" t="s">
        <v>24</v>
      </c>
      <c r="J71" s="22"/>
      <c r="K71" s="97" t="s">
        <v>24</v>
      </c>
      <c r="L71" s="22"/>
      <c r="M71" s="97" t="s">
        <v>24</v>
      </c>
      <c r="N71" s="22"/>
      <c r="O71" s="97" t="s">
        <v>24</v>
      </c>
      <c r="P71" s="22"/>
      <c r="Q71" s="97" t="s">
        <v>24</v>
      </c>
      <c r="R71" s="22"/>
      <c r="S71" s="181"/>
      <c r="T71" s="182"/>
      <c r="U71" s="117"/>
      <c r="V71" s="118"/>
      <c r="W71" s="119"/>
      <c r="X71" s="189">
        <f>IF(AA71=0,"NA",(AA72/AA71))</f>
        <v>0</v>
      </c>
      <c r="Y71" s="189"/>
      <c r="Z71" s="189"/>
      <c r="AA71" s="18">
        <f>+COUNTIF(G71:R71,"P")</f>
        <v>5</v>
      </c>
    </row>
    <row r="72" spans="1:27" ht="16.5" customHeight="1">
      <c r="A72" s="190"/>
      <c r="B72" s="124"/>
      <c r="C72" s="179"/>
      <c r="D72" s="187"/>
      <c r="E72" s="188"/>
      <c r="F72" s="13" t="s">
        <v>11</v>
      </c>
      <c r="G72" s="22"/>
      <c r="H72" s="22"/>
      <c r="I72" s="22"/>
      <c r="J72" s="22"/>
      <c r="K72" s="22"/>
      <c r="L72" s="22"/>
      <c r="M72" s="22"/>
      <c r="N72" s="22"/>
      <c r="O72" s="22"/>
      <c r="P72" s="22"/>
      <c r="Q72" s="22"/>
      <c r="R72" s="22"/>
      <c r="S72" s="183"/>
      <c r="T72" s="184"/>
      <c r="U72" s="120"/>
      <c r="V72" s="121"/>
      <c r="W72" s="122"/>
      <c r="X72" s="189"/>
      <c r="Y72" s="189"/>
      <c r="Z72" s="189"/>
      <c r="AA72" s="19">
        <f>COUNTIF(G72:R72,"E")</f>
        <v>0</v>
      </c>
    </row>
    <row r="73" spans="1:27" ht="16.5" customHeight="1">
      <c r="A73" s="190">
        <v>33</v>
      </c>
      <c r="B73" s="124"/>
      <c r="C73" s="179" t="s">
        <v>59</v>
      </c>
      <c r="D73" s="185"/>
      <c r="E73" s="186"/>
      <c r="F73" s="10" t="s">
        <v>0</v>
      </c>
      <c r="G73" s="22"/>
      <c r="H73" s="97" t="s">
        <v>24</v>
      </c>
      <c r="I73" s="97" t="s">
        <v>24</v>
      </c>
      <c r="J73" s="97" t="s">
        <v>24</v>
      </c>
      <c r="K73" s="97" t="s">
        <v>24</v>
      </c>
      <c r="L73" s="97" t="s">
        <v>24</v>
      </c>
      <c r="M73" s="97" t="s">
        <v>24</v>
      </c>
      <c r="N73" s="97" t="s">
        <v>24</v>
      </c>
      <c r="O73" s="97" t="s">
        <v>24</v>
      </c>
      <c r="P73" s="97" t="s">
        <v>24</v>
      </c>
      <c r="Q73" s="97" t="s">
        <v>24</v>
      </c>
      <c r="R73" s="97" t="s">
        <v>24</v>
      </c>
      <c r="S73" s="181"/>
      <c r="T73" s="182"/>
      <c r="U73" s="117"/>
      <c r="V73" s="118"/>
      <c r="W73" s="119"/>
      <c r="X73" s="189">
        <f>IF(AA73=0,"NA",(AA74/AA73))</f>
        <v>0</v>
      </c>
      <c r="Y73" s="189"/>
      <c r="Z73" s="189"/>
      <c r="AA73" s="18">
        <f>+COUNTIF(G73:R73,"P")</f>
        <v>11</v>
      </c>
    </row>
    <row r="74" spans="1:27" ht="16.5" customHeight="1">
      <c r="A74" s="190"/>
      <c r="B74" s="124"/>
      <c r="C74" s="179"/>
      <c r="D74" s="187"/>
      <c r="E74" s="188"/>
      <c r="F74" s="13" t="s">
        <v>11</v>
      </c>
      <c r="G74" s="22"/>
      <c r="H74" s="22"/>
      <c r="I74" s="22"/>
      <c r="J74" s="22"/>
      <c r="K74" s="22"/>
      <c r="L74" s="22"/>
      <c r="M74" s="22"/>
      <c r="N74" s="22"/>
      <c r="O74" s="22"/>
      <c r="P74" s="22"/>
      <c r="Q74" s="22"/>
      <c r="R74" s="22"/>
      <c r="S74" s="183"/>
      <c r="T74" s="184"/>
      <c r="U74" s="120"/>
      <c r="V74" s="121"/>
      <c r="W74" s="122"/>
      <c r="X74" s="189"/>
      <c r="Y74" s="189"/>
      <c r="Z74" s="189"/>
      <c r="AA74" s="19">
        <f>COUNTIF(G74:R74,"E")</f>
        <v>0</v>
      </c>
    </row>
    <row r="75" spans="1:27" ht="16.5" customHeight="1">
      <c r="A75" s="190">
        <v>34</v>
      </c>
      <c r="B75" s="124"/>
      <c r="C75" s="179" t="s">
        <v>60</v>
      </c>
      <c r="D75" s="185"/>
      <c r="E75" s="186"/>
      <c r="F75" s="10" t="s">
        <v>0</v>
      </c>
      <c r="G75" s="22"/>
      <c r="H75" s="22"/>
      <c r="I75" s="22"/>
      <c r="J75" s="97" t="s">
        <v>24</v>
      </c>
      <c r="K75" s="22"/>
      <c r="L75" s="22"/>
      <c r="M75" s="97" t="s">
        <v>24</v>
      </c>
      <c r="N75" s="22"/>
      <c r="O75" s="22"/>
      <c r="P75" s="97" t="s">
        <v>24</v>
      </c>
      <c r="Q75" s="22"/>
      <c r="R75" s="22"/>
      <c r="S75" s="181"/>
      <c r="T75" s="182"/>
      <c r="U75" s="117"/>
      <c r="V75" s="118"/>
      <c r="W75" s="119"/>
      <c r="X75" s="189">
        <f>IF(AA75=0,"NA",(AA76/AA75))</f>
        <v>0</v>
      </c>
      <c r="Y75" s="189"/>
      <c r="Z75" s="189"/>
      <c r="AA75" s="18">
        <f>+COUNTIF(G75:R75,"P")</f>
        <v>3</v>
      </c>
    </row>
    <row r="76" spans="1:27" ht="16.5" customHeight="1">
      <c r="A76" s="190"/>
      <c r="B76" s="124"/>
      <c r="C76" s="179"/>
      <c r="D76" s="187"/>
      <c r="E76" s="188"/>
      <c r="F76" s="13" t="s">
        <v>11</v>
      </c>
      <c r="G76" s="22"/>
      <c r="H76" s="22"/>
      <c r="I76" s="22"/>
      <c r="J76" s="22"/>
      <c r="K76" s="22"/>
      <c r="L76" s="22"/>
      <c r="M76" s="22"/>
      <c r="N76" s="22"/>
      <c r="O76" s="22"/>
      <c r="P76" s="22"/>
      <c r="Q76" s="22"/>
      <c r="R76" s="22"/>
      <c r="S76" s="183"/>
      <c r="T76" s="184"/>
      <c r="U76" s="120"/>
      <c r="V76" s="121"/>
      <c r="W76" s="122"/>
      <c r="X76" s="189"/>
      <c r="Y76" s="189"/>
      <c r="Z76" s="189"/>
      <c r="AA76" s="19">
        <f>COUNTIF(G76:R76,"E")</f>
        <v>0</v>
      </c>
    </row>
    <row r="77" spans="1:27" ht="16.5" customHeight="1">
      <c r="A77" s="190">
        <v>35</v>
      </c>
      <c r="B77" s="124"/>
      <c r="C77" s="179" t="s">
        <v>77</v>
      </c>
      <c r="D77" s="202"/>
      <c r="E77" s="203"/>
      <c r="F77" s="10" t="s">
        <v>0</v>
      </c>
      <c r="G77" s="22"/>
      <c r="H77" s="97" t="s">
        <v>24</v>
      </c>
      <c r="I77" s="97" t="s">
        <v>24</v>
      </c>
      <c r="J77" s="97" t="s">
        <v>24</v>
      </c>
      <c r="K77" s="97" t="s">
        <v>24</v>
      </c>
      <c r="L77" s="97" t="s">
        <v>24</v>
      </c>
      <c r="M77" s="97" t="s">
        <v>24</v>
      </c>
      <c r="N77" s="97" t="s">
        <v>24</v>
      </c>
      <c r="O77" s="97" t="s">
        <v>24</v>
      </c>
      <c r="P77" s="97" t="s">
        <v>24</v>
      </c>
      <c r="Q77" s="97" t="s">
        <v>24</v>
      </c>
      <c r="R77" s="97" t="s">
        <v>24</v>
      </c>
      <c r="S77" s="181"/>
      <c r="T77" s="182"/>
      <c r="U77" s="117"/>
      <c r="V77" s="118"/>
      <c r="W77" s="119"/>
      <c r="X77" s="189">
        <f>IF(AA77=0,"NA",(AA78/AA77))</f>
        <v>0</v>
      </c>
      <c r="Y77" s="189"/>
      <c r="Z77" s="189"/>
      <c r="AA77" s="18">
        <f aca="true" t="shared" si="2" ref="AA77:AA85">+COUNTIF(G77:R77,"P")</f>
        <v>11</v>
      </c>
    </row>
    <row r="78" spans="1:27" ht="16.5" customHeight="1">
      <c r="A78" s="190"/>
      <c r="B78" s="124"/>
      <c r="C78" s="179"/>
      <c r="D78" s="204"/>
      <c r="E78" s="205"/>
      <c r="F78" s="13" t="s">
        <v>11</v>
      </c>
      <c r="G78" s="22"/>
      <c r="H78" s="22"/>
      <c r="I78" s="22"/>
      <c r="J78" s="22"/>
      <c r="K78" s="22"/>
      <c r="L78" s="22"/>
      <c r="M78" s="22"/>
      <c r="N78" s="22"/>
      <c r="O78" s="22"/>
      <c r="P78" s="22"/>
      <c r="Q78" s="22"/>
      <c r="R78" s="22"/>
      <c r="S78" s="183"/>
      <c r="T78" s="184"/>
      <c r="U78" s="120"/>
      <c r="V78" s="121"/>
      <c r="W78" s="122"/>
      <c r="X78" s="189"/>
      <c r="Y78" s="189"/>
      <c r="Z78" s="189"/>
      <c r="AA78" s="19">
        <f aca="true" t="shared" si="3" ref="AA78:AA86">COUNTIF(G78:R78,"E")</f>
        <v>0</v>
      </c>
    </row>
    <row r="79" spans="1:27" ht="16.5" customHeight="1">
      <c r="A79" s="190">
        <v>36</v>
      </c>
      <c r="B79" s="124"/>
      <c r="C79" s="179" t="s">
        <v>61</v>
      </c>
      <c r="D79" s="202"/>
      <c r="E79" s="203"/>
      <c r="F79" s="10" t="s">
        <v>0</v>
      </c>
      <c r="G79" s="22"/>
      <c r="H79" s="22"/>
      <c r="I79" s="22"/>
      <c r="J79" s="22"/>
      <c r="K79" s="97" t="s">
        <v>24</v>
      </c>
      <c r="L79" s="22"/>
      <c r="M79" s="22"/>
      <c r="N79" s="22"/>
      <c r="O79" s="97" t="s">
        <v>24</v>
      </c>
      <c r="P79" s="22"/>
      <c r="Q79" s="22"/>
      <c r="R79" s="22"/>
      <c r="S79" s="181"/>
      <c r="T79" s="182"/>
      <c r="U79" s="117"/>
      <c r="V79" s="118"/>
      <c r="W79" s="119"/>
      <c r="X79" s="189">
        <f>IF(AA79=0,"NA",(AA80/AA79))</f>
        <v>0</v>
      </c>
      <c r="Y79" s="189"/>
      <c r="Z79" s="189"/>
      <c r="AA79" s="18">
        <f t="shared" si="2"/>
        <v>2</v>
      </c>
    </row>
    <row r="80" spans="1:27" ht="16.5" customHeight="1">
      <c r="A80" s="190"/>
      <c r="B80" s="124"/>
      <c r="C80" s="179"/>
      <c r="D80" s="204"/>
      <c r="E80" s="205"/>
      <c r="F80" s="13" t="s">
        <v>11</v>
      </c>
      <c r="G80" s="22"/>
      <c r="H80" s="22"/>
      <c r="I80" s="22"/>
      <c r="J80" s="22"/>
      <c r="K80" s="22"/>
      <c r="L80" s="22"/>
      <c r="M80" s="22"/>
      <c r="N80" s="22"/>
      <c r="O80" s="22"/>
      <c r="P80" s="22"/>
      <c r="Q80" s="22"/>
      <c r="R80" s="22"/>
      <c r="S80" s="183"/>
      <c r="T80" s="184"/>
      <c r="U80" s="120"/>
      <c r="V80" s="121"/>
      <c r="W80" s="122"/>
      <c r="X80" s="189"/>
      <c r="Y80" s="189"/>
      <c r="Z80" s="189"/>
      <c r="AA80" s="19">
        <f t="shared" si="3"/>
        <v>0</v>
      </c>
    </row>
    <row r="81" spans="1:27" ht="16.5" customHeight="1">
      <c r="A81" s="190">
        <v>37</v>
      </c>
      <c r="B81" s="124"/>
      <c r="C81" s="179" t="s">
        <v>74</v>
      </c>
      <c r="D81" s="202"/>
      <c r="E81" s="203"/>
      <c r="F81" s="10" t="s">
        <v>0</v>
      </c>
      <c r="G81" s="97"/>
      <c r="H81" s="22"/>
      <c r="I81" s="22"/>
      <c r="J81" s="97" t="s">
        <v>24</v>
      </c>
      <c r="K81" s="22"/>
      <c r="L81" s="22"/>
      <c r="M81" s="97" t="s">
        <v>24</v>
      </c>
      <c r="N81" s="22"/>
      <c r="O81" s="22"/>
      <c r="P81" s="97" t="s">
        <v>24</v>
      </c>
      <c r="Q81" s="22"/>
      <c r="R81" s="22"/>
      <c r="S81" s="181"/>
      <c r="T81" s="182"/>
      <c r="U81" s="117"/>
      <c r="V81" s="118"/>
      <c r="W81" s="119"/>
      <c r="X81" s="189">
        <f>IF(AA81=0,"NA",(AA82/AA81))</f>
        <v>0</v>
      </c>
      <c r="Y81" s="189"/>
      <c r="Z81" s="189"/>
      <c r="AA81" s="18">
        <f t="shared" si="2"/>
        <v>3</v>
      </c>
    </row>
    <row r="82" spans="1:27" ht="16.5" customHeight="1">
      <c r="A82" s="190"/>
      <c r="B82" s="124"/>
      <c r="C82" s="179"/>
      <c r="D82" s="204"/>
      <c r="E82" s="205"/>
      <c r="F82" s="13" t="s">
        <v>11</v>
      </c>
      <c r="G82" s="97"/>
      <c r="H82" s="22"/>
      <c r="I82" s="22"/>
      <c r="J82" s="22"/>
      <c r="K82" s="22"/>
      <c r="L82" s="22"/>
      <c r="M82" s="22"/>
      <c r="N82" s="22"/>
      <c r="O82" s="22"/>
      <c r="P82" s="22"/>
      <c r="Q82" s="22"/>
      <c r="R82" s="22"/>
      <c r="S82" s="183"/>
      <c r="T82" s="184"/>
      <c r="U82" s="120"/>
      <c r="V82" s="121"/>
      <c r="W82" s="122"/>
      <c r="X82" s="189"/>
      <c r="Y82" s="189"/>
      <c r="Z82" s="189"/>
      <c r="AA82" s="19">
        <f t="shared" si="3"/>
        <v>0</v>
      </c>
    </row>
    <row r="83" spans="1:27" ht="16.5" customHeight="1">
      <c r="A83" s="190">
        <v>38</v>
      </c>
      <c r="B83" s="124"/>
      <c r="C83" s="179" t="s">
        <v>75</v>
      </c>
      <c r="D83" s="202"/>
      <c r="E83" s="203"/>
      <c r="F83" s="10" t="s">
        <v>0</v>
      </c>
      <c r="G83" s="22"/>
      <c r="H83" s="97" t="s">
        <v>0</v>
      </c>
      <c r="I83" s="97" t="s">
        <v>0</v>
      </c>
      <c r="J83" s="97" t="s">
        <v>0</v>
      </c>
      <c r="K83" s="97" t="s">
        <v>0</v>
      </c>
      <c r="L83" s="97" t="s">
        <v>0</v>
      </c>
      <c r="M83" s="97" t="s">
        <v>0</v>
      </c>
      <c r="N83" s="97" t="s">
        <v>0</v>
      </c>
      <c r="O83" s="97" t="s">
        <v>0</v>
      </c>
      <c r="P83" s="97" t="s">
        <v>0</v>
      </c>
      <c r="Q83" s="97" t="s">
        <v>0</v>
      </c>
      <c r="R83" s="97" t="s">
        <v>24</v>
      </c>
      <c r="S83" s="181"/>
      <c r="T83" s="182"/>
      <c r="U83" s="117"/>
      <c r="V83" s="118"/>
      <c r="W83" s="119"/>
      <c r="X83" s="189">
        <f>IF(AA83=0,"NA",(AA84/AA83))</f>
        <v>0</v>
      </c>
      <c r="Y83" s="189"/>
      <c r="Z83" s="189"/>
      <c r="AA83" s="18">
        <f t="shared" si="2"/>
        <v>11</v>
      </c>
    </row>
    <row r="84" spans="1:27" ht="16.5" customHeight="1">
      <c r="A84" s="190"/>
      <c r="B84" s="124"/>
      <c r="C84" s="179"/>
      <c r="D84" s="204"/>
      <c r="E84" s="205"/>
      <c r="F84" s="13" t="s">
        <v>11</v>
      </c>
      <c r="G84" s="22"/>
      <c r="H84" s="22"/>
      <c r="I84" s="22"/>
      <c r="J84" s="22"/>
      <c r="K84" s="22"/>
      <c r="L84" s="22"/>
      <c r="M84" s="22"/>
      <c r="N84" s="22"/>
      <c r="O84" s="25"/>
      <c r="P84" s="22"/>
      <c r="Q84" s="22"/>
      <c r="R84" s="22"/>
      <c r="S84" s="183"/>
      <c r="T84" s="184"/>
      <c r="U84" s="120"/>
      <c r="V84" s="121"/>
      <c r="W84" s="122"/>
      <c r="X84" s="189"/>
      <c r="Y84" s="189"/>
      <c r="Z84" s="189"/>
      <c r="AA84" s="19">
        <f t="shared" si="3"/>
        <v>0</v>
      </c>
    </row>
    <row r="85" spans="1:27" ht="16.5" customHeight="1">
      <c r="A85" s="190">
        <v>39</v>
      </c>
      <c r="B85" s="124"/>
      <c r="C85" s="179" t="s">
        <v>76</v>
      </c>
      <c r="D85" s="202"/>
      <c r="E85" s="203"/>
      <c r="F85" s="10" t="s">
        <v>0</v>
      </c>
      <c r="G85" s="97" t="s">
        <v>0</v>
      </c>
      <c r="H85" s="97" t="s">
        <v>0</v>
      </c>
      <c r="I85" s="97" t="s">
        <v>0</v>
      </c>
      <c r="J85" s="97" t="s">
        <v>0</v>
      </c>
      <c r="K85" s="97" t="s">
        <v>0</v>
      </c>
      <c r="L85" s="97" t="s">
        <v>0</v>
      </c>
      <c r="M85" s="97" t="s">
        <v>0</v>
      </c>
      <c r="N85" s="97" t="s">
        <v>0</v>
      </c>
      <c r="O85" s="97" t="s">
        <v>0</v>
      </c>
      <c r="P85" s="97" t="s">
        <v>0</v>
      </c>
      <c r="Q85" s="97" t="s">
        <v>0</v>
      </c>
      <c r="R85" s="97" t="s">
        <v>0</v>
      </c>
      <c r="S85" s="181"/>
      <c r="T85" s="182"/>
      <c r="U85" s="117"/>
      <c r="V85" s="118"/>
      <c r="W85" s="119"/>
      <c r="X85" s="189">
        <f>IF(AA85=0,"NA",(AA86/AA85))</f>
        <v>0.08333333333333333</v>
      </c>
      <c r="Y85" s="189"/>
      <c r="Z85" s="189"/>
      <c r="AA85" s="18">
        <f t="shared" si="2"/>
        <v>12</v>
      </c>
    </row>
    <row r="86" spans="1:27" ht="16.5" customHeight="1">
      <c r="A86" s="190"/>
      <c r="B86" s="124"/>
      <c r="C86" s="179"/>
      <c r="D86" s="204"/>
      <c r="E86" s="205"/>
      <c r="F86" s="13" t="s">
        <v>11</v>
      </c>
      <c r="G86" s="97" t="s">
        <v>1</v>
      </c>
      <c r="H86" s="22"/>
      <c r="I86" s="22"/>
      <c r="J86" s="22"/>
      <c r="K86" s="22"/>
      <c r="L86" s="22"/>
      <c r="M86" s="22"/>
      <c r="N86" s="22"/>
      <c r="O86" s="25"/>
      <c r="P86" s="22"/>
      <c r="Q86" s="22"/>
      <c r="R86" s="22"/>
      <c r="S86" s="183"/>
      <c r="T86" s="184"/>
      <c r="U86" s="120"/>
      <c r="V86" s="121"/>
      <c r="W86" s="122"/>
      <c r="X86" s="189"/>
      <c r="Y86" s="189"/>
      <c r="Z86" s="189"/>
      <c r="AA86" s="19">
        <f t="shared" si="3"/>
        <v>1</v>
      </c>
    </row>
    <row r="87" spans="1:27" ht="16.5" customHeight="1">
      <c r="A87" s="190">
        <v>40</v>
      </c>
      <c r="B87" s="124"/>
      <c r="C87" s="200" t="s">
        <v>78</v>
      </c>
      <c r="D87" s="185"/>
      <c r="E87" s="186"/>
      <c r="F87" s="21" t="s">
        <v>0</v>
      </c>
      <c r="G87" s="97" t="s">
        <v>85</v>
      </c>
      <c r="H87" s="97" t="s">
        <v>0</v>
      </c>
      <c r="I87" s="97" t="s">
        <v>0</v>
      </c>
      <c r="J87" s="97" t="s">
        <v>0</v>
      </c>
      <c r="K87" s="97" t="s">
        <v>0</v>
      </c>
      <c r="L87" s="97" t="s">
        <v>0</v>
      </c>
      <c r="M87" s="97" t="s">
        <v>0</v>
      </c>
      <c r="N87" s="97" t="s">
        <v>0</v>
      </c>
      <c r="O87" s="97" t="s">
        <v>0</v>
      </c>
      <c r="P87" s="97" t="s">
        <v>0</v>
      </c>
      <c r="Q87" s="97" t="s">
        <v>0</v>
      </c>
      <c r="R87" s="97" t="s">
        <v>0</v>
      </c>
      <c r="S87" s="181"/>
      <c r="T87" s="182"/>
      <c r="U87" s="117"/>
      <c r="V87" s="118"/>
      <c r="W87" s="119"/>
      <c r="X87" s="189">
        <f>IF(AA87=0,"NA",(AA88/AA87))</f>
        <v>0</v>
      </c>
      <c r="Y87" s="189"/>
      <c r="Z87" s="189"/>
      <c r="AA87" s="18">
        <f>+COUNTIF(G87:R87,"P")</f>
        <v>11</v>
      </c>
    </row>
    <row r="88" spans="1:27" ht="16.5" customHeight="1">
      <c r="A88" s="190"/>
      <c r="B88" s="124"/>
      <c r="C88" s="201"/>
      <c r="D88" s="187"/>
      <c r="E88" s="188"/>
      <c r="F88" s="13" t="s">
        <v>11</v>
      </c>
      <c r="G88" s="22"/>
      <c r="H88" s="22"/>
      <c r="I88" s="22"/>
      <c r="J88" s="97"/>
      <c r="K88" s="22"/>
      <c r="L88" s="22"/>
      <c r="M88" s="22"/>
      <c r="N88" s="22"/>
      <c r="O88" s="22"/>
      <c r="P88" s="22"/>
      <c r="Q88" s="22"/>
      <c r="R88" s="22"/>
      <c r="S88" s="183"/>
      <c r="T88" s="184"/>
      <c r="U88" s="120"/>
      <c r="V88" s="121"/>
      <c r="W88" s="122"/>
      <c r="X88" s="189"/>
      <c r="Y88" s="189"/>
      <c r="Z88" s="189"/>
      <c r="AA88" s="19">
        <f>COUNTIF(G88:R88,"E")</f>
        <v>0</v>
      </c>
    </row>
    <row r="89" spans="1:27" ht="16.5" customHeight="1">
      <c r="A89" s="20">
        <v>41</v>
      </c>
      <c r="B89" s="124"/>
      <c r="C89" s="200" t="s">
        <v>79</v>
      </c>
      <c r="D89" s="185"/>
      <c r="E89" s="186"/>
      <c r="F89" s="10" t="s">
        <v>0</v>
      </c>
      <c r="G89" s="22"/>
      <c r="H89" s="22"/>
      <c r="I89" s="22"/>
      <c r="J89" s="97"/>
      <c r="K89" s="22"/>
      <c r="L89" s="97" t="s">
        <v>0</v>
      </c>
      <c r="M89" s="22"/>
      <c r="N89" s="22"/>
      <c r="O89" s="22"/>
      <c r="P89" s="22"/>
      <c r="Q89" s="97" t="s">
        <v>0</v>
      </c>
      <c r="R89" s="22"/>
      <c r="S89" s="181"/>
      <c r="T89" s="182"/>
      <c r="U89" s="117"/>
      <c r="V89" s="118"/>
      <c r="W89" s="119"/>
      <c r="X89" s="189">
        <f>IF(AA89=0,"NA",(AA90/AA89))</f>
        <v>0</v>
      </c>
      <c r="Y89" s="189"/>
      <c r="Z89" s="189"/>
      <c r="AA89" s="18">
        <f>+COUNTIF(G89:R89,"P")</f>
        <v>2</v>
      </c>
    </row>
    <row r="90" spans="1:27" ht="16.5" customHeight="1">
      <c r="A90" s="20">
        <v>42</v>
      </c>
      <c r="B90" s="124"/>
      <c r="C90" s="201"/>
      <c r="D90" s="187"/>
      <c r="E90" s="188"/>
      <c r="F90" s="13" t="s">
        <v>11</v>
      </c>
      <c r="G90" s="22"/>
      <c r="H90" s="22"/>
      <c r="I90" s="22"/>
      <c r="J90" s="97"/>
      <c r="K90" s="22"/>
      <c r="L90" s="22"/>
      <c r="M90" s="22"/>
      <c r="N90" s="22"/>
      <c r="O90" s="22"/>
      <c r="P90" s="22"/>
      <c r="Q90" s="22"/>
      <c r="R90" s="22"/>
      <c r="S90" s="183"/>
      <c r="T90" s="184"/>
      <c r="U90" s="120"/>
      <c r="V90" s="121"/>
      <c r="W90" s="122"/>
      <c r="X90" s="189"/>
      <c r="Y90" s="189"/>
      <c r="Z90" s="189"/>
      <c r="AA90" s="19">
        <f>COUNTIF(G90:R90,"E")</f>
        <v>0</v>
      </c>
    </row>
    <row r="91" spans="1:27" ht="16.5" customHeight="1">
      <c r="A91" s="20">
        <v>43</v>
      </c>
      <c r="B91" s="124"/>
      <c r="C91" s="200"/>
      <c r="D91" s="185"/>
      <c r="E91" s="186"/>
      <c r="F91" s="10" t="s">
        <v>0</v>
      </c>
      <c r="G91" s="22"/>
      <c r="H91" s="22"/>
      <c r="I91" s="22"/>
      <c r="J91" s="22"/>
      <c r="K91" s="22"/>
      <c r="L91" s="22"/>
      <c r="M91" s="22"/>
      <c r="N91" s="22"/>
      <c r="O91" s="22"/>
      <c r="P91" s="22"/>
      <c r="Q91" s="22"/>
      <c r="R91" s="22"/>
      <c r="S91" s="181"/>
      <c r="T91" s="182"/>
      <c r="U91" s="117"/>
      <c r="V91" s="118"/>
      <c r="W91" s="119"/>
      <c r="X91" s="189" t="str">
        <f>IF(AA91=0,"NA",(AA92/AA91))</f>
        <v>NA</v>
      </c>
      <c r="Y91" s="189"/>
      <c r="Z91" s="189"/>
      <c r="AA91" s="18">
        <f>+COUNTIF(G91:R91,"P")</f>
        <v>0</v>
      </c>
    </row>
    <row r="92" spans="1:27" ht="16.5" customHeight="1">
      <c r="A92" s="20">
        <v>44</v>
      </c>
      <c r="B92" s="124"/>
      <c r="C92" s="201"/>
      <c r="D92" s="187"/>
      <c r="E92" s="188"/>
      <c r="F92" s="13" t="s">
        <v>11</v>
      </c>
      <c r="G92" s="22"/>
      <c r="H92" s="22"/>
      <c r="I92" s="22"/>
      <c r="J92" s="97"/>
      <c r="K92" s="22"/>
      <c r="L92" s="22"/>
      <c r="M92" s="22"/>
      <c r="N92" s="22"/>
      <c r="O92" s="22"/>
      <c r="P92" s="22"/>
      <c r="Q92" s="22"/>
      <c r="R92" s="22"/>
      <c r="S92" s="183"/>
      <c r="T92" s="184"/>
      <c r="U92" s="120"/>
      <c r="V92" s="121"/>
      <c r="W92" s="122"/>
      <c r="X92" s="189"/>
      <c r="Y92" s="189"/>
      <c r="Z92" s="189"/>
      <c r="AA92" s="19">
        <f>COUNTIF(G92:R92,"E")</f>
        <v>0</v>
      </c>
    </row>
    <row r="93" spans="1:27" ht="16.5" customHeight="1">
      <c r="A93" s="190">
        <v>45</v>
      </c>
      <c r="B93" s="124"/>
      <c r="C93" s="200"/>
      <c r="D93" s="185"/>
      <c r="E93" s="186"/>
      <c r="F93" s="10" t="s">
        <v>0</v>
      </c>
      <c r="G93" s="97"/>
      <c r="H93" s="22"/>
      <c r="I93" s="22"/>
      <c r="J93" s="22"/>
      <c r="K93" s="22"/>
      <c r="L93" s="22"/>
      <c r="M93" s="22"/>
      <c r="N93" s="22"/>
      <c r="O93" s="22"/>
      <c r="P93" s="22"/>
      <c r="Q93" s="22"/>
      <c r="R93" s="22"/>
      <c r="S93" s="181"/>
      <c r="T93" s="182"/>
      <c r="U93" s="117"/>
      <c r="V93" s="118"/>
      <c r="W93" s="119"/>
      <c r="X93" s="189" t="str">
        <f>IF(AA93=0,"NA",(AA94/AA93))</f>
        <v>NA</v>
      </c>
      <c r="Y93" s="189"/>
      <c r="Z93" s="189"/>
      <c r="AA93" s="18">
        <f>+COUNTIF(G93:R93,"P")</f>
        <v>0</v>
      </c>
    </row>
    <row r="94" spans="1:27" ht="16.5" customHeight="1">
      <c r="A94" s="190"/>
      <c r="B94" s="125"/>
      <c r="C94" s="201"/>
      <c r="D94" s="187"/>
      <c r="E94" s="188"/>
      <c r="F94" s="13" t="s">
        <v>11</v>
      </c>
      <c r="G94" s="22"/>
      <c r="H94" s="97"/>
      <c r="I94" s="22"/>
      <c r="J94" s="22"/>
      <c r="K94" s="22"/>
      <c r="L94" s="22"/>
      <c r="M94" s="22"/>
      <c r="N94" s="22"/>
      <c r="O94" s="22"/>
      <c r="P94" s="22"/>
      <c r="Q94" s="22"/>
      <c r="R94" s="22"/>
      <c r="S94" s="183"/>
      <c r="T94" s="184"/>
      <c r="U94" s="120"/>
      <c r="V94" s="121"/>
      <c r="W94" s="122"/>
      <c r="X94" s="189"/>
      <c r="Y94" s="189"/>
      <c r="Z94" s="189"/>
      <c r="AA94" s="19">
        <f>COUNTIF(G94:R94,"E")</f>
        <v>0</v>
      </c>
    </row>
    <row r="95" spans="1:27" ht="16.5" customHeight="1">
      <c r="A95" s="226"/>
      <c r="B95" s="227"/>
      <c r="C95" s="227"/>
      <c r="D95" s="227"/>
      <c r="E95" s="228"/>
      <c r="F95" s="21" t="s">
        <v>0</v>
      </c>
      <c r="G95" s="126" t="s">
        <v>80</v>
      </c>
      <c r="H95" s="127"/>
      <c r="I95" s="127"/>
      <c r="J95" s="127"/>
      <c r="K95" s="127"/>
      <c r="L95" s="127"/>
      <c r="M95" s="127"/>
      <c r="N95" s="127"/>
      <c r="O95" s="127"/>
      <c r="P95" s="127"/>
      <c r="Q95" s="127"/>
      <c r="R95" s="128"/>
      <c r="S95" s="181"/>
      <c r="T95" s="232"/>
      <c r="U95" s="232"/>
      <c r="V95" s="232"/>
      <c r="W95" s="232"/>
      <c r="X95" s="224"/>
      <c r="Y95" s="24"/>
      <c r="Z95" s="24"/>
      <c r="AA95" s="18">
        <f>+COUNTIF(G95:R95,"P")</f>
        <v>0</v>
      </c>
    </row>
    <row r="96" spans="1:27" ht="16.5" customHeight="1">
      <c r="A96" s="226"/>
      <c r="B96" s="227"/>
      <c r="C96" s="227"/>
      <c r="D96" s="227"/>
      <c r="E96" s="228"/>
      <c r="F96" s="23" t="s">
        <v>11</v>
      </c>
      <c r="G96" s="126" t="s">
        <v>81</v>
      </c>
      <c r="H96" s="127"/>
      <c r="I96" s="127"/>
      <c r="J96" s="127"/>
      <c r="K96" s="127"/>
      <c r="L96" s="127"/>
      <c r="M96" s="127"/>
      <c r="N96" s="127"/>
      <c r="O96" s="127"/>
      <c r="P96" s="127"/>
      <c r="Q96" s="127"/>
      <c r="R96" s="128"/>
      <c r="S96" s="223"/>
      <c r="T96" s="233"/>
      <c r="U96" s="233"/>
      <c r="V96" s="233"/>
      <c r="W96" s="233"/>
      <c r="X96" s="224"/>
      <c r="Y96" s="24"/>
      <c r="Z96" s="24"/>
      <c r="AA96" s="100"/>
    </row>
    <row r="97" spans="1:27" ht="16.5" customHeight="1">
      <c r="A97" s="229"/>
      <c r="B97" s="230"/>
      <c r="C97" s="230"/>
      <c r="D97" s="230"/>
      <c r="E97" s="231"/>
      <c r="F97" s="225" t="s">
        <v>85</v>
      </c>
      <c r="G97" s="126" t="s">
        <v>86</v>
      </c>
      <c r="H97" s="127"/>
      <c r="I97" s="127"/>
      <c r="J97" s="127"/>
      <c r="K97" s="127"/>
      <c r="L97" s="127"/>
      <c r="M97" s="127"/>
      <c r="N97" s="127"/>
      <c r="O97" s="127"/>
      <c r="P97" s="127"/>
      <c r="Q97" s="127"/>
      <c r="R97" s="128"/>
      <c r="S97" s="183"/>
      <c r="T97" s="234"/>
      <c r="U97" s="234"/>
      <c r="V97" s="234"/>
      <c r="W97" s="234"/>
      <c r="X97" s="184"/>
      <c r="Y97" s="24"/>
      <c r="Z97" s="24"/>
      <c r="AA97" s="19">
        <f>COUNTIF(G96:R96,"E")</f>
        <v>0</v>
      </c>
    </row>
    <row r="98" spans="1:27" ht="16.5" customHeight="1">
      <c r="A98" s="235" t="s">
        <v>87</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107"/>
    </row>
    <row r="99" spans="1:27" s="71" customFormat="1" ht="42" customHeight="1">
      <c r="A99" s="195" t="s">
        <v>12</v>
      </c>
      <c r="B99" s="237" t="s">
        <v>13</v>
      </c>
      <c r="C99" s="191" t="s">
        <v>14</v>
      </c>
      <c r="D99" s="192"/>
      <c r="E99" s="69"/>
      <c r="F99" s="26" t="s">
        <v>84</v>
      </c>
      <c r="G99" s="111">
        <v>5</v>
      </c>
      <c r="H99" s="112">
        <v>10</v>
      </c>
      <c r="I99" s="111">
        <v>20</v>
      </c>
      <c r="J99" s="112">
        <v>30</v>
      </c>
      <c r="K99" s="111">
        <v>40</v>
      </c>
      <c r="L99" s="112">
        <v>50</v>
      </c>
      <c r="M99" s="111">
        <v>60</v>
      </c>
      <c r="N99" s="112">
        <v>70</v>
      </c>
      <c r="O99" s="111">
        <v>80</v>
      </c>
      <c r="P99" s="112">
        <v>90</v>
      </c>
      <c r="Q99" s="111">
        <v>100</v>
      </c>
      <c r="R99" s="113">
        <v>110</v>
      </c>
      <c r="S99" s="27"/>
      <c r="T99" s="28"/>
      <c r="U99" s="28"/>
      <c r="V99" s="28"/>
      <c r="W99" s="29"/>
      <c r="X99" s="70"/>
      <c r="Y99" s="70"/>
      <c r="Z99" s="70"/>
      <c r="AA99" s="70"/>
    </row>
    <row r="100" spans="1:29" s="71" customFormat="1" ht="42" customHeight="1">
      <c r="A100" s="195"/>
      <c r="B100" s="238"/>
      <c r="C100" s="193" t="s">
        <v>15</v>
      </c>
      <c r="D100" s="194"/>
      <c r="E100" s="72"/>
      <c r="F100" s="73">
        <f>SUM(G100:R100)</f>
        <v>10</v>
      </c>
      <c r="G100" s="74">
        <f>COUNTIF(G9:G94,"A")</f>
        <v>2</v>
      </c>
      <c r="H100" s="74">
        <f>COUNTIF(H9:H94,"A")</f>
        <v>8</v>
      </c>
      <c r="I100" s="101">
        <f>COUNTIF(I9:I94,"A")</f>
        <v>0</v>
      </c>
      <c r="J100" s="101">
        <f>COUNTIF(J9:J94,"A")</f>
        <v>0</v>
      </c>
      <c r="K100" s="101">
        <f aca="true" t="shared" si="4" ref="K100:R100">COUNTIF(K9:K94,"A")</f>
        <v>0</v>
      </c>
      <c r="L100" s="101">
        <f t="shared" si="4"/>
        <v>0</v>
      </c>
      <c r="M100" s="101">
        <f t="shared" si="4"/>
        <v>0</v>
      </c>
      <c r="N100" s="101">
        <f t="shared" si="4"/>
        <v>0</v>
      </c>
      <c r="O100" s="101">
        <f t="shared" si="4"/>
        <v>0</v>
      </c>
      <c r="P100" s="101">
        <f t="shared" si="4"/>
        <v>0</v>
      </c>
      <c r="Q100" s="101">
        <f t="shared" si="4"/>
        <v>0</v>
      </c>
      <c r="R100" s="101">
        <f t="shared" si="4"/>
        <v>0</v>
      </c>
      <c r="S100" s="75"/>
      <c r="T100" s="29"/>
      <c r="U100" s="29"/>
      <c r="V100" s="29"/>
      <c r="W100" s="76"/>
      <c r="X100" s="77"/>
      <c r="Y100" s="78"/>
      <c r="Z100" s="79"/>
      <c r="AA100" s="79"/>
      <c r="AB100" s="80"/>
      <c r="AC100" s="80"/>
    </row>
    <row r="101" spans="1:27" s="71" customFormat="1" ht="42" customHeight="1">
      <c r="A101" s="195"/>
      <c r="B101" s="238"/>
      <c r="C101" s="198" t="s">
        <v>16</v>
      </c>
      <c r="D101" s="199"/>
      <c r="E101" s="81"/>
      <c r="F101" s="73">
        <f>SUM(G101:R101)</f>
        <v>306</v>
      </c>
      <c r="G101" s="18">
        <f>+COUNTIF(G9:G94,"P")</f>
        <v>2</v>
      </c>
      <c r="H101" s="18">
        <f>+COUNTIF(H9:H94,"P")</f>
        <v>18</v>
      </c>
      <c r="I101" s="100">
        <f aca="true" t="shared" si="5" ref="I101:R101">+COUNTIF(I9:I94,"P")</f>
        <v>31</v>
      </c>
      <c r="J101" s="100">
        <f t="shared" si="5"/>
        <v>23</v>
      </c>
      <c r="K101" s="100">
        <f t="shared" si="5"/>
        <v>38</v>
      </c>
      <c r="L101" s="100">
        <f t="shared" si="5"/>
        <v>22</v>
      </c>
      <c r="M101" s="100">
        <f t="shared" si="5"/>
        <v>35</v>
      </c>
      <c r="N101" s="100">
        <f t="shared" si="5"/>
        <v>21</v>
      </c>
      <c r="O101" s="100">
        <f t="shared" si="5"/>
        <v>37</v>
      </c>
      <c r="P101" s="100">
        <f t="shared" si="5"/>
        <v>24</v>
      </c>
      <c r="Q101" s="100">
        <f t="shared" si="5"/>
        <v>34</v>
      </c>
      <c r="R101" s="100">
        <f t="shared" si="5"/>
        <v>21</v>
      </c>
      <c r="S101" s="75"/>
      <c r="T101" s="29"/>
      <c r="U101" s="29"/>
      <c r="V101" s="29"/>
      <c r="W101" s="76"/>
      <c r="X101" s="77"/>
      <c r="Y101" s="209"/>
      <c r="Z101" s="210"/>
      <c r="AA101" s="210"/>
    </row>
    <row r="102" spans="1:27" s="71" customFormat="1" ht="42" customHeight="1">
      <c r="A102" s="195"/>
      <c r="B102" s="239"/>
      <c r="C102" s="196" t="s">
        <v>17</v>
      </c>
      <c r="D102" s="197"/>
      <c r="E102" s="82"/>
      <c r="F102" s="73">
        <f>SUM(G102:R102)</f>
        <v>9</v>
      </c>
      <c r="G102" s="19">
        <f>COUNTIF(G9:G94,"E")</f>
        <v>1</v>
      </c>
      <c r="H102" s="19">
        <f>COUNTIF(H9:H94,"E")</f>
        <v>3</v>
      </c>
      <c r="I102" s="19">
        <f>COUNTIF(I9:I94,"E")</f>
        <v>1</v>
      </c>
      <c r="J102" s="19">
        <f>COUNTIF(J9:J94,"E")</f>
        <v>0</v>
      </c>
      <c r="K102" s="102">
        <f aca="true" t="shared" si="6" ref="K102:R102">COUNTIF(K9:K94,"E")</f>
        <v>1</v>
      </c>
      <c r="L102" s="102">
        <f t="shared" si="6"/>
        <v>0</v>
      </c>
      <c r="M102" s="102">
        <f t="shared" si="6"/>
        <v>1</v>
      </c>
      <c r="N102" s="102">
        <f t="shared" si="6"/>
        <v>0</v>
      </c>
      <c r="O102" s="102">
        <f t="shared" si="6"/>
        <v>1</v>
      </c>
      <c r="P102" s="102">
        <f t="shared" si="6"/>
        <v>0</v>
      </c>
      <c r="Q102" s="102">
        <f t="shared" si="6"/>
        <v>1</v>
      </c>
      <c r="R102" s="102">
        <f t="shared" si="6"/>
        <v>0</v>
      </c>
      <c r="S102" s="75"/>
      <c r="T102" s="29"/>
      <c r="U102" s="29"/>
      <c r="V102" s="29"/>
      <c r="W102" s="76"/>
      <c r="X102" s="77"/>
      <c r="Y102" s="209"/>
      <c r="Z102" s="210"/>
      <c r="AA102" s="210"/>
    </row>
    <row r="103" spans="1:27" s="71" customFormat="1" ht="42" customHeight="1">
      <c r="A103" s="195"/>
      <c r="B103" s="83">
        <v>1</v>
      </c>
      <c r="C103" s="206" t="s">
        <v>18</v>
      </c>
      <c r="D103" s="207"/>
      <c r="E103" s="84"/>
      <c r="F103" s="85">
        <f>F102/F101</f>
        <v>0.029411764705882353</v>
      </c>
      <c r="G103" s="86">
        <f>G102/G101</f>
        <v>0.5</v>
      </c>
      <c r="H103" s="86">
        <f aca="true" t="shared" si="7" ref="H103:R103">H102/H101</f>
        <v>0.16666666666666666</v>
      </c>
      <c r="I103" s="86">
        <f t="shared" si="7"/>
        <v>0.03225806451612903</v>
      </c>
      <c r="J103" s="86">
        <f t="shared" si="7"/>
        <v>0</v>
      </c>
      <c r="K103" s="86">
        <f t="shared" si="7"/>
        <v>0.02631578947368421</v>
      </c>
      <c r="L103" s="86">
        <f t="shared" si="7"/>
        <v>0</v>
      </c>
      <c r="M103" s="86">
        <f t="shared" si="7"/>
        <v>0.02857142857142857</v>
      </c>
      <c r="N103" s="86">
        <f t="shared" si="7"/>
        <v>0</v>
      </c>
      <c r="O103" s="86">
        <f t="shared" si="7"/>
        <v>0.02702702702702703</v>
      </c>
      <c r="P103" s="86">
        <f t="shared" si="7"/>
        <v>0</v>
      </c>
      <c r="Q103" s="86">
        <f t="shared" si="7"/>
        <v>0.029411764705882353</v>
      </c>
      <c r="R103" s="87">
        <f t="shared" si="7"/>
        <v>0</v>
      </c>
      <c r="S103" s="88"/>
      <c r="T103" s="89"/>
      <c r="U103" s="89"/>
      <c r="V103" s="89"/>
      <c r="W103" s="90"/>
      <c r="X103" s="91"/>
      <c r="Y103" s="77"/>
      <c r="Z103" s="210"/>
      <c r="AA103" s="210"/>
    </row>
    <row r="104" spans="1:27" s="39" customFormat="1" ht="13.5">
      <c r="A104" s="33"/>
      <c r="B104" s="34"/>
      <c r="C104" s="98"/>
      <c r="D104" s="35"/>
      <c r="E104" s="35"/>
      <c r="F104" s="35"/>
      <c r="G104" s="35"/>
      <c r="H104" s="35"/>
      <c r="I104" s="35"/>
      <c r="J104" s="35"/>
      <c r="K104" s="36"/>
      <c r="L104" s="36"/>
      <c r="M104" s="36"/>
      <c r="N104" s="36"/>
      <c r="O104" s="36"/>
      <c r="P104" s="36"/>
      <c r="Q104" s="36"/>
      <c r="R104" s="36"/>
      <c r="S104" s="37"/>
      <c r="T104" s="36"/>
      <c r="U104" s="36"/>
      <c r="V104" s="36"/>
      <c r="W104" s="36"/>
      <c r="X104" s="38"/>
      <c r="Y104" s="38"/>
      <c r="Z104" s="38"/>
      <c r="AA104" s="38"/>
    </row>
    <row r="105" spans="1:27" ht="13.5" customHeight="1">
      <c r="A105" s="40"/>
      <c r="C105" s="99"/>
      <c r="D105" s="41"/>
      <c r="E105" s="41"/>
      <c r="F105" s="41"/>
      <c r="G105" s="41"/>
      <c r="H105" s="41"/>
      <c r="I105" s="41"/>
      <c r="J105" s="41"/>
      <c r="K105" s="42"/>
      <c r="L105" s="42"/>
      <c r="M105" s="42"/>
      <c r="N105" s="42"/>
      <c r="O105" s="42"/>
      <c r="P105" s="42"/>
      <c r="Q105" s="42"/>
      <c r="R105" s="42"/>
      <c r="S105" s="43"/>
      <c r="T105" s="42"/>
      <c r="U105" s="42"/>
      <c r="V105" s="42"/>
      <c r="W105" s="42"/>
      <c r="X105" s="17"/>
      <c r="Y105" s="17"/>
      <c r="Z105" s="17"/>
      <c r="AA105" s="17"/>
    </row>
    <row r="106" spans="1:27" ht="22.5" customHeight="1">
      <c r="A106" s="40"/>
      <c r="B106" s="44"/>
      <c r="C106" s="48"/>
      <c r="D106" s="45"/>
      <c r="E106" s="45"/>
      <c r="F106" s="42"/>
      <c r="G106" s="42"/>
      <c r="H106" s="42"/>
      <c r="I106" s="46"/>
      <c r="J106" s="42"/>
      <c r="K106" s="42"/>
      <c r="L106" s="46"/>
      <c r="M106" s="42"/>
      <c r="N106" s="42"/>
      <c r="O106" s="42"/>
      <c r="P106" s="46"/>
      <c r="Q106" s="42"/>
      <c r="R106" s="42"/>
      <c r="S106" s="43"/>
      <c r="T106" s="42"/>
      <c r="U106" s="46"/>
      <c r="V106" s="42"/>
      <c r="W106" s="42"/>
      <c r="X106" s="17"/>
      <c r="Y106" s="17"/>
      <c r="Z106" s="17"/>
      <c r="AA106" s="17"/>
    </row>
    <row r="107" spans="1:27" ht="13.5">
      <c r="A107" s="40"/>
      <c r="B107" s="44"/>
      <c r="C107" s="208"/>
      <c r="D107" s="208"/>
      <c r="E107" s="208"/>
      <c r="F107" s="208"/>
      <c r="G107" s="208"/>
      <c r="H107" s="208"/>
      <c r="I107" s="208"/>
      <c r="J107" s="30"/>
      <c r="K107" s="30"/>
      <c r="L107" s="30"/>
      <c r="M107" s="30"/>
      <c r="N107" s="30"/>
      <c r="O107" s="30"/>
      <c r="P107" s="30"/>
      <c r="Q107" s="30"/>
      <c r="R107" s="30"/>
      <c r="S107" s="47"/>
      <c r="T107" s="30"/>
      <c r="U107" s="42"/>
      <c r="V107" s="42"/>
      <c r="W107" s="42"/>
      <c r="X107" s="17"/>
      <c r="Y107" s="17"/>
      <c r="Z107" s="17"/>
      <c r="AA107" s="17"/>
    </row>
    <row r="108" spans="1:27" ht="13.5">
      <c r="A108" s="40"/>
      <c r="B108" s="44"/>
      <c r="C108" s="48"/>
      <c r="D108" s="45"/>
      <c r="E108" s="45"/>
      <c r="F108" s="42"/>
      <c r="G108" s="208"/>
      <c r="H108" s="208"/>
      <c r="I108" s="208"/>
      <c r="J108" s="208"/>
      <c r="K108" s="208"/>
      <c r="L108" s="42"/>
      <c r="M108" s="42"/>
      <c r="N108" s="42"/>
      <c r="O108" s="42"/>
      <c r="P108" s="42"/>
      <c r="Q108" s="42"/>
      <c r="R108" s="42"/>
      <c r="S108" s="43"/>
      <c r="T108" s="42"/>
      <c r="U108" s="42"/>
      <c r="V108" s="42"/>
      <c r="W108" s="42"/>
      <c r="X108" s="17"/>
      <c r="Y108" s="17"/>
      <c r="Z108" s="17"/>
      <c r="AA108" s="17"/>
    </row>
    <row r="109" spans="1:27" ht="13.5">
      <c r="A109" s="40"/>
      <c r="B109" s="44"/>
      <c r="C109" s="48"/>
      <c r="D109" s="45"/>
      <c r="E109" s="45"/>
      <c r="F109" s="42"/>
      <c r="G109" s="208"/>
      <c r="H109" s="208"/>
      <c r="I109" s="208"/>
      <c r="J109" s="45"/>
      <c r="K109" s="45"/>
      <c r="L109" s="45"/>
      <c r="M109" s="42"/>
      <c r="N109" s="45"/>
      <c r="O109" s="45"/>
      <c r="P109" s="45"/>
      <c r="Q109" s="42"/>
      <c r="R109" s="45"/>
      <c r="S109" s="48"/>
      <c r="T109" s="45"/>
      <c r="U109" s="45"/>
      <c r="V109" s="42"/>
      <c r="W109" s="45"/>
      <c r="X109" s="17"/>
      <c r="Y109" s="17"/>
      <c r="Z109" s="17"/>
      <c r="AA109" s="17"/>
    </row>
    <row r="110" spans="1:27" ht="13.5">
      <c r="A110" s="40"/>
      <c r="B110" s="44"/>
      <c r="C110" s="48"/>
      <c r="D110" s="45"/>
      <c r="E110" s="45"/>
      <c r="F110" s="42"/>
      <c r="G110" s="31"/>
      <c r="H110" s="31"/>
      <c r="I110" s="31"/>
      <c r="J110" s="31"/>
      <c r="K110" s="31"/>
      <c r="L110" s="45"/>
      <c r="M110" s="42"/>
      <c r="N110" s="31"/>
      <c r="O110" s="31"/>
      <c r="P110" s="45"/>
      <c r="Q110" s="42"/>
      <c r="R110" s="31"/>
      <c r="T110" s="31"/>
      <c r="U110" s="45"/>
      <c r="V110" s="42"/>
      <c r="W110" s="31"/>
      <c r="X110" s="17"/>
      <c r="Y110" s="17"/>
      <c r="Z110" s="17"/>
      <c r="AA110" s="17"/>
    </row>
    <row r="111" spans="1:27" ht="13.5">
      <c r="A111" s="40"/>
      <c r="B111" s="44"/>
      <c r="C111" s="48"/>
      <c r="D111" s="45"/>
      <c r="E111" s="45"/>
      <c r="F111" s="42"/>
      <c r="G111" s="31"/>
      <c r="H111" s="31"/>
      <c r="I111" s="31"/>
      <c r="J111" s="31"/>
      <c r="K111" s="31"/>
      <c r="L111" s="45"/>
      <c r="M111" s="31"/>
      <c r="N111" s="31"/>
      <c r="O111" s="31"/>
      <c r="P111" s="45"/>
      <c r="Q111" s="31"/>
      <c r="R111" s="31"/>
      <c r="T111" s="31"/>
      <c r="U111" s="45"/>
      <c r="V111" s="31"/>
      <c r="W111" s="31"/>
      <c r="X111" s="17"/>
      <c r="Y111" s="17"/>
      <c r="Z111" s="17"/>
      <c r="AA111" s="17"/>
    </row>
    <row r="112" spans="1:27" ht="13.5">
      <c r="A112" s="40"/>
      <c r="B112" s="44"/>
      <c r="C112" s="48"/>
      <c r="D112" s="45"/>
      <c r="E112" s="45"/>
      <c r="F112" s="42"/>
      <c r="G112" s="50"/>
      <c r="H112" s="50"/>
      <c r="I112" s="50"/>
      <c r="J112" s="50"/>
      <c r="K112" s="50"/>
      <c r="L112" s="45"/>
      <c r="M112" s="31"/>
      <c r="N112" s="50"/>
      <c r="O112" s="50"/>
      <c r="P112" s="45"/>
      <c r="Q112" s="31"/>
      <c r="R112" s="50"/>
      <c r="S112" s="51"/>
      <c r="T112" s="50"/>
      <c r="U112" s="45"/>
      <c r="V112" s="31"/>
      <c r="W112" s="50"/>
      <c r="X112" s="17"/>
      <c r="Y112" s="17"/>
      <c r="Z112" s="17"/>
      <c r="AA112" s="17"/>
    </row>
    <row r="113" spans="1:27" ht="13.5">
      <c r="A113" s="40"/>
      <c r="B113" s="44"/>
      <c r="C113" s="48"/>
      <c r="D113" s="45"/>
      <c r="E113" s="45"/>
      <c r="F113" s="42"/>
      <c r="G113" s="50"/>
      <c r="H113" s="50"/>
      <c r="I113" s="50"/>
      <c r="J113" s="50"/>
      <c r="K113" s="50"/>
      <c r="L113" s="45"/>
      <c r="M113" s="31"/>
      <c r="N113" s="50"/>
      <c r="O113" s="50"/>
      <c r="P113" s="45"/>
      <c r="Q113" s="31"/>
      <c r="R113" s="50"/>
      <c r="S113" s="51"/>
      <c r="T113" s="50"/>
      <c r="U113" s="45"/>
      <c r="V113" s="31"/>
      <c r="W113" s="50"/>
      <c r="X113" s="17"/>
      <c r="Y113" s="17"/>
      <c r="Z113" s="17"/>
      <c r="AA113" s="17"/>
    </row>
    <row r="114" spans="1:27" ht="13.5">
      <c r="A114" s="40"/>
      <c r="B114" s="44"/>
      <c r="C114" s="48"/>
      <c r="D114" s="45"/>
      <c r="E114" s="45"/>
      <c r="F114" s="42"/>
      <c r="G114" s="50"/>
      <c r="H114" s="50"/>
      <c r="I114" s="50"/>
      <c r="J114" s="50"/>
      <c r="K114" s="50"/>
      <c r="L114" s="45"/>
      <c r="M114" s="31"/>
      <c r="N114" s="50"/>
      <c r="O114" s="50"/>
      <c r="P114" s="45"/>
      <c r="Q114" s="31"/>
      <c r="R114" s="50"/>
      <c r="S114" s="51"/>
      <c r="T114" s="50"/>
      <c r="U114" s="45"/>
      <c r="V114" s="31"/>
      <c r="W114" s="50"/>
      <c r="X114" s="17"/>
      <c r="Y114" s="17"/>
      <c r="Z114" s="17"/>
      <c r="AA114" s="17"/>
    </row>
    <row r="115" spans="1:27" ht="13.5">
      <c r="A115" s="40"/>
      <c r="B115" s="44"/>
      <c r="C115" s="48"/>
      <c r="D115" s="45"/>
      <c r="E115" s="45"/>
      <c r="F115" s="42"/>
      <c r="G115" s="50"/>
      <c r="H115" s="50"/>
      <c r="I115" s="50"/>
      <c r="J115" s="50"/>
      <c r="K115" s="50"/>
      <c r="L115" s="45"/>
      <c r="M115" s="31"/>
      <c r="N115" s="50"/>
      <c r="O115" s="50"/>
      <c r="P115" s="45"/>
      <c r="Q115" s="31"/>
      <c r="R115" s="50"/>
      <c r="S115" s="51"/>
      <c r="T115" s="50"/>
      <c r="U115" s="45"/>
      <c r="V115" s="31"/>
      <c r="W115" s="50"/>
      <c r="X115" s="17"/>
      <c r="Y115" s="17"/>
      <c r="Z115" s="17"/>
      <c r="AA115" s="17"/>
    </row>
    <row r="116" spans="1:27" ht="13.5">
      <c r="A116" s="40"/>
      <c r="B116" s="44"/>
      <c r="C116" s="48"/>
      <c r="D116" s="45"/>
      <c r="E116" s="45"/>
      <c r="F116" s="42"/>
      <c r="G116" s="50"/>
      <c r="H116" s="50"/>
      <c r="I116" s="50"/>
      <c r="J116" s="50"/>
      <c r="K116" s="50"/>
      <c r="L116" s="45"/>
      <c r="M116" s="31"/>
      <c r="N116" s="50"/>
      <c r="O116" s="50"/>
      <c r="P116" s="45"/>
      <c r="Q116" s="31"/>
      <c r="R116" s="50"/>
      <c r="S116" s="51"/>
      <c r="T116" s="50"/>
      <c r="U116" s="45"/>
      <c r="V116" s="31"/>
      <c r="W116" s="50"/>
      <c r="X116" s="17"/>
      <c r="Y116" s="17"/>
      <c r="Z116" s="17"/>
      <c r="AA116" s="17"/>
    </row>
    <row r="117" spans="1:23" ht="12.75">
      <c r="A117" s="52"/>
      <c r="B117" s="53"/>
      <c r="C117" s="48"/>
      <c r="D117" s="45"/>
      <c r="E117" s="45"/>
      <c r="F117" s="42"/>
      <c r="G117" s="50"/>
      <c r="H117" s="50"/>
      <c r="I117" s="50"/>
      <c r="J117" s="50"/>
      <c r="K117" s="50"/>
      <c r="L117" s="45"/>
      <c r="N117" s="50"/>
      <c r="O117" s="50"/>
      <c r="P117" s="45"/>
      <c r="R117" s="50"/>
      <c r="S117" s="51"/>
      <c r="T117" s="50"/>
      <c r="U117" s="45"/>
      <c r="W117" s="50"/>
    </row>
    <row r="118" spans="1:23" ht="12.75">
      <c r="A118" s="52"/>
      <c r="B118" s="53"/>
      <c r="C118" s="48"/>
      <c r="D118" s="45"/>
      <c r="E118" s="45"/>
      <c r="F118" s="42"/>
      <c r="G118" s="50"/>
      <c r="H118" s="50"/>
      <c r="I118" s="50"/>
      <c r="J118" s="50"/>
      <c r="K118" s="50"/>
      <c r="L118" s="45"/>
      <c r="N118" s="50"/>
      <c r="O118" s="50"/>
      <c r="P118" s="45"/>
      <c r="R118" s="50"/>
      <c r="S118" s="51"/>
      <c r="T118" s="50"/>
      <c r="U118" s="45"/>
      <c r="W118" s="50"/>
    </row>
    <row r="119" spans="1:23" ht="12.75">
      <c r="A119" s="52"/>
      <c r="B119" s="53"/>
      <c r="C119" s="48"/>
      <c r="D119" s="45"/>
      <c r="E119" s="45"/>
      <c r="F119" s="42"/>
      <c r="G119" s="50"/>
      <c r="H119" s="50"/>
      <c r="I119" s="50"/>
      <c r="J119" s="50"/>
      <c r="K119" s="50"/>
      <c r="L119" s="45"/>
      <c r="N119" s="50"/>
      <c r="O119" s="50"/>
      <c r="P119" s="45"/>
      <c r="R119" s="50"/>
      <c r="S119" s="51"/>
      <c r="T119" s="50"/>
      <c r="U119" s="45"/>
      <c r="W119" s="50"/>
    </row>
    <row r="120" spans="1:23" ht="12.75">
      <c r="A120" s="52"/>
      <c r="B120" s="53"/>
      <c r="C120" s="48"/>
      <c r="D120" s="45"/>
      <c r="E120" s="45"/>
      <c r="F120" s="42"/>
      <c r="G120" s="50"/>
      <c r="H120" s="50"/>
      <c r="I120" s="50"/>
      <c r="J120" s="50"/>
      <c r="K120" s="50"/>
      <c r="L120" s="45"/>
      <c r="N120" s="50"/>
      <c r="O120" s="50"/>
      <c r="P120" s="45"/>
      <c r="R120" s="50"/>
      <c r="S120" s="51"/>
      <c r="T120" s="50"/>
      <c r="U120" s="45"/>
      <c r="W120" s="50"/>
    </row>
    <row r="121" spans="1:23" ht="12.75">
      <c r="A121" s="52"/>
      <c r="B121" s="53"/>
      <c r="C121" s="48"/>
      <c r="D121" s="45"/>
      <c r="E121" s="45"/>
      <c r="F121" s="42"/>
      <c r="G121" s="50"/>
      <c r="H121" s="50"/>
      <c r="I121" s="50"/>
      <c r="J121" s="50"/>
      <c r="K121" s="50"/>
      <c r="L121" s="45"/>
      <c r="N121" s="50"/>
      <c r="O121" s="50"/>
      <c r="P121" s="45"/>
      <c r="R121" s="50"/>
      <c r="S121" s="51"/>
      <c r="T121" s="50"/>
      <c r="U121" s="45"/>
      <c r="W121" s="50"/>
    </row>
    <row r="122" spans="1:23" ht="12.75">
      <c r="A122" s="52"/>
      <c r="B122" s="53"/>
      <c r="C122" s="48"/>
      <c r="D122" s="45"/>
      <c r="E122" s="45"/>
      <c r="F122" s="42"/>
      <c r="G122" s="50"/>
      <c r="H122" s="50"/>
      <c r="I122" s="50"/>
      <c r="J122" s="50"/>
      <c r="K122" s="50"/>
      <c r="L122" s="45"/>
      <c r="N122" s="50"/>
      <c r="O122" s="50"/>
      <c r="P122" s="45"/>
      <c r="R122" s="50"/>
      <c r="S122" s="51"/>
      <c r="T122" s="50"/>
      <c r="U122" s="45"/>
      <c r="W122" s="50"/>
    </row>
    <row r="123" spans="1:23" ht="12.75">
      <c r="A123" s="52"/>
      <c r="B123" s="53"/>
      <c r="C123" s="48"/>
      <c r="D123" s="45"/>
      <c r="E123" s="45"/>
      <c r="F123" s="42"/>
      <c r="G123" s="50"/>
      <c r="H123" s="50"/>
      <c r="I123" s="50"/>
      <c r="J123" s="50"/>
      <c r="K123" s="50"/>
      <c r="L123" s="45"/>
      <c r="N123" s="50"/>
      <c r="O123" s="50"/>
      <c r="P123" s="45"/>
      <c r="R123" s="50"/>
      <c r="S123" s="51"/>
      <c r="T123" s="50"/>
      <c r="U123" s="45"/>
      <c r="W123" s="50"/>
    </row>
    <row r="124" spans="1:23" ht="12.75">
      <c r="A124" s="52"/>
      <c r="B124" s="53"/>
      <c r="C124" s="48"/>
      <c r="D124" s="45"/>
      <c r="E124" s="45"/>
      <c r="F124" s="42"/>
      <c r="G124" s="50"/>
      <c r="H124" s="50"/>
      <c r="I124" s="50"/>
      <c r="J124" s="50"/>
      <c r="K124" s="50"/>
      <c r="L124" s="45"/>
      <c r="N124" s="50"/>
      <c r="O124" s="50"/>
      <c r="P124" s="45"/>
      <c r="R124" s="50"/>
      <c r="S124" s="51"/>
      <c r="T124" s="50"/>
      <c r="U124" s="45"/>
      <c r="W124" s="50"/>
    </row>
    <row r="125" spans="1:23" ht="12.75">
      <c r="A125" s="52"/>
      <c r="B125" s="53"/>
      <c r="C125" s="48"/>
      <c r="D125" s="45"/>
      <c r="E125" s="45"/>
      <c r="F125" s="42"/>
      <c r="G125" s="50"/>
      <c r="H125" s="50"/>
      <c r="I125" s="50"/>
      <c r="J125" s="50"/>
      <c r="K125" s="50"/>
      <c r="L125" s="45"/>
      <c r="N125" s="50"/>
      <c r="O125" s="50"/>
      <c r="P125" s="45"/>
      <c r="R125" s="50"/>
      <c r="S125" s="51"/>
      <c r="T125" s="50"/>
      <c r="U125" s="45"/>
      <c r="W125" s="50"/>
    </row>
    <row r="126" spans="1:23" ht="12.75">
      <c r="A126" s="52"/>
      <c r="B126" s="53"/>
      <c r="C126" s="48"/>
      <c r="D126" s="45"/>
      <c r="E126" s="45"/>
      <c r="F126" s="42"/>
      <c r="G126" s="50"/>
      <c r="H126" s="50"/>
      <c r="I126" s="50"/>
      <c r="J126" s="50"/>
      <c r="K126" s="50"/>
      <c r="L126" s="45"/>
      <c r="N126" s="50"/>
      <c r="O126" s="50"/>
      <c r="P126" s="45"/>
      <c r="R126" s="50"/>
      <c r="S126" s="51"/>
      <c r="T126" s="50"/>
      <c r="U126" s="45"/>
      <c r="W126" s="50"/>
    </row>
    <row r="127" spans="1:23" ht="12.75">
      <c r="A127" s="52"/>
      <c r="B127" s="53"/>
      <c r="C127" s="48"/>
      <c r="D127" s="45"/>
      <c r="E127" s="45"/>
      <c r="F127" s="42"/>
      <c r="G127" s="50"/>
      <c r="H127" s="50"/>
      <c r="I127" s="50"/>
      <c r="J127" s="50"/>
      <c r="K127" s="50"/>
      <c r="L127" s="45"/>
      <c r="N127" s="50"/>
      <c r="O127" s="50"/>
      <c r="P127" s="45"/>
      <c r="R127" s="50"/>
      <c r="S127" s="51"/>
      <c r="T127" s="50"/>
      <c r="U127" s="45"/>
      <c r="W127" s="50"/>
    </row>
    <row r="128" spans="1:23" ht="12.75">
      <c r="A128" s="52"/>
      <c r="B128" s="53"/>
      <c r="C128" s="48"/>
      <c r="D128" s="45"/>
      <c r="E128" s="45"/>
      <c r="F128" s="42"/>
      <c r="G128" s="50"/>
      <c r="H128" s="50"/>
      <c r="I128" s="50"/>
      <c r="J128" s="50"/>
      <c r="K128" s="50"/>
      <c r="L128" s="45"/>
      <c r="N128" s="50"/>
      <c r="O128" s="50"/>
      <c r="P128" s="45"/>
      <c r="R128" s="50"/>
      <c r="S128" s="51"/>
      <c r="T128" s="50"/>
      <c r="U128" s="45"/>
      <c r="W128" s="50"/>
    </row>
    <row r="129" spans="1:23" ht="12.75">
      <c r="A129" s="52"/>
      <c r="B129" s="53"/>
      <c r="C129" s="48"/>
      <c r="D129" s="45"/>
      <c r="E129" s="45"/>
      <c r="F129" s="42"/>
      <c r="G129" s="50"/>
      <c r="H129" s="50"/>
      <c r="I129" s="50"/>
      <c r="J129" s="50"/>
      <c r="K129" s="50"/>
      <c r="L129" s="45"/>
      <c r="N129" s="50"/>
      <c r="O129" s="50"/>
      <c r="P129" s="45"/>
      <c r="R129" s="50"/>
      <c r="S129" s="51"/>
      <c r="T129" s="50"/>
      <c r="U129" s="45"/>
      <c r="W129" s="50"/>
    </row>
    <row r="130" spans="1:23" ht="12.75">
      <c r="A130" s="52"/>
      <c r="B130" s="53"/>
      <c r="C130" s="48"/>
      <c r="D130" s="45"/>
      <c r="E130" s="45"/>
      <c r="F130" s="42"/>
      <c r="G130" s="50"/>
      <c r="H130" s="50"/>
      <c r="I130" s="50"/>
      <c r="J130" s="50"/>
      <c r="K130" s="50"/>
      <c r="L130" s="45"/>
      <c r="N130" s="50"/>
      <c r="O130" s="50"/>
      <c r="P130" s="45"/>
      <c r="R130" s="50"/>
      <c r="S130" s="51"/>
      <c r="T130" s="50"/>
      <c r="U130" s="45"/>
      <c r="W130" s="50"/>
    </row>
    <row r="131" spans="1:23" ht="12.75">
      <c r="A131" s="52"/>
      <c r="B131" s="53"/>
      <c r="C131" s="48"/>
      <c r="D131" s="45"/>
      <c r="E131" s="45"/>
      <c r="F131" s="42"/>
      <c r="G131" s="50"/>
      <c r="H131" s="50"/>
      <c r="I131" s="50"/>
      <c r="J131" s="50"/>
      <c r="K131" s="50"/>
      <c r="L131" s="45"/>
      <c r="N131" s="50"/>
      <c r="O131" s="50"/>
      <c r="P131" s="45"/>
      <c r="R131" s="50"/>
      <c r="S131" s="51"/>
      <c r="T131" s="50"/>
      <c r="U131" s="45"/>
      <c r="W131" s="50"/>
    </row>
    <row r="132" spans="1:23" ht="12.75">
      <c r="A132" s="52"/>
      <c r="B132" s="53"/>
      <c r="C132" s="48"/>
      <c r="D132" s="45"/>
      <c r="E132" s="45"/>
      <c r="F132" s="42"/>
      <c r="G132" s="50"/>
      <c r="H132" s="50"/>
      <c r="I132" s="50"/>
      <c r="J132" s="50"/>
      <c r="K132" s="50"/>
      <c r="L132" s="45"/>
      <c r="N132" s="50"/>
      <c r="O132" s="50"/>
      <c r="P132" s="45"/>
      <c r="R132" s="50"/>
      <c r="S132" s="51"/>
      <c r="T132" s="50"/>
      <c r="U132" s="45"/>
      <c r="W132" s="50"/>
    </row>
    <row r="133" spans="1:23" ht="12.75">
      <c r="A133" s="52"/>
      <c r="B133" s="53"/>
      <c r="C133" s="48"/>
      <c r="D133" s="45"/>
      <c r="E133" s="45"/>
      <c r="F133" s="42"/>
      <c r="G133" s="50"/>
      <c r="H133" s="50"/>
      <c r="I133" s="50"/>
      <c r="J133" s="50"/>
      <c r="K133" s="50"/>
      <c r="L133" s="45"/>
      <c r="N133" s="50"/>
      <c r="O133" s="50"/>
      <c r="P133" s="45"/>
      <c r="R133" s="50"/>
      <c r="S133" s="51"/>
      <c r="T133" s="50"/>
      <c r="U133" s="45"/>
      <c r="W133" s="50"/>
    </row>
  </sheetData>
  <sheetProtection/>
  <mergeCells count="301">
    <mergeCell ref="X89:Z90"/>
    <mergeCell ref="X91:Z92"/>
    <mergeCell ref="X93:Z94"/>
    <mergeCell ref="X77:Z78"/>
    <mergeCell ref="X79:Z80"/>
    <mergeCell ref="X81:Z82"/>
    <mergeCell ref="X83:Z84"/>
    <mergeCell ref="X85:Z86"/>
    <mergeCell ref="X87:Z88"/>
    <mergeCell ref="X65:Z66"/>
    <mergeCell ref="X67:Z68"/>
    <mergeCell ref="X69:Z70"/>
    <mergeCell ref="X71:Z72"/>
    <mergeCell ref="X73:Z74"/>
    <mergeCell ref="X75:Z76"/>
    <mergeCell ref="X49:Z50"/>
    <mergeCell ref="X51:Z52"/>
    <mergeCell ref="X53:Z54"/>
    <mergeCell ref="X55:Z56"/>
    <mergeCell ref="X57:Z58"/>
    <mergeCell ref="X59:Z60"/>
    <mergeCell ref="X37:Z38"/>
    <mergeCell ref="X39:Z40"/>
    <mergeCell ref="X41:Z42"/>
    <mergeCell ref="X43:Z44"/>
    <mergeCell ref="X45:Z46"/>
    <mergeCell ref="X47:Z48"/>
    <mergeCell ref="X25:Z26"/>
    <mergeCell ref="X27:Z28"/>
    <mergeCell ref="X29:Z30"/>
    <mergeCell ref="X31:Z32"/>
    <mergeCell ref="X33:Z34"/>
    <mergeCell ref="X35:Z36"/>
    <mergeCell ref="G97:R97"/>
    <mergeCell ref="A95:E97"/>
    <mergeCell ref="S95:X97"/>
    <mergeCell ref="B99:B102"/>
    <mergeCell ref="X9:Z10"/>
    <mergeCell ref="X11:Z12"/>
    <mergeCell ref="X13:Z14"/>
    <mergeCell ref="X15:Z16"/>
    <mergeCell ref="X17:Z18"/>
    <mergeCell ref="X19:Z20"/>
    <mergeCell ref="S85:T86"/>
    <mergeCell ref="X6:Z6"/>
    <mergeCell ref="S39:T40"/>
    <mergeCell ref="S41:T42"/>
    <mergeCell ref="U77:W78"/>
    <mergeCell ref="U79:W80"/>
    <mergeCell ref="U81:W82"/>
    <mergeCell ref="U83:W84"/>
    <mergeCell ref="X21:Z22"/>
    <mergeCell ref="X23:Z24"/>
    <mergeCell ref="S89:T90"/>
    <mergeCell ref="S55:T56"/>
    <mergeCell ref="S57:T58"/>
    <mergeCell ref="S43:T44"/>
    <mergeCell ref="S45:T46"/>
    <mergeCell ref="S69:T70"/>
    <mergeCell ref="S71:T72"/>
    <mergeCell ref="S61:T62"/>
    <mergeCell ref="S63:T64"/>
    <mergeCell ref="S65:T66"/>
    <mergeCell ref="S31:T32"/>
    <mergeCell ref="S33:T34"/>
    <mergeCell ref="S91:T92"/>
    <mergeCell ref="S93:T94"/>
    <mergeCell ref="S75:T76"/>
    <mergeCell ref="S77:T78"/>
    <mergeCell ref="S79:T80"/>
    <mergeCell ref="S81:T82"/>
    <mergeCell ref="S87:T88"/>
    <mergeCell ref="S9:T10"/>
    <mergeCell ref="S11:T12"/>
    <mergeCell ref="S13:T14"/>
    <mergeCell ref="S15:T16"/>
    <mergeCell ref="S17:T18"/>
    <mergeCell ref="S47:T48"/>
    <mergeCell ref="S23:T24"/>
    <mergeCell ref="S25:T26"/>
    <mergeCell ref="S27:T28"/>
    <mergeCell ref="S29:T30"/>
    <mergeCell ref="S21:T22"/>
    <mergeCell ref="D81:E82"/>
    <mergeCell ref="D83:E84"/>
    <mergeCell ref="D55:E56"/>
    <mergeCell ref="D57:E58"/>
    <mergeCell ref="D59:E60"/>
    <mergeCell ref="D61:E62"/>
    <mergeCell ref="S49:T50"/>
    <mergeCell ref="S51:T52"/>
    <mergeCell ref="S53:T54"/>
    <mergeCell ref="D53:E54"/>
    <mergeCell ref="D89:E90"/>
    <mergeCell ref="D69:E70"/>
    <mergeCell ref="D71:E72"/>
    <mergeCell ref="D73:E74"/>
    <mergeCell ref="D75:E76"/>
    <mergeCell ref="D77:E78"/>
    <mergeCell ref="D79:E80"/>
    <mergeCell ref="A41:A42"/>
    <mergeCell ref="U21:W22"/>
    <mergeCell ref="D19:E20"/>
    <mergeCell ref="D21:E22"/>
    <mergeCell ref="D23:E24"/>
    <mergeCell ref="D25:E26"/>
    <mergeCell ref="D27:E28"/>
    <mergeCell ref="D29:E30"/>
    <mergeCell ref="S19:T20"/>
    <mergeCell ref="D65:E66"/>
    <mergeCell ref="D9:E10"/>
    <mergeCell ref="D11:E12"/>
    <mergeCell ref="D13:E14"/>
    <mergeCell ref="D15:E16"/>
    <mergeCell ref="D17:E18"/>
    <mergeCell ref="D45:E46"/>
    <mergeCell ref="D47:E48"/>
    <mergeCell ref="D49:E50"/>
    <mergeCell ref="D51:E52"/>
    <mergeCell ref="A45:A46"/>
    <mergeCell ref="A47:A48"/>
    <mergeCell ref="A49:A50"/>
    <mergeCell ref="A51:A52"/>
    <mergeCell ref="A53:A54"/>
    <mergeCell ref="C61:C62"/>
    <mergeCell ref="C55:C56"/>
    <mergeCell ref="A55:A56"/>
    <mergeCell ref="C59:C60"/>
    <mergeCell ref="B9:B94"/>
    <mergeCell ref="C47:C48"/>
    <mergeCell ref="D31:E32"/>
    <mergeCell ref="D33:E34"/>
    <mergeCell ref="D35:E36"/>
    <mergeCell ref="D37:E38"/>
    <mergeCell ref="Z101:AA103"/>
    <mergeCell ref="C21:C22"/>
    <mergeCell ref="C13:C14"/>
    <mergeCell ref="C17:C18"/>
    <mergeCell ref="C19:C20"/>
    <mergeCell ref="C25:C26"/>
    <mergeCell ref="C23:C24"/>
    <mergeCell ref="G109:I109"/>
    <mergeCell ref="C107:I107"/>
    <mergeCell ref="G108:K108"/>
    <mergeCell ref="Y101:Y102"/>
    <mergeCell ref="C49:C50"/>
    <mergeCell ref="C53:C54"/>
    <mergeCell ref="D93:E94"/>
    <mergeCell ref="C103:D103"/>
    <mergeCell ref="A11:A12"/>
    <mergeCell ref="A13:A14"/>
    <mergeCell ref="A15:A16"/>
    <mergeCell ref="A17:A18"/>
    <mergeCell ref="A19:A20"/>
    <mergeCell ref="A21:A22"/>
    <mergeCell ref="C93:C94"/>
    <mergeCell ref="D91:E92"/>
    <mergeCell ref="D85:E86"/>
    <mergeCell ref="A75:A76"/>
    <mergeCell ref="C75:C76"/>
    <mergeCell ref="C87:C88"/>
    <mergeCell ref="C89:C90"/>
    <mergeCell ref="C91:C92"/>
    <mergeCell ref="A87:A88"/>
    <mergeCell ref="C85:C86"/>
    <mergeCell ref="C99:D99"/>
    <mergeCell ref="C100:D100"/>
    <mergeCell ref="A99:A103"/>
    <mergeCell ref="A93:A94"/>
    <mergeCell ref="C102:D102"/>
    <mergeCell ref="C101:D101"/>
    <mergeCell ref="A85:A86"/>
    <mergeCell ref="A79:A80"/>
    <mergeCell ref="C79:C80"/>
    <mergeCell ref="D87:E88"/>
    <mergeCell ref="C83:C84"/>
    <mergeCell ref="A77:A78"/>
    <mergeCell ref="C77:C78"/>
    <mergeCell ref="A83:A84"/>
    <mergeCell ref="A81:A82"/>
    <mergeCell ref="C81:C82"/>
    <mergeCell ref="U75:W76"/>
    <mergeCell ref="S83:T84"/>
    <mergeCell ref="C67:C68"/>
    <mergeCell ref="A73:A74"/>
    <mergeCell ref="C73:C74"/>
    <mergeCell ref="A71:A72"/>
    <mergeCell ref="C71:C72"/>
    <mergeCell ref="S73:T74"/>
    <mergeCell ref="S67:T68"/>
    <mergeCell ref="A67:A68"/>
    <mergeCell ref="A65:A66"/>
    <mergeCell ref="D67:E68"/>
    <mergeCell ref="A69:A70"/>
    <mergeCell ref="C69:C70"/>
    <mergeCell ref="C65:C66"/>
    <mergeCell ref="A63:A64"/>
    <mergeCell ref="A61:A62"/>
    <mergeCell ref="S59:T60"/>
    <mergeCell ref="C63:C64"/>
    <mergeCell ref="D63:E64"/>
    <mergeCell ref="X61:Z62"/>
    <mergeCell ref="X63:Z64"/>
    <mergeCell ref="A59:A60"/>
    <mergeCell ref="A57:A58"/>
    <mergeCell ref="C57:C58"/>
    <mergeCell ref="C51:C52"/>
    <mergeCell ref="C45:C46"/>
    <mergeCell ref="A43:A44"/>
    <mergeCell ref="C41:C42"/>
    <mergeCell ref="A39:A40"/>
    <mergeCell ref="C39:C40"/>
    <mergeCell ref="D43:E44"/>
    <mergeCell ref="A37:A38"/>
    <mergeCell ref="C37:C38"/>
    <mergeCell ref="D39:E40"/>
    <mergeCell ref="D41:E42"/>
    <mergeCell ref="C43:C44"/>
    <mergeCell ref="U19:W20"/>
    <mergeCell ref="A35:A36"/>
    <mergeCell ref="C35:C36"/>
    <mergeCell ref="S35:T36"/>
    <mergeCell ref="S37:T38"/>
    <mergeCell ref="U35:W36"/>
    <mergeCell ref="U37:W38"/>
    <mergeCell ref="A33:A34"/>
    <mergeCell ref="C33:C34"/>
    <mergeCell ref="C15:C16"/>
    <mergeCell ref="A31:A32"/>
    <mergeCell ref="C31:C32"/>
    <mergeCell ref="A25:A26"/>
    <mergeCell ref="A29:A30"/>
    <mergeCell ref="A27:A28"/>
    <mergeCell ref="C27:C28"/>
    <mergeCell ref="C29:C30"/>
    <mergeCell ref="A23:A24"/>
    <mergeCell ref="A9:A10"/>
    <mergeCell ref="C9:C10"/>
    <mergeCell ref="C11:C12"/>
    <mergeCell ref="A1:C4"/>
    <mergeCell ref="D1:V2"/>
    <mergeCell ref="W1:X1"/>
    <mergeCell ref="Y1:Z1"/>
    <mergeCell ref="W2:X2"/>
    <mergeCell ref="Y2:Z2"/>
    <mergeCell ref="D3:V4"/>
    <mergeCell ref="W3:X3"/>
    <mergeCell ref="Y3:Z3"/>
    <mergeCell ref="W4:X4"/>
    <mergeCell ref="Y4:Z4"/>
    <mergeCell ref="D7:E8"/>
    <mergeCell ref="F7:F8"/>
    <mergeCell ref="G7:R7"/>
    <mergeCell ref="S7:T8"/>
    <mergeCell ref="U7:W8"/>
    <mergeCell ref="U9:W10"/>
    <mergeCell ref="U11:W12"/>
    <mergeCell ref="U13:W14"/>
    <mergeCell ref="U15:W16"/>
    <mergeCell ref="U17:W18"/>
    <mergeCell ref="U23:W24"/>
    <mergeCell ref="U25:W26"/>
    <mergeCell ref="U27:W28"/>
    <mergeCell ref="U29:W30"/>
    <mergeCell ref="U31:W32"/>
    <mergeCell ref="U33:W34"/>
    <mergeCell ref="U61:W62"/>
    <mergeCell ref="U39:W40"/>
    <mergeCell ref="U41:W42"/>
    <mergeCell ref="U43:W44"/>
    <mergeCell ref="U45:W46"/>
    <mergeCell ref="U47:W48"/>
    <mergeCell ref="U49:W50"/>
    <mergeCell ref="U65:W66"/>
    <mergeCell ref="U67:W68"/>
    <mergeCell ref="U69:W70"/>
    <mergeCell ref="U71:W72"/>
    <mergeCell ref="U73:W74"/>
    <mergeCell ref="U51:W52"/>
    <mergeCell ref="U53:W54"/>
    <mergeCell ref="U55:W56"/>
    <mergeCell ref="U57:W58"/>
    <mergeCell ref="U59:W60"/>
    <mergeCell ref="U85:W86"/>
    <mergeCell ref="X7:Z8"/>
    <mergeCell ref="A7:A8"/>
    <mergeCell ref="B7:B8"/>
    <mergeCell ref="C7:C8"/>
    <mergeCell ref="A6:B6"/>
    <mergeCell ref="D6:E6"/>
    <mergeCell ref="U6:V6"/>
    <mergeCell ref="F6:R6"/>
    <mergeCell ref="U63:W64"/>
    <mergeCell ref="A5:Z5"/>
    <mergeCell ref="A98:Z98"/>
    <mergeCell ref="U87:W88"/>
    <mergeCell ref="U89:W90"/>
    <mergeCell ref="U91:W92"/>
    <mergeCell ref="U93:W94"/>
    <mergeCell ref="G95:R95"/>
    <mergeCell ref="G96:R96"/>
  </mergeCells>
  <conditionalFormatting sqref="G96:R96 H9:R94 G9:G95">
    <cfRule type="cellIs" priority="18" dxfId="1" operator="equal" stopIfTrue="1">
      <formula>"E"</formula>
    </cfRule>
    <cfRule type="cellIs" priority="19" dxfId="0" operator="equal" stopIfTrue="1">
      <formula>"P"</formula>
    </cfRule>
  </conditionalFormatting>
  <conditionalFormatting sqref="X9 X11 X13 X15 X17 X19 X21 X23 X25 X27 X29 X31 X33 X35 X37 X39 X41 X43 X45 X47 X49 X51 X53 X55 X57 X59 X61 X63 X65 X67 X69 X71 X73 X75 X77 X79 X81 X83 X85 X87 X89 X91 X93">
    <cfRule type="expression" priority="15" dxfId="4" stopIfTrue="1">
      <formula>AND(X9=100%)</formula>
    </cfRule>
    <cfRule type="expression" priority="16" dxfId="3" stopIfTrue="1">
      <formula>AND(X9="NA")</formula>
    </cfRule>
    <cfRule type="expression" priority="17" dxfId="2" stopIfTrue="1">
      <formula>AND(X9&lt;100%)</formula>
    </cfRule>
  </conditionalFormatting>
  <conditionalFormatting sqref="G97:R97">
    <cfRule type="cellIs" priority="1" dxfId="1" operator="equal" stopIfTrue="1">
      <formula>"E"</formula>
    </cfRule>
    <cfRule type="cellIs" priority="2" dxfId="0" operator="equal" stopIfTrue="1">
      <formula>"P"</formula>
    </cfRule>
  </conditionalFormatting>
  <printOptions/>
  <pageMargins left="0.2362204724409449" right="0.2362204724409449" top="0.7480314960629921" bottom="0.7480314960629921" header="0.31496062992125984" footer="0.31496062992125984"/>
  <pageSetup fitToHeight="0" fitToWidth="0"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sheetPr>
    <tabColor theme="4" tint="0.5999900102615356"/>
  </sheetPr>
  <dimension ref="A1:E31"/>
  <sheetViews>
    <sheetView zoomScalePageLayoutView="0" workbookViewId="0" topLeftCell="A1">
      <selection activeCell="E8" sqref="E8"/>
    </sheetView>
  </sheetViews>
  <sheetFormatPr defaultColWidth="11.421875" defaultRowHeight="15"/>
  <cols>
    <col min="1" max="1" width="32.140625" style="3" bestFit="1" customWidth="1"/>
    <col min="2" max="2" width="24.57421875" style="3" bestFit="1" customWidth="1"/>
    <col min="3" max="3" width="22.57421875" style="3" bestFit="1" customWidth="1"/>
    <col min="4" max="4" width="24.00390625" style="3" bestFit="1" customWidth="1"/>
    <col min="5" max="5" width="56.28125" style="3" customWidth="1"/>
    <col min="6" max="16384" width="11.421875" style="3" customWidth="1"/>
  </cols>
  <sheetData>
    <row r="1" spans="1:5" ht="21.75" customHeight="1">
      <c r="A1" s="217" t="s">
        <v>82</v>
      </c>
      <c r="B1" s="218"/>
      <c r="C1" s="218"/>
      <c r="D1" s="218"/>
      <c r="E1" s="219"/>
    </row>
    <row r="2" spans="1:5" ht="30" customHeight="1" thickBot="1">
      <c r="A2" s="220" t="str">
        <f>'CRONOGRAMA GRAL'!A5:Z5</f>
        <v> CRONOGRAMA DE ACTIVIDADES  Y CONTROL  PARA EL MANTENIMIENTO DE SU VEHICULO</v>
      </c>
      <c r="B2" s="221"/>
      <c r="C2" s="221"/>
      <c r="D2" s="221"/>
      <c r="E2" s="222"/>
    </row>
    <row r="3" spans="1:5" ht="12.75">
      <c r="A3" s="214" t="s">
        <v>23</v>
      </c>
      <c r="B3" s="215"/>
      <c r="C3" s="215"/>
      <c r="D3" s="215"/>
      <c r="E3" s="216"/>
    </row>
    <row r="4" spans="1:5" ht="12.75">
      <c r="A4" s="54" t="s">
        <v>83</v>
      </c>
      <c r="B4" s="55" t="s">
        <v>19</v>
      </c>
      <c r="C4" s="55" t="s">
        <v>20</v>
      </c>
      <c r="D4" s="55" t="s">
        <v>21</v>
      </c>
      <c r="E4" s="56" t="s">
        <v>22</v>
      </c>
    </row>
    <row r="5" spans="1:5" s="71" customFormat="1" ht="42.75" customHeight="1">
      <c r="A5" s="240" t="str">
        <f>'CRONOGRAMA GRAL'!A5:Z5</f>
        <v> CRONOGRAMA DE ACTIVIDADES  Y CONTROL  PARA EL MANTENIMIENTO DE SU VEHICULO</v>
      </c>
      <c r="B5" s="108">
        <f>+COUNTIF('CRONOGRAMA GRAL'!G9:R94,"P")</f>
        <v>306</v>
      </c>
      <c r="C5" s="108">
        <f>+COUNTIF('CRONOGRAMA GRAL'!G9:R94,"E")</f>
        <v>9</v>
      </c>
      <c r="D5" s="109">
        <f>+C5/B5</f>
        <v>0.029411764705882353</v>
      </c>
      <c r="E5" s="110"/>
    </row>
    <row r="6" spans="1:5" ht="15">
      <c r="A6" s="59"/>
      <c r="B6" s="92"/>
      <c r="C6" s="92"/>
      <c r="D6" s="93"/>
      <c r="E6" s="60"/>
    </row>
    <row r="7" spans="1:5" ht="15">
      <c r="A7" s="57"/>
      <c r="B7" s="92"/>
      <c r="C7" s="92"/>
      <c r="D7" s="93"/>
      <c r="E7" s="58"/>
    </row>
    <row r="8" spans="1:5" ht="15">
      <c r="A8" s="57"/>
      <c r="B8" s="92"/>
      <c r="C8" s="92"/>
      <c r="D8" s="93"/>
      <c r="E8" s="58"/>
    </row>
    <row r="9" spans="1:5" ht="15.75" thickBot="1">
      <c r="A9" s="61"/>
      <c r="B9" s="92"/>
      <c r="C9" s="92"/>
      <c r="D9" s="94"/>
      <c r="E9" s="62"/>
    </row>
    <row r="10" spans="1:5" ht="15.75" thickBot="1">
      <c r="A10" s="61"/>
      <c r="B10" s="92"/>
      <c r="C10" s="92"/>
      <c r="D10" s="94"/>
      <c r="E10" s="62"/>
    </row>
    <row r="11" spans="1:5" ht="12.75">
      <c r="A11" s="63"/>
      <c r="B11" s="64"/>
      <c r="C11" s="64"/>
      <c r="D11" s="64"/>
      <c r="E11" s="65"/>
    </row>
    <row r="12" spans="1:5" ht="12.75">
      <c r="A12" s="63"/>
      <c r="B12" s="64"/>
      <c r="C12" s="64"/>
      <c r="D12" s="64"/>
      <c r="E12" s="65"/>
    </row>
    <row r="13" spans="1:5" ht="12.75">
      <c r="A13" s="63"/>
      <c r="B13" s="64"/>
      <c r="C13" s="64"/>
      <c r="D13" s="64"/>
      <c r="E13" s="65"/>
    </row>
    <row r="14" spans="1:5" ht="12.75">
      <c r="A14" s="63"/>
      <c r="B14" s="64"/>
      <c r="C14" s="64"/>
      <c r="D14" s="64"/>
      <c r="E14" s="65"/>
    </row>
    <row r="15" spans="1:5" ht="12.75">
      <c r="A15" s="63"/>
      <c r="B15" s="64"/>
      <c r="C15" s="64"/>
      <c r="D15" s="64"/>
      <c r="E15" s="65"/>
    </row>
    <row r="16" spans="1:5" ht="12.75">
      <c r="A16" s="63"/>
      <c r="B16" s="64"/>
      <c r="C16" s="64"/>
      <c r="D16" s="64"/>
      <c r="E16" s="65"/>
    </row>
    <row r="17" spans="1:5" ht="12.75">
      <c r="A17" s="63"/>
      <c r="B17" s="64"/>
      <c r="C17" s="64"/>
      <c r="D17" s="64"/>
      <c r="E17" s="65"/>
    </row>
    <row r="18" spans="1:5" ht="12.75">
      <c r="A18" s="63"/>
      <c r="B18" s="64"/>
      <c r="C18" s="64"/>
      <c r="D18" s="64"/>
      <c r="E18" s="65"/>
    </row>
    <row r="19" spans="1:5" ht="12.75">
      <c r="A19" s="63"/>
      <c r="B19" s="64"/>
      <c r="C19" s="64"/>
      <c r="D19" s="64"/>
      <c r="E19" s="65"/>
    </row>
    <row r="20" spans="1:5" ht="12.75">
      <c r="A20" s="63"/>
      <c r="B20" s="64"/>
      <c r="C20" s="64"/>
      <c r="D20" s="64"/>
      <c r="E20" s="65"/>
    </row>
    <row r="21" spans="1:5" ht="12.75">
      <c r="A21" s="63"/>
      <c r="B21" s="64"/>
      <c r="C21" s="64"/>
      <c r="D21" s="64"/>
      <c r="E21" s="65"/>
    </row>
    <row r="22" spans="1:5" ht="12.75">
      <c r="A22" s="63"/>
      <c r="B22" s="64"/>
      <c r="C22" s="64"/>
      <c r="D22" s="64"/>
      <c r="E22" s="65"/>
    </row>
    <row r="23" spans="1:5" ht="12.75">
      <c r="A23" s="63"/>
      <c r="B23" s="64"/>
      <c r="C23" s="64"/>
      <c r="D23" s="64"/>
      <c r="E23" s="65"/>
    </row>
    <row r="24" spans="1:5" ht="12.75">
      <c r="A24" s="63"/>
      <c r="B24" s="64"/>
      <c r="C24" s="64"/>
      <c r="D24" s="64"/>
      <c r="E24" s="65"/>
    </row>
    <row r="25" spans="1:5" ht="12.75">
      <c r="A25" s="63"/>
      <c r="B25" s="64"/>
      <c r="C25" s="64"/>
      <c r="D25" s="64"/>
      <c r="E25" s="65"/>
    </row>
    <row r="26" spans="1:5" ht="12.75">
      <c r="A26" s="63"/>
      <c r="B26" s="64"/>
      <c r="C26" s="64"/>
      <c r="D26" s="64"/>
      <c r="E26" s="65"/>
    </row>
    <row r="27" spans="1:5" ht="12.75">
      <c r="A27" s="63"/>
      <c r="B27" s="64"/>
      <c r="C27" s="64"/>
      <c r="D27" s="64"/>
      <c r="E27" s="65"/>
    </row>
    <row r="28" spans="1:5" ht="12.75">
      <c r="A28" s="63"/>
      <c r="B28" s="64"/>
      <c r="C28" s="64"/>
      <c r="D28" s="64"/>
      <c r="E28" s="65"/>
    </row>
    <row r="29" spans="1:5" ht="12.75">
      <c r="A29" s="63"/>
      <c r="B29" s="64"/>
      <c r="C29" s="64"/>
      <c r="D29" s="64"/>
      <c r="E29" s="65"/>
    </row>
    <row r="30" spans="1:5" ht="12.75">
      <c r="A30" s="63"/>
      <c r="B30" s="64"/>
      <c r="C30" s="64"/>
      <c r="D30" s="64"/>
      <c r="E30" s="65"/>
    </row>
    <row r="31" spans="1:5" ht="13.5" thickBot="1">
      <c r="A31" s="66"/>
      <c r="B31" s="67"/>
      <c r="C31" s="67"/>
      <c r="D31" s="67"/>
      <c r="E31" s="68"/>
    </row>
  </sheetData>
  <sheetProtection/>
  <mergeCells count="3">
    <mergeCell ref="A3:E3"/>
    <mergeCell ref="A1:E1"/>
    <mergeCell ref="A2:E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Ana Maria</cp:lastModifiedBy>
  <cp:lastPrinted>2017-07-08T01:51:56Z</cp:lastPrinted>
  <dcterms:created xsi:type="dcterms:W3CDTF">2016-04-02T21:56:48Z</dcterms:created>
  <dcterms:modified xsi:type="dcterms:W3CDTF">2020-05-10T19:31:41Z</dcterms:modified>
  <cp:category/>
  <cp:version/>
  <cp:contentType/>
  <cp:contentStatus/>
</cp:coreProperties>
</file>