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My Laptop\Dropbox\Public\league results\"/>
    </mc:Choice>
  </mc:AlternateContent>
  <xr:revisionPtr revIDLastSave="0" documentId="8_{C3FB4C5C-AB41-4217-AC14-8E8E239BFA35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A league 4 scores" sheetId="3" r:id="rId1"/>
    <sheet name="B league 4 scores" sheetId="1" r:id="rId2"/>
    <sheet name="C league 3 scores" sheetId="2" r:id="rId3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2" i="2" s="1"/>
  <c r="A13" i="2" s="1"/>
  <c r="A14" i="2" s="1"/>
  <c r="A15" i="2" s="1"/>
  <c r="A16" i="2" s="1"/>
  <c r="A5" i="1"/>
  <c r="A6" i="1" s="1"/>
  <c r="A7" i="1" s="1"/>
  <c r="A8" i="1" s="1"/>
  <c r="A9" i="1" s="1"/>
  <c r="A12" i="1" s="1"/>
  <c r="A13" i="1" s="1"/>
  <c r="A14" i="1" s="1"/>
  <c r="A15" i="1" s="1"/>
  <c r="A19" i="1" s="1"/>
  <c r="A20" i="1" s="1"/>
  <c r="A21" i="1" s="1"/>
  <c r="A22" i="1" s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K44" i="3"/>
  <c r="K43" i="3"/>
  <c r="K42" i="3"/>
  <c r="K41" i="3"/>
  <c r="K40" i="3"/>
  <c r="K39" i="3"/>
  <c r="K37" i="3"/>
  <c r="K36" i="3"/>
  <c r="K35" i="3"/>
  <c r="K34" i="3"/>
  <c r="K33" i="3"/>
  <c r="K32" i="3"/>
  <c r="K30" i="3"/>
  <c r="K29" i="3"/>
  <c r="K28" i="3"/>
  <c r="K27" i="3"/>
  <c r="K26" i="3"/>
  <c r="K25" i="3"/>
  <c r="K23" i="3"/>
  <c r="K22" i="3"/>
  <c r="K21" i="3"/>
  <c r="K20" i="3"/>
  <c r="K19" i="3"/>
  <c r="K18" i="3"/>
  <c r="K16" i="3"/>
  <c r="K15" i="3"/>
  <c r="K14" i="3"/>
  <c r="K13" i="3"/>
  <c r="K12" i="3"/>
  <c r="K11" i="3"/>
  <c r="K9" i="3"/>
  <c r="K8" i="3"/>
  <c r="K7" i="3"/>
  <c r="K6" i="3"/>
  <c r="K5" i="3"/>
  <c r="K4" i="3"/>
  <c r="I44" i="3"/>
  <c r="I43" i="3"/>
  <c r="I42" i="3"/>
  <c r="I41" i="3"/>
  <c r="I40" i="3"/>
  <c r="I39" i="3"/>
  <c r="I37" i="3"/>
  <c r="I36" i="3"/>
  <c r="I35" i="3"/>
  <c r="I34" i="3"/>
  <c r="I33" i="3"/>
  <c r="I32" i="3"/>
  <c r="I30" i="3"/>
  <c r="I29" i="3"/>
  <c r="I28" i="3"/>
  <c r="I27" i="3"/>
  <c r="I26" i="3"/>
  <c r="I25" i="3"/>
  <c r="I23" i="3"/>
  <c r="I22" i="3"/>
  <c r="I21" i="3"/>
  <c r="I20" i="3"/>
  <c r="I19" i="3"/>
  <c r="I18" i="3"/>
  <c r="I16" i="3"/>
  <c r="I15" i="3"/>
  <c r="I14" i="3"/>
  <c r="I13" i="3"/>
  <c r="I12" i="3"/>
  <c r="I11" i="3"/>
  <c r="I9" i="3"/>
  <c r="I8" i="3"/>
  <c r="I7" i="3"/>
  <c r="I6" i="3"/>
  <c r="I5" i="3"/>
  <c r="I4" i="3"/>
  <c r="G44" i="3"/>
  <c r="G43" i="3"/>
  <c r="G42" i="3"/>
  <c r="G41" i="3"/>
  <c r="G40" i="3"/>
  <c r="G39" i="3"/>
  <c r="G37" i="3"/>
  <c r="G36" i="3"/>
  <c r="G35" i="3"/>
  <c r="G34" i="3"/>
  <c r="G33" i="3"/>
  <c r="G32" i="3"/>
  <c r="G30" i="3"/>
  <c r="G29" i="3"/>
  <c r="G28" i="3"/>
  <c r="G27" i="3"/>
  <c r="G26" i="3"/>
  <c r="G25" i="3"/>
  <c r="G23" i="3"/>
  <c r="G22" i="3"/>
  <c r="G21" i="3"/>
  <c r="G20" i="3"/>
  <c r="G19" i="3"/>
  <c r="G18" i="3"/>
  <c r="G16" i="3"/>
  <c r="G15" i="3"/>
  <c r="G14" i="3"/>
  <c r="G13" i="3"/>
  <c r="G12" i="3"/>
  <c r="G11" i="3"/>
  <c r="G9" i="3"/>
  <c r="G8" i="3"/>
  <c r="G7" i="3"/>
  <c r="G6" i="3"/>
  <c r="G5" i="3"/>
  <c r="G4" i="3"/>
  <c r="E44" i="3"/>
  <c r="E43" i="3"/>
  <c r="E42" i="3"/>
  <c r="E41" i="3"/>
  <c r="E40" i="3"/>
  <c r="E39" i="3"/>
  <c r="E37" i="3"/>
  <c r="E36" i="3"/>
  <c r="E35" i="3"/>
  <c r="E34" i="3"/>
  <c r="E33" i="3"/>
  <c r="E32" i="3"/>
  <c r="E30" i="3"/>
  <c r="E29" i="3"/>
  <c r="E28" i="3"/>
  <c r="E27" i="3"/>
  <c r="E26" i="3"/>
  <c r="E25" i="3"/>
  <c r="E23" i="3"/>
  <c r="E22" i="3"/>
  <c r="E21" i="3"/>
  <c r="E20" i="3"/>
  <c r="E19" i="3"/>
  <c r="E18" i="3"/>
  <c r="E16" i="3"/>
  <c r="E15" i="3"/>
  <c r="E14" i="3"/>
  <c r="E13" i="3"/>
  <c r="E12" i="3"/>
  <c r="E11" i="3"/>
  <c r="E9" i="3"/>
  <c r="E8" i="3"/>
  <c r="E7" i="3"/>
  <c r="E6" i="3"/>
  <c r="E5" i="3"/>
  <c r="E4" i="3"/>
  <c r="J54" i="3"/>
  <c r="H54" i="3"/>
  <c r="I54" i="3" s="1"/>
  <c r="F54" i="3"/>
  <c r="D54" i="3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40" i="3" s="1"/>
  <c r="A41" i="3" s="1"/>
  <c r="A42" i="3" s="1"/>
  <c r="A43" i="3" s="1"/>
  <c r="A44" i="3" s="1"/>
  <c r="A5" i="3"/>
  <c r="L44" i="3"/>
  <c r="L43" i="3"/>
  <c r="L42" i="3"/>
  <c r="L41" i="3"/>
  <c r="L40" i="3"/>
  <c r="L39" i="3"/>
  <c r="L54" i="3" l="1"/>
  <c r="D53" i="3"/>
  <c r="F53" i="3"/>
  <c r="G53" i="3" s="1"/>
  <c r="H53" i="3"/>
  <c r="J53" i="3"/>
  <c r="D52" i="3"/>
  <c r="E52" i="3" s="1"/>
  <c r="F52" i="3"/>
  <c r="H52" i="3"/>
  <c r="J52" i="3"/>
  <c r="D51" i="3"/>
  <c r="F51" i="3"/>
  <c r="H51" i="3"/>
  <c r="I51" i="3" s="1"/>
  <c r="J51" i="3"/>
  <c r="K51" i="3" s="1"/>
  <c r="D50" i="3"/>
  <c r="F50" i="3"/>
  <c r="H50" i="3"/>
  <c r="J50" i="3"/>
  <c r="D49" i="3"/>
  <c r="F49" i="3"/>
  <c r="H49" i="3"/>
  <c r="J49" i="3"/>
  <c r="L37" i="3"/>
  <c r="L36" i="3"/>
  <c r="L35" i="3"/>
  <c r="L34" i="3"/>
  <c r="L33" i="3"/>
  <c r="L32" i="3"/>
  <c r="L30" i="3"/>
  <c r="L29" i="3"/>
  <c r="L28" i="3"/>
  <c r="L27" i="3"/>
  <c r="L26" i="3"/>
  <c r="L25" i="3"/>
  <c r="L23" i="3"/>
  <c r="L22" i="3"/>
  <c r="L21" i="3"/>
  <c r="L20" i="3"/>
  <c r="L19" i="3"/>
  <c r="L18" i="3"/>
  <c r="L16" i="3"/>
  <c r="L15" i="3"/>
  <c r="L14" i="3"/>
  <c r="L13" i="3"/>
  <c r="L12" i="3"/>
  <c r="L11" i="3"/>
  <c r="L9" i="3"/>
  <c r="L8" i="3"/>
  <c r="L7" i="3"/>
  <c r="L6" i="3"/>
  <c r="L5" i="3"/>
  <c r="L4" i="3"/>
  <c r="L36" i="1"/>
  <c r="K36" i="1"/>
  <c r="I36" i="1"/>
  <c r="G36" i="1"/>
  <c r="E36" i="1"/>
  <c r="J47" i="2"/>
  <c r="H47" i="2"/>
  <c r="I47" i="2" s="1"/>
  <c r="F47" i="2"/>
  <c r="D47" i="2"/>
  <c r="L47" i="2" s="1"/>
  <c r="M47" i="2" s="1"/>
  <c r="J46" i="2"/>
  <c r="H46" i="2"/>
  <c r="I46" i="2" s="1"/>
  <c r="F46" i="2"/>
  <c r="D46" i="2"/>
  <c r="L46" i="2" s="1"/>
  <c r="M46" i="2" s="1"/>
  <c r="J45" i="2"/>
  <c r="H45" i="2"/>
  <c r="F45" i="2"/>
  <c r="D45" i="2"/>
  <c r="L45" i="2" s="1"/>
  <c r="M45" i="2" s="1"/>
  <c r="J44" i="2"/>
  <c r="H44" i="2"/>
  <c r="F44" i="2"/>
  <c r="D44" i="2"/>
  <c r="J43" i="2"/>
  <c r="K43" i="2" s="1"/>
  <c r="H43" i="2"/>
  <c r="I43" i="2" s="1"/>
  <c r="F43" i="2"/>
  <c r="G43" i="2" s="1"/>
  <c r="D43" i="2"/>
  <c r="L36" i="2"/>
  <c r="M36" i="2" s="1"/>
  <c r="K36" i="2"/>
  <c r="I36" i="2"/>
  <c r="G36" i="2"/>
  <c r="E36" i="2"/>
  <c r="K47" i="2"/>
  <c r="G47" i="2"/>
  <c r="K46" i="2"/>
  <c r="G46" i="2"/>
  <c r="K45" i="2"/>
  <c r="I45" i="2"/>
  <c r="G45" i="2"/>
  <c r="L37" i="2"/>
  <c r="M37" i="2" s="1"/>
  <c r="K37" i="2"/>
  <c r="I37" i="2"/>
  <c r="G37" i="2"/>
  <c r="E37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 s="1"/>
  <c r="K19" i="2"/>
  <c r="I19" i="2"/>
  <c r="G19" i="2"/>
  <c r="E19" i="2"/>
  <c r="L18" i="2"/>
  <c r="M18" i="2" s="1"/>
  <c r="K18" i="2"/>
  <c r="I18" i="2"/>
  <c r="G18" i="2"/>
  <c r="E18" i="2"/>
  <c r="L16" i="2"/>
  <c r="M16" i="2" s="1"/>
  <c r="K16" i="2"/>
  <c r="I16" i="2"/>
  <c r="G16" i="2"/>
  <c r="E16" i="2"/>
  <c r="L15" i="2"/>
  <c r="M15" i="2" s="1"/>
  <c r="K15" i="2"/>
  <c r="I15" i="2"/>
  <c r="G15" i="2"/>
  <c r="E15" i="2"/>
  <c r="L14" i="2"/>
  <c r="M14" i="2"/>
  <c r="K14" i="2"/>
  <c r="I14" i="2"/>
  <c r="G14" i="2"/>
  <c r="E14" i="2"/>
  <c r="L13" i="2"/>
  <c r="M13" i="2" s="1"/>
  <c r="K13" i="2"/>
  <c r="I13" i="2"/>
  <c r="G13" i="2"/>
  <c r="E13" i="2"/>
  <c r="L12" i="2"/>
  <c r="M12" i="2" s="1"/>
  <c r="K12" i="2"/>
  <c r="I12" i="2"/>
  <c r="G12" i="2"/>
  <c r="E12" i="2"/>
  <c r="L11" i="2"/>
  <c r="K11" i="2"/>
  <c r="I11" i="2"/>
  <c r="G11" i="2"/>
  <c r="E11" i="2"/>
  <c r="L9" i="2"/>
  <c r="K9" i="2"/>
  <c r="I9" i="2"/>
  <c r="G9" i="2"/>
  <c r="E9" i="2"/>
  <c r="L8" i="2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F47" i="1"/>
  <c r="H47" i="1"/>
  <c r="J47" i="1"/>
  <c r="D46" i="1"/>
  <c r="F46" i="1"/>
  <c r="H46" i="1"/>
  <c r="J46" i="1"/>
  <c r="D45" i="1"/>
  <c r="F45" i="1"/>
  <c r="H45" i="1"/>
  <c r="J45" i="1"/>
  <c r="D44" i="1"/>
  <c r="F44" i="1"/>
  <c r="H44" i="1"/>
  <c r="J44" i="1"/>
  <c r="D43" i="1"/>
  <c r="F43" i="1"/>
  <c r="H43" i="1"/>
  <c r="J43" i="1"/>
  <c r="K43" i="1" s="1"/>
  <c r="L37" i="1"/>
  <c r="K37" i="1"/>
  <c r="I37" i="1"/>
  <c r="G37" i="1"/>
  <c r="E37" i="1"/>
  <c r="L35" i="1"/>
  <c r="K35" i="1"/>
  <c r="I35" i="1"/>
  <c r="G35" i="1"/>
  <c r="E35" i="1"/>
  <c r="L34" i="1"/>
  <c r="K34" i="1"/>
  <c r="I34" i="1"/>
  <c r="G34" i="1"/>
  <c r="E34" i="1"/>
  <c r="L33" i="1"/>
  <c r="K33" i="1"/>
  <c r="I33" i="1"/>
  <c r="G33" i="1"/>
  <c r="E33" i="1"/>
  <c r="L32" i="1"/>
  <c r="K32" i="1"/>
  <c r="I32" i="1"/>
  <c r="G32" i="1"/>
  <c r="E32" i="1"/>
  <c r="L30" i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K27" i="1"/>
  <c r="I27" i="1"/>
  <c r="G27" i="1"/>
  <c r="E27" i="1"/>
  <c r="L26" i="1"/>
  <c r="K26" i="1"/>
  <c r="I26" i="1"/>
  <c r="G26" i="1"/>
  <c r="E26" i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M16" i="1" s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G51" i="3" l="1"/>
  <c r="G54" i="3"/>
  <c r="K52" i="3"/>
  <c r="E53" i="3"/>
  <c r="K54" i="3"/>
  <c r="I52" i="3"/>
  <c r="E51" i="3"/>
  <c r="E54" i="3"/>
  <c r="K49" i="3"/>
  <c r="I53" i="3"/>
  <c r="M39" i="3"/>
  <c r="M44" i="3"/>
  <c r="M37" i="3"/>
  <c r="M40" i="3"/>
  <c r="M43" i="3"/>
  <c r="M42" i="3"/>
  <c r="M36" i="3"/>
  <c r="G52" i="3"/>
  <c r="M41" i="3"/>
  <c r="M34" i="3"/>
  <c r="M35" i="3"/>
  <c r="M22" i="3"/>
  <c r="M32" i="3"/>
  <c r="M33" i="3"/>
  <c r="M23" i="3"/>
  <c r="M19" i="3"/>
  <c r="M21" i="3"/>
  <c r="M20" i="3"/>
  <c r="M18" i="3"/>
  <c r="M29" i="3"/>
  <c r="M26" i="3"/>
  <c r="E49" i="3"/>
  <c r="M27" i="3"/>
  <c r="M25" i="3"/>
  <c r="M30" i="3"/>
  <c r="M28" i="3"/>
  <c r="G49" i="3"/>
  <c r="I50" i="3"/>
  <c r="I46" i="1"/>
  <c r="K47" i="1"/>
  <c r="G46" i="1"/>
  <c r="I44" i="2"/>
  <c r="E44" i="1"/>
  <c r="E45" i="2"/>
  <c r="L53" i="3"/>
  <c r="K53" i="3"/>
  <c r="K44" i="2"/>
  <c r="M6" i="2"/>
  <c r="I49" i="3"/>
  <c r="G50" i="3"/>
  <c r="L43" i="2"/>
  <c r="G44" i="2"/>
  <c r="M4" i="2"/>
  <c r="M5" i="2"/>
  <c r="M7" i="2"/>
  <c r="L44" i="2"/>
  <c r="E50" i="3"/>
  <c r="K50" i="3"/>
  <c r="M9" i="3"/>
  <c r="M7" i="3"/>
  <c r="M12" i="3"/>
  <c r="M16" i="3"/>
  <c r="M4" i="3"/>
  <c r="M6" i="3"/>
  <c r="M11" i="3"/>
  <c r="M8" i="3"/>
  <c r="M5" i="3"/>
  <c r="M15" i="3"/>
  <c r="M13" i="3"/>
  <c r="M14" i="3"/>
  <c r="M9" i="2"/>
  <c r="M8" i="2"/>
  <c r="M11" i="2"/>
  <c r="I47" i="1"/>
  <c r="E45" i="1"/>
  <c r="M32" i="1"/>
  <c r="K44" i="1"/>
  <c r="I43" i="1"/>
  <c r="E46" i="1"/>
  <c r="I44" i="1"/>
  <c r="K45" i="1"/>
  <c r="G44" i="1"/>
  <c r="K46" i="1"/>
  <c r="E47" i="1"/>
  <c r="I45" i="1"/>
  <c r="M36" i="1"/>
  <c r="M34" i="1"/>
  <c r="M35" i="1"/>
  <c r="M33" i="1"/>
  <c r="M37" i="1"/>
  <c r="M12" i="1"/>
  <c r="E43" i="1"/>
  <c r="M15" i="1"/>
  <c r="M11" i="1"/>
  <c r="M14" i="1"/>
  <c r="M13" i="1"/>
  <c r="M21" i="1"/>
  <c r="M23" i="1"/>
  <c r="M22" i="1"/>
  <c r="M20" i="1"/>
  <c r="M19" i="1"/>
  <c r="M4" i="1"/>
  <c r="M18" i="1"/>
  <c r="M8" i="1"/>
  <c r="M5" i="1"/>
  <c r="M6" i="1"/>
  <c r="M7" i="1"/>
  <c r="M9" i="1"/>
  <c r="M26" i="1"/>
  <c r="M27" i="1"/>
  <c r="M25" i="1"/>
  <c r="M28" i="1"/>
  <c r="M30" i="1"/>
  <c r="M29" i="1"/>
  <c r="E43" i="2"/>
  <c r="E47" i="2"/>
  <c r="L43" i="1"/>
  <c r="L45" i="1"/>
  <c r="L47" i="1"/>
  <c r="L49" i="3"/>
  <c r="L50" i="3"/>
  <c r="L51" i="3"/>
  <c r="L52" i="3"/>
  <c r="L46" i="1"/>
  <c r="G43" i="1"/>
  <c r="G45" i="1"/>
  <c r="G47" i="1"/>
  <c r="L44" i="1"/>
  <c r="E44" i="2"/>
  <c r="E46" i="2"/>
  <c r="M54" i="3" l="1"/>
  <c r="M52" i="3"/>
  <c r="M53" i="3"/>
  <c r="M51" i="3"/>
  <c r="M44" i="2"/>
  <c r="M43" i="2"/>
  <c r="M49" i="3"/>
  <c r="M50" i="3"/>
  <c r="M47" i="1"/>
  <c r="M44" i="1"/>
  <c r="M45" i="1"/>
  <c r="M43" i="1"/>
  <c r="M46" i="1"/>
</calcChain>
</file>

<file path=xl/sharedStrings.xml><?xml version="1.0" encoding="utf-8"?>
<sst xmlns="http://schemas.openxmlformats.org/spreadsheetml/2006/main" count="247" uniqueCount="101">
  <si>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</si>
  <si>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</si>
  <si>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</si>
  <si>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</si>
  <si>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</si>
  <si>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</si>
  <si>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</si>
  <si>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</si>
  <si>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</si>
  <si>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</si>
  <si>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</si>
  <si>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</si>
  <si>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A League</t>
  </si>
  <si>
    <t>B League</t>
  </si>
  <si>
    <t>C league</t>
  </si>
  <si>
    <t>Div 3 A League</t>
  </si>
  <si>
    <t>Aspire</t>
  </si>
  <si>
    <t>West Wilts</t>
  </si>
  <si>
    <t>Lara Bucknell</t>
  </si>
  <si>
    <t>Ella Foster</t>
  </si>
  <si>
    <t>Georgia Foster</t>
  </si>
  <si>
    <t>Lauren Harman</t>
  </si>
  <si>
    <t>Tia Scott</t>
  </si>
  <si>
    <t>Sofia Aquilina</t>
  </si>
  <si>
    <t>Gym Stars</t>
  </si>
  <si>
    <t>Ruby Symons</t>
  </si>
  <si>
    <t>Libby McTeare</t>
  </si>
  <si>
    <t>Holly Treloar</t>
  </si>
  <si>
    <t>Jenna Morrall</t>
  </si>
  <si>
    <t>Thea Bolton</t>
  </si>
  <si>
    <t>Darcey Laurence</t>
  </si>
  <si>
    <t>Penzance</t>
  </si>
  <si>
    <t>Forest of Dean</t>
  </si>
  <si>
    <t>Rosie Stone</t>
  </si>
  <si>
    <t>Pheobe Kirkwood Marshall</t>
  </si>
  <si>
    <t>Tabitha Olivier</t>
  </si>
  <si>
    <t>Isabella Mori</t>
  </si>
  <si>
    <t>Aine Martin</t>
  </si>
  <si>
    <t>Baskervilles</t>
  </si>
  <si>
    <t>Gymstars</t>
  </si>
  <si>
    <t>Div 3 B League</t>
  </si>
  <si>
    <t>No</t>
  </si>
  <si>
    <t>Yasmin Murphy</t>
  </si>
  <si>
    <t>Lily Rainbow</t>
  </si>
  <si>
    <t>Ashleigh Price</t>
  </si>
  <si>
    <t>Kelsey Adams</t>
  </si>
  <si>
    <t>Kaitlyn Standing</t>
  </si>
  <si>
    <t>Lizzie Savage</t>
  </si>
  <si>
    <t>Isobel Dixon</t>
  </si>
  <si>
    <t>Pearl Fray</t>
  </si>
  <si>
    <t>Pheobe Prichard</t>
  </si>
  <si>
    <t>Amelie Rushforth</t>
  </si>
  <si>
    <t>Molly Hibbert Davies</t>
  </si>
  <si>
    <t>Morgan Parker</t>
  </si>
  <si>
    <t>Charlotte Hannibal</t>
  </si>
  <si>
    <t>Sophie Kerr</t>
  </si>
  <si>
    <t>Olivia Hall</t>
  </si>
  <si>
    <t>Erin Hayter</t>
  </si>
  <si>
    <t>Flik Statham</t>
  </si>
  <si>
    <t xml:space="preserve">West Wilts </t>
  </si>
  <si>
    <t>C League</t>
  </si>
  <si>
    <t>Savannah Berridge</t>
  </si>
  <si>
    <t>Imogen Slater</t>
  </si>
  <si>
    <t>Katie Parker</t>
  </si>
  <si>
    <t>Isabelle Colbourne</t>
  </si>
  <si>
    <t>Lily Kerr</t>
  </si>
  <si>
    <t>Poppy Guy</t>
  </si>
  <si>
    <t>Jessie Watts</t>
  </si>
  <si>
    <t xml:space="preserve">PASSWORD FOR ALL SHEETS </t>
  </si>
  <si>
    <t>wcl18</t>
  </si>
  <si>
    <t>Abigail Jenkins</t>
  </si>
  <si>
    <t>Ruby Mills</t>
  </si>
  <si>
    <t>Lily Frost</t>
  </si>
  <si>
    <t>Lucy Ellis</t>
  </si>
  <si>
    <t>Lizzie Toy</t>
  </si>
  <si>
    <t>Amelie Worden Evans</t>
  </si>
  <si>
    <t>Tabitha Coleman</t>
  </si>
  <si>
    <t>Isabelle Kerby</t>
  </si>
  <si>
    <t>Destiny Smith</t>
  </si>
  <si>
    <t>Leah Ingram</t>
  </si>
  <si>
    <t>Sophie Radwell</t>
  </si>
  <si>
    <t>Chloe Graham</t>
  </si>
  <si>
    <t>Anastasia Hughes</t>
  </si>
  <si>
    <t>Ella Newland</t>
  </si>
  <si>
    <t>Florence Eaton</t>
  </si>
  <si>
    <t>Eden Addis</t>
  </si>
  <si>
    <t>Daisy Middleton</t>
  </si>
  <si>
    <t>Lola Newman</t>
  </si>
  <si>
    <t>Sofia Brunsden</t>
  </si>
  <si>
    <t>Lucy Kingsley Heath</t>
  </si>
  <si>
    <t>Keira Downing</t>
  </si>
  <si>
    <t>Freya Bickerton</t>
  </si>
  <si>
    <t>Maisey Polkinghorne</t>
  </si>
  <si>
    <t>Ella May Matthews</t>
  </si>
  <si>
    <t>Catherine Hall</t>
  </si>
  <si>
    <t>Jessica Richardson</t>
  </si>
  <si>
    <t>Milena Jadrny</t>
  </si>
  <si>
    <t>Aoife Bolland</t>
  </si>
  <si>
    <t>Kiera Bridgman</t>
  </si>
  <si>
    <t>Amelie Bunce</t>
  </si>
  <si>
    <t>Lucy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</si>
</sst>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39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2049" name="Group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pSpPr>
          <a:grpSpLocks/>
        </xdr:cNvGrpSpPr>
      </xdr:nvGrpSpPr>
      <xdr:grpSpPr bwMode="auto">
        <a:xfrm>
          <a:off x="2638425" y="57150"/>
          <a:ext cx="3219450" cy="342900"/>
          <a:chOff x="398" y="6"/>
          <a:chExt cx="356" cy="36"/>
        </a:xfrm>
      </xdr:grpSpPr>
      <xdr:grpSp>
        <xdr:nvGrpSpPr>
          <xdr:cNvPr id="2050" name="Group 2">
            <a:extLst>
              <a:ext uri="{FF2B5EF4-FFF2-40B4-BE49-F238E27FC236}">
                <a16:creationId xmlns:a16="http://schemas.microsoft.com/office/drawing/2014/main" id="{00000000-0008-0000-0200-00000208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2051" name="Picture 3" descr="hbar">
              <a:extLs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52" name="Line 4">
              <a:extLs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3" name="Line 5">
              <a:extLs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4" name="Line 6">
              <a:extLs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5" name="Line 7">
              <a:extLs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6" name="Line 8">
              <a:extLs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2057" name="Picture 9" descr="vault">
            <a:extLst>
              <a:ext uri="{FF2B5EF4-FFF2-40B4-BE49-F238E27FC236}">
                <a16:creationId xmlns:a16="http://schemas.microsoft.com/office/drawing/2014/main" id="{00000000-0008-0000-0200-000009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2058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0A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2059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0B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39</xdr:row>
      <xdr:rowOff>38100</xdr:rowOff>
    </xdr:from>
    <xdr:to>
      <xdr:col>9</xdr:col>
      <xdr:colOff>495300</xdr:colOff>
      <xdr:row>40</xdr:row>
      <xdr:rowOff>171450</xdr:rowOff>
    </xdr:to>
    <xdr:grpSp>
      <xdr:nvGrpSpPr>
        <xdr:cNvPr id="2060" name="Group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GrpSpPr>
          <a:grpSpLocks/>
        </xdr:cNvGrpSpPr>
      </xdr:nvGrpSpPr>
      <xdr:grpSpPr bwMode="auto">
        <a:xfrm>
          <a:off x="2600325" y="7581900"/>
          <a:ext cx="3295650" cy="361950"/>
          <a:chOff x="396" y="388"/>
          <a:chExt cx="364" cy="38"/>
        </a:xfrm>
      </xdr:grpSpPr>
      <xdr:grpSp>
        <xdr:nvGrpSpPr>
          <xdr:cNvPr id="2061" name="Group 13">
            <a:extLst>
              <a:ext uri="{FF2B5EF4-FFF2-40B4-BE49-F238E27FC236}">
                <a16:creationId xmlns:a16="http://schemas.microsoft.com/office/drawing/2014/main" id="{00000000-0008-0000-0200-00000D08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2062" name="Picture 14" descr="hbar">
              <a:extLs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63" name="Line 15">
              <a:extLs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" name="Line 16">
              <a:extLs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" name="Line 17">
              <a:extLs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" name="Line 18">
              <a:extLs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" name="Line 19">
              <a:extLs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2068" name="Picture 20" descr="vault">
            <a:extLst>
              <a:ext uri="{FF2B5EF4-FFF2-40B4-BE49-F238E27FC236}">
                <a16:creationId xmlns:a16="http://schemas.microsoft.com/office/drawing/2014/main" id="{00000000-0008-0000-0200-000014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2069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15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2070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16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7" workbookViewId="0">
      <selection activeCell="H7" sqref="H7"/>
    </sheetView>
  </sheetViews>
  <sheetFormatPr defaultRowHeight="12.75" x14ac:dyDescent="0.2"/>
  <cols>
    <col min="1" max="1" width="5.7109375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15</v>
      </c>
      <c r="D1" s="34" t="s">
        <v>68</v>
      </c>
      <c r="E1" s="3"/>
      <c r="F1" s="2"/>
      <c r="G1" s="3" t="s">
        <v>69</v>
      </c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301</v>
      </c>
      <c r="B4" s="29" t="s">
        <v>70</v>
      </c>
      <c r="C4" s="28" t="s">
        <v>16</v>
      </c>
      <c r="D4" s="18">
        <v>12</v>
      </c>
      <c r="E4" s="8">
        <f>IF(D4&lt;1,0,RANK(D4,D$4:D$44,0))</f>
        <v>13</v>
      </c>
      <c r="F4" s="18">
        <v>10.95</v>
      </c>
      <c r="G4" s="8">
        <f t="shared" ref="G4:G44" si="0">IF(F4&lt;1,0,RANK(F4,F$4:F$44,0))</f>
        <v>10</v>
      </c>
      <c r="H4" s="18">
        <v>11.05</v>
      </c>
      <c r="I4" s="8">
        <f t="shared" ref="I4:I44" si="1">IF(H4&lt;1,0,RANK(H4,H$4:H$44,0))</f>
        <v>14</v>
      </c>
      <c r="J4" s="18">
        <v>11.5</v>
      </c>
      <c r="K4" s="8">
        <f t="shared" ref="K4:K44" si="2">IF(J4&lt;1,0,RANK(J4,J$4:J$44,0))</f>
        <v>3</v>
      </c>
      <c r="L4" s="9">
        <f>SUM(D4,F4,H4,J4)</f>
        <v>45.5</v>
      </c>
      <c r="M4" s="10">
        <f t="shared" ref="M4:M44" si="3">IF(L4&lt;1,0,RANK(L4,L$4:L$44,0))</f>
        <v>8</v>
      </c>
    </row>
    <row r="5" spans="1:13" ht="15" x14ac:dyDescent="0.2">
      <c r="A5" s="23">
        <f>SUM(A4+1)</f>
        <v>302</v>
      </c>
      <c r="B5" s="29" t="s">
        <v>71</v>
      </c>
      <c r="C5" s="28" t="s">
        <v>16</v>
      </c>
      <c r="D5" s="18">
        <v>12.15</v>
      </c>
      <c r="E5" s="8">
        <f t="shared" ref="E5:E44" si="4">IF(D5&lt;1,0,RANK(D5,D$4:D$44,0))</f>
        <v>10</v>
      </c>
      <c r="F5" s="18">
        <v>10.9</v>
      </c>
      <c r="G5" s="8">
        <f t="shared" si="0"/>
        <v>11</v>
      </c>
      <c r="H5" s="18">
        <v>11.75</v>
      </c>
      <c r="I5" s="8">
        <f t="shared" si="1"/>
        <v>6</v>
      </c>
      <c r="J5" s="18">
        <v>11.6</v>
      </c>
      <c r="K5" s="8">
        <f t="shared" si="2"/>
        <v>2</v>
      </c>
      <c r="L5" s="9">
        <f t="shared" ref="L5:L16" si="5">SUM(D5,F5,H5,J5)</f>
        <v>46.4</v>
      </c>
      <c r="M5" s="10">
        <f t="shared" si="3"/>
        <v>5</v>
      </c>
    </row>
    <row r="6" spans="1:13" ht="15" x14ac:dyDescent="0.2">
      <c r="A6" s="23">
        <f t="shared" ref="A6:A44" si="6">SUM(A5+1)</f>
        <v>303</v>
      </c>
      <c r="B6" s="29" t="s">
        <v>72</v>
      </c>
      <c r="C6" s="28" t="s">
        <v>16</v>
      </c>
      <c r="D6" s="18">
        <v>11.4</v>
      </c>
      <c r="E6" s="8">
        <f t="shared" si="4"/>
        <v>27</v>
      </c>
      <c r="F6" s="18">
        <v>9.4499999999999993</v>
      </c>
      <c r="G6" s="8">
        <f t="shared" si="0"/>
        <v>25</v>
      </c>
      <c r="H6" s="18">
        <v>9.85</v>
      </c>
      <c r="I6" s="8">
        <f t="shared" si="1"/>
        <v>25</v>
      </c>
      <c r="J6" s="18">
        <v>11.35</v>
      </c>
      <c r="K6" s="8">
        <f t="shared" si="2"/>
        <v>6</v>
      </c>
      <c r="L6" s="9">
        <f t="shared" si="5"/>
        <v>42.050000000000004</v>
      </c>
      <c r="M6" s="10">
        <f t="shared" si="3"/>
        <v>24</v>
      </c>
    </row>
    <row r="7" spans="1:13" ht="15" x14ac:dyDescent="0.2">
      <c r="A7" s="23">
        <f t="shared" si="6"/>
        <v>304</v>
      </c>
      <c r="B7" s="29" t="s">
        <v>73</v>
      </c>
      <c r="C7" s="28" t="s">
        <v>16</v>
      </c>
      <c r="D7" s="18">
        <v>11.55</v>
      </c>
      <c r="E7" s="8">
        <f t="shared" si="4"/>
        <v>22</v>
      </c>
      <c r="F7" s="18">
        <v>9.4499999999999993</v>
      </c>
      <c r="G7" s="8">
        <f t="shared" si="0"/>
        <v>25</v>
      </c>
      <c r="H7" s="18">
        <v>10.25</v>
      </c>
      <c r="I7" s="8">
        <f t="shared" si="1"/>
        <v>23</v>
      </c>
      <c r="J7" s="18">
        <v>11.3</v>
      </c>
      <c r="K7" s="8">
        <f t="shared" si="2"/>
        <v>7</v>
      </c>
      <c r="L7" s="9">
        <f t="shared" si="5"/>
        <v>42.55</v>
      </c>
      <c r="M7" s="10">
        <f t="shared" si="3"/>
        <v>21</v>
      </c>
    </row>
    <row r="8" spans="1:13" ht="15" x14ac:dyDescent="0.2">
      <c r="A8" s="23">
        <f t="shared" si="6"/>
        <v>305</v>
      </c>
      <c r="B8" s="29" t="s">
        <v>74</v>
      </c>
      <c r="C8" s="28" t="s">
        <v>16</v>
      </c>
      <c r="D8" s="18">
        <v>11.95</v>
      </c>
      <c r="E8" s="8">
        <f t="shared" si="4"/>
        <v>16</v>
      </c>
      <c r="F8" s="18">
        <v>10.45</v>
      </c>
      <c r="G8" s="8">
        <f t="shared" si="0"/>
        <v>17</v>
      </c>
      <c r="H8" s="18">
        <v>10.6</v>
      </c>
      <c r="I8" s="8">
        <f t="shared" si="1"/>
        <v>20</v>
      </c>
      <c r="J8" s="18">
        <v>10.7</v>
      </c>
      <c r="K8" s="8">
        <f t="shared" si="2"/>
        <v>22</v>
      </c>
      <c r="L8" s="9">
        <f t="shared" si="5"/>
        <v>43.7</v>
      </c>
      <c r="M8" s="10">
        <f t="shared" si="3"/>
        <v>13</v>
      </c>
    </row>
    <row r="9" spans="1:13" ht="15" x14ac:dyDescent="0.2">
      <c r="A9" s="23">
        <f t="shared" si="6"/>
        <v>306</v>
      </c>
      <c r="B9" s="29" t="s">
        <v>75</v>
      </c>
      <c r="C9" s="28" t="s">
        <v>16</v>
      </c>
      <c r="D9" s="18">
        <v>12.45</v>
      </c>
      <c r="E9" s="8">
        <f t="shared" si="4"/>
        <v>2</v>
      </c>
      <c r="F9" s="18">
        <v>8.6</v>
      </c>
      <c r="G9" s="8">
        <f t="shared" si="0"/>
        <v>29</v>
      </c>
      <c r="H9" s="18">
        <v>11.05</v>
      </c>
      <c r="I9" s="8">
        <f t="shared" si="1"/>
        <v>14</v>
      </c>
      <c r="J9" s="18">
        <v>10.85</v>
      </c>
      <c r="K9" s="8">
        <f t="shared" si="2"/>
        <v>18</v>
      </c>
      <c r="L9" s="9">
        <f t="shared" si="5"/>
        <v>42.949999999999996</v>
      </c>
      <c r="M9" s="10">
        <f t="shared" si="3"/>
        <v>18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307</v>
      </c>
      <c r="B11" s="29" t="s">
        <v>76</v>
      </c>
      <c r="C11" s="12" t="s">
        <v>17</v>
      </c>
      <c r="D11" s="18">
        <v>12.3</v>
      </c>
      <c r="E11" s="8">
        <f t="shared" si="4"/>
        <v>6</v>
      </c>
      <c r="F11" s="18">
        <v>11.4</v>
      </c>
      <c r="G11" s="8">
        <f t="shared" si="0"/>
        <v>5</v>
      </c>
      <c r="H11" s="18">
        <v>11.65</v>
      </c>
      <c r="I11" s="8">
        <f t="shared" si="1"/>
        <v>9</v>
      </c>
      <c r="J11" s="18">
        <v>11.45</v>
      </c>
      <c r="K11" s="8">
        <f t="shared" si="2"/>
        <v>4</v>
      </c>
      <c r="L11" s="9">
        <f t="shared" si="5"/>
        <v>46.8</v>
      </c>
      <c r="M11" s="10">
        <f t="shared" si="3"/>
        <v>4</v>
      </c>
    </row>
    <row r="12" spans="1:13" ht="15" x14ac:dyDescent="0.2">
      <c r="A12" s="23">
        <f t="shared" si="6"/>
        <v>308</v>
      </c>
      <c r="B12" s="29" t="s">
        <v>77</v>
      </c>
      <c r="C12" s="12" t="s">
        <v>17</v>
      </c>
      <c r="D12" s="18">
        <v>11.7</v>
      </c>
      <c r="E12" s="8">
        <f t="shared" si="4"/>
        <v>20</v>
      </c>
      <c r="F12" s="18">
        <v>10.8</v>
      </c>
      <c r="G12" s="8">
        <f t="shared" si="0"/>
        <v>12</v>
      </c>
      <c r="H12" s="18">
        <v>11.6</v>
      </c>
      <c r="I12" s="8">
        <f t="shared" si="1"/>
        <v>10</v>
      </c>
      <c r="J12" s="18">
        <v>11.05</v>
      </c>
      <c r="K12" s="8">
        <f t="shared" si="2"/>
        <v>12</v>
      </c>
      <c r="L12" s="9">
        <f t="shared" si="5"/>
        <v>45.150000000000006</v>
      </c>
      <c r="M12" s="10">
        <f t="shared" si="3"/>
        <v>11</v>
      </c>
    </row>
    <row r="13" spans="1:13" ht="15" x14ac:dyDescent="0.2">
      <c r="A13" s="23">
        <f t="shared" si="6"/>
        <v>309</v>
      </c>
      <c r="B13" s="29" t="s">
        <v>78</v>
      </c>
      <c r="C13" s="12" t="s">
        <v>17</v>
      </c>
      <c r="D13" s="18">
        <v>11.35</v>
      </c>
      <c r="E13" s="8">
        <f t="shared" si="4"/>
        <v>28</v>
      </c>
      <c r="F13" s="18">
        <v>9.1</v>
      </c>
      <c r="G13" s="8">
        <f t="shared" si="0"/>
        <v>28</v>
      </c>
      <c r="H13" s="18">
        <v>7.2</v>
      </c>
      <c r="I13" s="8">
        <f t="shared" si="1"/>
        <v>34</v>
      </c>
      <c r="J13" s="18">
        <v>10.8</v>
      </c>
      <c r="K13" s="8">
        <f t="shared" si="2"/>
        <v>20</v>
      </c>
      <c r="L13" s="9">
        <f t="shared" si="5"/>
        <v>38.450000000000003</v>
      </c>
      <c r="M13" s="10">
        <f t="shared" si="3"/>
        <v>29</v>
      </c>
    </row>
    <row r="14" spans="1:13" ht="15" x14ac:dyDescent="0.2">
      <c r="A14" s="23">
        <f t="shared" si="6"/>
        <v>310</v>
      </c>
      <c r="B14" s="29" t="s">
        <v>79</v>
      </c>
      <c r="C14" s="12" t="s">
        <v>17</v>
      </c>
      <c r="D14" s="18">
        <v>11.7</v>
      </c>
      <c r="E14" s="8">
        <f t="shared" si="4"/>
        <v>20</v>
      </c>
      <c r="F14" s="18">
        <v>8.6</v>
      </c>
      <c r="G14" s="8">
        <f t="shared" si="0"/>
        <v>29</v>
      </c>
      <c r="H14" s="18">
        <v>10.8</v>
      </c>
      <c r="I14" s="8">
        <f t="shared" si="1"/>
        <v>18</v>
      </c>
      <c r="J14" s="18">
        <v>10.75</v>
      </c>
      <c r="K14" s="8">
        <f t="shared" si="2"/>
        <v>21</v>
      </c>
      <c r="L14" s="9">
        <f t="shared" si="5"/>
        <v>41.849999999999994</v>
      </c>
      <c r="M14" s="10">
        <f t="shared" si="3"/>
        <v>25</v>
      </c>
    </row>
    <row r="15" spans="1:13" ht="15" x14ac:dyDescent="0.2">
      <c r="A15" s="23">
        <f t="shared" si="6"/>
        <v>311</v>
      </c>
      <c r="B15" s="29" t="s">
        <v>80</v>
      </c>
      <c r="C15" s="12" t="s">
        <v>17</v>
      </c>
      <c r="D15" s="18">
        <v>10.199999999999999</v>
      </c>
      <c r="E15" s="8">
        <f t="shared" si="4"/>
        <v>35</v>
      </c>
      <c r="F15" s="18">
        <v>0</v>
      </c>
      <c r="G15" s="8">
        <f t="shared" si="0"/>
        <v>0</v>
      </c>
      <c r="H15" s="18">
        <v>7.75</v>
      </c>
      <c r="I15" s="8">
        <f t="shared" si="1"/>
        <v>33</v>
      </c>
      <c r="J15" s="18">
        <v>9.3000000000000007</v>
      </c>
      <c r="K15" s="8">
        <f t="shared" si="2"/>
        <v>33</v>
      </c>
      <c r="L15" s="9">
        <f t="shared" si="5"/>
        <v>27.25</v>
      </c>
      <c r="M15" s="10">
        <f t="shared" si="3"/>
        <v>34</v>
      </c>
    </row>
    <row r="16" spans="1:13" ht="15" x14ac:dyDescent="0.2">
      <c r="A16" s="23">
        <f t="shared" si="6"/>
        <v>312</v>
      </c>
      <c r="B16" s="29" t="s">
        <v>81</v>
      </c>
      <c r="C16" s="12" t="s">
        <v>17</v>
      </c>
      <c r="D16" s="18">
        <v>10.7</v>
      </c>
      <c r="E16" s="8">
        <f t="shared" si="4"/>
        <v>32</v>
      </c>
      <c r="F16" s="18">
        <v>7.7</v>
      </c>
      <c r="G16" s="8">
        <f t="shared" si="0"/>
        <v>33</v>
      </c>
      <c r="H16" s="18">
        <v>0</v>
      </c>
      <c r="I16" s="8">
        <f t="shared" si="1"/>
        <v>0</v>
      </c>
      <c r="J16" s="18">
        <v>0</v>
      </c>
      <c r="K16" s="8">
        <f t="shared" si="2"/>
        <v>0</v>
      </c>
      <c r="L16" s="9">
        <f t="shared" si="5"/>
        <v>18.399999999999999</v>
      </c>
      <c r="M16" s="10">
        <f t="shared" si="3"/>
        <v>36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>
        <v>313</v>
      </c>
      <c r="B18" s="27" t="s">
        <v>18</v>
      </c>
      <c r="C18" s="12" t="s">
        <v>24</v>
      </c>
      <c r="D18" s="18">
        <v>12.15</v>
      </c>
      <c r="E18" s="8">
        <f t="shared" si="4"/>
        <v>10</v>
      </c>
      <c r="F18" s="18">
        <v>11.6</v>
      </c>
      <c r="G18" s="8">
        <f t="shared" si="0"/>
        <v>2</v>
      </c>
      <c r="H18" s="18">
        <v>12.25</v>
      </c>
      <c r="I18" s="8">
        <f t="shared" si="1"/>
        <v>1</v>
      </c>
      <c r="J18" s="18">
        <v>10.9</v>
      </c>
      <c r="K18" s="8">
        <f t="shared" si="2"/>
        <v>16</v>
      </c>
      <c r="L18" s="9">
        <f>SUM(D18,F18,H18,J18)</f>
        <v>46.9</v>
      </c>
      <c r="M18" s="10">
        <f t="shared" si="3"/>
        <v>2</v>
      </c>
    </row>
    <row r="19" spans="1:13" ht="15" x14ac:dyDescent="0.2">
      <c r="A19" s="23">
        <f t="shared" si="6"/>
        <v>314</v>
      </c>
      <c r="B19" s="27" t="s">
        <v>19</v>
      </c>
      <c r="C19" s="12" t="s">
        <v>24</v>
      </c>
      <c r="D19" s="18">
        <v>12.2</v>
      </c>
      <c r="E19" s="8">
        <f t="shared" si="4"/>
        <v>8</v>
      </c>
      <c r="F19" s="18">
        <v>10.15</v>
      </c>
      <c r="G19" s="8">
        <f t="shared" si="0"/>
        <v>20</v>
      </c>
      <c r="H19" s="18">
        <v>10.5</v>
      </c>
      <c r="I19" s="8">
        <f t="shared" si="1"/>
        <v>21</v>
      </c>
      <c r="J19" s="18">
        <v>10.65</v>
      </c>
      <c r="K19" s="8">
        <f t="shared" si="2"/>
        <v>24</v>
      </c>
      <c r="L19" s="9">
        <f t="shared" ref="L19:L30" si="7">SUM(D19,F19,H19,J19)</f>
        <v>43.5</v>
      </c>
      <c r="M19" s="10">
        <f t="shared" si="3"/>
        <v>16</v>
      </c>
    </row>
    <row r="20" spans="1:13" ht="15" x14ac:dyDescent="0.2">
      <c r="A20" s="23">
        <f t="shared" si="6"/>
        <v>315</v>
      </c>
      <c r="B20" s="27" t="s">
        <v>20</v>
      </c>
      <c r="C20" s="12" t="s">
        <v>24</v>
      </c>
      <c r="D20" s="18">
        <v>12.45</v>
      </c>
      <c r="E20" s="8">
        <f t="shared" si="4"/>
        <v>2</v>
      </c>
      <c r="F20" s="18">
        <v>11.05</v>
      </c>
      <c r="G20" s="8">
        <f t="shared" si="0"/>
        <v>8</v>
      </c>
      <c r="H20" s="18">
        <v>11.55</v>
      </c>
      <c r="I20" s="8">
        <f t="shared" si="1"/>
        <v>11</v>
      </c>
      <c r="J20" s="18">
        <v>11.15</v>
      </c>
      <c r="K20" s="8">
        <f t="shared" si="2"/>
        <v>8</v>
      </c>
      <c r="L20" s="9">
        <f t="shared" si="7"/>
        <v>46.199999999999996</v>
      </c>
      <c r="M20" s="10">
        <f t="shared" si="3"/>
        <v>7</v>
      </c>
    </row>
    <row r="21" spans="1:13" ht="15" x14ac:dyDescent="0.2">
      <c r="A21" s="23">
        <f t="shared" si="6"/>
        <v>316</v>
      </c>
      <c r="B21" s="27" t="s">
        <v>21</v>
      </c>
      <c r="C21" s="12" t="s">
        <v>24</v>
      </c>
      <c r="D21" s="18">
        <v>11.8</v>
      </c>
      <c r="E21" s="8">
        <f t="shared" si="4"/>
        <v>17</v>
      </c>
      <c r="F21" s="18">
        <v>11.5</v>
      </c>
      <c r="G21" s="8">
        <f t="shared" si="0"/>
        <v>4</v>
      </c>
      <c r="H21" s="18">
        <v>11.8</v>
      </c>
      <c r="I21" s="8">
        <f t="shared" si="1"/>
        <v>5</v>
      </c>
      <c r="J21" s="18">
        <v>11.75</v>
      </c>
      <c r="K21" s="8">
        <f t="shared" si="2"/>
        <v>1</v>
      </c>
      <c r="L21" s="9">
        <f t="shared" si="7"/>
        <v>46.85</v>
      </c>
      <c r="M21" s="10">
        <f t="shared" si="3"/>
        <v>3</v>
      </c>
    </row>
    <row r="22" spans="1:13" ht="15" x14ac:dyDescent="0.2">
      <c r="A22" s="23">
        <f t="shared" si="6"/>
        <v>317</v>
      </c>
      <c r="B22" s="27" t="s">
        <v>22</v>
      </c>
      <c r="C22" s="12" t="s">
        <v>24</v>
      </c>
      <c r="D22" s="18">
        <v>12.5</v>
      </c>
      <c r="E22" s="8">
        <f t="shared" si="4"/>
        <v>1</v>
      </c>
      <c r="F22" s="18">
        <v>11.55</v>
      </c>
      <c r="G22" s="8">
        <f t="shared" si="0"/>
        <v>3</v>
      </c>
      <c r="H22" s="18">
        <v>0</v>
      </c>
      <c r="I22" s="8">
        <f t="shared" si="1"/>
        <v>0</v>
      </c>
      <c r="J22" s="18">
        <v>0</v>
      </c>
      <c r="K22" s="8">
        <f t="shared" si="2"/>
        <v>0</v>
      </c>
      <c r="L22" s="9">
        <f t="shared" si="7"/>
        <v>24.05</v>
      </c>
      <c r="M22" s="10">
        <f t="shared" si="3"/>
        <v>35</v>
      </c>
    </row>
    <row r="23" spans="1:13" ht="15" x14ac:dyDescent="0.2">
      <c r="A23" s="23">
        <f t="shared" si="6"/>
        <v>318</v>
      </c>
      <c r="B23" s="27" t="s">
        <v>23</v>
      </c>
      <c r="C23" s="12" t="s">
        <v>24</v>
      </c>
      <c r="D23" s="18">
        <v>11.45</v>
      </c>
      <c r="E23" s="8">
        <f t="shared" si="4"/>
        <v>24</v>
      </c>
      <c r="F23" s="18">
        <v>9.85</v>
      </c>
      <c r="G23" s="8">
        <f t="shared" si="0"/>
        <v>22</v>
      </c>
      <c r="H23" s="18">
        <v>10.65</v>
      </c>
      <c r="I23" s="8">
        <f t="shared" si="1"/>
        <v>19</v>
      </c>
      <c r="J23" s="18">
        <v>11.4</v>
      </c>
      <c r="K23" s="8">
        <f t="shared" si="2"/>
        <v>5</v>
      </c>
      <c r="L23" s="9">
        <f t="shared" si="7"/>
        <v>43.349999999999994</v>
      </c>
      <c r="M23" s="10">
        <f t="shared" si="3"/>
        <v>17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>
        <v>319</v>
      </c>
      <c r="B25" s="29" t="s">
        <v>25</v>
      </c>
      <c r="C25" s="30" t="s">
        <v>31</v>
      </c>
      <c r="D25" s="18">
        <v>11.75</v>
      </c>
      <c r="E25" s="8">
        <f t="shared" si="4"/>
        <v>18</v>
      </c>
      <c r="F25" s="18">
        <v>10.35</v>
      </c>
      <c r="G25" s="8">
        <f t="shared" si="0"/>
        <v>18</v>
      </c>
      <c r="H25" s="18">
        <v>9.9499999999999993</v>
      </c>
      <c r="I25" s="8">
        <f t="shared" si="1"/>
        <v>24</v>
      </c>
      <c r="J25" s="18">
        <v>10.85</v>
      </c>
      <c r="K25" s="8">
        <f t="shared" si="2"/>
        <v>18</v>
      </c>
      <c r="L25" s="9">
        <f t="shared" si="7"/>
        <v>42.9</v>
      </c>
      <c r="M25" s="10">
        <f t="shared" si="3"/>
        <v>20</v>
      </c>
    </row>
    <row r="26" spans="1:13" ht="15" x14ac:dyDescent="0.2">
      <c r="A26" s="23">
        <f t="shared" si="6"/>
        <v>320</v>
      </c>
      <c r="B26" s="29" t="s">
        <v>26</v>
      </c>
      <c r="C26" s="30" t="s">
        <v>31</v>
      </c>
      <c r="D26" s="18">
        <v>12.35</v>
      </c>
      <c r="E26" s="8">
        <f t="shared" si="4"/>
        <v>5</v>
      </c>
      <c r="F26" s="18">
        <v>12.2</v>
      </c>
      <c r="G26" s="8">
        <f t="shared" si="0"/>
        <v>1</v>
      </c>
      <c r="H26" s="18">
        <v>12.1</v>
      </c>
      <c r="I26" s="8">
        <f t="shared" si="1"/>
        <v>2</v>
      </c>
      <c r="J26" s="18">
        <v>10.9</v>
      </c>
      <c r="K26" s="8">
        <f t="shared" si="2"/>
        <v>16</v>
      </c>
      <c r="L26" s="9">
        <f t="shared" si="7"/>
        <v>47.55</v>
      </c>
      <c r="M26" s="10">
        <f t="shared" si="3"/>
        <v>1</v>
      </c>
    </row>
    <row r="27" spans="1:13" ht="15" x14ac:dyDescent="0.2">
      <c r="A27" s="23">
        <f t="shared" si="6"/>
        <v>321</v>
      </c>
      <c r="B27" s="29" t="s">
        <v>27</v>
      </c>
      <c r="C27" s="30" t="s">
        <v>31</v>
      </c>
      <c r="D27" s="18">
        <v>12</v>
      </c>
      <c r="E27" s="8">
        <f t="shared" si="4"/>
        <v>13</v>
      </c>
      <c r="F27" s="18">
        <v>10.7</v>
      </c>
      <c r="G27" s="8">
        <f t="shared" si="0"/>
        <v>13</v>
      </c>
      <c r="H27" s="18">
        <v>12</v>
      </c>
      <c r="I27" s="8">
        <f t="shared" si="1"/>
        <v>3</v>
      </c>
      <c r="J27" s="18">
        <v>10.7</v>
      </c>
      <c r="K27" s="8">
        <f t="shared" si="2"/>
        <v>22</v>
      </c>
      <c r="L27" s="9">
        <f t="shared" si="7"/>
        <v>45.400000000000006</v>
      </c>
      <c r="M27" s="10">
        <f t="shared" si="3"/>
        <v>9</v>
      </c>
    </row>
    <row r="28" spans="1:13" ht="15" x14ac:dyDescent="0.2">
      <c r="A28" s="23">
        <f t="shared" si="6"/>
        <v>322</v>
      </c>
      <c r="B28" s="29" t="s">
        <v>28</v>
      </c>
      <c r="C28" s="30" t="s">
        <v>31</v>
      </c>
      <c r="D28" s="18">
        <v>12.4</v>
      </c>
      <c r="E28" s="8">
        <f t="shared" si="4"/>
        <v>4</v>
      </c>
      <c r="F28" s="18">
        <v>10.199999999999999</v>
      </c>
      <c r="G28" s="8">
        <f t="shared" si="0"/>
        <v>19</v>
      </c>
      <c r="H28" s="18">
        <v>9.8000000000000007</v>
      </c>
      <c r="I28" s="8">
        <f t="shared" si="1"/>
        <v>26</v>
      </c>
      <c r="J28" s="18">
        <v>11.15</v>
      </c>
      <c r="K28" s="8">
        <f t="shared" si="2"/>
        <v>8</v>
      </c>
      <c r="L28" s="9">
        <f t="shared" si="7"/>
        <v>43.550000000000004</v>
      </c>
      <c r="M28" s="10">
        <f t="shared" si="3"/>
        <v>15</v>
      </c>
    </row>
    <row r="29" spans="1:13" ht="15" x14ac:dyDescent="0.2">
      <c r="A29" s="23">
        <f t="shared" si="6"/>
        <v>323</v>
      </c>
      <c r="B29" s="29" t="s">
        <v>29</v>
      </c>
      <c r="C29" s="30" t="s">
        <v>31</v>
      </c>
      <c r="D29" s="18">
        <v>12</v>
      </c>
      <c r="E29" s="8">
        <f t="shared" si="4"/>
        <v>13</v>
      </c>
      <c r="F29" s="18">
        <v>11.2</v>
      </c>
      <c r="G29" s="8">
        <f t="shared" si="0"/>
        <v>7</v>
      </c>
      <c r="H29" s="18">
        <v>11.9</v>
      </c>
      <c r="I29" s="8">
        <f t="shared" si="1"/>
        <v>4</v>
      </c>
      <c r="J29" s="18">
        <v>11.1</v>
      </c>
      <c r="K29" s="8">
        <f t="shared" si="2"/>
        <v>10</v>
      </c>
      <c r="L29" s="9">
        <f t="shared" si="7"/>
        <v>46.2</v>
      </c>
      <c r="M29" s="10">
        <f t="shared" si="3"/>
        <v>6</v>
      </c>
    </row>
    <row r="30" spans="1:13" ht="15" x14ac:dyDescent="0.2">
      <c r="A30" s="23">
        <f t="shared" si="6"/>
        <v>324</v>
      </c>
      <c r="B30" s="29" t="s">
        <v>30</v>
      </c>
      <c r="C30" s="30" t="s">
        <v>31</v>
      </c>
      <c r="D30" s="18">
        <v>12.2</v>
      </c>
      <c r="E30" s="8">
        <f t="shared" si="4"/>
        <v>8</v>
      </c>
      <c r="F30" s="18">
        <v>11.05</v>
      </c>
      <c r="G30" s="8">
        <f t="shared" si="0"/>
        <v>8</v>
      </c>
      <c r="H30" s="18">
        <v>11.75</v>
      </c>
      <c r="I30" s="8">
        <f t="shared" si="1"/>
        <v>6</v>
      </c>
      <c r="J30" s="18">
        <v>10.3</v>
      </c>
      <c r="K30" s="8">
        <f t="shared" si="2"/>
        <v>26</v>
      </c>
      <c r="L30" s="9">
        <f t="shared" si="7"/>
        <v>45.3</v>
      </c>
      <c r="M30" s="10">
        <f t="shared" si="3"/>
        <v>10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>
        <v>325</v>
      </c>
      <c r="B32" s="29" t="s">
        <v>82</v>
      </c>
      <c r="C32" s="30" t="s">
        <v>32</v>
      </c>
      <c r="D32" s="18">
        <v>12.05</v>
      </c>
      <c r="E32" s="8">
        <f t="shared" si="4"/>
        <v>12</v>
      </c>
      <c r="F32" s="18">
        <v>9.5500000000000007</v>
      </c>
      <c r="G32" s="8">
        <f t="shared" si="0"/>
        <v>24</v>
      </c>
      <c r="H32" s="18">
        <v>9.6</v>
      </c>
      <c r="I32" s="8">
        <f t="shared" si="1"/>
        <v>28</v>
      </c>
      <c r="J32" s="18">
        <v>9.4499999999999993</v>
      </c>
      <c r="K32" s="8">
        <f t="shared" si="2"/>
        <v>31</v>
      </c>
      <c r="L32" s="9">
        <f t="shared" ref="L32:L37" si="8">SUM(D32,F32,H32,J32)</f>
        <v>40.650000000000006</v>
      </c>
      <c r="M32" s="10">
        <f t="shared" si="3"/>
        <v>26</v>
      </c>
    </row>
    <row r="33" spans="1:13" ht="15" x14ac:dyDescent="0.2">
      <c r="A33" s="23">
        <f t="shared" si="6"/>
        <v>326</v>
      </c>
      <c r="B33" s="29" t="s">
        <v>83</v>
      </c>
      <c r="C33" s="30" t="s">
        <v>32</v>
      </c>
      <c r="D33" s="18">
        <v>11.2</v>
      </c>
      <c r="E33" s="8">
        <f t="shared" si="4"/>
        <v>29</v>
      </c>
      <c r="F33" s="18">
        <v>9.25</v>
      </c>
      <c r="G33" s="8">
        <f t="shared" si="0"/>
        <v>27</v>
      </c>
      <c r="H33" s="18">
        <v>9.1</v>
      </c>
      <c r="I33" s="8">
        <f t="shared" si="1"/>
        <v>29</v>
      </c>
      <c r="J33" s="18">
        <v>10.45</v>
      </c>
      <c r="K33" s="8">
        <f t="shared" si="2"/>
        <v>25</v>
      </c>
      <c r="L33" s="9">
        <f t="shared" si="8"/>
        <v>40</v>
      </c>
      <c r="M33" s="10">
        <f t="shared" si="3"/>
        <v>27</v>
      </c>
    </row>
    <row r="34" spans="1:13" ht="15" x14ac:dyDescent="0.2">
      <c r="A34" s="23">
        <f t="shared" si="6"/>
        <v>327</v>
      </c>
      <c r="B34" s="29" t="s">
        <v>84</v>
      </c>
      <c r="C34" s="30" t="s">
        <v>32</v>
      </c>
      <c r="D34" s="18">
        <v>11.2</v>
      </c>
      <c r="E34" s="8">
        <f t="shared" si="4"/>
        <v>29</v>
      </c>
      <c r="F34" s="18">
        <v>10.15</v>
      </c>
      <c r="G34" s="8">
        <f t="shared" si="0"/>
        <v>20</v>
      </c>
      <c r="H34" s="18">
        <v>11.45</v>
      </c>
      <c r="I34" s="8">
        <f t="shared" si="1"/>
        <v>12</v>
      </c>
      <c r="J34" s="18">
        <v>10.15</v>
      </c>
      <c r="K34" s="8">
        <f t="shared" si="2"/>
        <v>28</v>
      </c>
      <c r="L34" s="9">
        <f t="shared" si="8"/>
        <v>42.949999999999996</v>
      </c>
      <c r="M34" s="10">
        <f t="shared" si="3"/>
        <v>18</v>
      </c>
    </row>
    <row r="35" spans="1:13" ht="15" x14ac:dyDescent="0.2">
      <c r="A35" s="23">
        <f t="shared" si="6"/>
        <v>328</v>
      </c>
      <c r="B35" s="29" t="s">
        <v>85</v>
      </c>
      <c r="C35" s="30" t="s">
        <v>32</v>
      </c>
      <c r="D35" s="18">
        <v>10.8</v>
      </c>
      <c r="E35" s="8">
        <f t="shared" si="4"/>
        <v>31</v>
      </c>
      <c r="F35" s="18">
        <v>7.35</v>
      </c>
      <c r="G35" s="8">
        <f t="shared" si="0"/>
        <v>34</v>
      </c>
      <c r="H35" s="18">
        <v>8.5500000000000007</v>
      </c>
      <c r="I35" s="8">
        <f t="shared" si="1"/>
        <v>31</v>
      </c>
      <c r="J35" s="18">
        <v>9.4499999999999993</v>
      </c>
      <c r="K35" s="8">
        <f t="shared" si="2"/>
        <v>31</v>
      </c>
      <c r="L35" s="9">
        <f t="shared" si="8"/>
        <v>36.15</v>
      </c>
      <c r="M35" s="10">
        <f t="shared" si="3"/>
        <v>31</v>
      </c>
    </row>
    <row r="36" spans="1:13" ht="15" x14ac:dyDescent="0.2">
      <c r="A36" s="23">
        <f t="shared" si="6"/>
        <v>329</v>
      </c>
      <c r="B36" s="29" t="s">
        <v>86</v>
      </c>
      <c r="C36" s="30" t="s">
        <v>32</v>
      </c>
      <c r="D36" s="18">
        <v>11.45</v>
      </c>
      <c r="E36" s="8">
        <f t="shared" si="4"/>
        <v>24</v>
      </c>
      <c r="F36" s="18">
        <v>8.5</v>
      </c>
      <c r="G36" s="8">
        <f t="shared" si="0"/>
        <v>31</v>
      </c>
      <c r="H36" s="18">
        <v>8.9499999999999993</v>
      </c>
      <c r="I36" s="8">
        <f t="shared" si="1"/>
        <v>30</v>
      </c>
      <c r="J36" s="18">
        <v>8.85</v>
      </c>
      <c r="K36" s="8">
        <f t="shared" si="2"/>
        <v>34</v>
      </c>
      <c r="L36" s="9">
        <f t="shared" si="8"/>
        <v>37.75</v>
      </c>
      <c r="M36" s="10">
        <f t="shared" si="3"/>
        <v>30</v>
      </c>
    </row>
    <row r="37" spans="1:13" ht="15" x14ac:dyDescent="0.2">
      <c r="A37" s="23">
        <f t="shared" si="6"/>
        <v>330</v>
      </c>
      <c r="B37" s="29" t="s">
        <v>87</v>
      </c>
      <c r="C37" s="30" t="s">
        <v>32</v>
      </c>
      <c r="D37" s="18">
        <v>11.75</v>
      </c>
      <c r="E37" s="8">
        <f t="shared" si="4"/>
        <v>18</v>
      </c>
      <c r="F37" s="18">
        <v>8.5</v>
      </c>
      <c r="G37" s="8">
        <f t="shared" si="0"/>
        <v>31</v>
      </c>
      <c r="H37" s="18">
        <v>8.1999999999999993</v>
      </c>
      <c r="I37" s="8">
        <f t="shared" si="1"/>
        <v>32</v>
      </c>
      <c r="J37" s="18">
        <v>10.050000000000001</v>
      </c>
      <c r="K37" s="8">
        <f t="shared" si="2"/>
        <v>29</v>
      </c>
      <c r="L37" s="9">
        <f t="shared" si="8"/>
        <v>38.5</v>
      </c>
      <c r="M37" s="10">
        <f t="shared" si="3"/>
        <v>28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5" x14ac:dyDescent="0.2">
      <c r="A39" s="23">
        <v>331</v>
      </c>
      <c r="B39" s="29" t="s">
        <v>33</v>
      </c>
      <c r="C39" s="30" t="s">
        <v>38</v>
      </c>
      <c r="D39" s="18">
        <v>12.3</v>
      </c>
      <c r="E39" s="8">
        <f t="shared" si="4"/>
        <v>6</v>
      </c>
      <c r="F39" s="18">
        <v>10.5</v>
      </c>
      <c r="G39" s="8">
        <f t="shared" si="0"/>
        <v>15</v>
      </c>
      <c r="H39" s="18">
        <v>11.05</v>
      </c>
      <c r="I39" s="8">
        <f t="shared" si="1"/>
        <v>14</v>
      </c>
      <c r="J39" s="18">
        <v>10.95</v>
      </c>
      <c r="K39" s="8">
        <f t="shared" si="2"/>
        <v>14</v>
      </c>
      <c r="L39" s="9">
        <f t="shared" ref="L39:L44" si="9">SUM(D39,F39,H39,J39)</f>
        <v>44.8</v>
      </c>
      <c r="M39" s="10">
        <f t="shared" si="3"/>
        <v>12</v>
      </c>
    </row>
    <row r="40" spans="1:13" ht="15" x14ac:dyDescent="0.2">
      <c r="A40" s="23">
        <f t="shared" si="6"/>
        <v>332</v>
      </c>
      <c r="B40" s="31" t="s">
        <v>34</v>
      </c>
      <c r="C40" s="30" t="s">
        <v>38</v>
      </c>
      <c r="D40" s="18">
        <v>0</v>
      </c>
      <c r="E40" s="8">
        <f t="shared" si="4"/>
        <v>0</v>
      </c>
      <c r="F40" s="18">
        <v>11.25</v>
      </c>
      <c r="G40" s="8">
        <f t="shared" si="0"/>
        <v>6</v>
      </c>
      <c r="H40" s="18">
        <v>11.75</v>
      </c>
      <c r="I40" s="8">
        <f t="shared" si="1"/>
        <v>6</v>
      </c>
      <c r="J40" s="18">
        <v>10.95</v>
      </c>
      <c r="K40" s="8">
        <f t="shared" si="2"/>
        <v>14</v>
      </c>
      <c r="L40" s="9">
        <f t="shared" si="9"/>
        <v>33.950000000000003</v>
      </c>
      <c r="M40" s="10">
        <f t="shared" si="3"/>
        <v>32</v>
      </c>
    </row>
    <row r="41" spans="1:13" ht="15" x14ac:dyDescent="0.2">
      <c r="A41" s="23">
        <f t="shared" si="6"/>
        <v>333</v>
      </c>
      <c r="B41" s="29" t="s">
        <v>35</v>
      </c>
      <c r="C41" s="30" t="s">
        <v>38</v>
      </c>
      <c r="D41" s="18">
        <v>10.6</v>
      </c>
      <c r="E41" s="8">
        <f t="shared" si="4"/>
        <v>34</v>
      </c>
      <c r="F41" s="18">
        <v>9.75</v>
      </c>
      <c r="G41" s="8">
        <f t="shared" si="0"/>
        <v>23</v>
      </c>
      <c r="H41" s="18">
        <v>11</v>
      </c>
      <c r="I41" s="8">
        <f t="shared" si="1"/>
        <v>17</v>
      </c>
      <c r="J41" s="18">
        <v>11</v>
      </c>
      <c r="K41" s="8">
        <f t="shared" si="2"/>
        <v>13</v>
      </c>
      <c r="L41" s="9">
        <f t="shared" si="9"/>
        <v>42.35</v>
      </c>
      <c r="M41" s="10">
        <f t="shared" si="3"/>
        <v>22</v>
      </c>
    </row>
    <row r="42" spans="1:13" ht="15" x14ac:dyDescent="0.2">
      <c r="A42" s="23">
        <f t="shared" si="6"/>
        <v>334</v>
      </c>
      <c r="B42" s="29" t="s">
        <v>36</v>
      </c>
      <c r="C42" s="30" t="s">
        <v>38</v>
      </c>
      <c r="D42" s="18">
        <v>11.5</v>
      </c>
      <c r="E42" s="8">
        <f t="shared" si="4"/>
        <v>23</v>
      </c>
      <c r="F42" s="18">
        <v>10.5</v>
      </c>
      <c r="G42" s="8">
        <f t="shared" si="0"/>
        <v>15</v>
      </c>
      <c r="H42" s="18">
        <v>10.5</v>
      </c>
      <c r="I42" s="8">
        <f t="shared" si="1"/>
        <v>21</v>
      </c>
      <c r="J42" s="18">
        <v>11.1</v>
      </c>
      <c r="K42" s="8">
        <f t="shared" si="2"/>
        <v>10</v>
      </c>
      <c r="L42" s="9">
        <f t="shared" si="9"/>
        <v>43.6</v>
      </c>
      <c r="M42" s="10">
        <f t="shared" si="3"/>
        <v>14</v>
      </c>
    </row>
    <row r="43" spans="1:13" ht="15" x14ac:dyDescent="0.2">
      <c r="A43" s="23">
        <f t="shared" si="6"/>
        <v>335</v>
      </c>
      <c r="B43" s="29" t="s">
        <v>100</v>
      </c>
      <c r="C43" s="30" t="s">
        <v>38</v>
      </c>
      <c r="D43" s="18">
        <v>10.7</v>
      </c>
      <c r="E43" s="8">
        <f t="shared" si="4"/>
        <v>32</v>
      </c>
      <c r="F43" s="18">
        <v>10.65</v>
      </c>
      <c r="G43" s="8">
        <f t="shared" si="0"/>
        <v>14</v>
      </c>
      <c r="H43" s="18">
        <v>11.15</v>
      </c>
      <c r="I43" s="8">
        <f t="shared" si="1"/>
        <v>13</v>
      </c>
      <c r="J43" s="18">
        <v>9.75</v>
      </c>
      <c r="K43" s="8">
        <f t="shared" si="2"/>
        <v>30</v>
      </c>
      <c r="L43" s="9">
        <f t="shared" si="9"/>
        <v>42.25</v>
      </c>
      <c r="M43" s="10">
        <f t="shared" si="3"/>
        <v>23</v>
      </c>
    </row>
    <row r="44" spans="1:13" ht="15" x14ac:dyDescent="0.2">
      <c r="A44" s="23">
        <f t="shared" si="6"/>
        <v>336</v>
      </c>
      <c r="B44" s="29" t="s">
        <v>37</v>
      </c>
      <c r="C44" s="30" t="s">
        <v>38</v>
      </c>
      <c r="D44" s="18">
        <v>11.45</v>
      </c>
      <c r="E44" s="8">
        <f t="shared" si="4"/>
        <v>24</v>
      </c>
      <c r="F44" s="18">
        <v>0</v>
      </c>
      <c r="G44" s="8">
        <f t="shared" si="0"/>
        <v>0</v>
      </c>
      <c r="H44" s="18">
        <v>9.75</v>
      </c>
      <c r="I44" s="8">
        <f t="shared" si="1"/>
        <v>27</v>
      </c>
      <c r="J44" s="18">
        <v>10.199999999999999</v>
      </c>
      <c r="K44" s="8">
        <f t="shared" si="2"/>
        <v>27</v>
      </c>
      <c r="L44" s="9">
        <f t="shared" si="9"/>
        <v>31.4</v>
      </c>
      <c r="M44" s="10">
        <f t="shared" si="3"/>
        <v>33</v>
      </c>
    </row>
    <row r="45" spans="1:13" ht="18" x14ac:dyDescent="0.2">
      <c r="B45" s="2"/>
      <c r="C45" s="1"/>
      <c r="D45" s="2"/>
      <c r="E45" s="3"/>
      <c r="F45" s="2"/>
      <c r="G45" s="3"/>
      <c r="H45" s="2"/>
      <c r="I45" s="3"/>
      <c r="J45" s="2"/>
      <c r="K45" s="3"/>
      <c r="L45" s="2"/>
      <c r="M45" s="4"/>
    </row>
    <row r="46" spans="1:13" ht="18" x14ac:dyDescent="0.2">
      <c r="B46" s="13" t="s">
        <v>9</v>
      </c>
      <c r="C46" s="1" t="s">
        <v>12</v>
      </c>
      <c r="D46" s="14"/>
      <c r="E46" s="14"/>
      <c r="F46" s="14"/>
      <c r="G46" s="14"/>
      <c r="H46" s="14"/>
      <c r="I46" s="14"/>
      <c r="J46" s="14"/>
      <c r="K46" s="14"/>
      <c r="L46" s="14"/>
      <c r="M46" s="4"/>
    </row>
    <row r="47" spans="1:13" ht="18" x14ac:dyDescent="0.2">
      <c r="B47" s="13"/>
      <c r="C47" s="1"/>
      <c r="D47" s="14"/>
      <c r="E47" s="14"/>
      <c r="F47" s="14"/>
      <c r="G47" s="14"/>
      <c r="H47" s="14"/>
      <c r="I47" s="14"/>
      <c r="J47" s="14"/>
      <c r="K47" s="14"/>
      <c r="L47" s="14"/>
      <c r="M47" s="4"/>
    </row>
    <row r="48" spans="1:13" ht="15" x14ac:dyDescent="0.2">
      <c r="B48" s="14"/>
      <c r="C48" s="21" t="s">
        <v>10</v>
      </c>
      <c r="D48" s="22" t="s">
        <v>3</v>
      </c>
      <c r="E48" s="22" t="s">
        <v>4</v>
      </c>
      <c r="F48" s="22" t="s">
        <v>5</v>
      </c>
      <c r="G48" s="22" t="s">
        <v>4</v>
      </c>
      <c r="H48" s="22" t="s">
        <v>6</v>
      </c>
      <c r="I48" s="22" t="s">
        <v>4</v>
      </c>
      <c r="J48" s="22" t="s">
        <v>7</v>
      </c>
      <c r="K48" s="22" t="s">
        <v>4</v>
      </c>
      <c r="L48" s="22" t="s">
        <v>8</v>
      </c>
      <c r="M48" s="22" t="s">
        <v>4</v>
      </c>
    </row>
    <row r="49" spans="2:13" ht="15" x14ac:dyDescent="0.2">
      <c r="B49" s="14"/>
      <c r="C49" s="28" t="s">
        <v>16</v>
      </c>
      <c r="D49" s="24">
        <f>LARGE(D4:D9,1)+LARGE(D4:D9,2)+LARGE(D4:D9,3)+LARGE(D4:D9,4)</f>
        <v>48.55</v>
      </c>
      <c r="E49" s="16">
        <f>IF(D49&lt;1,0,RANK(D49,D$49:D$54,0))</f>
        <v>3</v>
      </c>
      <c r="F49" s="24">
        <f>LARGE(F4:F9,1)+LARGE(F4:F9,2)+LARGE(F4:F9,3)+LARGE(F4:F9,4)</f>
        <v>41.75</v>
      </c>
      <c r="G49" s="16">
        <f t="shared" ref="G49:G54" si="10">IF(F49&lt;1,0,RANK(F49,F$49:F$54,0))</f>
        <v>4</v>
      </c>
      <c r="H49" s="24">
        <f>LARGE(H4:H9,1)+LARGE(H4:H9,2)+LARGE(H4:H9,3)+LARGE(H4:H9,4)</f>
        <v>44.45</v>
      </c>
      <c r="I49" s="16">
        <f t="shared" ref="I49:I54" si="11">IF(H49&lt;1,0,RANK(H49,H$49:H$54,0))</f>
        <v>4</v>
      </c>
      <c r="J49" s="24">
        <f>LARGE(J4:J9,1)+LARGE(J4:J9,2)+LARGE(J4:J9,3)+LARGE(J4:J9,4)</f>
        <v>45.75</v>
      </c>
      <c r="K49" s="16">
        <f t="shared" ref="K49:K54" si="12">IF(J49&lt;1,0,RANK(J49,J$49:J$54,0))</f>
        <v>1</v>
      </c>
      <c r="L49" s="17">
        <f t="shared" ref="L49:L54" si="13">D49+F49+H49+J49</f>
        <v>180.5</v>
      </c>
      <c r="M49" s="32">
        <f t="shared" ref="M49:M54" si="14">IF(L49&lt;1,0,RANK(L49,L$49:L$54,0))</f>
        <v>3</v>
      </c>
    </row>
    <row r="50" spans="2:13" ht="15" x14ac:dyDescent="0.2">
      <c r="B50" s="14"/>
      <c r="C50" s="30" t="s">
        <v>17</v>
      </c>
      <c r="D50" s="24">
        <f>LARGE(D11:D16,1)+LARGE(D11:D16,2)+LARGE(D11:D16,3)+LARGE(D11:D16,4)</f>
        <v>47.050000000000004</v>
      </c>
      <c r="E50" s="16">
        <f t="shared" ref="E50:E54" si="15">IF(D50&lt;1,0,RANK(D50,D$49:D$54,0))</f>
        <v>4</v>
      </c>
      <c r="F50" s="24">
        <f>LARGE(F11:F16,1)+LARGE(F11:F16,2)+LARGE(F11:F16,3)+LARGE(F11:F16,4)</f>
        <v>39.900000000000006</v>
      </c>
      <c r="G50" s="16">
        <f t="shared" si="10"/>
        <v>5</v>
      </c>
      <c r="H50" s="24">
        <f>LARGE(H11:H16,1)+LARGE(H11:H16,2)+LARGE(H11:H16,3)+LARGE(H11:H16,4)</f>
        <v>41.8</v>
      </c>
      <c r="I50" s="16">
        <f t="shared" si="11"/>
        <v>5</v>
      </c>
      <c r="J50" s="24">
        <f>LARGE(J11:J16,1)+LARGE(J11:J16,2)+LARGE(J11:J16,3)+LARGE(J11:J16,4)</f>
        <v>44.05</v>
      </c>
      <c r="K50" s="16">
        <f t="shared" si="12"/>
        <v>3</v>
      </c>
      <c r="L50" s="17">
        <f t="shared" si="13"/>
        <v>172.8</v>
      </c>
      <c r="M50" s="32">
        <f t="shared" si="14"/>
        <v>5</v>
      </c>
    </row>
    <row r="51" spans="2:13" ht="15" x14ac:dyDescent="0.2">
      <c r="B51" s="14"/>
      <c r="C51" s="30" t="s">
        <v>39</v>
      </c>
      <c r="D51" s="24">
        <f>LARGE(D18:D23,1)+LARGE(D18:D23,2)+LARGE(D18:D23,3)+LARGE(D18:D23,4)</f>
        <v>49.3</v>
      </c>
      <c r="E51" s="16">
        <f t="shared" si="15"/>
        <v>1</v>
      </c>
      <c r="F51" s="24">
        <f>LARGE(F18:F23,1)+LARGE(F18:F23,2)+LARGE(F18:F23,3)+LARGE(F18:F23,4)</f>
        <v>45.7</v>
      </c>
      <c r="G51" s="16">
        <f t="shared" si="10"/>
        <v>1</v>
      </c>
      <c r="H51" s="24">
        <f>LARGE(H18:H23,1)+LARGE(H18:H23,2)+LARGE(H18:H23,3)+LARGE(H18:H23,4)</f>
        <v>46.25</v>
      </c>
      <c r="I51" s="16">
        <f t="shared" si="11"/>
        <v>2</v>
      </c>
      <c r="J51" s="24">
        <f>LARGE(J18:J23,1)+LARGE(J18:J23,2)+LARGE(J18:J23,3)+LARGE(J18:J23,4)</f>
        <v>45.199999999999996</v>
      </c>
      <c r="K51" s="16">
        <f t="shared" si="12"/>
        <v>2</v>
      </c>
      <c r="L51" s="17">
        <f t="shared" si="13"/>
        <v>186.45</v>
      </c>
      <c r="M51" s="32">
        <f t="shared" si="14"/>
        <v>1</v>
      </c>
    </row>
    <row r="52" spans="2:13" ht="15" x14ac:dyDescent="0.2">
      <c r="B52" s="14"/>
      <c r="C52" s="30" t="s">
        <v>31</v>
      </c>
      <c r="D52" s="24">
        <f>LARGE(D25:D30,1)+LARGE(D25:D30,2)+LARGE(D25:D30,3)+LARGE(D25:D30,4)</f>
        <v>48.95</v>
      </c>
      <c r="E52" s="16">
        <f t="shared" si="15"/>
        <v>2</v>
      </c>
      <c r="F52" s="24">
        <f>LARGE(F25:F30,1)+LARGE(F25:F30,2)+LARGE(F25:F30,3)+LARGE(F25:F30,4)</f>
        <v>45.150000000000006</v>
      </c>
      <c r="G52" s="16">
        <f t="shared" si="10"/>
        <v>2</v>
      </c>
      <c r="H52" s="24">
        <f>LARGE(H25:H30,1)+LARGE(H25:H30,2)+LARGE(H25:H30,3)+LARGE(H25:H30,4)</f>
        <v>47.75</v>
      </c>
      <c r="I52" s="16">
        <f t="shared" si="11"/>
        <v>1</v>
      </c>
      <c r="J52" s="24">
        <f>LARGE(J25:J30,1)+LARGE(J25:J30,2)+LARGE(J25:J30,3)+LARGE(J25:J30,4)</f>
        <v>44</v>
      </c>
      <c r="K52" s="16">
        <f t="shared" si="12"/>
        <v>4</v>
      </c>
      <c r="L52" s="17">
        <f t="shared" si="13"/>
        <v>185.85000000000002</v>
      </c>
      <c r="M52" s="32">
        <f t="shared" si="14"/>
        <v>2</v>
      </c>
    </row>
    <row r="53" spans="2:13" ht="15" x14ac:dyDescent="0.2">
      <c r="B53" s="14"/>
      <c r="C53" s="30" t="s">
        <v>32</v>
      </c>
      <c r="D53" s="24">
        <f>LARGE(D32:D37,1)+LARGE(D32:D37,2)+LARGE(D32:D37,3)+LARGE(D32:D37,4)</f>
        <v>46.45</v>
      </c>
      <c r="E53" s="16">
        <f t="shared" si="15"/>
        <v>5</v>
      </c>
      <c r="F53" s="24">
        <f>LARGE(F32:F37,1)+LARGE(F32:F37,2)+LARGE(F32:F37,3)+LARGE(F32:F37,4)</f>
        <v>37.450000000000003</v>
      </c>
      <c r="G53" s="16">
        <f t="shared" si="10"/>
        <v>6</v>
      </c>
      <c r="H53" s="24">
        <f>LARGE(H32:H37,1)+LARGE(H32:H37,2)+LARGE(H32:H37,3)+LARGE(H32:H37,4)</f>
        <v>39.099999999999994</v>
      </c>
      <c r="I53" s="16">
        <f t="shared" si="11"/>
        <v>6</v>
      </c>
      <c r="J53" s="24">
        <f>LARGE(J32:J37,1)+LARGE(J32:J37,2)+LARGE(J32:J37,3)+LARGE(J32:J37,4)</f>
        <v>40.1</v>
      </c>
      <c r="K53" s="16">
        <f t="shared" si="12"/>
        <v>6</v>
      </c>
      <c r="L53" s="17">
        <f t="shared" si="13"/>
        <v>163.1</v>
      </c>
      <c r="M53" s="32">
        <f t="shared" si="14"/>
        <v>6</v>
      </c>
    </row>
    <row r="54" spans="2:13" ht="15" x14ac:dyDescent="0.2">
      <c r="C54" s="28" t="s">
        <v>38</v>
      </c>
      <c r="D54" s="24">
        <f>LARGE(D39:D44,1)+LARGE(D39:D44,2)+LARGE(D39:D44,3)+LARGE(D39:D44,4)</f>
        <v>45.95</v>
      </c>
      <c r="E54" s="16">
        <f t="shared" si="15"/>
        <v>6</v>
      </c>
      <c r="F54" s="24">
        <f>LARGE(F39:F44,1)+LARGE(F39:F44,2)+LARGE(F39:F44,3)+LARGE(F39:F44,4)</f>
        <v>42.9</v>
      </c>
      <c r="G54" s="16">
        <f t="shared" si="10"/>
        <v>3</v>
      </c>
      <c r="H54" s="24">
        <f>LARGE(H39:H44,1)+LARGE(H39:H44,2)+LARGE(H39:H44,3)+LARGE(H39:H44,4)</f>
        <v>44.95</v>
      </c>
      <c r="I54" s="16">
        <f t="shared" si="11"/>
        <v>3</v>
      </c>
      <c r="J54" s="24">
        <f>LARGE(J39:J44,1)+LARGE(J39:J44,2)+LARGE(J39:J44,3)+LARGE(J39:J44,4)</f>
        <v>44</v>
      </c>
      <c r="K54" s="16">
        <f t="shared" si="12"/>
        <v>4</v>
      </c>
      <c r="L54" s="17">
        <f t="shared" si="13"/>
        <v>177.8</v>
      </c>
      <c r="M54" s="32">
        <f t="shared" si="14"/>
        <v>4</v>
      </c>
    </row>
  </sheetData>
  <sheetProtection algorithmName="SHA-512" hashValue="L2bskU770TqkQuo30wEEuIBEBWs1niqxwxw4kQkYdVnKKJ8lS5XkE+G5fOYfWH0/+AKItdAWtb3B9xa5OkydiA==" saltValue="m23TxfXNMoZIqDG18E23rg==" spinCount="100000" sheet="1" selectLockedCells="1"/>
  <phoneticPr fontId="12" type="noConversion"/>
  <conditionalFormatting sqref="E49 E4">
    <cfRule type="cellIs" dxfId="38" priority="34" stopIfTrue="1" operator="equal">
      <formula>1</formula>
    </cfRule>
    <cfRule type="cellIs" dxfId="37" priority="35" stopIfTrue="1" operator="equal">
      <formula>2</formula>
    </cfRule>
    <cfRule type="cellIs" dxfId="36" priority="36" stopIfTrue="1" operator="equal">
      <formula>3</formula>
    </cfRule>
  </conditionalFormatting>
  <conditionalFormatting sqref="E50:E54">
    <cfRule type="cellIs" dxfId="35" priority="28" stopIfTrue="1" operator="equal">
      <formula>1</formula>
    </cfRule>
    <cfRule type="cellIs" dxfId="34" priority="29" stopIfTrue="1" operator="equal">
      <formula>2</formula>
    </cfRule>
    <cfRule type="cellIs" dxfId="33" priority="30" stopIfTrue="1" operator="equal">
      <formula>3</formula>
    </cfRule>
  </conditionalFormatting>
  <conditionalFormatting sqref="G49:G54">
    <cfRule type="cellIs" dxfId="32" priority="25" stopIfTrue="1" operator="equal">
      <formula>1</formula>
    </cfRule>
    <cfRule type="cellIs" dxfId="31" priority="26" stopIfTrue="1" operator="equal">
      <formula>2</formula>
    </cfRule>
    <cfRule type="cellIs" dxfId="30" priority="27" stopIfTrue="1" operator="equal">
      <formula>3</formula>
    </cfRule>
  </conditionalFormatting>
  <conditionalFormatting sqref="I49:I54">
    <cfRule type="cellIs" dxfId="29" priority="22" stopIfTrue="1" operator="equal">
      <formula>1</formula>
    </cfRule>
    <cfRule type="cellIs" dxfId="28" priority="23" stopIfTrue="1" operator="equal">
      <formula>2</formula>
    </cfRule>
    <cfRule type="cellIs" dxfId="27" priority="24" stopIfTrue="1" operator="equal">
      <formula>3</formula>
    </cfRule>
  </conditionalFormatting>
  <conditionalFormatting sqref="K49:K54">
    <cfRule type="cellIs" dxfId="26" priority="19" stopIfTrue="1" operator="equal">
      <formula>1</formula>
    </cfRule>
    <cfRule type="cellIs" dxfId="25" priority="20" stopIfTrue="1" operator="equal">
      <formula>2</formula>
    </cfRule>
    <cfRule type="cellIs" dxfId="24" priority="21" stopIfTrue="1" operator="equal">
      <formula>3</formula>
    </cfRule>
  </conditionalFormatting>
  <conditionalFormatting sqref="M49:M54">
    <cfRule type="cellIs" dxfId="23" priority="16" stopIfTrue="1" operator="equal">
      <formula>1</formula>
    </cfRule>
    <cfRule type="cellIs" dxfId="22" priority="17" stopIfTrue="1" operator="equal">
      <formula>2</formula>
    </cfRule>
    <cfRule type="cellIs" dxfId="21" priority="18" stopIfTrue="1" operator="equal">
      <formula>3</formula>
    </cfRule>
  </conditionalFormatting>
  <conditionalFormatting sqref="E5:E44">
    <cfRule type="cellIs" dxfId="20" priority="13" stopIfTrue="1" operator="equal">
      <formula>1</formula>
    </cfRule>
    <cfRule type="cellIs" dxfId="19" priority="14" stopIfTrue="1" operator="equal">
      <formula>2</formula>
    </cfRule>
    <cfRule type="cellIs" dxfId="18" priority="15" stopIfTrue="1" operator="equal">
      <formula>3</formula>
    </cfRule>
  </conditionalFormatting>
  <conditionalFormatting sqref="G4:G44">
    <cfRule type="cellIs" dxfId="17" priority="10" stopIfTrue="1" operator="equal">
      <formula>1</formula>
    </cfRule>
    <cfRule type="cellIs" dxfId="16" priority="11" stopIfTrue="1" operator="equal">
      <formula>2</formula>
    </cfRule>
    <cfRule type="cellIs" dxfId="15" priority="12" stopIfTrue="1" operator="equal">
      <formula>3</formula>
    </cfRule>
  </conditionalFormatting>
  <conditionalFormatting sqref="I4:I44">
    <cfRule type="cellIs" dxfId="14" priority="7" stopIfTrue="1" operator="equal">
      <formula>1</formula>
    </cfRule>
    <cfRule type="cellIs" dxfId="13" priority="8" stopIfTrue="1" operator="equal">
      <formula>2</formula>
    </cfRule>
    <cfRule type="cellIs" dxfId="12" priority="9" stopIfTrue="1" operator="equal">
      <formula>3</formula>
    </cfRule>
  </conditionalFormatting>
  <conditionalFormatting sqref="K4:K44">
    <cfRule type="cellIs" dxfId="11" priority="4" stopIfTrue="1" operator="equal">
      <formula>1</formula>
    </cfRule>
    <cfRule type="cellIs" dxfId="10" priority="5" stopIfTrue="1" operator="equal">
      <formula>2</formula>
    </cfRule>
    <cfRule type="cellIs" dxfId="9" priority="6" stopIfTrue="1" operator="equal">
      <formula>3</formula>
    </cfRule>
  </conditionalFormatting>
  <conditionalFormatting sqref="M4:M44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6" workbookViewId="0">
      <selection activeCell="F6" sqref="F6"/>
    </sheetView>
  </sheetViews>
  <sheetFormatPr defaultRowHeight="12.75" x14ac:dyDescent="0.2"/>
  <cols>
    <col min="1" max="1" width="5.7109375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40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3" t="s">
        <v>41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340</v>
      </c>
      <c r="B4" s="29" t="s">
        <v>42</v>
      </c>
      <c r="C4" s="28" t="s">
        <v>31</v>
      </c>
      <c r="D4" s="18">
        <v>11.3</v>
      </c>
      <c r="E4" s="8">
        <f t="shared" ref="E4:E9" si="0">IF(D4&lt;1,0,RANK(D4,D$4:D$37,0))</f>
        <v>8</v>
      </c>
      <c r="F4" s="18">
        <v>11.5</v>
      </c>
      <c r="G4" s="8">
        <f t="shared" ref="G4:G9" si="1">IF(F4&lt;1,0,RANK(F4,F$4:F$37,0))</f>
        <v>3</v>
      </c>
      <c r="H4" s="18">
        <v>11</v>
      </c>
      <c r="I4" s="8">
        <f t="shared" ref="I4:I9" si="2">IF(H4&lt;1,0,RANK(H4,H$4:H$37,0))</f>
        <v>13</v>
      </c>
      <c r="J4" s="18">
        <v>11.1</v>
      </c>
      <c r="K4" s="8">
        <f t="shared" ref="K4:K9" si="3">IF(J4&lt;1,0,RANK(J4,J$4:J$37,0))</f>
        <v>8</v>
      </c>
      <c r="L4" s="9">
        <f>SUM(D4,F4,H4,J4)</f>
        <v>44.9</v>
      </c>
      <c r="M4" s="10">
        <f t="shared" ref="M4:M9" si="4">IF(L4&lt;1,0,RANK(L4,L$4:L$37,0))</f>
        <v>6</v>
      </c>
    </row>
    <row r="5" spans="1:13" ht="15" x14ac:dyDescent="0.2">
      <c r="A5" s="23">
        <f>SUM(A4+1)</f>
        <v>341</v>
      </c>
      <c r="B5" s="29" t="s">
        <v>43</v>
      </c>
      <c r="C5" s="28" t="s">
        <v>31</v>
      </c>
      <c r="D5" s="18">
        <v>11.15</v>
      </c>
      <c r="E5" s="8">
        <f t="shared" si="0"/>
        <v>15</v>
      </c>
      <c r="F5" s="18">
        <v>8.4</v>
      </c>
      <c r="G5" s="8">
        <f t="shared" si="1"/>
        <v>24</v>
      </c>
      <c r="H5" s="18">
        <v>11.05</v>
      </c>
      <c r="I5" s="8">
        <f t="shared" si="2"/>
        <v>12</v>
      </c>
      <c r="J5" s="18">
        <v>11.5</v>
      </c>
      <c r="K5" s="8">
        <f t="shared" si="3"/>
        <v>1</v>
      </c>
      <c r="L5" s="9">
        <f t="shared" ref="L5:L16" si="5">SUM(D5,F5,H5,J5)</f>
        <v>42.1</v>
      </c>
      <c r="M5" s="10">
        <f t="shared" si="4"/>
        <v>13</v>
      </c>
    </row>
    <row r="6" spans="1:13" ht="15" x14ac:dyDescent="0.2">
      <c r="A6" s="23">
        <f>SUM(A5+1)</f>
        <v>342</v>
      </c>
      <c r="B6" s="29" t="s">
        <v>44</v>
      </c>
      <c r="C6" s="28" t="s">
        <v>31</v>
      </c>
      <c r="D6" s="18">
        <v>11.4</v>
      </c>
      <c r="E6" s="8">
        <f t="shared" si="0"/>
        <v>6</v>
      </c>
      <c r="F6" s="18">
        <v>9</v>
      </c>
      <c r="G6" s="8">
        <f t="shared" si="1"/>
        <v>19</v>
      </c>
      <c r="H6" s="18">
        <v>9.75</v>
      </c>
      <c r="I6" s="8">
        <f t="shared" si="2"/>
        <v>20</v>
      </c>
      <c r="J6" s="18">
        <v>11.25</v>
      </c>
      <c r="K6" s="8">
        <f t="shared" si="3"/>
        <v>4</v>
      </c>
      <c r="L6" s="9">
        <f t="shared" si="5"/>
        <v>41.4</v>
      </c>
      <c r="M6" s="10">
        <f t="shared" si="4"/>
        <v>16</v>
      </c>
    </row>
    <row r="7" spans="1:13" ht="15" x14ac:dyDescent="0.2">
      <c r="A7" s="23">
        <f>SUM(A6+1)</f>
        <v>343</v>
      </c>
      <c r="B7" s="29" t="s">
        <v>45</v>
      </c>
      <c r="C7" s="28" t="s">
        <v>31</v>
      </c>
      <c r="D7" s="18">
        <v>11.45</v>
      </c>
      <c r="E7" s="8">
        <f t="shared" si="0"/>
        <v>4</v>
      </c>
      <c r="F7" s="18">
        <v>11.2</v>
      </c>
      <c r="G7" s="8">
        <f t="shared" si="1"/>
        <v>4</v>
      </c>
      <c r="H7" s="18">
        <v>11.35</v>
      </c>
      <c r="I7" s="8">
        <f t="shared" si="2"/>
        <v>8</v>
      </c>
      <c r="J7" s="18">
        <v>11.25</v>
      </c>
      <c r="K7" s="8">
        <f t="shared" si="3"/>
        <v>4</v>
      </c>
      <c r="L7" s="9">
        <f t="shared" si="5"/>
        <v>45.25</v>
      </c>
      <c r="M7" s="10">
        <f t="shared" si="4"/>
        <v>4</v>
      </c>
    </row>
    <row r="8" spans="1:13" ht="15" x14ac:dyDescent="0.2">
      <c r="A8" s="23">
        <f>SUM(A7+1)</f>
        <v>344</v>
      </c>
      <c r="B8" s="29" t="s">
        <v>46</v>
      </c>
      <c r="C8" s="28" t="s">
        <v>31</v>
      </c>
      <c r="D8" s="18">
        <v>12.05</v>
      </c>
      <c r="E8" s="8">
        <f t="shared" si="0"/>
        <v>1</v>
      </c>
      <c r="F8" s="18">
        <v>10</v>
      </c>
      <c r="G8" s="8">
        <f t="shared" si="1"/>
        <v>7</v>
      </c>
      <c r="H8" s="18">
        <v>12.1</v>
      </c>
      <c r="I8" s="8">
        <f t="shared" si="2"/>
        <v>2</v>
      </c>
      <c r="J8" s="18">
        <v>11.25</v>
      </c>
      <c r="K8" s="8">
        <f t="shared" si="3"/>
        <v>4</v>
      </c>
      <c r="L8" s="9">
        <f t="shared" si="5"/>
        <v>45.4</v>
      </c>
      <c r="M8" s="10">
        <f t="shared" si="4"/>
        <v>3</v>
      </c>
    </row>
    <row r="9" spans="1:13" ht="15" x14ac:dyDescent="0.2">
      <c r="A9" s="23">
        <f>SUM(A8+1)</f>
        <v>345</v>
      </c>
      <c r="B9" s="29" t="s">
        <v>47</v>
      </c>
      <c r="C9" s="28" t="s">
        <v>31</v>
      </c>
      <c r="D9" s="18">
        <v>11.35</v>
      </c>
      <c r="E9" s="8">
        <f t="shared" si="0"/>
        <v>7</v>
      </c>
      <c r="F9" s="18">
        <v>8.9499999999999993</v>
      </c>
      <c r="G9" s="8">
        <f t="shared" si="1"/>
        <v>20</v>
      </c>
      <c r="H9" s="18">
        <v>10.75</v>
      </c>
      <c r="I9" s="8">
        <f t="shared" si="2"/>
        <v>15</v>
      </c>
      <c r="J9" s="18">
        <v>9.0500000000000007</v>
      </c>
      <c r="K9" s="8">
        <f t="shared" si="3"/>
        <v>29</v>
      </c>
      <c r="L9" s="9">
        <f t="shared" si="5"/>
        <v>40.099999999999994</v>
      </c>
      <c r="M9" s="10">
        <f t="shared" si="4"/>
        <v>19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346</v>
      </c>
      <c r="B11" s="29" t="s">
        <v>48</v>
      </c>
      <c r="C11" s="30" t="s">
        <v>38</v>
      </c>
      <c r="D11" s="18">
        <v>10.9</v>
      </c>
      <c r="E11" s="8">
        <f t="shared" ref="E11:E23" si="6">IF(D11&lt;1,0,RANK(D11,D$4:D$37,0))</f>
        <v>17</v>
      </c>
      <c r="F11" s="18">
        <v>9.5</v>
      </c>
      <c r="G11" s="8">
        <f t="shared" ref="G11:G23" si="7">IF(F11&lt;1,0,RANK(F11,F$4:F$37,0))</f>
        <v>16</v>
      </c>
      <c r="H11" s="18">
        <v>11.1</v>
      </c>
      <c r="I11" s="8">
        <f t="shared" ref="I11:I23" si="8">IF(H11&lt;1,0,RANK(H11,H$4:H$37,0))</f>
        <v>10</v>
      </c>
      <c r="J11" s="18">
        <v>10.8</v>
      </c>
      <c r="K11" s="8">
        <f t="shared" ref="K11:K16" si="9">IF(J11&lt;1,0,RANK(J11,J$4:J$37,0))</f>
        <v>15</v>
      </c>
      <c r="L11" s="9">
        <f t="shared" si="5"/>
        <v>42.3</v>
      </c>
      <c r="M11" s="10">
        <f t="shared" ref="M11:M23" si="10">IF(L11&lt;1,0,RANK(L11,L$4:L$37,0))</f>
        <v>10</v>
      </c>
    </row>
    <row r="12" spans="1:13" ht="15" x14ac:dyDescent="0.2">
      <c r="A12" s="23">
        <f>SUM(A11+1)</f>
        <v>347</v>
      </c>
      <c r="B12" s="29" t="s">
        <v>49</v>
      </c>
      <c r="C12" s="30" t="s">
        <v>38</v>
      </c>
      <c r="D12" s="18">
        <v>11.9</v>
      </c>
      <c r="E12" s="8">
        <f t="shared" si="6"/>
        <v>2</v>
      </c>
      <c r="F12" s="18">
        <v>11.65</v>
      </c>
      <c r="G12" s="8">
        <f t="shared" si="7"/>
        <v>1</v>
      </c>
      <c r="H12" s="18">
        <v>11.1</v>
      </c>
      <c r="I12" s="8">
        <f t="shared" si="8"/>
        <v>10</v>
      </c>
      <c r="J12" s="18">
        <v>11.3</v>
      </c>
      <c r="K12" s="8">
        <f t="shared" si="9"/>
        <v>3</v>
      </c>
      <c r="L12" s="9">
        <f t="shared" si="5"/>
        <v>45.95</v>
      </c>
      <c r="M12" s="10">
        <f t="shared" si="10"/>
        <v>1</v>
      </c>
    </row>
    <row r="13" spans="1:13" ht="15" x14ac:dyDescent="0.2">
      <c r="A13" s="23">
        <f>SUM(A12+1)</f>
        <v>348</v>
      </c>
      <c r="B13" s="29" t="s">
        <v>50</v>
      </c>
      <c r="C13" s="30" t="s">
        <v>38</v>
      </c>
      <c r="D13" s="18">
        <v>11.2</v>
      </c>
      <c r="E13" s="8">
        <f t="shared" si="6"/>
        <v>11</v>
      </c>
      <c r="F13" s="18">
        <v>9.6</v>
      </c>
      <c r="G13" s="8">
        <f t="shared" si="7"/>
        <v>13</v>
      </c>
      <c r="H13" s="18">
        <v>11.65</v>
      </c>
      <c r="I13" s="8">
        <f t="shared" si="8"/>
        <v>5</v>
      </c>
      <c r="J13" s="18">
        <v>10.95</v>
      </c>
      <c r="K13" s="8">
        <f t="shared" si="9"/>
        <v>12</v>
      </c>
      <c r="L13" s="9">
        <f t="shared" si="5"/>
        <v>43.399999999999991</v>
      </c>
      <c r="M13" s="10">
        <f t="shared" si="10"/>
        <v>8</v>
      </c>
    </row>
    <row r="14" spans="1:13" ht="15" x14ac:dyDescent="0.2">
      <c r="A14" s="23">
        <f>SUM(A13+1)</f>
        <v>349</v>
      </c>
      <c r="B14" s="29" t="s">
        <v>51</v>
      </c>
      <c r="C14" s="30" t="s">
        <v>38</v>
      </c>
      <c r="D14" s="18">
        <v>10.8</v>
      </c>
      <c r="E14" s="8">
        <f t="shared" si="6"/>
        <v>19</v>
      </c>
      <c r="F14" s="18">
        <v>9.85</v>
      </c>
      <c r="G14" s="8">
        <f t="shared" si="7"/>
        <v>8</v>
      </c>
      <c r="H14" s="18">
        <v>9.6</v>
      </c>
      <c r="I14" s="8">
        <f t="shared" si="8"/>
        <v>21</v>
      </c>
      <c r="J14" s="18">
        <v>11.45</v>
      </c>
      <c r="K14" s="8">
        <f t="shared" si="9"/>
        <v>2</v>
      </c>
      <c r="L14" s="9">
        <f t="shared" si="5"/>
        <v>41.7</v>
      </c>
      <c r="M14" s="10">
        <f t="shared" si="10"/>
        <v>15</v>
      </c>
    </row>
    <row r="15" spans="1:13" ht="15" x14ac:dyDescent="0.2">
      <c r="A15" s="23">
        <f>SUM(A14+1)</f>
        <v>350</v>
      </c>
      <c r="B15" s="29" t="s">
        <v>52</v>
      </c>
      <c r="C15" s="30" t="s">
        <v>38</v>
      </c>
      <c r="D15" s="18">
        <v>11.2</v>
      </c>
      <c r="E15" s="8">
        <f t="shared" si="6"/>
        <v>11</v>
      </c>
      <c r="F15" s="18">
        <v>11</v>
      </c>
      <c r="G15" s="8">
        <f t="shared" si="7"/>
        <v>5</v>
      </c>
      <c r="H15" s="18">
        <v>11.75</v>
      </c>
      <c r="I15" s="8">
        <f t="shared" si="8"/>
        <v>4</v>
      </c>
      <c r="J15" s="18">
        <v>11.2</v>
      </c>
      <c r="K15" s="8">
        <f t="shared" si="9"/>
        <v>7</v>
      </c>
      <c r="L15" s="9">
        <f t="shared" si="5"/>
        <v>45.150000000000006</v>
      </c>
      <c r="M15" s="10">
        <f t="shared" si="10"/>
        <v>5</v>
      </c>
    </row>
    <row r="16" spans="1:13" ht="15" x14ac:dyDescent="0.2">
      <c r="A16" s="23">
        <v>351</v>
      </c>
      <c r="B16" s="25"/>
      <c r="C16" s="30" t="s">
        <v>38</v>
      </c>
      <c r="D16" s="18">
        <v>0</v>
      </c>
      <c r="E16" s="8">
        <f t="shared" si="6"/>
        <v>0</v>
      </c>
      <c r="F16" s="18">
        <v>0</v>
      </c>
      <c r="G16" s="8">
        <f t="shared" si="7"/>
        <v>0</v>
      </c>
      <c r="H16" s="18">
        <v>0</v>
      </c>
      <c r="I16" s="8">
        <f t="shared" si="8"/>
        <v>0</v>
      </c>
      <c r="J16" s="18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>
        <v>352</v>
      </c>
      <c r="B18" s="29" t="s">
        <v>88</v>
      </c>
      <c r="C18" s="30" t="s">
        <v>16</v>
      </c>
      <c r="D18" s="18">
        <v>10.7</v>
      </c>
      <c r="E18" s="8">
        <f t="shared" si="6"/>
        <v>22</v>
      </c>
      <c r="F18" s="18">
        <v>9.5500000000000007</v>
      </c>
      <c r="G18" s="8">
        <f t="shared" si="7"/>
        <v>14</v>
      </c>
      <c r="H18" s="18">
        <v>9.5500000000000007</v>
      </c>
      <c r="I18" s="8">
        <f t="shared" si="8"/>
        <v>22</v>
      </c>
      <c r="J18" s="18">
        <v>10.95</v>
      </c>
      <c r="K18" s="8">
        <f t="shared" ref="K18:K23" si="11">IF(J18&lt;1,0,RANK(J18,J$4:J$37,0))</f>
        <v>12</v>
      </c>
      <c r="L18" s="9">
        <f>SUM(D18,F18,H18,J18)</f>
        <v>40.75</v>
      </c>
      <c r="M18" s="10">
        <f t="shared" si="10"/>
        <v>17</v>
      </c>
    </row>
    <row r="19" spans="1:13" ht="15" x14ac:dyDescent="0.2">
      <c r="A19" s="23">
        <f>SUM(A18+1)</f>
        <v>353</v>
      </c>
      <c r="B19" s="29" t="s">
        <v>89</v>
      </c>
      <c r="C19" s="30" t="s">
        <v>16</v>
      </c>
      <c r="D19" s="18">
        <v>11.6</v>
      </c>
      <c r="E19" s="8">
        <f t="shared" si="6"/>
        <v>3</v>
      </c>
      <c r="F19" s="18">
        <v>8.6999999999999993</v>
      </c>
      <c r="G19" s="8">
        <f t="shared" si="7"/>
        <v>23</v>
      </c>
      <c r="H19" s="18">
        <v>11.15</v>
      </c>
      <c r="I19" s="8">
        <f t="shared" si="8"/>
        <v>9</v>
      </c>
      <c r="J19" s="18">
        <v>10.85</v>
      </c>
      <c r="K19" s="8">
        <f t="shared" si="11"/>
        <v>14</v>
      </c>
      <c r="L19" s="9">
        <f t="shared" ref="L19:L30" si="12">SUM(D19,F19,H19,J19)</f>
        <v>42.3</v>
      </c>
      <c r="M19" s="10">
        <f t="shared" si="10"/>
        <v>10</v>
      </c>
    </row>
    <row r="20" spans="1:13" ht="15" x14ac:dyDescent="0.2">
      <c r="A20" s="23">
        <f>SUM(A19+1)</f>
        <v>354</v>
      </c>
      <c r="B20" s="29" t="s">
        <v>90</v>
      </c>
      <c r="C20" s="30" t="s">
        <v>16</v>
      </c>
      <c r="D20" s="18">
        <v>11.2</v>
      </c>
      <c r="E20" s="8">
        <f t="shared" si="6"/>
        <v>11</v>
      </c>
      <c r="F20" s="18">
        <v>8.4</v>
      </c>
      <c r="G20" s="8">
        <f t="shared" si="7"/>
        <v>24</v>
      </c>
      <c r="H20" s="18">
        <v>11.6</v>
      </c>
      <c r="I20" s="8">
        <f t="shared" si="8"/>
        <v>7</v>
      </c>
      <c r="J20" s="18">
        <v>10.75</v>
      </c>
      <c r="K20" s="8">
        <f t="shared" si="11"/>
        <v>19</v>
      </c>
      <c r="L20" s="9">
        <f t="shared" si="12"/>
        <v>41.95</v>
      </c>
      <c r="M20" s="10">
        <f t="shared" si="10"/>
        <v>14</v>
      </c>
    </row>
    <row r="21" spans="1:13" ht="15" x14ac:dyDescent="0.2">
      <c r="A21" s="23">
        <f>SUM(A20+1)</f>
        <v>355</v>
      </c>
      <c r="B21" s="29" t="s">
        <v>91</v>
      </c>
      <c r="C21" s="30" t="s">
        <v>16</v>
      </c>
      <c r="D21" s="18">
        <v>10.9</v>
      </c>
      <c r="E21" s="8">
        <f t="shared" si="6"/>
        <v>17</v>
      </c>
      <c r="F21" s="18">
        <v>11.6</v>
      </c>
      <c r="G21" s="8">
        <f t="shared" si="7"/>
        <v>2</v>
      </c>
      <c r="H21" s="18">
        <v>12.35</v>
      </c>
      <c r="I21" s="8">
        <f t="shared" si="8"/>
        <v>1</v>
      </c>
      <c r="J21" s="18">
        <v>11.05</v>
      </c>
      <c r="K21" s="8">
        <f t="shared" si="11"/>
        <v>9</v>
      </c>
      <c r="L21" s="9">
        <f t="shared" si="12"/>
        <v>45.900000000000006</v>
      </c>
      <c r="M21" s="10">
        <f t="shared" si="10"/>
        <v>2</v>
      </c>
    </row>
    <row r="22" spans="1:13" ht="15" x14ac:dyDescent="0.2">
      <c r="A22" s="23">
        <f>SUM(A21+1)</f>
        <v>356</v>
      </c>
      <c r="B22" s="29" t="s">
        <v>92</v>
      </c>
      <c r="C22" s="30" t="s">
        <v>16</v>
      </c>
      <c r="D22" s="18">
        <v>11.45</v>
      </c>
      <c r="E22" s="8">
        <f t="shared" si="6"/>
        <v>4</v>
      </c>
      <c r="F22" s="18">
        <v>9.85</v>
      </c>
      <c r="G22" s="8">
        <f t="shared" si="7"/>
        <v>8</v>
      </c>
      <c r="H22" s="18">
        <v>1.2</v>
      </c>
      <c r="I22" s="8">
        <f t="shared" si="8"/>
        <v>29</v>
      </c>
      <c r="J22" s="18">
        <v>11.05</v>
      </c>
      <c r="K22" s="8">
        <f t="shared" si="11"/>
        <v>9</v>
      </c>
      <c r="L22" s="9">
        <f t="shared" si="12"/>
        <v>33.549999999999997</v>
      </c>
      <c r="M22" s="10">
        <f t="shared" si="10"/>
        <v>27</v>
      </c>
    </row>
    <row r="23" spans="1:13" ht="15" x14ac:dyDescent="0.2">
      <c r="A23" s="23">
        <f>SUM(A22+1)</f>
        <v>357</v>
      </c>
      <c r="B23" s="29" t="s">
        <v>93</v>
      </c>
      <c r="C23" s="30" t="s">
        <v>16</v>
      </c>
      <c r="D23" s="18">
        <v>11.25</v>
      </c>
      <c r="E23" s="8">
        <f t="shared" si="6"/>
        <v>10</v>
      </c>
      <c r="F23" s="18">
        <v>9.6999999999999993</v>
      </c>
      <c r="G23" s="8">
        <f t="shared" si="7"/>
        <v>10</v>
      </c>
      <c r="H23" s="18">
        <v>11.65</v>
      </c>
      <c r="I23" s="8">
        <f t="shared" si="8"/>
        <v>5</v>
      </c>
      <c r="J23" s="18">
        <v>10.8</v>
      </c>
      <c r="K23" s="8">
        <f t="shared" si="11"/>
        <v>15</v>
      </c>
      <c r="L23" s="9">
        <f t="shared" si="12"/>
        <v>43.400000000000006</v>
      </c>
      <c r="M23" s="10">
        <f t="shared" si="10"/>
        <v>7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>
        <v>358</v>
      </c>
      <c r="B25" s="29" t="s">
        <v>53</v>
      </c>
      <c r="C25" s="30" t="s">
        <v>39</v>
      </c>
      <c r="D25" s="18">
        <v>0</v>
      </c>
      <c r="E25" s="8">
        <f t="shared" ref="E25:E30" si="13">IF(D25&lt;1,0,RANK(D25,D$4:D$37,0))</f>
        <v>0</v>
      </c>
      <c r="F25" s="18">
        <v>8.8000000000000007</v>
      </c>
      <c r="G25" s="8">
        <f t="shared" ref="G25:G30" si="14">IF(F25&lt;1,0,RANK(F25,F$4:F$37,0))</f>
        <v>22</v>
      </c>
      <c r="H25" s="18">
        <v>10.4</v>
      </c>
      <c r="I25" s="8">
        <f t="shared" ref="I25:I30" si="15">IF(H25&lt;1,0,RANK(H25,H$4:H$37,0))</f>
        <v>17</v>
      </c>
      <c r="J25" s="18">
        <v>9.5500000000000007</v>
      </c>
      <c r="K25" s="8">
        <f t="shared" ref="K25:K30" si="16">IF(J25&lt;1,0,RANK(J25,J$4:J$37,0))</f>
        <v>26</v>
      </c>
      <c r="L25" s="9">
        <f t="shared" si="12"/>
        <v>28.750000000000004</v>
      </c>
      <c r="M25" s="10">
        <f t="shared" ref="M25:M30" si="17">IF(L25&lt;1,0,RANK(L25,L$4:L$37,0))</f>
        <v>28</v>
      </c>
    </row>
    <row r="26" spans="1:13" ht="15" x14ac:dyDescent="0.2">
      <c r="A26" s="23">
        <f>SUM(A25+1)</f>
        <v>359</v>
      </c>
      <c r="B26" s="29" t="s">
        <v>54</v>
      </c>
      <c r="C26" s="30" t="s">
        <v>39</v>
      </c>
      <c r="D26" s="18">
        <v>10.6</v>
      </c>
      <c r="E26" s="8">
        <f t="shared" si="13"/>
        <v>23</v>
      </c>
      <c r="F26" s="18">
        <v>9.25</v>
      </c>
      <c r="G26" s="8">
        <f t="shared" si="14"/>
        <v>18</v>
      </c>
      <c r="H26" s="18">
        <v>7.25</v>
      </c>
      <c r="I26" s="8">
        <f t="shared" si="15"/>
        <v>28</v>
      </c>
      <c r="J26" s="18">
        <v>9.4</v>
      </c>
      <c r="K26" s="8">
        <f t="shared" si="16"/>
        <v>27</v>
      </c>
      <c r="L26" s="9">
        <f t="shared" si="12"/>
        <v>36.5</v>
      </c>
      <c r="M26" s="10">
        <f t="shared" si="17"/>
        <v>25</v>
      </c>
    </row>
    <row r="27" spans="1:13" ht="15" x14ac:dyDescent="0.2">
      <c r="A27" s="23">
        <f>SUM(A26+1)</f>
        <v>360</v>
      </c>
      <c r="B27" s="29" t="s">
        <v>55</v>
      </c>
      <c r="C27" s="30" t="s">
        <v>39</v>
      </c>
      <c r="D27" s="18">
        <v>10.5</v>
      </c>
      <c r="E27" s="8">
        <f t="shared" si="13"/>
        <v>24</v>
      </c>
      <c r="F27" s="18">
        <v>9.6999999999999993</v>
      </c>
      <c r="G27" s="8">
        <f t="shared" si="14"/>
        <v>10</v>
      </c>
      <c r="H27" s="18">
        <v>10</v>
      </c>
      <c r="I27" s="8">
        <f t="shared" si="15"/>
        <v>18</v>
      </c>
      <c r="J27" s="18">
        <v>10.1</v>
      </c>
      <c r="K27" s="8">
        <f t="shared" si="16"/>
        <v>22</v>
      </c>
      <c r="L27" s="9">
        <f t="shared" si="12"/>
        <v>40.299999999999997</v>
      </c>
      <c r="M27" s="10">
        <f t="shared" si="17"/>
        <v>18</v>
      </c>
    </row>
    <row r="28" spans="1:13" ht="15" x14ac:dyDescent="0.2">
      <c r="A28" s="23">
        <f>SUM(A27+1)</f>
        <v>361</v>
      </c>
      <c r="B28" s="29" t="s">
        <v>56</v>
      </c>
      <c r="C28" s="30" t="s">
        <v>39</v>
      </c>
      <c r="D28" s="18">
        <v>11.2</v>
      </c>
      <c r="E28" s="8">
        <f t="shared" si="13"/>
        <v>11</v>
      </c>
      <c r="F28" s="18">
        <v>10.15</v>
      </c>
      <c r="G28" s="8">
        <f t="shared" si="14"/>
        <v>6</v>
      </c>
      <c r="H28" s="18">
        <v>10.55</v>
      </c>
      <c r="I28" s="8">
        <f t="shared" si="15"/>
        <v>16</v>
      </c>
      <c r="J28" s="18">
        <v>10.8</v>
      </c>
      <c r="K28" s="8">
        <f t="shared" si="16"/>
        <v>15</v>
      </c>
      <c r="L28" s="9">
        <f t="shared" si="12"/>
        <v>42.7</v>
      </c>
      <c r="M28" s="10">
        <f t="shared" si="17"/>
        <v>9</v>
      </c>
    </row>
    <row r="29" spans="1:13" ht="15" x14ac:dyDescent="0.2">
      <c r="A29" s="23">
        <f>SUM(A28+1)</f>
        <v>362</v>
      </c>
      <c r="B29" s="29" t="s">
        <v>57</v>
      </c>
      <c r="C29" s="30" t="s">
        <v>39</v>
      </c>
      <c r="D29" s="18">
        <v>9.9</v>
      </c>
      <c r="E29" s="8">
        <f t="shared" si="13"/>
        <v>27</v>
      </c>
      <c r="F29" s="18">
        <v>8.85</v>
      </c>
      <c r="G29" s="8">
        <f t="shared" si="14"/>
        <v>21</v>
      </c>
      <c r="H29" s="18">
        <v>9.85</v>
      </c>
      <c r="I29" s="8">
        <f t="shared" si="15"/>
        <v>19</v>
      </c>
      <c r="J29" s="18">
        <v>9.25</v>
      </c>
      <c r="K29" s="8">
        <f t="shared" si="16"/>
        <v>28</v>
      </c>
      <c r="L29" s="9">
        <f t="shared" si="12"/>
        <v>37.85</v>
      </c>
      <c r="M29" s="10">
        <f t="shared" si="17"/>
        <v>23</v>
      </c>
    </row>
    <row r="30" spans="1:13" ht="15" x14ac:dyDescent="0.2">
      <c r="A30" s="23">
        <f>SUM(A29+1)</f>
        <v>363</v>
      </c>
      <c r="B30" s="29" t="s">
        <v>58</v>
      </c>
      <c r="C30" s="30" t="s">
        <v>39</v>
      </c>
      <c r="D30" s="18">
        <v>10.8</v>
      </c>
      <c r="E30" s="8">
        <f t="shared" si="13"/>
        <v>19</v>
      </c>
      <c r="F30" s="18">
        <v>8.1</v>
      </c>
      <c r="G30" s="8">
        <f t="shared" si="14"/>
        <v>28</v>
      </c>
      <c r="H30" s="18">
        <v>8.4499999999999993</v>
      </c>
      <c r="I30" s="8">
        <f t="shared" si="15"/>
        <v>25</v>
      </c>
      <c r="J30" s="18">
        <v>9.9</v>
      </c>
      <c r="K30" s="8">
        <f t="shared" si="16"/>
        <v>24</v>
      </c>
      <c r="L30" s="9">
        <f t="shared" si="12"/>
        <v>37.25</v>
      </c>
      <c r="M30" s="10">
        <f t="shared" si="17"/>
        <v>24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>
        <v>364</v>
      </c>
      <c r="B32" s="29" t="s">
        <v>94</v>
      </c>
      <c r="C32" s="30" t="s">
        <v>17</v>
      </c>
      <c r="D32" s="18">
        <v>0</v>
      </c>
      <c r="E32" s="8">
        <f t="shared" ref="E32:E37" si="18">IF(D32&lt;1,0,RANK(D32,D$4:D$37,0))</f>
        <v>0</v>
      </c>
      <c r="F32" s="18">
        <v>0</v>
      </c>
      <c r="G32" s="8">
        <f t="shared" ref="G32:G37" si="19">IF(F32&lt;1,0,RANK(F32,F$4:F$37,0))</f>
        <v>0</v>
      </c>
      <c r="H32" s="18">
        <v>11.95</v>
      </c>
      <c r="I32" s="8">
        <f t="shared" ref="I32:I37" si="20">IF(H32&lt;1,0,RANK(H32,H$4:H$37,0))</f>
        <v>3</v>
      </c>
      <c r="J32" s="18">
        <v>10.8</v>
      </c>
      <c r="K32" s="8">
        <f t="shared" ref="K32:K37" si="21">IF(J32&lt;1,0,RANK(J32,J$4:J$37,0))</f>
        <v>15</v>
      </c>
      <c r="L32" s="9">
        <f t="shared" ref="L32:L37" si="22">SUM(D32,F32,H32,J32)</f>
        <v>22.75</v>
      </c>
      <c r="M32" s="10">
        <f t="shared" ref="M32:M37" si="23">IF(L32&lt;1,0,RANK(L32,L$4:L$37,0))</f>
        <v>29</v>
      </c>
    </row>
    <row r="33" spans="1:13" ht="15" x14ac:dyDescent="0.2">
      <c r="A33" s="23">
        <f>SUM(A32+1)</f>
        <v>365</v>
      </c>
      <c r="B33" s="29" t="s">
        <v>95</v>
      </c>
      <c r="C33" s="30" t="s">
        <v>17</v>
      </c>
      <c r="D33" s="18">
        <v>11</v>
      </c>
      <c r="E33" s="8">
        <f t="shared" si="18"/>
        <v>16</v>
      </c>
      <c r="F33" s="18">
        <v>9.3000000000000007</v>
      </c>
      <c r="G33" s="8">
        <f t="shared" si="19"/>
        <v>17</v>
      </c>
      <c r="H33" s="18">
        <v>10.85</v>
      </c>
      <c r="I33" s="8">
        <f t="shared" si="20"/>
        <v>14</v>
      </c>
      <c r="J33" s="18">
        <v>11.05</v>
      </c>
      <c r="K33" s="8">
        <f t="shared" si="21"/>
        <v>9</v>
      </c>
      <c r="L33" s="9">
        <f t="shared" si="22"/>
        <v>42.2</v>
      </c>
      <c r="M33" s="10">
        <f t="shared" si="23"/>
        <v>12</v>
      </c>
    </row>
    <row r="34" spans="1:13" ht="15" x14ac:dyDescent="0.2">
      <c r="A34" s="23">
        <f>SUM(A33+1)</f>
        <v>366</v>
      </c>
      <c r="B34" s="29" t="s">
        <v>96</v>
      </c>
      <c r="C34" s="30" t="s">
        <v>17</v>
      </c>
      <c r="D34" s="18">
        <v>11.3</v>
      </c>
      <c r="E34" s="8">
        <f t="shared" si="18"/>
        <v>8</v>
      </c>
      <c r="F34" s="18">
        <v>8.1999999999999993</v>
      </c>
      <c r="G34" s="8">
        <f t="shared" si="19"/>
        <v>27</v>
      </c>
      <c r="H34" s="18">
        <v>8.4499999999999993</v>
      </c>
      <c r="I34" s="8">
        <f t="shared" si="20"/>
        <v>25</v>
      </c>
      <c r="J34" s="18">
        <v>10.35</v>
      </c>
      <c r="K34" s="8">
        <f t="shared" si="21"/>
        <v>20</v>
      </c>
      <c r="L34" s="9">
        <f t="shared" si="22"/>
        <v>38.299999999999997</v>
      </c>
      <c r="M34" s="10">
        <f t="shared" si="23"/>
        <v>22</v>
      </c>
    </row>
    <row r="35" spans="1:13" ht="15" x14ac:dyDescent="0.2">
      <c r="A35" s="23">
        <f>SUM(A34+1)</f>
        <v>367</v>
      </c>
      <c r="B35" s="29" t="s">
        <v>97</v>
      </c>
      <c r="C35" s="30" t="s">
        <v>17</v>
      </c>
      <c r="D35" s="18">
        <v>10.75</v>
      </c>
      <c r="E35" s="8">
        <f t="shared" si="18"/>
        <v>21</v>
      </c>
      <c r="F35" s="18">
        <v>9.65</v>
      </c>
      <c r="G35" s="8">
        <f t="shared" si="19"/>
        <v>12</v>
      </c>
      <c r="H35" s="18">
        <v>9.3000000000000007</v>
      </c>
      <c r="I35" s="8">
        <f t="shared" si="20"/>
        <v>23</v>
      </c>
      <c r="J35" s="18">
        <v>10.25</v>
      </c>
      <c r="K35" s="8">
        <f t="shared" si="21"/>
        <v>21</v>
      </c>
      <c r="L35" s="9">
        <f t="shared" si="22"/>
        <v>39.950000000000003</v>
      </c>
      <c r="M35" s="10">
        <f t="shared" si="23"/>
        <v>20</v>
      </c>
    </row>
    <row r="36" spans="1:13" ht="15" x14ac:dyDescent="0.2">
      <c r="A36" s="23">
        <f>SUM(A35+1)</f>
        <v>368</v>
      </c>
      <c r="B36" s="29" t="s">
        <v>98</v>
      </c>
      <c r="C36" s="30" t="s">
        <v>17</v>
      </c>
      <c r="D36" s="18">
        <v>10.35</v>
      </c>
      <c r="E36" s="8">
        <f t="shared" si="18"/>
        <v>25</v>
      </c>
      <c r="F36" s="18">
        <v>9.5500000000000007</v>
      </c>
      <c r="G36" s="8">
        <f t="shared" si="19"/>
        <v>14</v>
      </c>
      <c r="H36" s="18">
        <v>9.0500000000000007</v>
      </c>
      <c r="I36" s="8">
        <f t="shared" si="20"/>
        <v>24</v>
      </c>
      <c r="J36" s="18">
        <v>9.6999999999999993</v>
      </c>
      <c r="K36" s="8">
        <f t="shared" si="21"/>
        <v>25</v>
      </c>
      <c r="L36" s="9">
        <f t="shared" si="22"/>
        <v>38.65</v>
      </c>
      <c r="M36" s="10">
        <f t="shared" si="23"/>
        <v>21</v>
      </c>
    </row>
    <row r="37" spans="1:13" ht="15" x14ac:dyDescent="0.2">
      <c r="A37" s="23">
        <f>SUM(A36+1)</f>
        <v>369</v>
      </c>
      <c r="B37" s="29" t="s">
        <v>99</v>
      </c>
      <c r="C37" s="30" t="s">
        <v>17</v>
      </c>
      <c r="D37" s="18">
        <v>10.1</v>
      </c>
      <c r="E37" s="8">
        <f t="shared" si="18"/>
        <v>26</v>
      </c>
      <c r="F37" s="18">
        <v>8.35</v>
      </c>
      <c r="G37" s="8">
        <f t="shared" si="19"/>
        <v>26</v>
      </c>
      <c r="H37" s="18">
        <v>8.0500000000000007</v>
      </c>
      <c r="I37" s="8">
        <f t="shared" si="20"/>
        <v>27</v>
      </c>
      <c r="J37" s="18">
        <v>9.9499999999999993</v>
      </c>
      <c r="K37" s="8">
        <f t="shared" si="21"/>
        <v>23</v>
      </c>
      <c r="L37" s="9">
        <f t="shared" si="22"/>
        <v>36.450000000000003</v>
      </c>
      <c r="M37" s="10">
        <f t="shared" si="23"/>
        <v>26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6" t="s">
        <v>10</v>
      </c>
      <c r="D42" s="15" t="s">
        <v>3</v>
      </c>
      <c r="E42" s="15" t="s">
        <v>4</v>
      </c>
      <c r="F42" s="15" t="s">
        <v>5</v>
      </c>
      <c r="G42" s="15" t="s">
        <v>4</v>
      </c>
      <c r="H42" s="15" t="s">
        <v>6</v>
      </c>
      <c r="I42" s="15" t="s">
        <v>4</v>
      </c>
      <c r="J42" s="15" t="s">
        <v>7</v>
      </c>
      <c r="K42" s="15" t="s">
        <v>4</v>
      </c>
      <c r="L42" s="15" t="s">
        <v>8</v>
      </c>
      <c r="M42" s="15" t="s">
        <v>4</v>
      </c>
    </row>
    <row r="43" spans="1:13" ht="15" x14ac:dyDescent="0.2">
      <c r="B43" s="14"/>
      <c r="C43" s="28" t="s">
        <v>31</v>
      </c>
      <c r="D43" s="24">
        <f>LARGE(D4:D9,1)+LARGE(D4:D9,2)+LARGE(D4:D9,3)+LARGE(D4:D9,4)</f>
        <v>46.25</v>
      </c>
      <c r="E43" s="16">
        <f>IF(D43&lt;1,0,RANK(D43,D$43:D$47,0))</f>
        <v>1</v>
      </c>
      <c r="F43" s="24">
        <f>LARGE(F4:F9,1)+LARGE(F4:F9,2)+LARGE(F4:F9,3)+LARGE(F4:F9,4)</f>
        <v>41.7</v>
      </c>
      <c r="G43" s="16">
        <f>IF(F43&lt;1,0,RANK(F43,F$43:F$47,0))</f>
        <v>2</v>
      </c>
      <c r="H43" s="24">
        <f>LARGE(H4:H9,1)+LARGE(H4:H9,2)+LARGE(H4:H9,3)+LARGE(H4:H9,4)</f>
        <v>45.5</v>
      </c>
      <c r="I43" s="16">
        <f>IF(H43&lt;1,0,RANK(H43,H$43:H$47,0))</f>
        <v>3</v>
      </c>
      <c r="J43" s="24">
        <f>LARGE(J4:J9,1)+LARGE(J4:J9,2)+LARGE(J4:J9,3)+LARGE(J4:J9,4)</f>
        <v>45.25</v>
      </c>
      <c r="K43" s="16">
        <f>IF(J43&lt;1,0,RANK(J43,J$43:J$47,0))</f>
        <v>1</v>
      </c>
      <c r="L43" s="17">
        <f>D43+F43+H43+J43</f>
        <v>178.7</v>
      </c>
      <c r="M43" s="10">
        <f>IF(L43&lt;1,0,RANK(L43,L$43:L$47,0))</f>
        <v>1</v>
      </c>
    </row>
    <row r="44" spans="1:13" ht="15" x14ac:dyDescent="0.2">
      <c r="B44" s="14"/>
      <c r="C44" s="30" t="s">
        <v>38</v>
      </c>
      <c r="D44" s="24">
        <f>LARGE(D11:D16,1)+LARGE(D11:D16,2)+LARGE(D11:D16,3)+LARGE(D11:D16,4)</f>
        <v>45.199999999999996</v>
      </c>
      <c r="E44" s="16">
        <f>IF(D44&lt;1,0,RANK(D44,D$43:D$47,0))</f>
        <v>3</v>
      </c>
      <c r="F44" s="24">
        <f>LARGE(F11:F16,1)+LARGE(F11:F16,2)+LARGE(F11:F16,3)+LARGE(F11:F16,4)</f>
        <v>42.1</v>
      </c>
      <c r="G44" s="16">
        <f>IF(F44&lt;1,0,RANK(F44,F$43:F$47,0))</f>
        <v>1</v>
      </c>
      <c r="H44" s="24">
        <f>LARGE(H11:H16,1)+LARGE(H11:H16,2)+LARGE(H11:H16,3)+LARGE(H11:H16,4)</f>
        <v>45.6</v>
      </c>
      <c r="I44" s="16">
        <f>IF(H44&lt;1,0,RANK(H44,H$43:H$47,0))</f>
        <v>2</v>
      </c>
      <c r="J44" s="24">
        <f>LARGE(J11:J16,1)+LARGE(J11:J16,2)+LARGE(J11:J16,3)+LARGE(J11:J16,4)</f>
        <v>44.900000000000006</v>
      </c>
      <c r="K44" s="16">
        <f>IF(J44&lt;1,0,RANK(J44,J$43:J$47,0))</f>
        <v>2</v>
      </c>
      <c r="L44" s="17">
        <f>D44+F44+H44+J44</f>
        <v>177.8</v>
      </c>
      <c r="M44" s="10">
        <f>IF(L44&lt;1,0,RANK(L44,L$43:L$47,0))</f>
        <v>2</v>
      </c>
    </row>
    <row r="45" spans="1:13" ht="15" x14ac:dyDescent="0.2">
      <c r="B45" s="14"/>
      <c r="C45" s="30" t="s">
        <v>16</v>
      </c>
      <c r="D45" s="24">
        <f>LARGE(D18:D23,1)+LARGE(D18:D23,2)+LARGE(D18:D23,3)+LARGE(D18:D23,4)</f>
        <v>45.5</v>
      </c>
      <c r="E45" s="16">
        <f>IF(D45&lt;1,0,RANK(D45,D$43:D$47,0))</f>
        <v>2</v>
      </c>
      <c r="F45" s="24">
        <f>LARGE(F18:F23,1)+LARGE(F18:F23,2)+LARGE(F18:F23,3)+LARGE(F18:F23,4)</f>
        <v>40.700000000000003</v>
      </c>
      <c r="G45" s="16">
        <f>IF(F45&lt;1,0,RANK(F45,F$43:F$47,0))</f>
        <v>3</v>
      </c>
      <c r="H45" s="24">
        <f>LARGE(H18:H23,1)+LARGE(H18:H23,2)+LARGE(H18:H23,3)+LARGE(H18:H23,4)</f>
        <v>46.75</v>
      </c>
      <c r="I45" s="16">
        <f>IF(H45&lt;1,0,RANK(H45,H$43:H$47,0))</f>
        <v>1</v>
      </c>
      <c r="J45" s="24">
        <f>LARGE(J18:J23,1)+LARGE(J18:J23,2)+LARGE(J18:J23,3)+LARGE(J18:J23,4)</f>
        <v>43.9</v>
      </c>
      <c r="K45" s="16">
        <f>IF(J45&lt;1,0,RANK(J45,J$43:J$47,0))</f>
        <v>3</v>
      </c>
      <c r="L45" s="17">
        <f>D45+F45+H45+J45</f>
        <v>176.85</v>
      </c>
      <c r="M45" s="10">
        <f>IF(L45&lt;1,0,RANK(L45,L$43:L$47,0))</f>
        <v>3</v>
      </c>
    </row>
    <row r="46" spans="1:13" ht="15" x14ac:dyDescent="0.2">
      <c r="B46" s="14"/>
      <c r="C46" s="30" t="s">
        <v>39</v>
      </c>
      <c r="D46" s="24">
        <f>LARGE(D25:D30,1)+LARGE(D25:D30,2)+LARGE(D25:D30,3)+LARGE(D25:D30,4)</f>
        <v>43.1</v>
      </c>
      <c r="E46" s="16">
        <f>IF(D46&lt;1,0,RANK(D46,D$43:D$47,0))</f>
        <v>5</v>
      </c>
      <c r="F46" s="24">
        <f>LARGE(F25:F30,1)+LARGE(F25:F30,2)+LARGE(F25:F30,3)+LARGE(F25:F30,4)</f>
        <v>37.950000000000003</v>
      </c>
      <c r="G46" s="16">
        <f>IF(F46&lt;1,0,RANK(F46,F$43:F$47,0))</f>
        <v>4</v>
      </c>
      <c r="H46" s="24">
        <f>LARGE(H25:H30,1)+LARGE(H25:H30,2)+LARGE(H25:H30,3)+LARGE(H25:H30,4)</f>
        <v>40.800000000000004</v>
      </c>
      <c r="I46" s="16">
        <f>IF(H46&lt;1,0,RANK(H46,H$43:H$47,0))</f>
        <v>5</v>
      </c>
      <c r="J46" s="24">
        <f>LARGE(J25:J30,1)+LARGE(J25:J30,2)+LARGE(J25:J30,3)+LARGE(J25:J30,4)</f>
        <v>40.349999999999994</v>
      </c>
      <c r="K46" s="16">
        <f>IF(J46&lt;1,0,RANK(J46,J$43:J$47,0))</f>
        <v>5</v>
      </c>
      <c r="L46" s="17">
        <f>D46+F46+H46+J46</f>
        <v>162.20000000000002</v>
      </c>
      <c r="M46" s="10">
        <f>IF(L46&lt;1,0,RANK(L46,L$43:L$47,0))</f>
        <v>5</v>
      </c>
    </row>
    <row r="47" spans="1:13" ht="15" x14ac:dyDescent="0.2">
      <c r="B47" s="14"/>
      <c r="C47" s="30" t="s">
        <v>59</v>
      </c>
      <c r="D47" s="24">
        <f>LARGE(D32:D37,1)+LARGE(D32:D37,2)+LARGE(D32:D37,3)+LARGE(D32:D37,4)</f>
        <v>43.4</v>
      </c>
      <c r="E47" s="16">
        <f>IF(D47&lt;1,0,RANK(D47,D$43:D$47,0))</f>
        <v>4</v>
      </c>
      <c r="F47" s="24">
        <f>LARGE(F32:F37,1)+LARGE(F32:F37,2)+LARGE(F32:F37,3)+LARGE(F32:F37,4)</f>
        <v>36.85</v>
      </c>
      <c r="G47" s="16">
        <f>IF(F47&lt;1,0,RANK(F47,F$43:F$47,0))</f>
        <v>5</v>
      </c>
      <c r="H47" s="24">
        <f>LARGE(H32:H37,1)+LARGE(H32:H37,2)+LARGE(H32:H37,3)+LARGE(H32:H37,4)</f>
        <v>41.149999999999991</v>
      </c>
      <c r="I47" s="16">
        <f>IF(H47&lt;1,0,RANK(H47,H$43:H$47,0))</f>
        <v>4</v>
      </c>
      <c r="J47" s="24">
        <f>LARGE(J32:J37,1)+LARGE(J32:J37,2)+LARGE(J32:J37,3)+LARGE(J32:J37,4)</f>
        <v>42.45</v>
      </c>
      <c r="K47" s="16">
        <f>IF(J47&lt;1,0,RANK(J47,J$43:J$47,0))</f>
        <v>4</v>
      </c>
      <c r="L47" s="17">
        <f>D47+F47+H47+J47</f>
        <v>163.85</v>
      </c>
      <c r="M47" s="10">
        <f>IF(L47&lt;1,0,RANK(L47,L$43:L$47,0))</f>
        <v>4</v>
      </c>
    </row>
  </sheetData>
  <sheetProtection algorithmName="SHA-512" hashValue="6QJ0tcByz7rJcb4beBy0YWvB6iOI5pEqoX+I9z98JZoPnUA351X0HwILmLTEu4Jk9sD8qIEk7t4xxLkaDj/3IA==" saltValue="0/7ZKVwxl5+IVRI59pKK0Q==" spinCount="100000" sheet="1" selectLockedCells="1"/>
  <phoneticPr fontId="12" type="noConversion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opLeftCell="A2" workbookViewId="0">
      <selection activeCell="J8" sqref="J8"/>
    </sheetView>
  </sheetViews>
  <sheetFormatPr defaultRowHeight="12.75" x14ac:dyDescent="0.2"/>
  <cols>
    <col min="1" max="1" width="5.7109375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0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4</v>
      </c>
      <c r="H3" s="21" t="s">
        <v>6</v>
      </c>
      <c r="I3" s="21" t="s">
        <v>4</v>
      </c>
      <c r="J3" s="21" t="s">
        <v>7</v>
      </c>
      <c r="K3" s="21" t="s">
        <v>4</v>
      </c>
      <c r="L3" s="21" t="s">
        <v>8</v>
      </c>
      <c r="M3" s="21" t="s">
        <v>4</v>
      </c>
    </row>
    <row r="4" spans="1:13" ht="15" x14ac:dyDescent="0.2">
      <c r="A4" s="23">
        <v>480</v>
      </c>
      <c r="B4" s="29" t="s">
        <v>61</v>
      </c>
      <c r="C4" s="28" t="s">
        <v>39</v>
      </c>
      <c r="D4" s="18">
        <v>11.7</v>
      </c>
      <c r="E4" s="8">
        <f t="shared" ref="E4:E9" si="0">IF(D4&lt;1,0,RANK(D4,D$4:D$37,0))</f>
        <v>2</v>
      </c>
      <c r="F4" s="18">
        <v>7.85</v>
      </c>
      <c r="G4" s="8">
        <f t="shared" ref="G4:G9" si="1">IF(F4&lt;1,0,RANK(F4,F$4:F$37,0))</f>
        <v>1</v>
      </c>
      <c r="H4" s="18">
        <v>9.75</v>
      </c>
      <c r="I4" s="8">
        <f t="shared" ref="I4:I9" si="2">IF(H4&lt;1,0,RANK(H4,H$4:H$37,0))</f>
        <v>6</v>
      </c>
      <c r="J4" s="18">
        <v>10.4</v>
      </c>
      <c r="K4" s="8">
        <f t="shared" ref="K4:K9" si="3">IF(J4&lt;1,0,RANK(J4,J$4:J$37,0))</f>
        <v>2</v>
      </c>
      <c r="L4" s="9">
        <f>SUM(D4,F4,H4,J4)</f>
        <v>39.699999999999996</v>
      </c>
      <c r="M4" s="10">
        <f t="shared" ref="M4:M9" si="4">IF(L4&lt;1,0,RANK(L4,L$4:L$37,0))</f>
        <v>2</v>
      </c>
    </row>
    <row r="5" spans="1:13" ht="15" x14ac:dyDescent="0.2">
      <c r="A5" s="23">
        <f>SUM(A4+1)</f>
        <v>481</v>
      </c>
      <c r="B5" s="29" t="s">
        <v>62</v>
      </c>
      <c r="C5" s="28" t="s">
        <v>39</v>
      </c>
      <c r="D5" s="18">
        <v>11.45</v>
      </c>
      <c r="E5" s="8">
        <f t="shared" si="0"/>
        <v>4</v>
      </c>
      <c r="F5" s="18">
        <v>4.5999999999999996</v>
      </c>
      <c r="G5" s="8">
        <f t="shared" si="1"/>
        <v>6</v>
      </c>
      <c r="H5" s="18">
        <v>11.05</v>
      </c>
      <c r="I5" s="8">
        <f t="shared" si="2"/>
        <v>2</v>
      </c>
      <c r="J5" s="18">
        <v>9.5500000000000007</v>
      </c>
      <c r="K5" s="8">
        <f t="shared" si="3"/>
        <v>6</v>
      </c>
      <c r="L5" s="9">
        <f t="shared" ref="L5:L16" si="5">SUM(D5,F5,H5,J5)</f>
        <v>36.65</v>
      </c>
      <c r="M5" s="10">
        <f t="shared" si="4"/>
        <v>5</v>
      </c>
    </row>
    <row r="6" spans="1:13" ht="15" x14ac:dyDescent="0.2">
      <c r="A6" s="23">
        <f t="shared" ref="A6:A16" si="6">SUM(A5+1)</f>
        <v>482</v>
      </c>
      <c r="B6" s="29" t="s">
        <v>63</v>
      </c>
      <c r="C6" s="28" t="s">
        <v>39</v>
      </c>
      <c r="D6" s="18">
        <v>0</v>
      </c>
      <c r="E6" s="8">
        <f t="shared" si="0"/>
        <v>0</v>
      </c>
      <c r="F6" s="18">
        <v>4.7</v>
      </c>
      <c r="G6" s="8">
        <f t="shared" si="1"/>
        <v>5</v>
      </c>
      <c r="H6" s="18">
        <v>8.6999999999999993</v>
      </c>
      <c r="I6" s="8">
        <f t="shared" si="2"/>
        <v>7</v>
      </c>
      <c r="J6" s="18">
        <v>8.85</v>
      </c>
      <c r="K6" s="8">
        <f t="shared" si="3"/>
        <v>7</v>
      </c>
      <c r="L6" s="9">
        <f t="shared" si="5"/>
        <v>22.25</v>
      </c>
      <c r="M6" s="10">
        <f t="shared" si="4"/>
        <v>7</v>
      </c>
    </row>
    <row r="7" spans="1:13" ht="15" x14ac:dyDescent="0.2">
      <c r="A7" s="23">
        <f t="shared" si="6"/>
        <v>483</v>
      </c>
      <c r="B7" s="29" t="s">
        <v>64</v>
      </c>
      <c r="C7" s="28" t="s">
        <v>39</v>
      </c>
      <c r="D7" s="18">
        <v>11.5</v>
      </c>
      <c r="E7" s="8">
        <f t="shared" si="0"/>
        <v>3</v>
      </c>
      <c r="F7" s="18">
        <v>6.45</v>
      </c>
      <c r="G7" s="8">
        <f t="shared" si="1"/>
        <v>2</v>
      </c>
      <c r="H7" s="18">
        <v>10.8</v>
      </c>
      <c r="I7" s="8">
        <f t="shared" si="2"/>
        <v>3</v>
      </c>
      <c r="J7" s="18">
        <v>11.1</v>
      </c>
      <c r="K7" s="8">
        <f t="shared" si="3"/>
        <v>1</v>
      </c>
      <c r="L7" s="9">
        <f t="shared" si="5"/>
        <v>39.85</v>
      </c>
      <c r="M7" s="10">
        <f t="shared" si="4"/>
        <v>1</v>
      </c>
    </row>
    <row r="8" spans="1:13" ht="15" x14ac:dyDescent="0.2">
      <c r="A8" s="23">
        <f t="shared" si="6"/>
        <v>484</v>
      </c>
      <c r="B8" s="29" t="s">
        <v>65</v>
      </c>
      <c r="C8" s="28" t="s">
        <v>39</v>
      </c>
      <c r="D8" s="18">
        <v>11.1</v>
      </c>
      <c r="E8" s="8">
        <f t="shared" si="0"/>
        <v>6</v>
      </c>
      <c r="F8" s="18">
        <v>3.65</v>
      </c>
      <c r="G8" s="8">
        <f t="shared" si="1"/>
        <v>7</v>
      </c>
      <c r="H8" s="18">
        <v>10.35</v>
      </c>
      <c r="I8" s="8">
        <f t="shared" si="2"/>
        <v>4</v>
      </c>
      <c r="J8" s="18">
        <v>10.1</v>
      </c>
      <c r="K8" s="8">
        <f t="shared" si="3"/>
        <v>4</v>
      </c>
      <c r="L8" s="9">
        <f t="shared" si="5"/>
        <v>35.200000000000003</v>
      </c>
      <c r="M8" s="10">
        <f t="shared" si="4"/>
        <v>6</v>
      </c>
    </row>
    <row r="9" spans="1:13" ht="15" x14ac:dyDescent="0.2">
      <c r="A9" s="23">
        <f t="shared" si="6"/>
        <v>485</v>
      </c>
      <c r="B9" s="29" t="s">
        <v>66</v>
      </c>
      <c r="C9" s="28" t="s">
        <v>39</v>
      </c>
      <c r="D9" s="18">
        <v>11.25</v>
      </c>
      <c r="E9" s="8">
        <f t="shared" si="0"/>
        <v>5</v>
      </c>
      <c r="F9" s="18">
        <v>6.25</v>
      </c>
      <c r="G9" s="8">
        <f t="shared" si="1"/>
        <v>4</v>
      </c>
      <c r="H9" s="18">
        <v>11.4</v>
      </c>
      <c r="I9" s="8">
        <f t="shared" si="2"/>
        <v>1</v>
      </c>
      <c r="J9" s="18">
        <v>9.8000000000000007</v>
      </c>
      <c r="K9" s="8">
        <f t="shared" si="3"/>
        <v>5</v>
      </c>
      <c r="L9" s="9">
        <f t="shared" si="5"/>
        <v>38.700000000000003</v>
      </c>
      <c r="M9" s="10">
        <f t="shared" si="4"/>
        <v>3</v>
      </c>
    </row>
    <row r="10" spans="1:13" ht="15" x14ac:dyDescent="0.2">
      <c r="A10" s="23"/>
      <c r="B10" s="25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23">
        <v>486</v>
      </c>
      <c r="B11" s="29" t="s">
        <v>67</v>
      </c>
      <c r="C11" s="30" t="s">
        <v>31</v>
      </c>
      <c r="D11" s="18">
        <v>11.95</v>
      </c>
      <c r="E11" s="8">
        <f t="shared" ref="E11:E23" si="7">IF(D11&lt;1,0,RANK(D11,D$4:D$37,0))</f>
        <v>1</v>
      </c>
      <c r="F11" s="18">
        <v>6.45</v>
      </c>
      <c r="G11" s="8">
        <f t="shared" ref="G11:G23" si="8">IF(F11&lt;1,0,RANK(F11,F$4:F$37,0))</f>
        <v>2</v>
      </c>
      <c r="H11" s="18">
        <v>10</v>
      </c>
      <c r="I11" s="8">
        <f t="shared" ref="I11:I23" si="9">IF(H11&lt;1,0,RANK(H11,H$4:H$37,0))</f>
        <v>5</v>
      </c>
      <c r="J11" s="18">
        <v>10.25</v>
      </c>
      <c r="K11" s="8">
        <f t="shared" ref="K11:K16" si="10">IF(J11&lt;1,0,RANK(J11,J$4:J$37,0))</f>
        <v>3</v>
      </c>
      <c r="L11" s="9">
        <f t="shared" si="5"/>
        <v>38.65</v>
      </c>
      <c r="M11" s="10">
        <f t="shared" ref="M11:M23" si="11">IF(L11&lt;1,0,RANK(L11,L$4:L$37,0))</f>
        <v>4</v>
      </c>
    </row>
    <row r="12" spans="1:13" ht="15" x14ac:dyDescent="0.2">
      <c r="A12" s="23">
        <f t="shared" si="6"/>
        <v>487</v>
      </c>
      <c r="B12" s="25"/>
      <c r="C12" s="30" t="s">
        <v>31</v>
      </c>
      <c r="D12" s="18">
        <v>0</v>
      </c>
      <c r="E12" s="8">
        <f t="shared" si="7"/>
        <v>0</v>
      </c>
      <c r="F12" s="18">
        <v>0</v>
      </c>
      <c r="G12" s="8">
        <f t="shared" si="8"/>
        <v>0</v>
      </c>
      <c r="H12" s="18">
        <v>0</v>
      </c>
      <c r="I12" s="8">
        <f t="shared" si="9"/>
        <v>0</v>
      </c>
      <c r="J12" s="18">
        <v>0</v>
      </c>
      <c r="K12" s="8">
        <f t="shared" si="10"/>
        <v>0</v>
      </c>
      <c r="L12" s="9">
        <f t="shared" si="5"/>
        <v>0</v>
      </c>
      <c r="M12" s="10">
        <f t="shared" si="11"/>
        <v>0</v>
      </c>
    </row>
    <row r="13" spans="1:13" ht="15" x14ac:dyDescent="0.2">
      <c r="A13" s="23">
        <f t="shared" si="6"/>
        <v>488</v>
      </c>
      <c r="B13" s="25"/>
      <c r="C13" s="30" t="s">
        <v>31</v>
      </c>
      <c r="D13" s="18">
        <v>0</v>
      </c>
      <c r="E13" s="8">
        <f t="shared" si="7"/>
        <v>0</v>
      </c>
      <c r="F13" s="18">
        <v>0</v>
      </c>
      <c r="G13" s="8">
        <f t="shared" si="8"/>
        <v>0</v>
      </c>
      <c r="H13" s="18">
        <v>0</v>
      </c>
      <c r="I13" s="8">
        <f t="shared" si="9"/>
        <v>0</v>
      </c>
      <c r="J13" s="18">
        <v>0</v>
      </c>
      <c r="K13" s="8">
        <f t="shared" si="10"/>
        <v>0</v>
      </c>
      <c r="L13" s="9">
        <f t="shared" si="5"/>
        <v>0</v>
      </c>
      <c r="M13" s="10">
        <f t="shared" si="11"/>
        <v>0</v>
      </c>
    </row>
    <row r="14" spans="1:13" ht="15" x14ac:dyDescent="0.2">
      <c r="A14" s="23">
        <f t="shared" si="6"/>
        <v>489</v>
      </c>
      <c r="B14" s="25"/>
      <c r="C14" s="30" t="s">
        <v>31</v>
      </c>
      <c r="D14" s="18">
        <v>0</v>
      </c>
      <c r="E14" s="8">
        <f t="shared" si="7"/>
        <v>0</v>
      </c>
      <c r="F14" s="18">
        <v>0</v>
      </c>
      <c r="G14" s="8">
        <f t="shared" si="8"/>
        <v>0</v>
      </c>
      <c r="H14" s="18">
        <v>0</v>
      </c>
      <c r="I14" s="8">
        <f t="shared" si="9"/>
        <v>0</v>
      </c>
      <c r="J14" s="18">
        <v>0</v>
      </c>
      <c r="K14" s="8">
        <f t="shared" si="10"/>
        <v>0</v>
      </c>
      <c r="L14" s="9">
        <f t="shared" si="5"/>
        <v>0</v>
      </c>
      <c r="M14" s="10">
        <f t="shared" si="11"/>
        <v>0</v>
      </c>
    </row>
    <row r="15" spans="1:13" ht="15" x14ac:dyDescent="0.2">
      <c r="A15" s="23">
        <f t="shared" si="6"/>
        <v>490</v>
      </c>
      <c r="B15" s="25"/>
      <c r="C15" s="30" t="s">
        <v>31</v>
      </c>
      <c r="D15" s="18">
        <v>0</v>
      </c>
      <c r="E15" s="8">
        <f t="shared" si="7"/>
        <v>0</v>
      </c>
      <c r="F15" s="18">
        <v>0</v>
      </c>
      <c r="G15" s="8">
        <f t="shared" si="8"/>
        <v>0</v>
      </c>
      <c r="H15" s="18">
        <v>0</v>
      </c>
      <c r="I15" s="8">
        <f t="shared" si="9"/>
        <v>0</v>
      </c>
      <c r="J15" s="18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23">
        <f t="shared" si="6"/>
        <v>491</v>
      </c>
      <c r="B16" s="25"/>
      <c r="C16" s="30" t="s">
        <v>31</v>
      </c>
      <c r="D16" s="18">
        <v>0</v>
      </c>
      <c r="E16" s="8">
        <f t="shared" si="7"/>
        <v>0</v>
      </c>
      <c r="F16" s="18">
        <v>0</v>
      </c>
      <c r="G16" s="8">
        <f t="shared" si="8"/>
        <v>0</v>
      </c>
      <c r="H16" s="18">
        <v>0</v>
      </c>
      <c r="I16" s="8">
        <f t="shared" si="9"/>
        <v>0</v>
      </c>
      <c r="J16" s="18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23"/>
      <c r="B17" s="26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23"/>
      <c r="B18" s="25"/>
      <c r="C18" s="12"/>
      <c r="D18" s="18">
        <v>0</v>
      </c>
      <c r="E18" s="8">
        <f t="shared" si="7"/>
        <v>0</v>
      </c>
      <c r="F18" s="18">
        <v>0</v>
      </c>
      <c r="G18" s="8">
        <f t="shared" si="8"/>
        <v>0</v>
      </c>
      <c r="H18" s="18">
        <v>0</v>
      </c>
      <c r="I18" s="8">
        <f t="shared" si="9"/>
        <v>0</v>
      </c>
      <c r="J18" s="18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23"/>
      <c r="B19" s="25"/>
      <c r="C19" s="12"/>
      <c r="D19" s="18">
        <v>0</v>
      </c>
      <c r="E19" s="8">
        <f t="shared" si="7"/>
        <v>0</v>
      </c>
      <c r="F19" s="18">
        <v>0</v>
      </c>
      <c r="G19" s="8">
        <f t="shared" si="8"/>
        <v>0</v>
      </c>
      <c r="H19" s="18">
        <v>0</v>
      </c>
      <c r="I19" s="8">
        <f t="shared" si="9"/>
        <v>0</v>
      </c>
      <c r="J19" s="18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23"/>
      <c r="B20" s="25"/>
      <c r="C20" s="12"/>
      <c r="D20" s="18">
        <v>0</v>
      </c>
      <c r="E20" s="8">
        <f t="shared" si="7"/>
        <v>0</v>
      </c>
      <c r="F20" s="18">
        <v>0</v>
      </c>
      <c r="G20" s="8">
        <f t="shared" si="8"/>
        <v>0</v>
      </c>
      <c r="H20" s="18">
        <v>0</v>
      </c>
      <c r="I20" s="8">
        <f t="shared" si="9"/>
        <v>0</v>
      </c>
      <c r="J20" s="18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23"/>
      <c r="B21" s="25"/>
      <c r="C21" s="12"/>
      <c r="D21" s="18">
        <v>0</v>
      </c>
      <c r="E21" s="8">
        <f t="shared" si="7"/>
        <v>0</v>
      </c>
      <c r="F21" s="18">
        <v>0</v>
      </c>
      <c r="G21" s="8">
        <f t="shared" si="8"/>
        <v>0</v>
      </c>
      <c r="H21" s="18">
        <v>0</v>
      </c>
      <c r="I21" s="8">
        <f t="shared" si="9"/>
        <v>0</v>
      </c>
      <c r="J21" s="18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23"/>
      <c r="B22" s="25"/>
      <c r="C22" s="12"/>
      <c r="D22" s="18">
        <v>0</v>
      </c>
      <c r="E22" s="8">
        <f t="shared" si="7"/>
        <v>0</v>
      </c>
      <c r="F22" s="18">
        <v>0</v>
      </c>
      <c r="G22" s="8">
        <f t="shared" si="8"/>
        <v>0</v>
      </c>
      <c r="H22" s="18">
        <v>0</v>
      </c>
      <c r="I22" s="8">
        <f t="shared" si="9"/>
        <v>0</v>
      </c>
      <c r="J22" s="18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23"/>
      <c r="B23" s="25"/>
      <c r="C23" s="12"/>
      <c r="D23" s="18">
        <v>0</v>
      </c>
      <c r="E23" s="8">
        <f t="shared" si="7"/>
        <v>0</v>
      </c>
      <c r="F23" s="18">
        <v>0</v>
      </c>
      <c r="G23" s="8">
        <f t="shared" si="8"/>
        <v>0</v>
      </c>
      <c r="H23" s="18">
        <v>0</v>
      </c>
      <c r="I23" s="8">
        <f t="shared" si="9"/>
        <v>0</v>
      </c>
      <c r="J23" s="18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3"/>
      <c r="B24" s="25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23"/>
      <c r="B25" s="25"/>
      <c r="C25" s="12"/>
      <c r="D25" s="18">
        <v>0</v>
      </c>
      <c r="E25" s="8">
        <f t="shared" ref="E25:E30" si="14">IF(D25&lt;1,0,RANK(D25,D$4:D$37,0))</f>
        <v>0</v>
      </c>
      <c r="F25" s="18">
        <v>0</v>
      </c>
      <c r="G25" s="8">
        <f t="shared" ref="G25:G30" si="15">IF(F25&lt;1,0,RANK(F25,F$4:F$37,0))</f>
        <v>0</v>
      </c>
      <c r="H25" s="18">
        <v>0</v>
      </c>
      <c r="I25" s="8">
        <f t="shared" ref="I25:I30" si="16">IF(H25&lt;1,0,RANK(H25,H$4:H$37,0))</f>
        <v>0</v>
      </c>
      <c r="J25" s="18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3"/>
      <c r="B26" s="25"/>
      <c r="C26" s="12"/>
      <c r="D26" s="18">
        <v>0</v>
      </c>
      <c r="E26" s="8">
        <f t="shared" si="14"/>
        <v>0</v>
      </c>
      <c r="F26" s="18">
        <v>0</v>
      </c>
      <c r="G26" s="8">
        <f t="shared" si="15"/>
        <v>0</v>
      </c>
      <c r="H26" s="18">
        <v>0</v>
      </c>
      <c r="I26" s="8">
        <f t="shared" si="16"/>
        <v>0</v>
      </c>
      <c r="J26" s="18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3"/>
      <c r="B27" s="25"/>
      <c r="C27" s="12"/>
      <c r="D27" s="18">
        <v>0</v>
      </c>
      <c r="E27" s="8">
        <f t="shared" si="14"/>
        <v>0</v>
      </c>
      <c r="F27" s="18">
        <v>0</v>
      </c>
      <c r="G27" s="8">
        <f t="shared" si="15"/>
        <v>0</v>
      </c>
      <c r="H27" s="18">
        <v>0</v>
      </c>
      <c r="I27" s="8">
        <f t="shared" si="16"/>
        <v>0</v>
      </c>
      <c r="J27" s="18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3"/>
      <c r="B28" s="25"/>
      <c r="C28" s="12"/>
      <c r="D28" s="18">
        <v>0</v>
      </c>
      <c r="E28" s="8">
        <f t="shared" si="14"/>
        <v>0</v>
      </c>
      <c r="F28" s="18">
        <v>0</v>
      </c>
      <c r="G28" s="8">
        <f t="shared" si="15"/>
        <v>0</v>
      </c>
      <c r="H28" s="18">
        <v>0</v>
      </c>
      <c r="I28" s="8">
        <f t="shared" si="16"/>
        <v>0</v>
      </c>
      <c r="J28" s="18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3"/>
      <c r="B29" s="25"/>
      <c r="C29" s="12"/>
      <c r="D29" s="18">
        <v>0</v>
      </c>
      <c r="E29" s="8">
        <f t="shared" si="14"/>
        <v>0</v>
      </c>
      <c r="F29" s="18">
        <v>0</v>
      </c>
      <c r="G29" s="8">
        <f t="shared" si="15"/>
        <v>0</v>
      </c>
      <c r="H29" s="18">
        <v>0</v>
      </c>
      <c r="I29" s="8">
        <f t="shared" si="16"/>
        <v>0</v>
      </c>
      <c r="J29" s="18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3"/>
      <c r="B30" s="25"/>
      <c r="C30" s="12"/>
      <c r="D30" s="18">
        <v>0</v>
      </c>
      <c r="E30" s="8">
        <f t="shared" si="14"/>
        <v>0</v>
      </c>
      <c r="F30" s="18">
        <v>0</v>
      </c>
      <c r="G30" s="8">
        <f t="shared" si="15"/>
        <v>0</v>
      </c>
      <c r="H30" s="18">
        <v>0</v>
      </c>
      <c r="I30" s="8">
        <f t="shared" si="16"/>
        <v>0</v>
      </c>
      <c r="J30" s="18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3"/>
      <c r="B31" s="25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23"/>
      <c r="B32" s="25"/>
      <c r="C32" s="12"/>
      <c r="D32" s="18">
        <v>0</v>
      </c>
      <c r="E32" s="8">
        <f t="shared" ref="E32:E37" si="19">IF(D32&lt;1,0,RANK(D32,D$4:D$37,0))</f>
        <v>0</v>
      </c>
      <c r="F32" s="18">
        <v>0</v>
      </c>
      <c r="G32" s="8">
        <f t="shared" ref="G32:G37" si="20">IF(F32&lt;1,0,RANK(F32,F$4:F$37,0))</f>
        <v>0</v>
      </c>
      <c r="H32" s="18">
        <v>0</v>
      </c>
      <c r="I32" s="8">
        <f t="shared" ref="I32:I37" si="21">IF(H32&lt;1,0,RANK(H32,H$4:H$37,0))</f>
        <v>0</v>
      </c>
      <c r="J32" s="18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3"/>
      <c r="B33" s="25"/>
      <c r="C33" s="12"/>
      <c r="D33" s="18">
        <v>0</v>
      </c>
      <c r="E33" s="8">
        <f t="shared" si="19"/>
        <v>0</v>
      </c>
      <c r="F33" s="18">
        <v>0</v>
      </c>
      <c r="G33" s="8">
        <f t="shared" si="20"/>
        <v>0</v>
      </c>
      <c r="H33" s="18">
        <v>0</v>
      </c>
      <c r="I33" s="8">
        <f t="shared" si="21"/>
        <v>0</v>
      </c>
      <c r="J33" s="18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3"/>
      <c r="B34" s="25"/>
      <c r="C34" s="12"/>
      <c r="D34" s="18">
        <v>0</v>
      </c>
      <c r="E34" s="8">
        <f t="shared" si="19"/>
        <v>0</v>
      </c>
      <c r="F34" s="18">
        <v>0</v>
      </c>
      <c r="G34" s="8">
        <f t="shared" si="20"/>
        <v>0</v>
      </c>
      <c r="H34" s="18">
        <v>0</v>
      </c>
      <c r="I34" s="8">
        <f t="shared" si="21"/>
        <v>0</v>
      </c>
      <c r="J34" s="18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3"/>
      <c r="B35" s="25"/>
      <c r="C35" s="12"/>
      <c r="D35" s="18">
        <v>0</v>
      </c>
      <c r="E35" s="8">
        <f t="shared" si="19"/>
        <v>0</v>
      </c>
      <c r="F35" s="18">
        <v>0</v>
      </c>
      <c r="G35" s="8">
        <f t="shared" si="20"/>
        <v>0</v>
      </c>
      <c r="H35" s="18">
        <v>0</v>
      </c>
      <c r="I35" s="8">
        <f t="shared" si="21"/>
        <v>0</v>
      </c>
      <c r="J35" s="18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3"/>
      <c r="B36" s="25"/>
      <c r="C36" s="12"/>
      <c r="D36" s="18">
        <v>0</v>
      </c>
      <c r="E36" s="8">
        <f t="shared" si="19"/>
        <v>0</v>
      </c>
      <c r="F36" s="18">
        <v>0</v>
      </c>
      <c r="G36" s="8">
        <f t="shared" si="20"/>
        <v>0</v>
      </c>
      <c r="H36" s="18">
        <v>0</v>
      </c>
      <c r="I36" s="8">
        <f t="shared" si="21"/>
        <v>0</v>
      </c>
      <c r="J36" s="18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3"/>
      <c r="B37" s="25"/>
      <c r="C37" s="12"/>
      <c r="D37" s="18">
        <v>0</v>
      </c>
      <c r="E37" s="8">
        <f t="shared" si="19"/>
        <v>0</v>
      </c>
      <c r="F37" s="18">
        <v>0</v>
      </c>
      <c r="G37" s="8">
        <f t="shared" si="20"/>
        <v>0</v>
      </c>
      <c r="H37" s="18">
        <v>0</v>
      </c>
      <c r="I37" s="8">
        <f t="shared" si="21"/>
        <v>0</v>
      </c>
      <c r="J37" s="18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3"/>
      <c r="B38" s="25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60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1" t="s">
        <v>10</v>
      </c>
      <c r="D42" s="22" t="s">
        <v>3</v>
      </c>
      <c r="E42" s="22" t="s">
        <v>4</v>
      </c>
      <c r="F42" s="22" t="s">
        <v>5</v>
      </c>
      <c r="G42" s="22" t="s">
        <v>4</v>
      </c>
      <c r="H42" s="22" t="s">
        <v>6</v>
      </c>
      <c r="I42" s="22" t="s">
        <v>4</v>
      </c>
      <c r="J42" s="22" t="s">
        <v>7</v>
      </c>
      <c r="K42" s="22" t="s">
        <v>4</v>
      </c>
      <c r="L42" s="22" t="s">
        <v>8</v>
      </c>
      <c r="M42" s="22" t="s">
        <v>4</v>
      </c>
    </row>
    <row r="43" spans="1:13" ht="15" x14ac:dyDescent="0.2">
      <c r="B43" s="14"/>
      <c r="C43" s="28" t="s">
        <v>39</v>
      </c>
      <c r="D43" s="24">
        <f>LARGE(D4:D9,1)+LARGE(D4:D9,2)+LARGE(D4:D9,3)</f>
        <v>34.65</v>
      </c>
      <c r="E43" s="16">
        <f>IF(D43&lt;1,0,RANK(D43,D$43:D$47,0))</f>
        <v>1</v>
      </c>
      <c r="F43" s="24">
        <f>LARGE(F4:F9,1)+LARGE(F4:F9,2)+LARGE(F4:F9,3)</f>
        <v>20.55</v>
      </c>
      <c r="G43" s="16">
        <f>IF(F43&lt;1,0,RANK(F43,F$43:F$47,0))</f>
        <v>1</v>
      </c>
      <c r="H43" s="24">
        <f>LARGE(H4:H9,1)+LARGE(H4:H9,2)+LARGE(H4:H9,3)</f>
        <v>33.25</v>
      </c>
      <c r="I43" s="16">
        <f>IF(H43&lt;1,0,RANK(H43,H$43:H$47,0))</f>
        <v>1</v>
      </c>
      <c r="J43" s="24">
        <f>LARGE(J4:J9,1)+LARGE(J4:J9,2)+LARGE(J4:J9,3)</f>
        <v>31.6</v>
      </c>
      <c r="K43" s="16">
        <f>IF(J43&lt;1,0,RANK(J43,J$43:J$47,0))</f>
        <v>1</v>
      </c>
      <c r="L43" s="17">
        <f>D43+F43+H43+J43</f>
        <v>120.05000000000001</v>
      </c>
      <c r="M43" s="10">
        <f>IF(L43&lt;1,0,RANK(L43,L$43:L$47,0))</f>
        <v>1</v>
      </c>
    </row>
    <row r="44" spans="1:13" ht="15" x14ac:dyDescent="0.2">
      <c r="B44" s="14"/>
      <c r="C44" s="30" t="s">
        <v>31</v>
      </c>
      <c r="D44" s="24">
        <f>LARGE(D11:D16,1)+LARGE(D11:D16,2)+LARGE(D11:D16,3)</f>
        <v>11.95</v>
      </c>
      <c r="E44" s="16">
        <f>IF(D44&lt;1,0,RANK(D44,D$43:D$47,0))</f>
        <v>2</v>
      </c>
      <c r="F44" s="24">
        <f>LARGE(F11:F16,1)+LARGE(F11:F16,2)+LARGE(F11:F16,3)</f>
        <v>6.45</v>
      </c>
      <c r="G44" s="16">
        <f>IF(F44&lt;1,0,RANK(F44,F$43:F$47,0))</f>
        <v>2</v>
      </c>
      <c r="H44" s="24">
        <f>LARGE(H11:H16,1)+LARGE(H11:H16,2)+LARGE(H11:H16,3)</f>
        <v>10</v>
      </c>
      <c r="I44" s="16">
        <f>IF(H44&lt;1,0,RANK(H44,H$43:H$47,0))</f>
        <v>2</v>
      </c>
      <c r="J44" s="24">
        <f>LARGE(J11:J16,1)+LARGE(J11:J16,2)+LARGE(J11:J16,3)</f>
        <v>10.25</v>
      </c>
      <c r="K44" s="16">
        <f>IF(J44&lt;1,0,RANK(J44,J$43:J$47,0))</f>
        <v>2</v>
      </c>
      <c r="L44" s="17">
        <f>D44+F44+H44+J44</f>
        <v>38.65</v>
      </c>
      <c r="M44" s="10">
        <f>IF(L44&lt;1,0,RANK(L44,L$43:L$47,0))</f>
        <v>2</v>
      </c>
    </row>
    <row r="45" spans="1:13" ht="15" x14ac:dyDescent="0.2">
      <c r="B45" s="14"/>
      <c r="C45" s="12"/>
      <c r="D45" s="24">
        <f>LARGE(D18:D23,1)+LARGE(D18:D23,2)+LARGE(D18:D23,3)</f>
        <v>0</v>
      </c>
      <c r="E45" s="16">
        <f>IF(D45&lt;1,0,RANK(D45,D$43:D$47,0))</f>
        <v>0</v>
      </c>
      <c r="F45" s="24">
        <f>LARGE(F18:F23,1)+LARGE(F18:F23,2)+LARGE(F18:F23,3)</f>
        <v>0</v>
      </c>
      <c r="G45" s="16">
        <f>IF(F45&lt;1,0,RANK(F45,F$43:F$47,0))</f>
        <v>0</v>
      </c>
      <c r="H45" s="24">
        <f>LARGE(H18:H23,1)+LARGE(H18:H23,2)+LARGE(H18:H23,3)</f>
        <v>0</v>
      </c>
      <c r="I45" s="16">
        <f>IF(H45&lt;1,0,RANK(H45,H$43:H$47,0))</f>
        <v>0</v>
      </c>
      <c r="J45" s="24">
        <f>LARGE(J18:J23,1)+LARGE(J18:J23,2)+LARGE(J18:J23,3)</f>
        <v>0</v>
      </c>
      <c r="K45" s="16">
        <f>IF(J45&lt;1,0,RANK(J45,J$43:J$47,0))</f>
        <v>0</v>
      </c>
      <c r="L45" s="17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4">
        <f>LARGE(D25:D30,1)+LARGE(D25:D30,2)+LARGE(D25:D30,3)</f>
        <v>0</v>
      </c>
      <c r="E46" s="16">
        <f>IF(D46&lt;1,0,RANK(D46,D$43:D$47,0))</f>
        <v>0</v>
      </c>
      <c r="F46" s="24">
        <f>LARGE(F25:F30,1)+LARGE(F25:F30,2)+LARGE(F25:F30,3)</f>
        <v>0</v>
      </c>
      <c r="G46" s="16">
        <f>IF(F46&lt;1,0,RANK(F46,F$43:F$47,0))</f>
        <v>0</v>
      </c>
      <c r="H46" s="24">
        <f>LARGE(H25:H30,1)+LARGE(H25:H30,2)+LARGE(H25:H30,3)</f>
        <v>0</v>
      </c>
      <c r="I46" s="16">
        <f>IF(H46&lt;1,0,RANK(H46,H$43:H$47,0))</f>
        <v>0</v>
      </c>
      <c r="J46" s="24">
        <f>LARGE(J25:J30,1)+LARGE(J25:J30,2)+LARGE(J25:J30,3)</f>
        <v>0</v>
      </c>
      <c r="K46" s="16">
        <f>IF(J46&lt;1,0,RANK(J46,J$43:J$47,0))</f>
        <v>0</v>
      </c>
      <c r="L46" s="17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4">
        <f>LARGE(D32:D37,1)+LARGE(D32:D37,2)+LARGE(D32:D37,3)</f>
        <v>0</v>
      </c>
      <c r="E47" s="16">
        <f>IF(D47&lt;1,0,RANK(D47,D$43:D$47,0))</f>
        <v>0</v>
      </c>
      <c r="F47" s="24">
        <f>LARGE(F32:F37,1)+LARGE(F32:F37,2)+LARGE(F32:F37,3)</f>
        <v>0</v>
      </c>
      <c r="G47" s="16">
        <f>IF(F47&lt;1,0,RANK(F47,F$43:F$47,0))</f>
        <v>0</v>
      </c>
      <c r="H47" s="24">
        <f>LARGE(H32:H37,1)+LARGE(H32:H37,2)+LARGE(H32:H37,3)</f>
        <v>0</v>
      </c>
      <c r="I47" s="16">
        <f>IF(H47&lt;1,0,RANK(H47,H$43:H$47,0))</f>
        <v>0</v>
      </c>
      <c r="J47" s="24">
        <f>LARGE(J32:J37,1)+LARGE(J32:J37,2)+LARGE(J32:J37,3)</f>
        <v>0</v>
      </c>
      <c r="K47" s="16">
        <f>IF(J47&lt;1,0,RANK(J47,J$43:J$47,0))</f>
        <v>0</v>
      </c>
      <c r="L47" s="17">
        <f>D47+F47+H47+J47</f>
        <v>0</v>
      </c>
      <c r="M47" s="10">
        <f>IF(L47&lt;1,0,RANK(L47,L$43:L$47,0))</f>
        <v>0</v>
      </c>
    </row>
  </sheetData>
  <sheetProtection algorithmName="SHA-512" hashValue="fVS/SsOrN0/bvF7rpBvThlBSLDwS7Hp/Gj5v7lMOIb29ejG1DArJQSQIyS5XEC8jeKr4890YdJE/9PEls+7aQw==" saltValue="4usgF5+hGnMu1hG3QvcwuQ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58F2100DD354BB060379F7B11FC02" ma:contentTypeVersion="10" ma:contentTypeDescription="Create a new document." ma:contentTypeScope="" ma:versionID="6f38d78b2cec47c6fe73f846052321f7">
  <xsd:schema xmlns:xsd="http://www.w3.org/2001/XMLSchema" xmlns:xs="http://www.w3.org/2001/XMLSchema" xmlns:p="http://schemas.microsoft.com/office/2006/metadata/properties" xmlns:ns2="1c4540a9-1b0a-46d3-95e5-2a5cf5695160" xmlns:ns3="51c760a8-708f-40d1-be68-3a8c1d099b77" targetNamespace="http://schemas.microsoft.com/office/2006/metadata/properties" ma:root="true" ma:fieldsID="707ed642cf0e768b09f147d3873a6ebe" ns2:_="" ns3:_="">
    <xsd:import namespace="1c4540a9-1b0a-46d3-95e5-2a5cf5695160"/>
    <xsd:import namespace="51c760a8-708f-40d1-be68-3a8c1d099b7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540a9-1b0a-46d3-95e5-2a5cf56951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760a8-708f-40d1-be68-3a8c1d099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63C82C-F3D0-4732-B82D-676E88D4BDD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c4540a9-1b0a-46d3-95e5-2a5cf5695160"/>
    <ds:schemaRef ds:uri="http://purl.org/dc/elements/1.1/"/>
    <ds:schemaRef ds:uri="http://schemas.microsoft.com/office/2006/metadata/properties"/>
    <ds:schemaRef ds:uri="51c760a8-708f-40d1-be68-3a8c1d099b7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491E49-3E31-4969-A872-65EE1AAED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C13D17-89D4-4D4C-B813-B5E090559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4540a9-1b0a-46d3-95e5-2a5cf5695160"/>
    <ds:schemaRef ds:uri="51c760a8-708f-40d1-be68-3a8c1d099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league 4 scores</vt:lpstr>
      <vt:lpstr>B league 4 scores</vt:lpstr>
      <vt:lpstr>C league 3 scores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2018-06-16T23:36:18Z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0x01010052558F2100DD354BB060379F7B11FC02</vt:lpwstr>
  </property>
</Properties>
</file>