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Results Sunday\Round 1 Sunday\"/>
    </mc:Choice>
  </mc:AlternateContent>
  <xr:revisionPtr revIDLastSave="0" documentId="13_ncr:1_{D1052DA4-F93B-40AD-9120-481FDAEDC57D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iv 2 Blue B" sheetId="1" r:id="rId1"/>
    <sheet name="Div 3 B" sheetId="10" r:id="rId2"/>
    <sheet name="Prem C" sheetId="12" r:id="rId3"/>
    <sheet name="Div 2 Red C" sheetId="14" r:id="rId4"/>
    <sheet name="Div 4 Blue C 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J47" i="14" l="1"/>
  <c r="K47" i="14" s="1"/>
  <c r="H47" i="14"/>
  <c r="I47" i="14" s="1"/>
  <c r="F47" i="14"/>
  <c r="G47" i="14" s="1"/>
  <c r="D47" i="14"/>
  <c r="E47" i="14" s="1"/>
  <c r="J46" i="14"/>
  <c r="K46" i="14" s="1"/>
  <c r="H46" i="14"/>
  <c r="I46" i="14" s="1"/>
  <c r="F46" i="14"/>
  <c r="G46" i="14" s="1"/>
  <c r="D46" i="14"/>
  <c r="E46" i="14" s="1"/>
  <c r="J45" i="14"/>
  <c r="K45" i="14" s="1"/>
  <c r="H45" i="14"/>
  <c r="I45" i="14" s="1"/>
  <c r="F45" i="14"/>
  <c r="G45" i="14" s="1"/>
  <c r="D45" i="14"/>
  <c r="E45" i="14" s="1"/>
  <c r="J44" i="14"/>
  <c r="K44" i="14" s="1"/>
  <c r="H44" i="14"/>
  <c r="F44" i="14"/>
  <c r="D44" i="14"/>
  <c r="J43" i="14"/>
  <c r="K43" i="14" s="1"/>
  <c r="H43" i="14"/>
  <c r="I43" i="14" s="1"/>
  <c r="F43" i="14"/>
  <c r="G43" i="14" s="1"/>
  <c r="D43" i="14"/>
  <c r="E43" i="14" s="1"/>
  <c r="L37" i="14"/>
  <c r="M37" i="14" s="1"/>
  <c r="K37" i="14"/>
  <c r="I37" i="14"/>
  <c r="G37" i="14"/>
  <c r="E37" i="14"/>
  <c r="L36" i="14"/>
  <c r="M36" i="14" s="1"/>
  <c r="K36" i="14"/>
  <c r="I36" i="14"/>
  <c r="G36" i="14"/>
  <c r="E36" i="14"/>
  <c r="L35" i="14"/>
  <c r="M35" i="14" s="1"/>
  <c r="K35" i="14"/>
  <c r="I35" i="14"/>
  <c r="G35" i="14"/>
  <c r="E35" i="14"/>
  <c r="M34" i="14"/>
  <c r="L34" i="14"/>
  <c r="K34" i="14"/>
  <c r="I34" i="14"/>
  <c r="G34" i="14"/>
  <c r="E34" i="14"/>
  <c r="L33" i="14"/>
  <c r="M33" i="14" s="1"/>
  <c r="K33" i="14"/>
  <c r="I33" i="14"/>
  <c r="G33" i="14"/>
  <c r="E33" i="14"/>
  <c r="A33" i="14"/>
  <c r="A34" i="14" s="1"/>
  <c r="A35" i="14" s="1"/>
  <c r="A36" i="14" s="1"/>
  <c r="A37" i="14" s="1"/>
  <c r="L32" i="14"/>
  <c r="M32" i="14" s="1"/>
  <c r="K32" i="14"/>
  <c r="I32" i="14"/>
  <c r="G32" i="14"/>
  <c r="E32" i="14"/>
  <c r="L30" i="14"/>
  <c r="M30" i="14" s="1"/>
  <c r="K30" i="14"/>
  <c r="I30" i="14"/>
  <c r="G30" i="14"/>
  <c r="E30" i="14"/>
  <c r="L29" i="14"/>
  <c r="M29" i="14" s="1"/>
  <c r="K29" i="14"/>
  <c r="I29" i="14"/>
  <c r="G29" i="14"/>
  <c r="E29" i="14"/>
  <c r="L28" i="14"/>
  <c r="M28" i="14" s="1"/>
  <c r="K28" i="14"/>
  <c r="I28" i="14"/>
  <c r="G28" i="14"/>
  <c r="E28" i="14"/>
  <c r="L27" i="14"/>
  <c r="M27" i="14" s="1"/>
  <c r="K27" i="14"/>
  <c r="I27" i="14"/>
  <c r="G27" i="14"/>
  <c r="E27" i="14"/>
  <c r="L26" i="14"/>
  <c r="M26" i="14" s="1"/>
  <c r="K26" i="14"/>
  <c r="I26" i="14"/>
  <c r="G26" i="14"/>
  <c r="E26" i="14"/>
  <c r="A26" i="14"/>
  <c r="A27" i="14" s="1"/>
  <c r="A28" i="14" s="1"/>
  <c r="A29" i="14" s="1"/>
  <c r="A30" i="14" s="1"/>
  <c r="L25" i="14"/>
  <c r="M25" i="14" s="1"/>
  <c r="K25" i="14"/>
  <c r="I25" i="14"/>
  <c r="G25" i="14"/>
  <c r="E25" i="14"/>
  <c r="L23" i="14"/>
  <c r="M23" i="14" s="1"/>
  <c r="K23" i="14"/>
  <c r="I23" i="14"/>
  <c r="G23" i="14"/>
  <c r="E23" i="14"/>
  <c r="L22" i="14"/>
  <c r="M22" i="14" s="1"/>
  <c r="K22" i="14"/>
  <c r="I22" i="14"/>
  <c r="G22" i="14"/>
  <c r="E22" i="14"/>
  <c r="L21" i="14"/>
  <c r="M21" i="14" s="1"/>
  <c r="K21" i="14"/>
  <c r="I21" i="14"/>
  <c r="G21" i="14"/>
  <c r="E21" i="14"/>
  <c r="L20" i="14"/>
  <c r="M20" i="14" s="1"/>
  <c r="K20" i="14"/>
  <c r="I20" i="14"/>
  <c r="G20" i="14"/>
  <c r="E20" i="14"/>
  <c r="A20" i="14"/>
  <c r="A21" i="14" s="1"/>
  <c r="A22" i="14" s="1"/>
  <c r="A23" i="14" s="1"/>
  <c r="L19" i="14"/>
  <c r="M19" i="14" s="1"/>
  <c r="K19" i="14"/>
  <c r="I19" i="14"/>
  <c r="G19" i="14"/>
  <c r="E19" i="14"/>
  <c r="A19" i="14"/>
  <c r="L18" i="14"/>
  <c r="M18" i="14" s="1"/>
  <c r="K18" i="14"/>
  <c r="I18" i="14"/>
  <c r="G18" i="14"/>
  <c r="E18" i="14"/>
  <c r="M16" i="14"/>
  <c r="L16" i="14"/>
  <c r="K16" i="14"/>
  <c r="I16" i="14"/>
  <c r="G16" i="14"/>
  <c r="E16" i="14"/>
  <c r="L15" i="14"/>
  <c r="M15" i="14" s="1"/>
  <c r="K15" i="14"/>
  <c r="I15" i="14"/>
  <c r="G15" i="14"/>
  <c r="L14" i="14"/>
  <c r="K14" i="14"/>
  <c r="I14" i="14"/>
  <c r="G14" i="14"/>
  <c r="E14" i="14"/>
  <c r="L13" i="14"/>
  <c r="K13" i="14"/>
  <c r="I13" i="14"/>
  <c r="G13" i="14"/>
  <c r="E13" i="14"/>
  <c r="L12" i="14"/>
  <c r="K12" i="14"/>
  <c r="I12" i="14"/>
  <c r="G12" i="14"/>
  <c r="E12" i="14"/>
  <c r="A12" i="14"/>
  <c r="A13" i="14" s="1"/>
  <c r="A14" i="14" s="1"/>
  <c r="A15" i="14" s="1"/>
  <c r="A16" i="14" s="1"/>
  <c r="L11" i="14"/>
  <c r="K11" i="14"/>
  <c r="I11" i="14"/>
  <c r="G11" i="14"/>
  <c r="E11" i="14"/>
  <c r="L9" i="14"/>
  <c r="M9" i="14" s="1"/>
  <c r="K9" i="14"/>
  <c r="I9" i="14"/>
  <c r="G9" i="14"/>
  <c r="E9" i="14"/>
  <c r="L8" i="14"/>
  <c r="M8" i="14" s="1"/>
  <c r="K8" i="14"/>
  <c r="I8" i="14"/>
  <c r="G8" i="14"/>
  <c r="E8" i="14"/>
  <c r="L7" i="14"/>
  <c r="K7" i="14"/>
  <c r="I7" i="14"/>
  <c r="G7" i="14"/>
  <c r="E7" i="14"/>
  <c r="L6" i="14"/>
  <c r="K6" i="14"/>
  <c r="I6" i="14"/>
  <c r="G6" i="14"/>
  <c r="E6" i="14"/>
  <c r="A6" i="14"/>
  <c r="A7" i="14" s="1"/>
  <c r="A8" i="14" s="1"/>
  <c r="A9" i="14" s="1"/>
  <c r="L5" i="14"/>
  <c r="K5" i="14"/>
  <c r="I5" i="14"/>
  <c r="G5" i="14"/>
  <c r="E5" i="14"/>
  <c r="A5" i="14"/>
  <c r="L4" i="14"/>
  <c r="K4" i="14"/>
  <c r="I4" i="14"/>
  <c r="G4" i="14"/>
  <c r="E4" i="14"/>
  <c r="I44" i="14" l="1"/>
  <c r="G44" i="14"/>
  <c r="M12" i="14"/>
  <c r="E44" i="14"/>
  <c r="M14" i="14"/>
  <c r="M13" i="14"/>
  <c r="M11" i="14"/>
  <c r="M5" i="14"/>
  <c r="M7" i="14"/>
  <c r="M6" i="14"/>
  <c r="M4" i="14"/>
  <c r="L44" i="14"/>
  <c r="L46" i="14"/>
  <c r="M46" i="14" s="1"/>
  <c r="L43" i="14"/>
  <c r="M43" i="14" s="1"/>
  <c r="L45" i="14"/>
  <c r="M45" i="14" s="1"/>
  <c r="L47" i="14"/>
  <c r="M47" i="14" s="1"/>
  <c r="M44" i="14" l="1"/>
  <c r="J47" i="12"/>
  <c r="K47" i="12" s="1"/>
  <c r="H47" i="12"/>
  <c r="I47" i="12" s="1"/>
  <c r="F47" i="12"/>
  <c r="G47" i="12" s="1"/>
  <c r="D47" i="12"/>
  <c r="E47" i="12" s="1"/>
  <c r="J46" i="12"/>
  <c r="K46" i="12" s="1"/>
  <c r="H46" i="12"/>
  <c r="I46" i="12" s="1"/>
  <c r="F46" i="12"/>
  <c r="G46" i="12" s="1"/>
  <c r="D46" i="12"/>
  <c r="E46" i="12" s="1"/>
  <c r="J45" i="12"/>
  <c r="K45" i="12" s="1"/>
  <c r="H45" i="12"/>
  <c r="I45" i="12" s="1"/>
  <c r="F45" i="12"/>
  <c r="G45" i="12" s="1"/>
  <c r="D45" i="12"/>
  <c r="E45" i="12" s="1"/>
  <c r="J44" i="12"/>
  <c r="K44" i="12" s="1"/>
  <c r="H44" i="12"/>
  <c r="I44" i="12" s="1"/>
  <c r="F44" i="12"/>
  <c r="G44" i="12" s="1"/>
  <c r="D44" i="12"/>
  <c r="J43" i="12"/>
  <c r="K43" i="12" s="1"/>
  <c r="H43" i="12"/>
  <c r="I43" i="12" s="1"/>
  <c r="F43" i="12"/>
  <c r="D43" i="12"/>
  <c r="E43" i="12" s="1"/>
  <c r="L37" i="12"/>
  <c r="M37" i="12" s="1"/>
  <c r="K37" i="12"/>
  <c r="I37" i="12"/>
  <c r="G37" i="12"/>
  <c r="E37" i="12"/>
  <c r="L36" i="12"/>
  <c r="M36" i="12" s="1"/>
  <c r="K36" i="12"/>
  <c r="I36" i="12"/>
  <c r="G36" i="12"/>
  <c r="E36" i="12"/>
  <c r="L35" i="12"/>
  <c r="M35" i="12" s="1"/>
  <c r="K35" i="12"/>
  <c r="I35" i="12"/>
  <c r="G35" i="12"/>
  <c r="E35" i="12"/>
  <c r="L34" i="12"/>
  <c r="M34" i="12" s="1"/>
  <c r="K34" i="12"/>
  <c r="I34" i="12"/>
  <c r="G34" i="12"/>
  <c r="E34" i="12"/>
  <c r="L33" i="12"/>
  <c r="M33" i="12" s="1"/>
  <c r="K33" i="12"/>
  <c r="I33" i="12"/>
  <c r="G33" i="12"/>
  <c r="E33" i="12"/>
  <c r="M32" i="12"/>
  <c r="L32" i="12"/>
  <c r="K32" i="12"/>
  <c r="I32" i="12"/>
  <c r="G32" i="12"/>
  <c r="E32" i="12"/>
  <c r="L30" i="12"/>
  <c r="M30" i="12" s="1"/>
  <c r="K30" i="12"/>
  <c r="I30" i="12"/>
  <c r="G30" i="12"/>
  <c r="E30" i="12"/>
  <c r="L29" i="12"/>
  <c r="M29" i="12" s="1"/>
  <c r="K29" i="12"/>
  <c r="I29" i="12"/>
  <c r="G29" i="12"/>
  <c r="E29" i="12"/>
  <c r="L28" i="12"/>
  <c r="M28" i="12" s="1"/>
  <c r="K28" i="12"/>
  <c r="I28" i="12"/>
  <c r="G28" i="12"/>
  <c r="E28" i="12"/>
  <c r="L27" i="12"/>
  <c r="M27" i="12" s="1"/>
  <c r="K27" i="12"/>
  <c r="I27" i="12"/>
  <c r="G27" i="12"/>
  <c r="E27" i="12"/>
  <c r="M26" i="12"/>
  <c r="L26" i="12"/>
  <c r="K26" i="12"/>
  <c r="I26" i="12"/>
  <c r="G26" i="12"/>
  <c r="E26" i="12"/>
  <c r="L25" i="12"/>
  <c r="M25" i="12" s="1"/>
  <c r="K25" i="12"/>
  <c r="I25" i="12"/>
  <c r="G25" i="12"/>
  <c r="E25" i="12"/>
  <c r="L23" i="12"/>
  <c r="M23" i="12" s="1"/>
  <c r="K23" i="12"/>
  <c r="I23" i="12"/>
  <c r="G23" i="12"/>
  <c r="E23" i="12"/>
  <c r="M22" i="12"/>
  <c r="L22" i="12"/>
  <c r="K22" i="12"/>
  <c r="I22" i="12"/>
  <c r="G22" i="12"/>
  <c r="E22" i="12"/>
  <c r="L21" i="12"/>
  <c r="M21" i="12" s="1"/>
  <c r="K21" i="12"/>
  <c r="I21" i="12"/>
  <c r="G21" i="12"/>
  <c r="E21" i="12"/>
  <c r="L20" i="12"/>
  <c r="M20" i="12" s="1"/>
  <c r="K20" i="12"/>
  <c r="I20" i="12"/>
  <c r="G20" i="12"/>
  <c r="E20" i="12"/>
  <c r="L19" i="12"/>
  <c r="M19" i="12" s="1"/>
  <c r="K19" i="12"/>
  <c r="I19" i="12"/>
  <c r="G19" i="12"/>
  <c r="E19" i="12"/>
  <c r="L18" i="12"/>
  <c r="M18" i="12" s="1"/>
  <c r="K18" i="12"/>
  <c r="I18" i="12"/>
  <c r="G18" i="12"/>
  <c r="E18" i="12"/>
  <c r="L16" i="12"/>
  <c r="K16" i="12"/>
  <c r="I16" i="12"/>
  <c r="G16" i="12"/>
  <c r="E16" i="12"/>
  <c r="L15" i="12"/>
  <c r="K15" i="12"/>
  <c r="I15" i="12"/>
  <c r="G15" i="12"/>
  <c r="E15" i="12"/>
  <c r="L14" i="12"/>
  <c r="K14" i="12"/>
  <c r="I14" i="12"/>
  <c r="G14" i="12"/>
  <c r="E14" i="12"/>
  <c r="L13" i="12"/>
  <c r="K13" i="12"/>
  <c r="I13" i="12"/>
  <c r="G13" i="12"/>
  <c r="E13" i="12"/>
  <c r="L12" i="12"/>
  <c r="K12" i="12"/>
  <c r="I12" i="12"/>
  <c r="G12" i="12"/>
  <c r="E12" i="12"/>
  <c r="A14" i="12"/>
  <c r="A15" i="12" s="1"/>
  <c r="A16" i="12" s="1"/>
  <c r="L11" i="12"/>
  <c r="K11" i="12"/>
  <c r="I11" i="12"/>
  <c r="G11" i="12"/>
  <c r="E11" i="12"/>
  <c r="L9" i="12"/>
  <c r="M9" i="12" s="1"/>
  <c r="K9" i="12"/>
  <c r="I9" i="12"/>
  <c r="G9" i="12"/>
  <c r="E9" i="12"/>
  <c r="L8" i="12"/>
  <c r="K8" i="12"/>
  <c r="I8" i="12"/>
  <c r="G8" i="12"/>
  <c r="E8" i="12"/>
  <c r="L7" i="12"/>
  <c r="K7" i="12"/>
  <c r="I7" i="12"/>
  <c r="G7" i="12"/>
  <c r="E7" i="12"/>
  <c r="L6" i="12"/>
  <c r="K6" i="12"/>
  <c r="I6" i="12"/>
  <c r="G6" i="12"/>
  <c r="E6" i="12"/>
  <c r="L5" i="12"/>
  <c r="K5" i="12"/>
  <c r="I5" i="12"/>
  <c r="G5" i="12"/>
  <c r="E5" i="12"/>
  <c r="L4" i="12"/>
  <c r="K4" i="12"/>
  <c r="I4" i="12"/>
  <c r="G4" i="12"/>
  <c r="E4" i="12"/>
  <c r="G43" i="12" l="1"/>
  <c r="M16" i="12"/>
  <c r="M15" i="12"/>
  <c r="M4" i="12"/>
  <c r="M11" i="12"/>
  <c r="E44" i="12"/>
  <c r="M7" i="12"/>
  <c r="M12" i="12"/>
  <c r="M13" i="12"/>
  <c r="M14" i="12"/>
  <c r="L44" i="12"/>
  <c r="L46" i="12"/>
  <c r="M46" i="12" s="1"/>
  <c r="M6" i="12"/>
  <c r="M5" i="12"/>
  <c r="M8" i="12"/>
  <c r="L43" i="12"/>
  <c r="L45" i="12"/>
  <c r="M45" i="12" s="1"/>
  <c r="L47" i="12"/>
  <c r="M47" i="12" s="1"/>
  <c r="M43" i="12" l="1"/>
  <c r="M44" i="12"/>
  <c r="J47" i="10" l="1"/>
  <c r="K47" i="10" s="1"/>
  <c r="H47" i="10"/>
  <c r="I47" i="10" s="1"/>
  <c r="F47" i="10"/>
  <c r="G47" i="10" s="1"/>
  <c r="D47" i="10"/>
  <c r="E47" i="10" s="1"/>
  <c r="J46" i="10"/>
  <c r="K46" i="10" s="1"/>
  <c r="H46" i="10"/>
  <c r="I46" i="10" s="1"/>
  <c r="F46" i="10"/>
  <c r="G46" i="10" s="1"/>
  <c r="D46" i="10"/>
  <c r="E46" i="10" s="1"/>
  <c r="J45" i="10"/>
  <c r="H45" i="10"/>
  <c r="I45" i="10" s="1"/>
  <c r="F45" i="10"/>
  <c r="D45" i="10"/>
  <c r="J44" i="10"/>
  <c r="H44" i="10"/>
  <c r="F44" i="10"/>
  <c r="D44" i="10"/>
  <c r="E44" i="10" s="1"/>
  <c r="J43" i="10"/>
  <c r="K43" i="10" s="1"/>
  <c r="H43" i="10"/>
  <c r="I43" i="10" s="1"/>
  <c r="F43" i="10"/>
  <c r="D43" i="10"/>
  <c r="L37" i="10"/>
  <c r="M37" i="10" s="1"/>
  <c r="K37" i="10"/>
  <c r="I37" i="10"/>
  <c r="G37" i="10"/>
  <c r="E37" i="10"/>
  <c r="L36" i="10"/>
  <c r="M36" i="10" s="1"/>
  <c r="K36" i="10"/>
  <c r="I36" i="10"/>
  <c r="G36" i="10"/>
  <c r="E36" i="10"/>
  <c r="L35" i="10"/>
  <c r="M35" i="10" s="1"/>
  <c r="K35" i="10"/>
  <c r="I35" i="10"/>
  <c r="G35" i="10"/>
  <c r="E35" i="10"/>
  <c r="L34" i="10"/>
  <c r="M34" i="10" s="1"/>
  <c r="K34" i="10"/>
  <c r="I34" i="10"/>
  <c r="G34" i="10"/>
  <c r="E34" i="10"/>
  <c r="L33" i="10"/>
  <c r="M33" i="10" s="1"/>
  <c r="K33" i="10"/>
  <c r="I33" i="10"/>
  <c r="G33" i="10"/>
  <c r="E33" i="10"/>
  <c r="L32" i="10"/>
  <c r="M32" i="10" s="1"/>
  <c r="K32" i="10"/>
  <c r="I32" i="10"/>
  <c r="G32" i="10"/>
  <c r="E32" i="10"/>
  <c r="L30" i="10"/>
  <c r="M30" i="10" s="1"/>
  <c r="K30" i="10"/>
  <c r="I30" i="10"/>
  <c r="G30" i="10"/>
  <c r="E30" i="10"/>
  <c r="L29" i="10"/>
  <c r="M29" i="10" s="1"/>
  <c r="K29" i="10"/>
  <c r="I29" i="10"/>
  <c r="G29" i="10"/>
  <c r="E29" i="10"/>
  <c r="L28" i="10"/>
  <c r="M28" i="10" s="1"/>
  <c r="K28" i="10"/>
  <c r="I28" i="10"/>
  <c r="G28" i="10"/>
  <c r="E28" i="10"/>
  <c r="L27" i="10"/>
  <c r="M27" i="10" s="1"/>
  <c r="K27" i="10"/>
  <c r="I27" i="10"/>
  <c r="G27" i="10"/>
  <c r="E27" i="10"/>
  <c r="L26" i="10"/>
  <c r="M26" i="10" s="1"/>
  <c r="K26" i="10"/>
  <c r="I26" i="10"/>
  <c r="G26" i="10"/>
  <c r="E26" i="10"/>
  <c r="L25" i="10"/>
  <c r="M25" i="10" s="1"/>
  <c r="K25" i="10"/>
  <c r="I25" i="10"/>
  <c r="G25" i="10"/>
  <c r="E25" i="10"/>
  <c r="L23" i="10"/>
  <c r="K23" i="10"/>
  <c r="I23" i="10"/>
  <c r="G23" i="10"/>
  <c r="E23" i="10"/>
  <c r="L22" i="10"/>
  <c r="K22" i="10"/>
  <c r="I22" i="10"/>
  <c r="G22" i="10"/>
  <c r="E22" i="10"/>
  <c r="L21" i="10"/>
  <c r="K21" i="10"/>
  <c r="I21" i="10"/>
  <c r="G21" i="10"/>
  <c r="E21" i="10"/>
  <c r="L20" i="10"/>
  <c r="K20" i="10"/>
  <c r="I20" i="10"/>
  <c r="G20" i="10"/>
  <c r="E20" i="10"/>
  <c r="L19" i="10"/>
  <c r="K19" i="10"/>
  <c r="I19" i="10"/>
  <c r="G19" i="10"/>
  <c r="E19" i="10"/>
  <c r="A19" i="10"/>
  <c r="A20" i="10" s="1"/>
  <c r="A21" i="10" s="1"/>
  <c r="A22" i="10" s="1"/>
  <c r="A23" i="10" s="1"/>
  <c r="L18" i="10"/>
  <c r="K18" i="10"/>
  <c r="I18" i="10"/>
  <c r="G18" i="10"/>
  <c r="E18" i="10"/>
  <c r="L16" i="10"/>
  <c r="M16" i="10" s="1"/>
  <c r="K16" i="10"/>
  <c r="I16" i="10"/>
  <c r="G16" i="10"/>
  <c r="E16" i="10"/>
  <c r="L15" i="10"/>
  <c r="K15" i="10"/>
  <c r="I15" i="10"/>
  <c r="G15" i="10"/>
  <c r="E15" i="10"/>
  <c r="L14" i="10"/>
  <c r="K14" i="10"/>
  <c r="I14" i="10"/>
  <c r="G14" i="10"/>
  <c r="E14" i="10"/>
  <c r="L13" i="10"/>
  <c r="K13" i="10"/>
  <c r="I13" i="10"/>
  <c r="G13" i="10"/>
  <c r="E13" i="10"/>
  <c r="L12" i="10"/>
  <c r="K12" i="10"/>
  <c r="I12" i="10"/>
  <c r="G12" i="10"/>
  <c r="E12" i="10"/>
  <c r="A12" i="10"/>
  <c r="A13" i="10" s="1"/>
  <c r="A14" i="10" s="1"/>
  <c r="A15" i="10" s="1"/>
  <c r="A16" i="10" s="1"/>
  <c r="L11" i="10"/>
  <c r="K11" i="10"/>
  <c r="I11" i="10"/>
  <c r="G11" i="10"/>
  <c r="E11" i="10"/>
  <c r="L9" i="10"/>
  <c r="K9" i="10"/>
  <c r="I9" i="10"/>
  <c r="G9" i="10"/>
  <c r="E9" i="10"/>
  <c r="L8" i="10"/>
  <c r="K8" i="10"/>
  <c r="I8" i="10"/>
  <c r="G8" i="10"/>
  <c r="E8" i="10"/>
  <c r="L7" i="10"/>
  <c r="K7" i="10"/>
  <c r="I7" i="10"/>
  <c r="G7" i="10"/>
  <c r="E7" i="10"/>
  <c r="L6" i="10"/>
  <c r="K6" i="10"/>
  <c r="I6" i="10"/>
  <c r="G6" i="10"/>
  <c r="E6" i="10"/>
  <c r="A6" i="10"/>
  <c r="A7" i="10" s="1"/>
  <c r="A8" i="10" s="1"/>
  <c r="A9" i="10" s="1"/>
  <c r="L5" i="10"/>
  <c r="K5" i="10"/>
  <c r="I5" i="10"/>
  <c r="G5" i="10"/>
  <c r="E5" i="10"/>
  <c r="A5" i="10"/>
  <c r="L4" i="10"/>
  <c r="K4" i="10"/>
  <c r="I4" i="10"/>
  <c r="G4" i="10"/>
  <c r="E4" i="10"/>
  <c r="K44" i="10" l="1"/>
  <c r="G44" i="10"/>
  <c r="I44" i="10"/>
  <c r="G45" i="10"/>
  <c r="G43" i="10"/>
  <c r="E45" i="10"/>
  <c r="M8" i="10"/>
  <c r="M9" i="10"/>
  <c r="E43" i="10"/>
  <c r="M5" i="10"/>
  <c r="M6" i="10"/>
  <c r="M7" i="10"/>
  <c r="M4" i="10"/>
  <c r="M14" i="10"/>
  <c r="K45" i="10"/>
  <c r="M15" i="10"/>
  <c r="M13" i="10"/>
  <c r="M11" i="10"/>
  <c r="M20" i="10"/>
  <c r="M18" i="10"/>
  <c r="M12" i="10"/>
  <c r="M23" i="10"/>
  <c r="M21" i="10"/>
  <c r="M22" i="10"/>
  <c r="M19" i="10"/>
  <c r="L44" i="10"/>
  <c r="L46" i="10"/>
  <c r="M46" i="10" s="1"/>
  <c r="L43" i="10"/>
  <c r="L45" i="10"/>
  <c r="L47" i="10"/>
  <c r="M47" i="10" s="1"/>
  <c r="M43" i="10" l="1"/>
  <c r="M44" i="10"/>
  <c r="M45" i="10"/>
  <c r="A5" i="9"/>
  <c r="A6" i="9" s="1"/>
  <c r="A7" i="9" s="1"/>
  <c r="A8" i="9" s="1"/>
  <c r="A9" i="9" s="1"/>
  <c r="A12" i="9" s="1"/>
  <c r="A13" i="9" s="1"/>
  <c r="A14" i="9" s="1"/>
  <c r="A15" i="9" s="1"/>
  <c r="A16" i="9" s="1"/>
  <c r="A19" i="9" s="1"/>
  <c r="A20" i="9" s="1"/>
  <c r="A21" i="9" s="1"/>
  <c r="A22" i="9" s="1"/>
  <c r="A23" i="9" s="1"/>
  <c r="A26" i="9" s="1"/>
  <c r="A27" i="9" s="1"/>
  <c r="A28" i="9" s="1"/>
  <c r="A29" i="9" s="1"/>
  <c r="A30" i="9" s="1"/>
  <c r="A33" i="9" s="1"/>
  <c r="A34" i="9" s="1"/>
  <c r="A35" i="9" s="1"/>
  <c r="A36" i="9" s="1"/>
  <c r="A37" i="9" s="1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H45" i="1"/>
  <c r="F45" i="1"/>
  <c r="D45" i="1"/>
  <c r="E45" i="1" s="1"/>
  <c r="J44" i="1"/>
  <c r="H44" i="1"/>
  <c r="F44" i="1"/>
  <c r="G44" i="1" s="1"/>
  <c r="D44" i="1"/>
  <c r="J43" i="1"/>
  <c r="K43" i="1" s="1"/>
  <c r="H43" i="1"/>
  <c r="I43" i="1" s="1"/>
  <c r="F43" i="1"/>
  <c r="G43" i="1" s="1"/>
  <c r="D43" i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M30" i="1"/>
  <c r="L30" i="1"/>
  <c r="K30" i="1"/>
  <c r="I30" i="1"/>
  <c r="G30" i="1"/>
  <c r="E30" i="1"/>
  <c r="L29" i="1"/>
  <c r="M29" i="1" s="1"/>
  <c r="K29" i="1"/>
  <c r="I29" i="1"/>
  <c r="G29" i="1"/>
  <c r="E29" i="1"/>
  <c r="M28" i="1"/>
  <c r="L28" i="1"/>
  <c r="K28" i="1"/>
  <c r="I28" i="1"/>
  <c r="G28" i="1"/>
  <c r="E28" i="1"/>
  <c r="L27" i="1"/>
  <c r="M27" i="1" s="1"/>
  <c r="K27" i="1"/>
  <c r="I27" i="1"/>
  <c r="G27" i="1"/>
  <c r="E27" i="1"/>
  <c r="L26" i="1"/>
  <c r="M26" i="1" s="1"/>
  <c r="K26" i="1"/>
  <c r="I26" i="1"/>
  <c r="G26" i="1"/>
  <c r="E26" i="1"/>
  <c r="L25" i="1"/>
  <c r="M25" i="1" s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A19" i="1"/>
  <c r="A20" i="1" s="1"/>
  <c r="A21" i="1" s="1"/>
  <c r="A22" i="1" s="1"/>
  <c r="A23" i="1" s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E44" i="1" l="1"/>
  <c r="K44" i="1"/>
  <c r="K45" i="1"/>
  <c r="E43" i="1"/>
  <c r="I44" i="1"/>
  <c r="I45" i="1"/>
  <c r="G45" i="1"/>
  <c r="M16" i="1"/>
  <c r="M13" i="1"/>
  <c r="M14" i="1"/>
  <c r="M15" i="1"/>
  <c r="M11" i="1"/>
  <c r="M9" i="1"/>
  <c r="M8" i="1"/>
  <c r="M12" i="1"/>
  <c r="M5" i="1"/>
  <c r="M7" i="1"/>
  <c r="M6" i="1"/>
  <c r="M4" i="1"/>
  <c r="M23" i="1"/>
  <c r="M20" i="1"/>
  <c r="M21" i="1"/>
  <c r="M22" i="1"/>
  <c r="M18" i="1"/>
  <c r="M19" i="1"/>
  <c r="L44" i="1"/>
  <c r="L46" i="1"/>
  <c r="M46" i="1" s="1"/>
  <c r="L47" i="1"/>
  <c r="M47" i="1" s="1"/>
  <c r="L43" i="1"/>
  <c r="L45" i="1"/>
  <c r="J47" i="9"/>
  <c r="K47" i="9" s="1"/>
  <c r="H47" i="9"/>
  <c r="I47" i="9" s="1"/>
  <c r="F47" i="9"/>
  <c r="G47" i="9" s="1"/>
  <c r="D47" i="9"/>
  <c r="E47" i="9" s="1"/>
  <c r="J46" i="9"/>
  <c r="K46" i="9" s="1"/>
  <c r="H46" i="9"/>
  <c r="I46" i="9" s="1"/>
  <c r="F46" i="9"/>
  <c r="G46" i="9" s="1"/>
  <c r="D46" i="9"/>
  <c r="E46" i="9" s="1"/>
  <c r="J45" i="9"/>
  <c r="K45" i="9" s="1"/>
  <c r="H45" i="9"/>
  <c r="I45" i="9" s="1"/>
  <c r="F45" i="9"/>
  <c r="G45" i="9" s="1"/>
  <c r="D45" i="9"/>
  <c r="E45" i="9" s="1"/>
  <c r="J44" i="9"/>
  <c r="H44" i="9"/>
  <c r="F44" i="9"/>
  <c r="D44" i="9"/>
  <c r="E44" i="9" s="1"/>
  <c r="J43" i="9"/>
  <c r="K43" i="9" s="1"/>
  <c r="H43" i="9"/>
  <c r="I43" i="9" s="1"/>
  <c r="F43" i="9"/>
  <c r="G43" i="9" s="1"/>
  <c r="D43" i="9"/>
  <c r="E43" i="9" s="1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 s="1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L22" i="9"/>
  <c r="M22" i="9" s="1"/>
  <c r="K22" i="9"/>
  <c r="I22" i="9"/>
  <c r="G22" i="9"/>
  <c r="E22" i="9"/>
  <c r="L21" i="9"/>
  <c r="M21" i="9" s="1"/>
  <c r="K21" i="9"/>
  <c r="I21" i="9"/>
  <c r="G21" i="9"/>
  <c r="E21" i="9"/>
  <c r="L20" i="9"/>
  <c r="M20" i="9" s="1"/>
  <c r="K20" i="9"/>
  <c r="I20" i="9"/>
  <c r="G20" i="9"/>
  <c r="E20" i="9"/>
  <c r="L19" i="9"/>
  <c r="M19" i="9" s="1"/>
  <c r="K19" i="9"/>
  <c r="I19" i="9"/>
  <c r="G19" i="9"/>
  <c r="E19" i="9"/>
  <c r="L18" i="9"/>
  <c r="M18" i="9" s="1"/>
  <c r="K18" i="9"/>
  <c r="I18" i="9"/>
  <c r="G18" i="9"/>
  <c r="E18" i="9"/>
  <c r="L16" i="9"/>
  <c r="M16" i="9" s="1"/>
  <c r="K16" i="9"/>
  <c r="I16" i="9"/>
  <c r="G16" i="9"/>
  <c r="E16" i="9"/>
  <c r="L15" i="9"/>
  <c r="K15" i="9"/>
  <c r="I15" i="9"/>
  <c r="G15" i="9"/>
  <c r="E15" i="9"/>
  <c r="L14" i="9"/>
  <c r="M14" i="9" s="1"/>
  <c r="K14" i="9"/>
  <c r="I14" i="9"/>
  <c r="G14" i="9"/>
  <c r="E14" i="9"/>
  <c r="L13" i="9"/>
  <c r="K13" i="9"/>
  <c r="I13" i="9"/>
  <c r="G13" i="9"/>
  <c r="E13" i="9"/>
  <c r="L12" i="9"/>
  <c r="K12" i="9"/>
  <c r="I12" i="9"/>
  <c r="G12" i="9"/>
  <c r="E12" i="9"/>
  <c r="L11" i="9"/>
  <c r="K11" i="9"/>
  <c r="I11" i="9"/>
  <c r="G11" i="9"/>
  <c r="E11" i="9"/>
  <c r="L9" i="9"/>
  <c r="M9" i="9" s="1"/>
  <c r="K9" i="9"/>
  <c r="I9" i="9"/>
  <c r="G9" i="9"/>
  <c r="E9" i="9"/>
  <c r="L8" i="9"/>
  <c r="K8" i="9"/>
  <c r="I8" i="9"/>
  <c r="G8" i="9"/>
  <c r="E8" i="9"/>
  <c r="L7" i="9"/>
  <c r="K7" i="9"/>
  <c r="I7" i="9"/>
  <c r="G7" i="9"/>
  <c r="E7" i="9"/>
  <c r="L6" i="9"/>
  <c r="K6" i="9"/>
  <c r="I6" i="9"/>
  <c r="G6" i="9"/>
  <c r="E6" i="9"/>
  <c r="L5" i="9"/>
  <c r="K5" i="9"/>
  <c r="I5" i="9"/>
  <c r="G5" i="9"/>
  <c r="E5" i="9"/>
  <c r="L4" i="9"/>
  <c r="K4" i="9"/>
  <c r="I4" i="9"/>
  <c r="G4" i="9"/>
  <c r="E4" i="9"/>
  <c r="K44" i="9" l="1"/>
  <c r="I44" i="9"/>
  <c r="M44" i="1"/>
  <c r="M43" i="1"/>
  <c r="M5" i="9"/>
  <c r="M7" i="9"/>
  <c r="M6" i="9"/>
  <c r="G44" i="9"/>
  <c r="M8" i="9"/>
  <c r="M15" i="9"/>
  <c r="M4" i="9"/>
  <c r="M13" i="9"/>
  <c r="M45" i="1"/>
  <c r="M12" i="9"/>
  <c r="M11" i="9"/>
  <c r="L44" i="9"/>
  <c r="L46" i="9"/>
  <c r="M46" i="9" s="1"/>
  <c r="L43" i="9"/>
  <c r="L45" i="9"/>
  <c r="M45" i="9" s="1"/>
  <c r="L47" i="9"/>
  <c r="M47" i="9" s="1"/>
  <c r="M43" i="9" l="1"/>
  <c r="M44" i="9"/>
</calcChain>
</file>

<file path=xl/sharedStrings.xml><?xml version="1.0" encoding="utf-8"?>
<sst xmlns="http://schemas.openxmlformats.org/spreadsheetml/2006/main" count="293" uniqueCount="102">
  <si>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</si>
  <si>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</si>
  <si>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</si>
  <si>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</si>
  <si>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</si>
  <si>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</si>
  <si>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</si>
  <si>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</si>
  <si>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</si>
  <si>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</si>
  <si>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</si>
  <si>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</si>
  <si>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No</t>
  </si>
  <si>
    <t>Div 2 B League</t>
  </si>
  <si>
    <t>Div 2 B teams</t>
  </si>
  <si>
    <t>Div 2 C league</t>
  </si>
  <si>
    <t>Div 4 C league</t>
  </si>
  <si>
    <t>Div 4 C team</t>
  </si>
  <si>
    <t>Div 2 C teams</t>
  </si>
  <si>
    <t>The Gym Centre</t>
  </si>
  <si>
    <t>Blue</t>
  </si>
  <si>
    <t>Fromeside</t>
  </si>
  <si>
    <t>Moonrakers</t>
  </si>
  <si>
    <t>Swindon</t>
  </si>
  <si>
    <t>Aspire</t>
  </si>
  <si>
    <t>Emma Joy Penrose</t>
  </si>
  <si>
    <t>Mollie Williams</t>
  </si>
  <si>
    <t>Aaliyah Yussuf</t>
  </si>
  <si>
    <t>Olivia Burge</t>
  </si>
  <si>
    <t>Ionie Williams</t>
  </si>
  <si>
    <t>Maddie Lee Williams</t>
  </si>
  <si>
    <t>Isabelle Watson</t>
  </si>
  <si>
    <t>Charleigh Mills</t>
  </si>
  <si>
    <t>Magan Cappi</t>
  </si>
  <si>
    <t>Leah Bishop</t>
  </si>
  <si>
    <t>Katherine Allday</t>
  </si>
  <si>
    <t>Jemma Vincent</t>
  </si>
  <si>
    <t>Tamar Hibbert</t>
  </si>
  <si>
    <t>Emily Macklin Day</t>
  </si>
  <si>
    <t>Annabelle Bath</t>
  </si>
  <si>
    <t>Jessica Lomas</t>
  </si>
  <si>
    <t>Jayne Hughes</t>
  </si>
  <si>
    <t>Millie Swift</t>
  </si>
  <si>
    <t>Anca Minea</t>
  </si>
  <si>
    <t>Jessica Wilcox</t>
  </si>
  <si>
    <t>Div 3 B League</t>
  </si>
  <si>
    <t>Ruby Mills</t>
  </si>
  <si>
    <t>Lily Frost</t>
  </si>
  <si>
    <t>Isabelle Gallacher</t>
  </si>
  <si>
    <t>Abigail Jenkins</t>
  </si>
  <si>
    <t>Phoebe Whitwood</t>
  </si>
  <si>
    <t>Gemini</t>
  </si>
  <si>
    <t>Emily Whitwood</t>
  </si>
  <si>
    <t>Naomi Vestey</t>
  </si>
  <si>
    <t>Casey Harrison</t>
  </si>
  <si>
    <t>Littledown</t>
  </si>
  <si>
    <t>Megan Harding</t>
  </si>
  <si>
    <t>Milly Moss Holland</t>
  </si>
  <si>
    <t>Sophia Blake</t>
  </si>
  <si>
    <t>Emily Heywood</t>
  </si>
  <si>
    <t>Georgie Walshe</t>
  </si>
  <si>
    <t>Div 3</t>
  </si>
  <si>
    <t>B League</t>
  </si>
  <si>
    <t>Olivia Morris</t>
  </si>
  <si>
    <t>Caitlin Lochhead</t>
  </si>
  <si>
    <t>Bristol Hawks</t>
  </si>
  <si>
    <t>Emily Edge</t>
  </si>
  <si>
    <t>Roxanne Price</t>
  </si>
  <si>
    <t>Shantae Amankwaah</t>
  </si>
  <si>
    <t>The Academy</t>
  </si>
  <si>
    <t>Amelia Knight</t>
  </si>
  <si>
    <t>Prem C league</t>
  </si>
  <si>
    <t>Prem C teams</t>
  </si>
  <si>
    <t>Red</t>
  </si>
  <si>
    <t>Liberty</t>
  </si>
  <si>
    <t>OLGA</t>
  </si>
  <si>
    <t>Katerina Torlukova Gardner</t>
  </si>
  <si>
    <t>Chloe Hosking</t>
  </si>
  <si>
    <t>Eve Mansell</t>
  </si>
  <si>
    <t>Sophie Hobbs Simpson</t>
  </si>
  <si>
    <t>Hollie Brimble</t>
  </si>
  <si>
    <t>Freya Arnold</t>
  </si>
  <si>
    <t>Niltonia Muecalia</t>
  </si>
  <si>
    <t>Mabel Florey</t>
  </si>
  <si>
    <t>Mimi Fellows</t>
  </si>
  <si>
    <t>Crystal Davies Chard</t>
  </si>
  <si>
    <t>Cerys Stuart</t>
  </si>
  <si>
    <t>Eliza-Jayne Harries</t>
  </si>
  <si>
    <t>Stacey-Leigh Carter</t>
  </si>
  <si>
    <t>Penryn</t>
  </si>
  <si>
    <t>Amalie McAllister</t>
  </si>
  <si>
    <t>Lottie Sawi</t>
  </si>
  <si>
    <t>Ruby Walsh</t>
  </si>
  <si>
    <t>Amelie Morgan</t>
  </si>
  <si>
    <t>Agathe Germann</t>
  </si>
  <si>
    <t>Willow Hughes</t>
  </si>
  <si>
    <t>Fern Hughes</t>
  </si>
  <si>
    <t>Beth Sharp</t>
  </si>
  <si>
    <t>Lydia Hawken</t>
  </si>
  <si>
    <t xml:space="preserve">Shannon White </t>
  </si>
  <si>
    <t>Georgia Kurl Baun</t>
  </si>
  <si>
    <t>Ruby Swales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</si>
</sst>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164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25" workbookViewId="0">
      <selection activeCell="F46" sqref="F46"/>
    </sheetView>
  </sheetViews>
  <sheetFormatPr defaultRowHeight="12.75" x14ac:dyDescent="0.2"/>
  <cols>
    <col min="1" max="1" width="5.140625" style="24" customWidth="1"/>
    <col min="2" max="2" width="18.7109375" customWidth="1"/>
    <col min="3" max="3" width="15.28515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13</v>
      </c>
      <c r="C1" s="39" t="s">
        <v>20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262</v>
      </c>
      <c r="B4" s="26" t="s">
        <v>34</v>
      </c>
      <c r="C4" s="28" t="s">
        <v>22</v>
      </c>
      <c r="D4" s="20">
        <v>11.3</v>
      </c>
      <c r="E4" s="9">
        <f t="shared" ref="E4:E9" si="0">IF(D4&lt;1,0,RANK(D4,D$4:D$37,0))</f>
        <v>6</v>
      </c>
      <c r="F4" s="20">
        <v>10.4</v>
      </c>
      <c r="G4" s="9">
        <f t="shared" ref="G4:G9" si="1">IF(F4&lt;1,0,RANK(F4,F$4:F$37,0))</f>
        <v>5</v>
      </c>
      <c r="H4" s="20">
        <v>11.967000000000001</v>
      </c>
      <c r="I4" s="9">
        <f t="shared" ref="I4:I9" si="2">IF(H4&lt;1,0,RANK(H4,H$4:H$37,0))</f>
        <v>1</v>
      </c>
      <c r="J4" s="20">
        <v>10.67</v>
      </c>
      <c r="K4" s="9">
        <f t="shared" ref="K4:K9" si="3">IF(J4&lt;1,0,RANK(J4,J$4:J$37,0))</f>
        <v>5</v>
      </c>
      <c r="L4" s="10">
        <f>SUM(D4,F4,H4,J4)</f>
        <v>44.337000000000003</v>
      </c>
      <c r="M4" s="11">
        <f t="shared" ref="M4:M9" si="4">IF(L4&lt;1,0,RANK(L4,L$4:L$37,0))</f>
        <v>2</v>
      </c>
    </row>
    <row r="5" spans="1:13" ht="15" x14ac:dyDescent="0.2">
      <c r="A5" s="25">
        <f>SUM(A4+1)</f>
        <v>263</v>
      </c>
      <c r="B5" s="26" t="s">
        <v>35</v>
      </c>
      <c r="C5" s="28" t="s">
        <v>22</v>
      </c>
      <c r="D5" s="20">
        <v>10.83</v>
      </c>
      <c r="E5" s="9">
        <f t="shared" si="0"/>
        <v>16</v>
      </c>
      <c r="F5" s="20">
        <v>7.8339999999999996</v>
      </c>
      <c r="G5" s="9">
        <f t="shared" si="1"/>
        <v>17</v>
      </c>
      <c r="H5" s="20">
        <v>11.167</v>
      </c>
      <c r="I5" s="9">
        <f t="shared" si="2"/>
        <v>3</v>
      </c>
      <c r="J5" s="20">
        <v>10.37</v>
      </c>
      <c r="K5" s="9">
        <f t="shared" si="3"/>
        <v>11</v>
      </c>
      <c r="L5" s="10">
        <f t="shared" ref="L5:L16" si="5">SUM(D5,F5,H5,J5)</f>
        <v>40.201000000000001</v>
      </c>
      <c r="M5" s="11">
        <f t="shared" si="4"/>
        <v>12</v>
      </c>
    </row>
    <row r="6" spans="1:13" ht="15" x14ac:dyDescent="0.2">
      <c r="A6" s="25">
        <f t="shared" ref="A6:A38" si="6">SUM(A5+1)</f>
        <v>264</v>
      </c>
      <c r="B6" s="26" t="s">
        <v>36</v>
      </c>
      <c r="C6" s="28" t="s">
        <v>22</v>
      </c>
      <c r="D6" s="20">
        <v>11.27</v>
      </c>
      <c r="E6" s="9">
        <f t="shared" si="0"/>
        <v>8</v>
      </c>
      <c r="F6" s="20">
        <v>9.0340000000000007</v>
      </c>
      <c r="G6" s="9">
        <f t="shared" si="1"/>
        <v>10</v>
      </c>
      <c r="H6" s="20">
        <v>10.5</v>
      </c>
      <c r="I6" s="9">
        <f t="shared" si="2"/>
        <v>7</v>
      </c>
      <c r="J6" s="20">
        <v>11.2</v>
      </c>
      <c r="K6" s="9">
        <f t="shared" si="3"/>
        <v>3</v>
      </c>
      <c r="L6" s="10">
        <f t="shared" si="5"/>
        <v>42.004000000000005</v>
      </c>
      <c r="M6" s="11">
        <f t="shared" si="4"/>
        <v>7</v>
      </c>
    </row>
    <row r="7" spans="1:13" ht="15" x14ac:dyDescent="0.2">
      <c r="A7" s="25">
        <f t="shared" si="6"/>
        <v>265</v>
      </c>
      <c r="B7" s="26" t="s">
        <v>37</v>
      </c>
      <c r="C7" s="28" t="s">
        <v>22</v>
      </c>
      <c r="D7" s="20">
        <v>11.4</v>
      </c>
      <c r="E7" s="9">
        <f t="shared" si="0"/>
        <v>3</v>
      </c>
      <c r="F7" s="20">
        <v>9.1669999999999998</v>
      </c>
      <c r="G7" s="9">
        <f t="shared" si="1"/>
        <v>8</v>
      </c>
      <c r="H7" s="20">
        <v>9.9</v>
      </c>
      <c r="I7" s="9">
        <f t="shared" si="2"/>
        <v>12</v>
      </c>
      <c r="J7" s="20">
        <v>10.54</v>
      </c>
      <c r="K7" s="9">
        <f t="shared" si="3"/>
        <v>6</v>
      </c>
      <c r="L7" s="10">
        <f t="shared" si="5"/>
        <v>41.006999999999998</v>
      </c>
      <c r="M7" s="11">
        <f t="shared" si="4"/>
        <v>9</v>
      </c>
    </row>
    <row r="8" spans="1:13" ht="15" x14ac:dyDescent="0.2">
      <c r="A8" s="25">
        <f t="shared" si="6"/>
        <v>266</v>
      </c>
      <c r="B8" s="26" t="s">
        <v>38</v>
      </c>
      <c r="C8" s="28" t="s">
        <v>22</v>
      </c>
      <c r="D8" s="20">
        <v>11.17</v>
      </c>
      <c r="E8" s="9">
        <f t="shared" si="0"/>
        <v>11</v>
      </c>
      <c r="F8" s="20">
        <v>8.6669999999999998</v>
      </c>
      <c r="G8" s="9">
        <f t="shared" si="1"/>
        <v>13</v>
      </c>
      <c r="H8" s="20">
        <v>8.7330000000000005</v>
      </c>
      <c r="I8" s="9">
        <f t="shared" si="2"/>
        <v>15</v>
      </c>
      <c r="J8" s="20">
        <v>10.1</v>
      </c>
      <c r="K8" s="9">
        <f t="shared" si="3"/>
        <v>14</v>
      </c>
      <c r="L8" s="10">
        <f t="shared" si="5"/>
        <v>38.67</v>
      </c>
      <c r="M8" s="11">
        <f t="shared" si="4"/>
        <v>15</v>
      </c>
    </row>
    <row r="9" spans="1:13" ht="15" x14ac:dyDescent="0.2">
      <c r="A9" s="25">
        <f t="shared" si="6"/>
        <v>267</v>
      </c>
      <c r="B9" s="26" t="s">
        <v>43</v>
      </c>
      <c r="C9" s="28" t="s">
        <v>22</v>
      </c>
      <c r="D9" s="20">
        <v>10.9</v>
      </c>
      <c r="E9" s="9">
        <f t="shared" si="0"/>
        <v>14</v>
      </c>
      <c r="F9" s="20">
        <v>8.1669999999999998</v>
      </c>
      <c r="G9" s="9">
        <f t="shared" si="1"/>
        <v>16</v>
      </c>
      <c r="H9" s="20">
        <v>6.0670000000000002</v>
      </c>
      <c r="I9" s="9">
        <f t="shared" si="2"/>
        <v>18</v>
      </c>
      <c r="J9" s="20">
        <v>9.27</v>
      </c>
      <c r="K9" s="9">
        <f t="shared" si="3"/>
        <v>18</v>
      </c>
      <c r="L9" s="10">
        <f t="shared" si="5"/>
        <v>34.403999999999996</v>
      </c>
      <c r="M9" s="11">
        <f t="shared" si="4"/>
        <v>17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268</v>
      </c>
      <c r="B11" s="26" t="s">
        <v>44</v>
      </c>
      <c r="C11" s="33" t="s">
        <v>21</v>
      </c>
      <c r="D11" s="20">
        <v>10.57</v>
      </c>
      <c r="E11" s="9">
        <f t="shared" ref="E11:E23" si="7">IF(D11&lt;1,0,RANK(D11,D$4:D$37,0))</f>
        <v>17</v>
      </c>
      <c r="F11" s="20">
        <v>6.4340000000000002</v>
      </c>
      <c r="G11" s="9">
        <f t="shared" ref="G11:G23" si="8">IF(F11&lt;1,0,RANK(F11,F$4:F$37,0))</f>
        <v>18</v>
      </c>
      <c r="H11" s="20">
        <v>10.132999999999999</v>
      </c>
      <c r="I11" s="9">
        <f t="shared" ref="I11:I23" si="9">IF(H11&lt;1,0,RANK(H11,H$4:H$37,0))</f>
        <v>11</v>
      </c>
      <c r="J11" s="20">
        <v>10.54</v>
      </c>
      <c r="K11" s="9">
        <f t="shared" ref="K11:K16" si="10">IF(J11&lt;1,0,RANK(J11,J$4:J$37,0))</f>
        <v>6</v>
      </c>
      <c r="L11" s="10">
        <f t="shared" si="5"/>
        <v>37.677</v>
      </c>
      <c r="M11" s="11">
        <f t="shared" ref="M11:M23" si="11">IF(L11&lt;1,0,RANK(L11,L$4:L$37,0))</f>
        <v>16</v>
      </c>
    </row>
    <row r="12" spans="1:13" ht="15" x14ac:dyDescent="0.2">
      <c r="A12" s="25">
        <f t="shared" si="6"/>
        <v>269</v>
      </c>
      <c r="B12" s="26" t="s">
        <v>29</v>
      </c>
      <c r="C12" s="33" t="s">
        <v>21</v>
      </c>
      <c r="D12" s="20">
        <v>11.23</v>
      </c>
      <c r="E12" s="9">
        <f t="shared" si="7"/>
        <v>10</v>
      </c>
      <c r="F12" s="20">
        <v>11.367000000000001</v>
      </c>
      <c r="G12" s="9">
        <f t="shared" si="8"/>
        <v>2</v>
      </c>
      <c r="H12" s="20">
        <v>11.833</v>
      </c>
      <c r="I12" s="9">
        <f t="shared" si="9"/>
        <v>2</v>
      </c>
      <c r="J12" s="20">
        <v>10.5</v>
      </c>
      <c r="K12" s="9">
        <f t="shared" si="10"/>
        <v>8</v>
      </c>
      <c r="L12" s="10">
        <f t="shared" si="5"/>
        <v>44.93</v>
      </c>
      <c r="M12" s="11">
        <f t="shared" si="11"/>
        <v>1</v>
      </c>
    </row>
    <row r="13" spans="1:13" ht="15" x14ac:dyDescent="0.2">
      <c r="A13" s="25">
        <f t="shared" si="6"/>
        <v>270</v>
      </c>
      <c r="B13" s="26" t="s">
        <v>30</v>
      </c>
      <c r="C13" s="33" t="s">
        <v>21</v>
      </c>
      <c r="D13" s="20">
        <v>11.7</v>
      </c>
      <c r="E13" s="9">
        <f t="shared" si="7"/>
        <v>1</v>
      </c>
      <c r="F13" s="20">
        <v>11.467000000000001</v>
      </c>
      <c r="G13" s="9">
        <f t="shared" si="8"/>
        <v>1</v>
      </c>
      <c r="H13" s="20">
        <v>10.433</v>
      </c>
      <c r="I13" s="9">
        <f t="shared" si="9"/>
        <v>10</v>
      </c>
      <c r="J13" s="20">
        <v>10.47</v>
      </c>
      <c r="K13" s="9">
        <f t="shared" si="10"/>
        <v>9</v>
      </c>
      <c r="L13" s="10">
        <f t="shared" si="5"/>
        <v>44.07</v>
      </c>
      <c r="M13" s="11">
        <f t="shared" si="11"/>
        <v>3</v>
      </c>
    </row>
    <row r="14" spans="1:13" ht="15" x14ac:dyDescent="0.2">
      <c r="A14" s="25">
        <f t="shared" si="6"/>
        <v>271</v>
      </c>
      <c r="B14" s="26" t="s">
        <v>31</v>
      </c>
      <c r="C14" s="33" t="s">
        <v>21</v>
      </c>
      <c r="D14" s="20">
        <v>11.3</v>
      </c>
      <c r="E14" s="9">
        <f t="shared" si="7"/>
        <v>6</v>
      </c>
      <c r="F14" s="20">
        <v>11.367000000000001</v>
      </c>
      <c r="G14" s="9">
        <f t="shared" si="8"/>
        <v>2</v>
      </c>
      <c r="H14" s="20">
        <v>11.067</v>
      </c>
      <c r="I14" s="9">
        <f t="shared" si="9"/>
        <v>4</v>
      </c>
      <c r="J14" s="20">
        <v>10.17</v>
      </c>
      <c r="K14" s="9">
        <f t="shared" si="10"/>
        <v>13</v>
      </c>
      <c r="L14" s="10">
        <f t="shared" si="5"/>
        <v>43.904000000000003</v>
      </c>
      <c r="M14" s="11">
        <f t="shared" si="11"/>
        <v>4</v>
      </c>
    </row>
    <row r="15" spans="1:13" ht="15" x14ac:dyDescent="0.2">
      <c r="A15" s="25">
        <f t="shared" si="6"/>
        <v>272</v>
      </c>
      <c r="B15" s="26" t="s">
        <v>32</v>
      </c>
      <c r="C15" s="33" t="s">
        <v>21</v>
      </c>
      <c r="D15" s="20">
        <v>10.87</v>
      </c>
      <c r="E15" s="9">
        <f t="shared" si="7"/>
        <v>15</v>
      </c>
      <c r="F15" s="20">
        <v>9.5</v>
      </c>
      <c r="G15" s="9">
        <f t="shared" si="8"/>
        <v>7</v>
      </c>
      <c r="H15" s="20">
        <v>10.467000000000001</v>
      </c>
      <c r="I15" s="9">
        <f t="shared" si="9"/>
        <v>8</v>
      </c>
      <c r="J15" s="20">
        <v>10</v>
      </c>
      <c r="K15" s="9">
        <f t="shared" si="10"/>
        <v>15</v>
      </c>
      <c r="L15" s="10">
        <f t="shared" si="5"/>
        <v>40.836999999999996</v>
      </c>
      <c r="M15" s="11">
        <f t="shared" si="11"/>
        <v>10</v>
      </c>
    </row>
    <row r="16" spans="1:13" ht="15" x14ac:dyDescent="0.2">
      <c r="A16" s="25">
        <f t="shared" si="6"/>
        <v>273</v>
      </c>
      <c r="B16" s="27" t="s">
        <v>33</v>
      </c>
      <c r="C16" s="33" t="s">
        <v>21</v>
      </c>
      <c r="D16" s="20">
        <v>11.27</v>
      </c>
      <c r="E16" s="9">
        <f t="shared" si="7"/>
        <v>8</v>
      </c>
      <c r="F16" s="20">
        <v>8.4670000000000005</v>
      </c>
      <c r="G16" s="9">
        <f t="shared" si="8"/>
        <v>15</v>
      </c>
      <c r="H16" s="20">
        <v>11</v>
      </c>
      <c r="I16" s="9">
        <f t="shared" si="9"/>
        <v>5</v>
      </c>
      <c r="J16" s="20">
        <v>9.67</v>
      </c>
      <c r="K16" s="9">
        <f t="shared" si="10"/>
        <v>17</v>
      </c>
      <c r="L16" s="10">
        <f t="shared" si="5"/>
        <v>40.407000000000004</v>
      </c>
      <c r="M16" s="11">
        <f t="shared" si="11"/>
        <v>11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274</v>
      </c>
      <c r="B18" s="32" t="s">
        <v>25</v>
      </c>
      <c r="C18" s="30" t="s">
        <v>19</v>
      </c>
      <c r="D18" s="20">
        <v>11.37</v>
      </c>
      <c r="E18" s="9">
        <f t="shared" si="7"/>
        <v>4</v>
      </c>
      <c r="F18" s="20">
        <v>8.6999999999999993</v>
      </c>
      <c r="G18" s="9">
        <f t="shared" si="8"/>
        <v>12</v>
      </c>
      <c r="H18" s="20">
        <v>10.467000000000001</v>
      </c>
      <c r="I18" s="9">
        <f t="shared" si="9"/>
        <v>8</v>
      </c>
      <c r="J18" s="20">
        <v>11.27</v>
      </c>
      <c r="K18" s="9">
        <f t="shared" ref="K18:K23" si="12">IF(J18&lt;1,0,RANK(J18,J$4:J$37,0))</f>
        <v>2</v>
      </c>
      <c r="L18" s="10">
        <f>SUM(D18,F18,H18,J18)</f>
        <v>41.807000000000002</v>
      </c>
      <c r="M18" s="11">
        <f t="shared" si="11"/>
        <v>8</v>
      </c>
    </row>
    <row r="19" spans="1:13" ht="15" x14ac:dyDescent="0.2">
      <c r="A19" s="25">
        <f t="shared" si="6"/>
        <v>275</v>
      </c>
      <c r="B19" s="32" t="s">
        <v>26</v>
      </c>
      <c r="C19" s="30" t="s">
        <v>19</v>
      </c>
      <c r="D19" s="20">
        <v>11.33</v>
      </c>
      <c r="E19" s="9">
        <f t="shared" si="7"/>
        <v>5</v>
      </c>
      <c r="F19" s="20">
        <v>9.6</v>
      </c>
      <c r="G19" s="9">
        <f t="shared" si="8"/>
        <v>6</v>
      </c>
      <c r="H19" s="20">
        <v>10.933</v>
      </c>
      <c r="I19" s="9">
        <f t="shared" si="9"/>
        <v>6</v>
      </c>
      <c r="J19" s="20">
        <v>10.199999999999999</v>
      </c>
      <c r="K19" s="9">
        <f t="shared" si="12"/>
        <v>12</v>
      </c>
      <c r="L19" s="10">
        <f t="shared" ref="L19:L30" si="13">SUM(D19,F19,H19,J19)</f>
        <v>42.063000000000002</v>
      </c>
      <c r="M19" s="11">
        <f t="shared" si="11"/>
        <v>6</v>
      </c>
    </row>
    <row r="20" spans="1:13" ht="15" x14ac:dyDescent="0.2">
      <c r="A20" s="25">
        <f t="shared" si="6"/>
        <v>276</v>
      </c>
      <c r="B20" s="32" t="s">
        <v>27</v>
      </c>
      <c r="C20" s="30" t="s">
        <v>19</v>
      </c>
      <c r="D20" s="20">
        <v>11</v>
      </c>
      <c r="E20" s="9">
        <f t="shared" si="7"/>
        <v>13</v>
      </c>
      <c r="F20" s="20">
        <v>8.6669999999999998</v>
      </c>
      <c r="G20" s="9">
        <f t="shared" si="8"/>
        <v>13</v>
      </c>
      <c r="H20" s="20">
        <v>9</v>
      </c>
      <c r="I20" s="9">
        <f t="shared" si="9"/>
        <v>14</v>
      </c>
      <c r="J20" s="20">
        <v>11.17</v>
      </c>
      <c r="K20" s="9">
        <f t="shared" si="12"/>
        <v>4</v>
      </c>
      <c r="L20" s="10">
        <f t="shared" si="13"/>
        <v>39.837000000000003</v>
      </c>
      <c r="M20" s="11">
        <f t="shared" si="11"/>
        <v>13</v>
      </c>
    </row>
    <row r="21" spans="1:13" ht="15" x14ac:dyDescent="0.2">
      <c r="A21" s="25">
        <f t="shared" si="6"/>
        <v>277</v>
      </c>
      <c r="B21" s="32" t="s">
        <v>28</v>
      </c>
      <c r="C21" s="30" t="s">
        <v>19</v>
      </c>
      <c r="D21" s="20">
        <v>11.03</v>
      </c>
      <c r="E21" s="9">
        <f t="shared" si="7"/>
        <v>12</v>
      </c>
      <c r="F21" s="20">
        <v>9.1</v>
      </c>
      <c r="G21" s="9">
        <f t="shared" si="8"/>
        <v>9</v>
      </c>
      <c r="H21" s="20">
        <v>8.1669999999999998</v>
      </c>
      <c r="I21" s="9">
        <f t="shared" si="9"/>
        <v>16</v>
      </c>
      <c r="J21" s="20">
        <v>10.47</v>
      </c>
      <c r="K21" s="9">
        <f t="shared" si="12"/>
        <v>9</v>
      </c>
      <c r="L21" s="10">
        <f t="shared" si="13"/>
        <v>38.766999999999996</v>
      </c>
      <c r="M21" s="11">
        <f t="shared" si="11"/>
        <v>14</v>
      </c>
    </row>
    <row r="22" spans="1:13" ht="15" x14ac:dyDescent="0.2">
      <c r="A22" s="25">
        <f t="shared" si="6"/>
        <v>278</v>
      </c>
      <c r="B22" s="32" t="s">
        <v>91</v>
      </c>
      <c r="C22" s="30" t="s">
        <v>19</v>
      </c>
      <c r="D22" s="20">
        <v>11.7</v>
      </c>
      <c r="E22" s="9">
        <f t="shared" si="7"/>
        <v>1</v>
      </c>
      <c r="F22" s="20">
        <v>10.5</v>
      </c>
      <c r="G22" s="9">
        <f t="shared" si="8"/>
        <v>4</v>
      </c>
      <c r="H22" s="20">
        <v>9.9</v>
      </c>
      <c r="I22" s="9">
        <f t="shared" si="9"/>
        <v>12</v>
      </c>
      <c r="J22" s="20">
        <v>11.3</v>
      </c>
      <c r="K22" s="9">
        <f t="shared" si="12"/>
        <v>1</v>
      </c>
      <c r="L22" s="10">
        <f t="shared" si="13"/>
        <v>43.400000000000006</v>
      </c>
      <c r="M22" s="11">
        <f t="shared" si="11"/>
        <v>5</v>
      </c>
    </row>
    <row r="23" spans="1:13" ht="15" x14ac:dyDescent="0.2">
      <c r="A23" s="25">
        <f t="shared" si="6"/>
        <v>279</v>
      </c>
      <c r="B23" s="32" t="s">
        <v>100</v>
      </c>
      <c r="C23" s="30" t="s">
        <v>19</v>
      </c>
      <c r="D23" s="20">
        <v>0</v>
      </c>
      <c r="E23" s="9">
        <f t="shared" si="7"/>
        <v>0</v>
      </c>
      <c r="F23" s="20">
        <v>8.9339999999999993</v>
      </c>
      <c r="G23" s="9">
        <f t="shared" si="8"/>
        <v>11</v>
      </c>
      <c r="H23" s="20">
        <v>7.5330000000000004</v>
      </c>
      <c r="I23" s="9">
        <f t="shared" si="9"/>
        <v>17</v>
      </c>
      <c r="J23" s="20">
        <v>9.6999999999999993</v>
      </c>
      <c r="K23" s="9">
        <f t="shared" si="12"/>
        <v>16</v>
      </c>
      <c r="L23" s="10">
        <f t="shared" si="13"/>
        <v>26.166999999999998</v>
      </c>
      <c r="M23" s="11">
        <f t="shared" si="11"/>
        <v>18</v>
      </c>
    </row>
    <row r="24" spans="1:13" ht="15" x14ac:dyDescent="0.2">
      <c r="A24" s="25">
        <f t="shared" si="6"/>
        <v>280</v>
      </c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f t="shared" si="6"/>
        <v>281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282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283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284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285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286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>
        <f t="shared" si="6"/>
        <v>287</v>
      </c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f t="shared" si="6"/>
        <v>288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289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290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291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292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293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>
        <f t="shared" si="6"/>
        <v>294</v>
      </c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14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22</v>
      </c>
      <c r="D43" s="29">
        <f>LARGE(D4:D9,1)+LARGE(D4:D9,2)+LARGE(D4:D9,3)+LARGE(D4:D9,4)</f>
        <v>45.14</v>
      </c>
      <c r="E43" s="18">
        <f>IF(D43&lt;1,0,RANK(D43,D$43:D$47,0))</f>
        <v>3</v>
      </c>
      <c r="F43" s="29">
        <f>LARGE(F4:F9,1)+LARGE(F4:F9,2)+LARGE(F4:F9,3)+LARGE(F4:F9,4)</f>
        <v>37.268000000000001</v>
      </c>
      <c r="G43" s="18">
        <f>IF(F43&lt;1,0,RANK(F43,F$43:F$47,0))</f>
        <v>3</v>
      </c>
      <c r="H43" s="29">
        <f>LARGE(H4:H9,1)+LARGE(H4:H9,2)+LARGE(H4:H9,3)+LARGE(H4:H9,4)</f>
        <v>43.533999999999999</v>
      </c>
      <c r="I43" s="18">
        <f>IF(H43&lt;1,0,RANK(H43,H$43:H$47,0))</f>
        <v>2</v>
      </c>
      <c r="J43" s="29">
        <f>LARGE(J4:J9,1)+LARGE(J4:J9,2)+LARGE(J4:J9,3)+LARGE(J4:J9,4)</f>
        <v>42.779999999999994</v>
      </c>
      <c r="K43" s="18">
        <f>IF(J43&lt;1,0,RANK(J43,J$43:J$47,0))</f>
        <v>2</v>
      </c>
      <c r="L43" s="19">
        <f>D43+F43+H43+J43</f>
        <v>168.72200000000001</v>
      </c>
      <c r="M43" s="11">
        <f>IF(L43&lt;1,0,RANK(L43,L$43:L$47,0))</f>
        <v>2</v>
      </c>
    </row>
    <row r="44" spans="1:13" ht="15" x14ac:dyDescent="0.2">
      <c r="B44" s="16"/>
      <c r="C44" s="31" t="s">
        <v>21</v>
      </c>
      <c r="D44" s="29">
        <f>LARGE(D11:D16,1)+LARGE(D11:D16,2)+LARGE(D11:D16,3)+LARGE(D11:D16,4)</f>
        <v>45.5</v>
      </c>
      <c r="E44" s="18">
        <f>IF(D44&lt;1,0,RANK(D44,D$43:D$47,0))</f>
        <v>1</v>
      </c>
      <c r="F44" s="29">
        <f>LARGE(F11:F16,1)+LARGE(F11:F16,2)+LARGE(F11:F16,3)+LARGE(F11:F16,4)</f>
        <v>43.701000000000008</v>
      </c>
      <c r="G44" s="18">
        <f>IF(F44&lt;1,0,RANK(F44,F$43:F$47,0))</f>
        <v>1</v>
      </c>
      <c r="H44" s="29">
        <f>LARGE(H11:H16,1)+LARGE(H11:H16,2)+LARGE(H11:H16,3)+LARGE(H11:H16,4)</f>
        <v>44.366999999999997</v>
      </c>
      <c r="I44" s="18">
        <f>IF(H44&lt;1,0,RANK(H44,H$43:H$47,0))</f>
        <v>1</v>
      </c>
      <c r="J44" s="29">
        <f>LARGE(J11:J16,1)+LARGE(J11:J16,2)+LARGE(J11:J16,3)+LARGE(J11:J16,4)</f>
        <v>41.68</v>
      </c>
      <c r="K44" s="18">
        <f>IF(J44&lt;1,0,RANK(J44,J$43:J$47,0))</f>
        <v>3</v>
      </c>
      <c r="L44" s="19">
        <f>D44+F44+H44+J44</f>
        <v>175.24800000000002</v>
      </c>
      <c r="M44" s="11">
        <f>IF(L44&lt;1,0,RANK(L44,L$43:L$47,0))</f>
        <v>1</v>
      </c>
    </row>
    <row r="45" spans="1:13" ht="15" x14ac:dyDescent="0.2">
      <c r="B45" s="16"/>
      <c r="C45" s="28" t="s">
        <v>19</v>
      </c>
      <c r="D45" s="29">
        <f>LARGE(D18:D23,1)+LARGE(D18:D23,2)+LARGE(D18:D23,3)+LARGE(D18:D23,4)</f>
        <v>45.43</v>
      </c>
      <c r="E45" s="18">
        <f>IF(D45&lt;1,0,RANK(D45,D$43:D$47,0))</f>
        <v>2</v>
      </c>
      <c r="F45" s="29">
        <f>LARGE(F18:F23,1)+LARGE(F18:F23,2)+LARGE(F18:F23,3)+LARGE(F18:F23,4)</f>
        <v>38.134</v>
      </c>
      <c r="G45" s="18">
        <f>IF(F45&lt;1,0,RANK(F45,F$43:F$47,0))</f>
        <v>2</v>
      </c>
      <c r="H45" s="29">
        <f>LARGE(H18:H23,1)+LARGE(H18:H23,2)+LARGE(H18:H23,3)+LARGE(H18:H23,4)</f>
        <v>40.299999999999997</v>
      </c>
      <c r="I45" s="18">
        <f>IF(H45&lt;1,0,RANK(H45,H$43:H$47,0))</f>
        <v>3</v>
      </c>
      <c r="J45" s="29">
        <f>LARGE(J18:J23,1)+LARGE(J18:J23,2)+LARGE(J18:J23,3)+LARGE(J18:J23,4)</f>
        <v>44.21</v>
      </c>
      <c r="K45" s="18">
        <f>IF(J45&lt;1,0,RANK(J45,J$43:J$47,0))</f>
        <v>1</v>
      </c>
      <c r="L45" s="19">
        <f>D45+F45+H45+J45</f>
        <v>168.07399999999998</v>
      </c>
      <c r="M45" s="11">
        <f>IF(L45&lt;1,0,RANK(L45,L$43:L$47,0))</f>
        <v>3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selectLockedCells="1"/>
  <phoneticPr fontId="12" type="noConversion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tabSelected="1" topLeftCell="A31" workbookViewId="0">
      <selection activeCell="H52" sqref="H52"/>
    </sheetView>
  </sheetViews>
  <sheetFormatPr defaultRowHeight="12.75" x14ac:dyDescent="0.2"/>
  <cols>
    <col min="2" max="2" width="17.42578125" customWidth="1"/>
    <col min="3" max="3" width="11.42578125" customWidth="1"/>
    <col min="4" max="4" width="9.42578125" customWidth="1"/>
    <col min="5" max="5" width="6.7109375" customWidth="1"/>
    <col min="6" max="6" width="9.140625" customWidth="1"/>
    <col min="7" max="7" width="7.140625" customWidth="1"/>
    <col min="8" max="8" width="7.7109375" customWidth="1"/>
    <col min="9" max="9" width="7" customWidth="1"/>
    <col min="11" max="11" width="6.42578125" customWidth="1"/>
    <col min="13" max="13" width="6.28515625" customWidth="1"/>
  </cols>
  <sheetData>
    <row r="1" spans="1:13" ht="18" x14ac:dyDescent="0.2">
      <c r="A1" s="40"/>
      <c r="B1" s="1" t="s">
        <v>45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40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2" t="s">
        <v>12</v>
      </c>
      <c r="B3" s="41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330</v>
      </c>
      <c r="B4" s="42" t="s">
        <v>98</v>
      </c>
      <c r="C4" s="33" t="s">
        <v>24</v>
      </c>
      <c r="D4" s="20">
        <v>10.93</v>
      </c>
      <c r="E4" s="9">
        <f t="shared" ref="E4:E9" si="0">IF(D4&lt;1,0,RANK(D4,D$4:D$37,0))</f>
        <v>11</v>
      </c>
      <c r="F4" s="20">
        <v>10.433999999999999</v>
      </c>
      <c r="G4" s="9">
        <f t="shared" ref="G4:G9" si="1">IF(F4&lt;1,0,RANK(F4,F$4:F$37,0))</f>
        <v>7</v>
      </c>
      <c r="H4" s="20">
        <v>0</v>
      </c>
      <c r="I4" s="9">
        <f t="shared" ref="I4:I9" si="2">IF(H4&lt;1,0,RANK(H4,H$4:H$37,0))</f>
        <v>0</v>
      </c>
      <c r="J4" s="20">
        <v>9.84</v>
      </c>
      <c r="K4" s="9">
        <f t="shared" ref="K4:K9" si="3">IF(J4&lt;1,0,RANK(J4,J$4:J$37,0))</f>
        <v>14</v>
      </c>
      <c r="L4" s="10">
        <f>SUM(D4,F4,H4,J4)</f>
        <v>31.203999999999997</v>
      </c>
      <c r="M4" s="11">
        <f t="shared" ref="M4:M9" si="4">IF(L4&lt;1,0,RANK(L4,L$4:L$37,0))</f>
        <v>16</v>
      </c>
    </row>
    <row r="5" spans="1:13" ht="15" x14ac:dyDescent="0.2">
      <c r="A5" s="25">
        <f>SUM(A4+1)</f>
        <v>331</v>
      </c>
      <c r="B5" s="42" t="s">
        <v>46</v>
      </c>
      <c r="C5" s="33" t="s">
        <v>24</v>
      </c>
      <c r="D5" s="20">
        <v>11.03</v>
      </c>
      <c r="E5" s="9">
        <f t="shared" si="0"/>
        <v>9</v>
      </c>
      <c r="F5" s="20">
        <v>9.2669999999999995</v>
      </c>
      <c r="G5" s="9">
        <f t="shared" si="1"/>
        <v>12</v>
      </c>
      <c r="H5" s="20">
        <v>9.8670000000000009</v>
      </c>
      <c r="I5" s="9">
        <f t="shared" si="2"/>
        <v>9</v>
      </c>
      <c r="J5" s="20">
        <v>0</v>
      </c>
      <c r="K5" s="9">
        <f t="shared" si="3"/>
        <v>0</v>
      </c>
      <c r="L5" s="10">
        <f t="shared" ref="L5:L16" si="5">SUM(D5,F5,H5,J5)</f>
        <v>30.163999999999998</v>
      </c>
      <c r="M5" s="11">
        <f t="shared" si="4"/>
        <v>17</v>
      </c>
    </row>
    <row r="6" spans="1:13" ht="15" x14ac:dyDescent="0.2">
      <c r="A6" s="25">
        <f t="shared" ref="A6:A23" si="6">SUM(A5+1)</f>
        <v>332</v>
      </c>
      <c r="B6" s="42" t="s">
        <v>47</v>
      </c>
      <c r="C6" s="33" t="s">
        <v>24</v>
      </c>
      <c r="D6" s="20">
        <v>10.73</v>
      </c>
      <c r="E6" s="9">
        <f t="shared" si="0"/>
        <v>14</v>
      </c>
      <c r="F6" s="20">
        <v>6.2</v>
      </c>
      <c r="G6" s="9">
        <f t="shared" si="1"/>
        <v>17</v>
      </c>
      <c r="H6" s="20">
        <v>8.6329999999999991</v>
      </c>
      <c r="I6" s="9">
        <f t="shared" si="2"/>
        <v>15</v>
      </c>
      <c r="J6" s="20">
        <v>10.24</v>
      </c>
      <c r="K6" s="9">
        <f t="shared" si="3"/>
        <v>11</v>
      </c>
      <c r="L6" s="10">
        <f t="shared" si="5"/>
        <v>35.802999999999997</v>
      </c>
      <c r="M6" s="11">
        <f t="shared" si="4"/>
        <v>15</v>
      </c>
    </row>
    <row r="7" spans="1:13" ht="15" x14ac:dyDescent="0.2">
      <c r="A7" s="25">
        <f t="shared" si="6"/>
        <v>333</v>
      </c>
      <c r="B7" s="42" t="s">
        <v>48</v>
      </c>
      <c r="C7" s="43" t="s">
        <v>24</v>
      </c>
      <c r="D7" s="20">
        <v>10.97</v>
      </c>
      <c r="E7" s="9">
        <f t="shared" si="0"/>
        <v>10</v>
      </c>
      <c r="F7" s="20">
        <v>12.367000000000001</v>
      </c>
      <c r="G7" s="9">
        <f t="shared" si="1"/>
        <v>1</v>
      </c>
      <c r="H7" s="20">
        <v>10.867000000000001</v>
      </c>
      <c r="I7" s="9">
        <f t="shared" si="2"/>
        <v>4</v>
      </c>
      <c r="J7" s="20">
        <v>10.7</v>
      </c>
      <c r="K7" s="9">
        <f t="shared" si="3"/>
        <v>3</v>
      </c>
      <c r="L7" s="10">
        <f t="shared" si="5"/>
        <v>44.904000000000011</v>
      </c>
      <c r="M7" s="11">
        <f t="shared" si="4"/>
        <v>2</v>
      </c>
    </row>
    <row r="8" spans="1:13" ht="15" x14ac:dyDescent="0.2">
      <c r="A8" s="25">
        <f t="shared" si="6"/>
        <v>334</v>
      </c>
      <c r="B8" s="42" t="s">
        <v>49</v>
      </c>
      <c r="C8" s="33" t="s">
        <v>24</v>
      </c>
      <c r="D8" s="20">
        <v>11.33</v>
      </c>
      <c r="E8" s="9">
        <f t="shared" si="0"/>
        <v>2</v>
      </c>
      <c r="F8" s="20">
        <v>11.5</v>
      </c>
      <c r="G8" s="9">
        <f t="shared" si="1"/>
        <v>2</v>
      </c>
      <c r="H8" s="20">
        <v>11.567</v>
      </c>
      <c r="I8" s="9">
        <f t="shared" si="2"/>
        <v>3</v>
      </c>
      <c r="J8" s="20">
        <v>10.57</v>
      </c>
      <c r="K8" s="9">
        <f t="shared" si="3"/>
        <v>7</v>
      </c>
      <c r="L8" s="10">
        <f t="shared" si="5"/>
        <v>44.966999999999999</v>
      </c>
      <c r="M8" s="11">
        <f t="shared" si="4"/>
        <v>1</v>
      </c>
    </row>
    <row r="9" spans="1:13" ht="15" x14ac:dyDescent="0.2">
      <c r="A9" s="25">
        <f t="shared" si="6"/>
        <v>335</v>
      </c>
      <c r="B9" s="42" t="s">
        <v>63</v>
      </c>
      <c r="C9" s="33" t="s">
        <v>24</v>
      </c>
      <c r="D9" s="20">
        <v>11.6</v>
      </c>
      <c r="E9" s="9">
        <f t="shared" si="0"/>
        <v>1</v>
      </c>
      <c r="F9" s="20">
        <v>9.8000000000000007</v>
      </c>
      <c r="G9" s="9">
        <f t="shared" si="1"/>
        <v>10</v>
      </c>
      <c r="H9" s="20">
        <v>9.0329999999999995</v>
      </c>
      <c r="I9" s="9">
        <f t="shared" si="2"/>
        <v>14</v>
      </c>
      <c r="J9" s="20">
        <v>9.94</v>
      </c>
      <c r="K9" s="9">
        <f t="shared" si="3"/>
        <v>13</v>
      </c>
      <c r="L9" s="10">
        <f t="shared" si="5"/>
        <v>40.372999999999998</v>
      </c>
      <c r="M9" s="11">
        <f t="shared" si="4"/>
        <v>11</v>
      </c>
    </row>
    <row r="10" spans="1:13" ht="15" x14ac:dyDescent="0.2">
      <c r="A10" s="25"/>
      <c r="B10" s="44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336</v>
      </c>
      <c r="B11" s="42" t="s">
        <v>50</v>
      </c>
      <c r="C11" s="45" t="s">
        <v>51</v>
      </c>
      <c r="D11" s="20">
        <v>11.17</v>
      </c>
      <c r="E11" s="9">
        <f t="shared" ref="E11:E23" si="7">IF(D11&lt;1,0,RANK(D11,D$4:D$37,0))</f>
        <v>7</v>
      </c>
      <c r="F11" s="20">
        <v>10.034000000000001</v>
      </c>
      <c r="G11" s="9">
        <f t="shared" ref="G11:G23" si="8">IF(F11&lt;1,0,RANK(F11,F$4:F$37,0))</f>
        <v>9</v>
      </c>
      <c r="H11" s="20">
        <v>11.933</v>
      </c>
      <c r="I11" s="9">
        <f t="shared" ref="I11:I23" si="9">IF(H11&lt;1,0,RANK(H11,H$4:H$37,0))</f>
        <v>1</v>
      </c>
      <c r="J11" s="20">
        <v>11.2</v>
      </c>
      <c r="K11" s="9">
        <f t="shared" ref="K11:K16" si="10">IF(J11&lt;1,0,RANK(J11,J$4:J$37,0))</f>
        <v>1</v>
      </c>
      <c r="L11" s="10">
        <f t="shared" si="5"/>
        <v>44.337000000000003</v>
      </c>
      <c r="M11" s="11">
        <f t="shared" ref="M11:M23" si="11">IF(L11&lt;1,0,RANK(L11,L$4:L$37,0))</f>
        <v>3</v>
      </c>
    </row>
    <row r="12" spans="1:13" ht="15" x14ac:dyDescent="0.2">
      <c r="A12" s="25">
        <f t="shared" si="6"/>
        <v>337</v>
      </c>
      <c r="B12" s="42" t="s">
        <v>52</v>
      </c>
      <c r="C12" s="45" t="s">
        <v>51</v>
      </c>
      <c r="D12" s="20">
        <v>11.3</v>
      </c>
      <c r="E12" s="9">
        <f t="shared" si="7"/>
        <v>4</v>
      </c>
      <c r="F12" s="20">
        <v>11.234</v>
      </c>
      <c r="G12" s="9">
        <f t="shared" si="8"/>
        <v>4</v>
      </c>
      <c r="H12" s="20">
        <v>8.5670000000000002</v>
      </c>
      <c r="I12" s="9">
        <f t="shared" si="9"/>
        <v>16</v>
      </c>
      <c r="J12" s="20">
        <v>10.64</v>
      </c>
      <c r="K12" s="9">
        <f t="shared" si="10"/>
        <v>4</v>
      </c>
      <c r="L12" s="10">
        <f t="shared" si="5"/>
        <v>41.741</v>
      </c>
      <c r="M12" s="11">
        <f t="shared" si="11"/>
        <v>7</v>
      </c>
    </row>
    <row r="13" spans="1:13" ht="15" x14ac:dyDescent="0.2">
      <c r="A13" s="25">
        <f t="shared" si="6"/>
        <v>338</v>
      </c>
      <c r="B13" s="42" t="s">
        <v>53</v>
      </c>
      <c r="C13" s="45" t="s">
        <v>51</v>
      </c>
      <c r="D13" s="20">
        <v>11.23</v>
      </c>
      <c r="E13" s="9">
        <f t="shared" si="7"/>
        <v>5</v>
      </c>
      <c r="F13" s="20">
        <v>11.433999999999999</v>
      </c>
      <c r="G13" s="9">
        <f t="shared" si="8"/>
        <v>3</v>
      </c>
      <c r="H13" s="20">
        <v>9.9329999999999998</v>
      </c>
      <c r="I13" s="9">
        <f t="shared" si="9"/>
        <v>8</v>
      </c>
      <c r="J13" s="20">
        <v>11.1</v>
      </c>
      <c r="K13" s="9">
        <f t="shared" si="10"/>
        <v>2</v>
      </c>
      <c r="L13" s="10">
        <f t="shared" si="5"/>
        <v>43.697000000000003</v>
      </c>
      <c r="M13" s="11">
        <f t="shared" si="11"/>
        <v>4</v>
      </c>
    </row>
    <row r="14" spans="1:13" ht="15" x14ac:dyDescent="0.2">
      <c r="A14" s="46">
        <f t="shared" si="6"/>
        <v>339</v>
      </c>
      <c r="B14" s="42" t="s">
        <v>90</v>
      </c>
      <c r="C14" s="45" t="s">
        <v>51</v>
      </c>
      <c r="D14" s="20">
        <v>10.93</v>
      </c>
      <c r="E14" s="9">
        <f t="shared" si="7"/>
        <v>11</v>
      </c>
      <c r="F14" s="20">
        <v>10.6</v>
      </c>
      <c r="G14" s="9">
        <f t="shared" si="8"/>
        <v>5</v>
      </c>
      <c r="H14" s="20">
        <v>9.8670000000000009</v>
      </c>
      <c r="I14" s="9">
        <f t="shared" si="9"/>
        <v>9</v>
      </c>
      <c r="J14" s="20">
        <v>10.54</v>
      </c>
      <c r="K14" s="9">
        <f t="shared" si="10"/>
        <v>8</v>
      </c>
      <c r="L14" s="10">
        <f t="shared" si="5"/>
        <v>41.936999999999998</v>
      </c>
      <c r="M14" s="11">
        <f t="shared" si="11"/>
        <v>6</v>
      </c>
    </row>
    <row r="15" spans="1:13" ht="15" x14ac:dyDescent="0.2">
      <c r="A15" s="25">
        <f t="shared" si="6"/>
        <v>340</v>
      </c>
      <c r="B15" s="42" t="s">
        <v>54</v>
      </c>
      <c r="C15" s="45" t="s">
        <v>51</v>
      </c>
      <c r="D15" s="20">
        <v>10.93</v>
      </c>
      <c r="E15" s="9">
        <f t="shared" si="7"/>
        <v>11</v>
      </c>
      <c r="F15" s="20">
        <v>10.567</v>
      </c>
      <c r="G15" s="9">
        <f t="shared" si="8"/>
        <v>6</v>
      </c>
      <c r="H15" s="20">
        <v>10.199999999999999</v>
      </c>
      <c r="I15" s="9">
        <f t="shared" si="9"/>
        <v>6</v>
      </c>
      <c r="J15" s="20">
        <v>10.6</v>
      </c>
      <c r="K15" s="9">
        <f t="shared" si="10"/>
        <v>6</v>
      </c>
      <c r="L15" s="10">
        <f t="shared" si="5"/>
        <v>42.296999999999997</v>
      </c>
      <c r="M15" s="11">
        <f t="shared" si="11"/>
        <v>5</v>
      </c>
    </row>
    <row r="16" spans="1:13" ht="15" x14ac:dyDescent="0.2">
      <c r="A16" s="25">
        <f t="shared" si="6"/>
        <v>341</v>
      </c>
      <c r="C16" s="45" t="s">
        <v>51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342</v>
      </c>
      <c r="B18" s="32" t="s">
        <v>101</v>
      </c>
      <c r="C18" s="30" t="s">
        <v>55</v>
      </c>
      <c r="D18" s="20">
        <v>10.47</v>
      </c>
      <c r="E18" s="9">
        <f t="shared" si="7"/>
        <v>15</v>
      </c>
      <c r="F18" s="20">
        <v>7.4340000000000002</v>
      </c>
      <c r="G18" s="9">
        <f t="shared" si="8"/>
        <v>15</v>
      </c>
      <c r="H18" s="20">
        <v>9.3000000000000007</v>
      </c>
      <c r="I18" s="9">
        <f t="shared" si="9"/>
        <v>12</v>
      </c>
      <c r="J18" s="20">
        <v>9.3000000000000007</v>
      </c>
      <c r="K18" s="9">
        <f t="shared" ref="K18:K23" si="12">IF(J18&lt;1,0,RANK(J18,J$4:J$37,0))</f>
        <v>16</v>
      </c>
      <c r="L18" s="10">
        <f>SUM(D18,F18,H18,J18)</f>
        <v>36.504000000000005</v>
      </c>
      <c r="M18" s="11">
        <f t="shared" si="11"/>
        <v>14</v>
      </c>
    </row>
    <row r="19" spans="1:13" ht="15" x14ac:dyDescent="0.2">
      <c r="A19" s="25">
        <f t="shared" si="6"/>
        <v>343</v>
      </c>
      <c r="B19" s="32" t="s">
        <v>56</v>
      </c>
      <c r="C19" s="30" t="s">
        <v>55</v>
      </c>
      <c r="D19" s="20">
        <v>11.2</v>
      </c>
      <c r="E19" s="9">
        <f t="shared" si="7"/>
        <v>6</v>
      </c>
      <c r="F19" s="20">
        <v>7.9</v>
      </c>
      <c r="G19" s="9">
        <f t="shared" si="8"/>
        <v>14</v>
      </c>
      <c r="H19" s="20">
        <v>11.867000000000001</v>
      </c>
      <c r="I19" s="9">
        <f t="shared" si="9"/>
        <v>2</v>
      </c>
      <c r="J19" s="20">
        <v>10.64</v>
      </c>
      <c r="K19" s="9">
        <f t="shared" si="12"/>
        <v>4</v>
      </c>
      <c r="L19" s="10">
        <f t="shared" ref="L19:L30" si="13">SUM(D19,F19,H19,J19)</f>
        <v>41.606999999999999</v>
      </c>
      <c r="M19" s="11">
        <f t="shared" si="11"/>
        <v>8</v>
      </c>
    </row>
    <row r="20" spans="1:13" ht="15" x14ac:dyDescent="0.2">
      <c r="A20" s="25">
        <f t="shared" si="6"/>
        <v>344</v>
      </c>
      <c r="B20" s="32" t="s">
        <v>57</v>
      </c>
      <c r="C20" s="30" t="s">
        <v>55</v>
      </c>
      <c r="D20" s="20">
        <v>10.4</v>
      </c>
      <c r="E20" s="9">
        <f t="shared" si="7"/>
        <v>17</v>
      </c>
      <c r="F20" s="20">
        <v>9.0340000000000007</v>
      </c>
      <c r="G20" s="9">
        <f t="shared" si="8"/>
        <v>13</v>
      </c>
      <c r="H20" s="20">
        <v>10.6</v>
      </c>
      <c r="I20" s="9">
        <f t="shared" si="9"/>
        <v>5</v>
      </c>
      <c r="J20" s="20">
        <v>10.54</v>
      </c>
      <c r="K20" s="9">
        <f t="shared" si="12"/>
        <v>8</v>
      </c>
      <c r="L20" s="10">
        <f t="shared" si="13"/>
        <v>40.573999999999998</v>
      </c>
      <c r="M20" s="11">
        <f t="shared" si="11"/>
        <v>9</v>
      </c>
    </row>
    <row r="21" spans="1:13" ht="15" x14ac:dyDescent="0.2">
      <c r="A21" s="25">
        <f t="shared" si="6"/>
        <v>345</v>
      </c>
      <c r="B21" s="32" t="s">
        <v>58</v>
      </c>
      <c r="C21" s="30" t="s">
        <v>55</v>
      </c>
      <c r="D21" s="20">
        <v>11.33</v>
      </c>
      <c r="E21" s="9">
        <f t="shared" si="7"/>
        <v>2</v>
      </c>
      <c r="F21" s="20">
        <v>10.134</v>
      </c>
      <c r="G21" s="9">
        <f t="shared" si="8"/>
        <v>8</v>
      </c>
      <c r="H21" s="20">
        <v>9.1</v>
      </c>
      <c r="I21" s="9">
        <f t="shared" si="9"/>
        <v>13</v>
      </c>
      <c r="J21" s="20">
        <v>9.84</v>
      </c>
      <c r="K21" s="9">
        <f t="shared" si="12"/>
        <v>14</v>
      </c>
      <c r="L21" s="10">
        <f t="shared" si="13"/>
        <v>40.403999999999996</v>
      </c>
      <c r="M21" s="11">
        <f t="shared" si="11"/>
        <v>10</v>
      </c>
    </row>
    <row r="22" spans="1:13" ht="15" x14ac:dyDescent="0.2">
      <c r="A22" s="25">
        <f t="shared" si="6"/>
        <v>346</v>
      </c>
      <c r="B22" s="32" t="s">
        <v>59</v>
      </c>
      <c r="C22" s="30" t="s">
        <v>55</v>
      </c>
      <c r="D22" s="20">
        <v>10.47</v>
      </c>
      <c r="E22" s="9">
        <f t="shared" si="7"/>
        <v>15</v>
      </c>
      <c r="F22" s="20">
        <v>9.6</v>
      </c>
      <c r="G22" s="9">
        <f t="shared" si="8"/>
        <v>11</v>
      </c>
      <c r="H22" s="20">
        <v>9.6669999999999998</v>
      </c>
      <c r="I22" s="9">
        <f t="shared" si="9"/>
        <v>11</v>
      </c>
      <c r="J22" s="20">
        <v>10.4</v>
      </c>
      <c r="K22" s="9">
        <f t="shared" si="12"/>
        <v>10</v>
      </c>
      <c r="L22" s="10">
        <f t="shared" si="13"/>
        <v>40.137</v>
      </c>
      <c r="M22" s="11">
        <f t="shared" si="11"/>
        <v>12</v>
      </c>
    </row>
    <row r="23" spans="1:13" ht="15" x14ac:dyDescent="0.2">
      <c r="A23" s="25">
        <f t="shared" si="6"/>
        <v>347</v>
      </c>
      <c r="B23" s="32" t="s">
        <v>60</v>
      </c>
      <c r="C23" s="30" t="s">
        <v>55</v>
      </c>
      <c r="D23" s="20">
        <v>11.07</v>
      </c>
      <c r="E23" s="9">
        <f t="shared" si="7"/>
        <v>8</v>
      </c>
      <c r="F23" s="20">
        <v>7.3</v>
      </c>
      <c r="G23" s="9">
        <f t="shared" si="8"/>
        <v>16</v>
      </c>
      <c r="H23" s="20">
        <v>10.1</v>
      </c>
      <c r="I23" s="9">
        <f t="shared" si="9"/>
        <v>7</v>
      </c>
      <c r="J23" s="20">
        <v>10.199999999999999</v>
      </c>
      <c r="K23" s="9">
        <f t="shared" si="12"/>
        <v>12</v>
      </c>
      <c r="L23" s="10">
        <f t="shared" si="13"/>
        <v>38.67</v>
      </c>
      <c r="M23" s="11">
        <f t="shared" si="11"/>
        <v>13</v>
      </c>
    </row>
    <row r="24" spans="1:13" ht="15" x14ac:dyDescent="0.2">
      <c r="A24" s="25"/>
      <c r="B24" s="44"/>
      <c r="C24" s="45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36"/>
      <c r="B25" s="4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36"/>
      <c r="B26" s="4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36"/>
      <c r="B27" s="4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36"/>
      <c r="B28" s="4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36"/>
      <c r="B29" s="4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36"/>
      <c r="B30" s="4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36"/>
      <c r="B31" s="4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36"/>
      <c r="B32" s="4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36"/>
      <c r="B33" s="4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36"/>
      <c r="B34" s="4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36"/>
      <c r="B35" s="4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36"/>
      <c r="B36" s="4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36"/>
      <c r="B37" s="4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36"/>
      <c r="B38" s="4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A39" s="40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40"/>
      <c r="B40" s="15" t="s">
        <v>9</v>
      </c>
      <c r="C40" s="1" t="s">
        <v>61</v>
      </c>
      <c r="D40" s="1" t="s">
        <v>62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A41" s="40"/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A42" s="40"/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A43" s="40"/>
      <c r="B43" s="16"/>
      <c r="C43" s="8" t="s">
        <v>24</v>
      </c>
      <c r="D43" s="29">
        <f>LARGE(D4:D9,1)+LARGE(D4:D9,2)+LARGE(D4:D9,3)+LARGE(D4:D9,4)</f>
        <v>44.93</v>
      </c>
      <c r="E43" s="18">
        <f>IF(D43&lt;1,0,RANK(D43,D$43:D$47,0))</f>
        <v>1</v>
      </c>
      <c r="F43" s="50">
        <f>LARGE(F4:F9,1)+LARGE(F4:F9,2)+LARGE(F4:F9,3)+LARGE(F4:F9,4)</f>
        <v>44.100999999999999</v>
      </c>
      <c r="G43" s="18">
        <f>IF(F43&lt;1,0,RANK(F43,F$43:F$47,0))</f>
        <v>1</v>
      </c>
      <c r="H43" s="29">
        <f>LARGE(H4:H9,1)+LARGE(H4:H9,2)+LARGE(H4:H9,3)+LARGE(H4:H9,4)</f>
        <v>41.334000000000003</v>
      </c>
      <c r="I43" s="18">
        <f>IF(H43&lt;1,0,RANK(H43,H$43:H$47,0))</f>
        <v>3</v>
      </c>
      <c r="J43" s="29">
        <f>LARGE(J4:J9,1)+LARGE(J4:J9,2)+LARGE(J4:J9,3)+LARGE(J4:J9,4)</f>
        <v>41.449999999999996</v>
      </c>
      <c r="K43" s="18">
        <f>IF(J43&lt;1,0,RANK(J43,J$43:J$47,0))</f>
        <v>3</v>
      </c>
      <c r="L43" s="19">
        <f>D43+F43+H43+J43</f>
        <v>171.815</v>
      </c>
      <c r="M43" s="11">
        <f>IF(L43&lt;1,0,RANK(L43,L$43:L$47,0))</f>
        <v>2</v>
      </c>
    </row>
    <row r="44" spans="1:13" ht="15" x14ac:dyDescent="0.2">
      <c r="A44" s="40"/>
      <c r="B44" s="16"/>
      <c r="C44" s="28" t="s">
        <v>51</v>
      </c>
      <c r="D44" s="29">
        <f>LARGE(D11:D16,1)+LARGE(D11:D16,2)+LARGE(D11:D16,3)+LARGE(D11:D16,4)</f>
        <v>44.63</v>
      </c>
      <c r="E44" s="18">
        <f>IF(D44&lt;1,0,RANK(D44,D$43:D$47,0))</f>
        <v>2</v>
      </c>
      <c r="F44" s="50">
        <f>LARGE(F11:F16,1)+LARGE(F11:F16,2)+LARGE(F11:F16,3)+LARGE(F11:F16,4)</f>
        <v>43.835000000000001</v>
      </c>
      <c r="G44" s="18">
        <f>IF(F44&lt;1,0,RANK(F44,F$43:F$47,0))</f>
        <v>2</v>
      </c>
      <c r="H44" s="29">
        <f>LARGE(H11:H16,1)+LARGE(H11:H16,2)+LARGE(H11:H16,3)+LARGE(H11:H16,4)</f>
        <v>41.933000000000007</v>
      </c>
      <c r="I44" s="18">
        <f>IF(H44&lt;1,0,RANK(H44,H$43:H$47,0))</f>
        <v>2</v>
      </c>
      <c r="J44" s="29">
        <f>LARGE(J11:J16,1)+LARGE(J11:J16,2)+LARGE(J11:J16,3)+LARGE(J11:J16,4)</f>
        <v>43.54</v>
      </c>
      <c r="K44" s="18">
        <f>IF(J44&lt;1,0,RANK(J44,J$43:J$47,0))</f>
        <v>1</v>
      </c>
      <c r="L44" s="19">
        <f>D44+F44+H44+J44</f>
        <v>173.93800000000002</v>
      </c>
      <c r="M44" s="11">
        <f>IF(L44&lt;1,0,RANK(L44,L$43:L$47,0))</f>
        <v>1</v>
      </c>
    </row>
    <row r="45" spans="1:13" ht="15" x14ac:dyDescent="0.2">
      <c r="A45" s="40"/>
      <c r="B45" s="16"/>
      <c r="C45" s="28" t="s">
        <v>55</v>
      </c>
      <c r="D45" s="29">
        <f>LARGE(D18:D23,1)+LARGE(D18:D23,2)+LARGE(D18:D23,3)+LARGE(D18:D23,4)</f>
        <v>44.07</v>
      </c>
      <c r="E45" s="18">
        <f>IF(D45&lt;1,0,RANK(D45,D$43:D$47,0))</f>
        <v>3</v>
      </c>
      <c r="F45" s="50">
        <f>LARGE(F18:F23,1)+LARGE(F18:F23,2)+LARGE(F18:F23,3)+LARGE(F18:F23,4)</f>
        <v>36.667999999999999</v>
      </c>
      <c r="G45" s="18">
        <f>IF(F45&lt;1,0,RANK(F45,F$43:F$47,0))</f>
        <v>3</v>
      </c>
      <c r="H45" s="29">
        <f>LARGE(H18:H23,1)+LARGE(H18:H23,2)+LARGE(H18:H23,3)+LARGE(H18:H23,4)</f>
        <v>42.234000000000002</v>
      </c>
      <c r="I45" s="18">
        <f>IF(H45&lt;1,0,RANK(H45,H$43:H$47,0))</f>
        <v>1</v>
      </c>
      <c r="J45" s="29">
        <f>LARGE(J18:J23,1)+LARGE(J18:J23,2)+LARGE(J18:J23,3)+LARGE(J18:J23,4)</f>
        <v>41.78</v>
      </c>
      <c r="K45" s="18">
        <f>IF(J45&lt;1,0,RANK(J45,J$43:J$47,0))</f>
        <v>2</v>
      </c>
      <c r="L45" s="19">
        <f>D45+F45+H45+J45</f>
        <v>164.75200000000001</v>
      </c>
      <c r="M45" s="11">
        <f>IF(L45&lt;1,0,RANK(L45,L$43:L$47,0))</f>
        <v>3</v>
      </c>
    </row>
    <row r="46" spans="1:13" ht="15" x14ac:dyDescent="0.2">
      <c r="A46" s="40"/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A47" s="40"/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  <row r="48" spans="1:13" x14ac:dyDescent="0.2">
      <c r="A48" s="40"/>
    </row>
  </sheetData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opLeftCell="A26" workbookViewId="0">
      <selection activeCell="N44" sqref="N44"/>
    </sheetView>
  </sheetViews>
  <sheetFormatPr defaultRowHeight="12.75" x14ac:dyDescent="0.2"/>
  <cols>
    <col min="2" max="2" width="18.42578125" customWidth="1"/>
    <col min="3" max="3" width="16" customWidth="1"/>
    <col min="5" max="5" width="7.28515625" customWidth="1"/>
    <col min="7" max="7" width="6.42578125" customWidth="1"/>
    <col min="9" max="9" width="6.85546875" customWidth="1"/>
    <col min="11" max="11" width="6.7109375" customWidth="1"/>
    <col min="13" max="13" width="6" customWidth="1"/>
  </cols>
  <sheetData>
    <row r="1" spans="1:13" ht="18" x14ac:dyDescent="0.2">
      <c r="A1" s="34"/>
      <c r="B1" s="1" t="s">
        <v>71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34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5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6">
        <v>55</v>
      </c>
      <c r="B4" s="26" t="s">
        <v>64</v>
      </c>
      <c r="C4" s="33" t="s">
        <v>65</v>
      </c>
      <c r="D4" s="20">
        <v>0</v>
      </c>
      <c r="E4" s="9">
        <f t="shared" ref="E4:E9" si="0">IF(D4&lt;1,0,RANK(D4,D$4:D$37,0))</f>
        <v>0</v>
      </c>
      <c r="F4" s="20">
        <v>0</v>
      </c>
      <c r="G4" s="9">
        <f t="shared" ref="G4:G9" si="1">IF(F4&lt;1,0,RANK(F4,F$4:F$37,0))</f>
        <v>0</v>
      </c>
      <c r="H4" s="20">
        <v>0</v>
      </c>
      <c r="I4" s="9">
        <f t="shared" ref="I4:I9" si="2">IF(H4&lt;1,0,RANK(H4,H$4:H$37,0))</f>
        <v>0</v>
      </c>
      <c r="J4" s="20">
        <v>0</v>
      </c>
      <c r="K4" s="9">
        <f t="shared" ref="K4:K9" si="3">IF(J4&lt;1,0,RANK(J4,J$4:J$37,0))</f>
        <v>0</v>
      </c>
      <c r="L4" s="10">
        <f>SUM(D4,F4,H4,J4)</f>
        <v>0</v>
      </c>
      <c r="M4" s="11">
        <f t="shared" ref="M4:M9" si="4">IF(L4&lt;1,0,RANK(L4,L$4:L$37,0))</f>
        <v>0</v>
      </c>
    </row>
    <row r="5" spans="1:13" ht="15" x14ac:dyDescent="0.2">
      <c r="A5" s="36">
        <v>56</v>
      </c>
      <c r="B5" s="26" t="s">
        <v>66</v>
      </c>
      <c r="C5" s="33" t="s">
        <v>65</v>
      </c>
      <c r="D5" s="20">
        <v>12.23</v>
      </c>
      <c r="E5" s="9">
        <f t="shared" si="0"/>
        <v>5</v>
      </c>
      <c r="F5" s="20">
        <v>10.49</v>
      </c>
      <c r="G5" s="9">
        <f t="shared" si="1"/>
        <v>3</v>
      </c>
      <c r="H5" s="20">
        <v>9.9700000000000006</v>
      </c>
      <c r="I5" s="9">
        <f t="shared" si="2"/>
        <v>5</v>
      </c>
      <c r="J5" s="20">
        <v>9.1</v>
      </c>
      <c r="K5" s="9">
        <f t="shared" si="3"/>
        <v>7</v>
      </c>
      <c r="L5" s="10">
        <f t="shared" ref="L5:L16" si="5">SUM(D5,F5,H5,J5)</f>
        <v>41.79</v>
      </c>
      <c r="M5" s="11">
        <f t="shared" si="4"/>
        <v>5</v>
      </c>
    </row>
    <row r="6" spans="1:13" ht="15" x14ac:dyDescent="0.2">
      <c r="A6" s="36">
        <v>57</v>
      </c>
      <c r="B6" s="26" t="s">
        <v>67</v>
      </c>
      <c r="C6" s="33" t="s">
        <v>65</v>
      </c>
      <c r="D6" s="20">
        <v>0</v>
      </c>
      <c r="E6" s="9">
        <f t="shared" si="0"/>
        <v>0</v>
      </c>
      <c r="F6" s="20">
        <v>0</v>
      </c>
      <c r="G6" s="9">
        <f t="shared" si="1"/>
        <v>0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36">
        <v>58</v>
      </c>
      <c r="B7" s="26" t="s">
        <v>68</v>
      </c>
      <c r="C7" s="33" t="s">
        <v>65</v>
      </c>
      <c r="D7" s="20">
        <v>12.27</v>
      </c>
      <c r="E7" s="9">
        <f t="shared" si="0"/>
        <v>3</v>
      </c>
      <c r="F7" s="20">
        <v>9.5</v>
      </c>
      <c r="G7" s="9">
        <f t="shared" si="1"/>
        <v>5</v>
      </c>
      <c r="H7" s="20">
        <v>10.67</v>
      </c>
      <c r="I7" s="9">
        <f t="shared" si="2"/>
        <v>4</v>
      </c>
      <c r="J7" s="20">
        <v>12.14</v>
      </c>
      <c r="K7" s="9">
        <f t="shared" si="3"/>
        <v>3</v>
      </c>
      <c r="L7" s="10">
        <f t="shared" si="5"/>
        <v>44.58</v>
      </c>
      <c r="M7" s="11">
        <f t="shared" si="4"/>
        <v>3</v>
      </c>
    </row>
    <row r="8" spans="1:13" ht="15" x14ac:dyDescent="0.2">
      <c r="A8" s="36">
        <v>59</v>
      </c>
      <c r="B8" s="26"/>
      <c r="C8" s="33" t="s">
        <v>65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36">
        <v>60</v>
      </c>
      <c r="B9" s="27"/>
      <c r="C9" s="33" t="s">
        <v>65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36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36">
        <v>61</v>
      </c>
      <c r="B11" s="26" t="s">
        <v>95</v>
      </c>
      <c r="C11" s="28" t="s">
        <v>69</v>
      </c>
      <c r="D11" s="20">
        <v>12.17</v>
      </c>
      <c r="E11" s="9">
        <f t="shared" ref="E11:E23" si="6">IF(D11&lt;1,0,RANK(D11,D$4:D$37,0))</f>
        <v>7</v>
      </c>
      <c r="F11" s="20">
        <v>9.57</v>
      </c>
      <c r="G11" s="9">
        <f t="shared" ref="G11:G23" si="7">IF(F11&lt;1,0,RANK(F11,F$4:F$37,0))</f>
        <v>4</v>
      </c>
      <c r="H11" s="20">
        <v>9.6300000000000008</v>
      </c>
      <c r="I11" s="9">
        <f t="shared" ref="I11:I23" si="8">IF(H11&lt;1,0,RANK(H11,H$4:H$37,0))</f>
        <v>6</v>
      </c>
      <c r="J11" s="20">
        <v>12.17</v>
      </c>
      <c r="K11" s="9">
        <f t="shared" ref="K11:K16" si="9">IF(J11&lt;1,0,RANK(J11,J$4:J$37,0))</f>
        <v>1</v>
      </c>
      <c r="L11" s="10">
        <f t="shared" si="5"/>
        <v>43.540000000000006</v>
      </c>
      <c r="M11" s="11">
        <f t="shared" ref="M11:M23" si="10">IF(L11&lt;1,0,RANK(L11,L$4:L$37,0))</f>
        <v>4</v>
      </c>
    </row>
    <row r="12" spans="1:13" ht="15" x14ac:dyDescent="0.2">
      <c r="A12" s="36">
        <v>62</v>
      </c>
      <c r="B12" s="26" t="s">
        <v>70</v>
      </c>
      <c r="C12" s="28" t="s">
        <v>69</v>
      </c>
      <c r="D12" s="20">
        <v>12.97</v>
      </c>
      <c r="E12" s="9">
        <f t="shared" si="6"/>
        <v>1</v>
      </c>
      <c r="F12" s="20">
        <v>12.4</v>
      </c>
      <c r="G12" s="9">
        <f t="shared" si="7"/>
        <v>2</v>
      </c>
      <c r="H12" s="20">
        <v>12.67</v>
      </c>
      <c r="I12" s="9">
        <f t="shared" si="8"/>
        <v>1</v>
      </c>
      <c r="J12" s="20">
        <v>11.3</v>
      </c>
      <c r="K12" s="9">
        <f t="shared" si="9"/>
        <v>6</v>
      </c>
      <c r="L12" s="10">
        <f t="shared" si="5"/>
        <v>49.34</v>
      </c>
      <c r="M12" s="11">
        <f t="shared" si="10"/>
        <v>1</v>
      </c>
    </row>
    <row r="13" spans="1:13" ht="15" x14ac:dyDescent="0.2">
      <c r="A13" s="36">
        <v>63</v>
      </c>
      <c r="B13" s="26" t="s">
        <v>94</v>
      </c>
      <c r="C13" s="28" t="s">
        <v>69</v>
      </c>
      <c r="D13" s="20">
        <v>12.27</v>
      </c>
      <c r="E13" s="9">
        <f t="shared" si="6"/>
        <v>3</v>
      </c>
      <c r="F13" s="20">
        <v>0</v>
      </c>
      <c r="G13" s="9">
        <f t="shared" si="7"/>
        <v>0</v>
      </c>
      <c r="H13" s="20">
        <v>8.34</v>
      </c>
      <c r="I13" s="9">
        <f t="shared" si="8"/>
        <v>8</v>
      </c>
      <c r="J13" s="20">
        <v>12</v>
      </c>
      <c r="K13" s="9">
        <f t="shared" si="9"/>
        <v>4</v>
      </c>
      <c r="L13" s="10">
        <f t="shared" si="5"/>
        <v>32.61</v>
      </c>
      <c r="M13" s="11">
        <f t="shared" si="10"/>
        <v>7</v>
      </c>
    </row>
    <row r="14" spans="1:13" ht="15" x14ac:dyDescent="0.2">
      <c r="A14" s="36">
        <f t="shared" ref="A14:A16" si="11">SUM(A13+1)</f>
        <v>64</v>
      </c>
      <c r="B14" s="26" t="s">
        <v>92</v>
      </c>
      <c r="C14" s="28" t="s">
        <v>69</v>
      </c>
      <c r="D14" s="20">
        <v>12.53</v>
      </c>
      <c r="E14" s="9">
        <f t="shared" si="6"/>
        <v>2</v>
      </c>
      <c r="F14" s="20">
        <v>0</v>
      </c>
      <c r="G14" s="9">
        <f t="shared" si="7"/>
        <v>0</v>
      </c>
      <c r="H14" s="20">
        <v>12.64</v>
      </c>
      <c r="I14" s="9">
        <f t="shared" si="8"/>
        <v>2</v>
      </c>
      <c r="J14" s="20">
        <v>11.8</v>
      </c>
      <c r="K14" s="9">
        <f t="shared" si="9"/>
        <v>5</v>
      </c>
      <c r="L14" s="10">
        <f t="shared" si="5"/>
        <v>36.97</v>
      </c>
      <c r="M14" s="11">
        <f t="shared" si="10"/>
        <v>6</v>
      </c>
    </row>
    <row r="15" spans="1:13" ht="15" x14ac:dyDescent="0.2">
      <c r="A15" s="36">
        <f t="shared" si="11"/>
        <v>65</v>
      </c>
      <c r="B15" s="27" t="s">
        <v>93</v>
      </c>
      <c r="C15" s="28" t="s">
        <v>69</v>
      </c>
      <c r="D15" s="20">
        <v>0</v>
      </c>
      <c r="E15" s="9">
        <f t="shared" si="6"/>
        <v>0</v>
      </c>
      <c r="F15" s="20">
        <v>13.7</v>
      </c>
      <c r="G15" s="9">
        <f t="shared" si="7"/>
        <v>1</v>
      </c>
      <c r="H15" s="20">
        <v>9.56</v>
      </c>
      <c r="I15" s="9">
        <f t="shared" si="8"/>
        <v>7</v>
      </c>
      <c r="J15" s="20">
        <v>0</v>
      </c>
      <c r="K15" s="9">
        <f t="shared" si="9"/>
        <v>0</v>
      </c>
      <c r="L15" s="10">
        <f t="shared" si="5"/>
        <v>23.259999999999998</v>
      </c>
      <c r="M15" s="11">
        <f t="shared" si="10"/>
        <v>8</v>
      </c>
    </row>
    <row r="16" spans="1:13" ht="15" x14ac:dyDescent="0.2">
      <c r="A16" s="36">
        <f t="shared" si="11"/>
        <v>66</v>
      </c>
      <c r="B16" s="27" t="s">
        <v>96</v>
      </c>
      <c r="C16" s="28" t="s">
        <v>69</v>
      </c>
      <c r="D16" s="20">
        <v>12.23</v>
      </c>
      <c r="E16" s="9">
        <f t="shared" si="6"/>
        <v>5</v>
      </c>
      <c r="F16" s="20">
        <v>9.43</v>
      </c>
      <c r="G16" s="9">
        <f t="shared" si="7"/>
        <v>6</v>
      </c>
      <c r="H16" s="20">
        <v>11.5</v>
      </c>
      <c r="I16" s="9">
        <f t="shared" si="8"/>
        <v>3</v>
      </c>
      <c r="J16" s="20">
        <v>12.17</v>
      </c>
      <c r="K16" s="9">
        <f t="shared" si="9"/>
        <v>1</v>
      </c>
      <c r="L16" s="10">
        <f t="shared" si="5"/>
        <v>45.33</v>
      </c>
      <c r="M16" s="11">
        <f t="shared" si="10"/>
        <v>2</v>
      </c>
    </row>
    <row r="17" spans="1:13" ht="15" x14ac:dyDescent="0.2">
      <c r="A17" s="36"/>
      <c r="B17" s="37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36"/>
      <c r="B18" s="27"/>
      <c r="C18" s="13"/>
      <c r="D18" s="20">
        <v>0</v>
      </c>
      <c r="E18" s="9">
        <f t="shared" si="6"/>
        <v>0</v>
      </c>
      <c r="F18" s="20">
        <v>0</v>
      </c>
      <c r="G18" s="9">
        <f t="shared" si="7"/>
        <v>0</v>
      </c>
      <c r="H18" s="20">
        <v>0</v>
      </c>
      <c r="I18" s="9">
        <f t="shared" si="8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0"/>
        <v>0</v>
      </c>
    </row>
    <row r="19" spans="1:13" ht="15" x14ac:dyDescent="0.2">
      <c r="A19" s="36"/>
      <c r="B19" s="27"/>
      <c r="C19" s="13"/>
      <c r="D19" s="20">
        <v>0</v>
      </c>
      <c r="E19" s="9">
        <f t="shared" si="6"/>
        <v>0</v>
      </c>
      <c r="F19" s="20">
        <v>0</v>
      </c>
      <c r="G19" s="9">
        <f t="shared" si="7"/>
        <v>0</v>
      </c>
      <c r="H19" s="20">
        <v>0</v>
      </c>
      <c r="I19" s="9">
        <f t="shared" si="8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0"/>
        <v>0</v>
      </c>
    </row>
    <row r="20" spans="1:13" ht="15" x14ac:dyDescent="0.2">
      <c r="A20" s="36"/>
      <c r="B20" s="27"/>
      <c r="C20" s="13"/>
      <c r="D20" s="20">
        <v>0</v>
      </c>
      <c r="E20" s="9">
        <f t="shared" si="6"/>
        <v>0</v>
      </c>
      <c r="F20" s="20">
        <v>0</v>
      </c>
      <c r="G20" s="9">
        <f t="shared" si="7"/>
        <v>0</v>
      </c>
      <c r="H20" s="20">
        <v>0</v>
      </c>
      <c r="I20" s="9">
        <f t="shared" si="8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0"/>
        <v>0</v>
      </c>
    </row>
    <row r="21" spans="1:13" ht="15" x14ac:dyDescent="0.2">
      <c r="A21" s="36"/>
      <c r="B21" s="27"/>
      <c r="C21" s="13"/>
      <c r="D21" s="20">
        <v>0</v>
      </c>
      <c r="E21" s="9">
        <f t="shared" si="6"/>
        <v>0</v>
      </c>
      <c r="F21" s="20">
        <v>0</v>
      </c>
      <c r="G21" s="9">
        <f t="shared" si="7"/>
        <v>0</v>
      </c>
      <c r="H21" s="20">
        <v>0</v>
      </c>
      <c r="I21" s="9">
        <f t="shared" si="8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0"/>
        <v>0</v>
      </c>
    </row>
    <row r="22" spans="1:13" ht="15" x14ac:dyDescent="0.2">
      <c r="A22" s="36"/>
      <c r="B22" s="27"/>
      <c r="C22" s="13"/>
      <c r="D22" s="20">
        <v>0</v>
      </c>
      <c r="E22" s="9">
        <f t="shared" si="6"/>
        <v>0</v>
      </c>
      <c r="F22" s="20">
        <v>0</v>
      </c>
      <c r="G22" s="9">
        <f t="shared" si="7"/>
        <v>0</v>
      </c>
      <c r="H22" s="20">
        <v>0</v>
      </c>
      <c r="I22" s="9">
        <f t="shared" si="8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0"/>
        <v>0</v>
      </c>
    </row>
    <row r="23" spans="1:13" ht="15" x14ac:dyDescent="0.2">
      <c r="A23" s="36"/>
      <c r="B23" s="27"/>
      <c r="C23" s="13"/>
      <c r="D23" s="20">
        <v>0</v>
      </c>
      <c r="E23" s="9">
        <f t="shared" si="6"/>
        <v>0</v>
      </c>
      <c r="F23" s="20">
        <v>0</v>
      </c>
      <c r="G23" s="9">
        <f t="shared" si="7"/>
        <v>0</v>
      </c>
      <c r="H23" s="20">
        <v>0</v>
      </c>
      <c r="I23" s="9">
        <f t="shared" si="8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0"/>
        <v>0</v>
      </c>
    </row>
    <row r="24" spans="1:13" ht="15" x14ac:dyDescent="0.2">
      <c r="A24" s="36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36"/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36"/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36"/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36"/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36"/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36"/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36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36"/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36"/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36"/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36"/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36"/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36"/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36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A39" s="34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34"/>
      <c r="B40" s="15" t="s">
        <v>9</v>
      </c>
      <c r="C40" s="1" t="s">
        <v>72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A41" s="34"/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A42" s="34"/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A43" s="34"/>
      <c r="B43" s="16"/>
      <c r="C43" s="8" t="s">
        <v>65</v>
      </c>
      <c r="D43" s="29">
        <f>LARGE(D4:D9,1)+LARGE(D4:D9,2)+LARGE(D4:D9,3)</f>
        <v>24.5</v>
      </c>
      <c r="E43" s="18">
        <f>IF(D43&lt;1,0,RANK(D43,D$43:D$47,0))</f>
        <v>2</v>
      </c>
      <c r="F43" s="29">
        <f>LARGE(F4:F9,1)+LARGE(F4:F9,2)+LARGE(F4:F9,3)</f>
        <v>19.990000000000002</v>
      </c>
      <c r="G43" s="18">
        <f>IF(F43&lt;1,0,RANK(F43,F$43:F$47,0))</f>
        <v>2</v>
      </c>
      <c r="H43" s="29">
        <f>LARGE(H4:H9,1)+LARGE(H4:H9,2)+LARGE(H4:H9,3)</f>
        <v>20.64</v>
      </c>
      <c r="I43" s="18">
        <f>IF(H43&lt;1,0,RANK(H43,H$43:H$47,0))</f>
        <v>2</v>
      </c>
      <c r="J43" s="29">
        <f>LARGE(J4:J9,1)+LARGE(J4:J9,2)+LARGE(J4:J9,3)</f>
        <v>21.240000000000002</v>
      </c>
      <c r="K43" s="18">
        <f>IF(J43&lt;1,0,RANK(J43,J$43:J$47,0))</f>
        <v>2</v>
      </c>
      <c r="L43" s="19">
        <f>D43+F43+H43+J43</f>
        <v>86.37</v>
      </c>
      <c r="M43" s="11">
        <f>IF(L43&lt;1,0,RANK(L43,L$43:L$47,0))</f>
        <v>2</v>
      </c>
    </row>
    <row r="44" spans="1:13" ht="15" x14ac:dyDescent="0.2">
      <c r="A44" s="34"/>
      <c r="B44" s="16"/>
      <c r="C44" s="28" t="s">
        <v>69</v>
      </c>
      <c r="D44" s="29">
        <f>LARGE(D11:D16,1)+LARGE(D11:D16,2)+LARGE(D11:D16,3)</f>
        <v>37.769999999999996</v>
      </c>
      <c r="E44" s="18">
        <f>IF(D44&lt;1,0,RANK(D44,D$43:D$47,0))</f>
        <v>1</v>
      </c>
      <c r="F44" s="29">
        <f>LARGE(F11:F16,1)+LARGE(F11:F16,2)+LARGE(F11:F16,3)</f>
        <v>35.67</v>
      </c>
      <c r="G44" s="18">
        <f>IF(F44&lt;1,0,RANK(F44,F$43:F$47,0))</f>
        <v>1</v>
      </c>
      <c r="H44" s="29">
        <f>LARGE(H11:H16,1)+LARGE(H11:H16,2)+LARGE(H11:H16,3)</f>
        <v>36.81</v>
      </c>
      <c r="I44" s="18">
        <f>IF(H44&lt;1,0,RANK(H44,H$43:H$47,0))</f>
        <v>1</v>
      </c>
      <c r="J44" s="29">
        <f>LARGE(J11:J16,1)+LARGE(J11:J16,2)+LARGE(J11:J16,3)</f>
        <v>36.340000000000003</v>
      </c>
      <c r="K44" s="18">
        <f>IF(J44&lt;1,0,RANK(J44,J$43:J$47,0))</f>
        <v>1</v>
      </c>
      <c r="L44" s="19">
        <f>D44+F44+H44+J44</f>
        <v>146.59</v>
      </c>
      <c r="M44" s="11">
        <f>IF(L44&lt;1,0,RANK(L44,L$43:L$47,0))</f>
        <v>1</v>
      </c>
    </row>
    <row r="45" spans="1:13" ht="15" x14ac:dyDescent="0.2">
      <c r="A45" s="34"/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A46" s="34"/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A47" s="34"/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  <row r="48" spans="1:13" x14ac:dyDescent="0.2">
      <c r="A48" s="34"/>
    </row>
  </sheetData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26" workbookViewId="0">
      <selection activeCell="H47" sqref="H47"/>
    </sheetView>
  </sheetViews>
  <sheetFormatPr defaultRowHeight="12.75" x14ac:dyDescent="0.2"/>
  <cols>
    <col min="2" max="2" width="21" customWidth="1"/>
  </cols>
  <sheetData>
    <row r="1" spans="1:13" ht="18" x14ac:dyDescent="0.2">
      <c r="A1" s="34"/>
      <c r="B1" s="1" t="s">
        <v>15</v>
      </c>
      <c r="C1" s="39" t="s">
        <v>73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34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5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6">
        <v>250</v>
      </c>
      <c r="B4" s="48" t="s">
        <v>76</v>
      </c>
      <c r="C4" s="33" t="s">
        <v>75</v>
      </c>
      <c r="D4" s="20">
        <v>11.2</v>
      </c>
      <c r="E4" s="9">
        <f t="shared" ref="E4:E9" si="0">IF(D4&lt;1,0,RANK(D4,D$4:D$37,0))</f>
        <v>4</v>
      </c>
      <c r="F4" s="20">
        <v>8.43</v>
      </c>
      <c r="G4" s="9">
        <f t="shared" ref="G4:G9" si="1">IF(F4&lt;1,0,RANK(F4,F$4:F$37,0))</f>
        <v>6</v>
      </c>
      <c r="H4" s="20">
        <v>9.3699999999999992</v>
      </c>
      <c r="I4" s="9">
        <f t="shared" ref="I4:I9" si="2">IF(H4&lt;1,0,RANK(H4,H$4:H$37,0))</f>
        <v>5</v>
      </c>
      <c r="J4" s="20">
        <v>11.2</v>
      </c>
      <c r="K4" s="9">
        <f t="shared" ref="K4:K9" si="3">IF(J4&lt;1,0,RANK(J4,J$4:J$37,0))</f>
        <v>3</v>
      </c>
      <c r="L4" s="10">
        <f>SUM(D4,F4,H4,J4)</f>
        <v>40.200000000000003</v>
      </c>
      <c r="M4" s="11">
        <f t="shared" ref="M4:M9" si="4">IF(L4&lt;1,0,RANK(L4,L$4:L$37,0))</f>
        <v>4</v>
      </c>
    </row>
    <row r="5" spans="1:13" ht="15" x14ac:dyDescent="0.2">
      <c r="A5" s="36">
        <f>SUM(A4+1)</f>
        <v>251</v>
      </c>
      <c r="B5" s="26" t="s">
        <v>77</v>
      </c>
      <c r="C5" s="33" t="s">
        <v>75</v>
      </c>
      <c r="D5" s="20">
        <v>11.07</v>
      </c>
      <c r="E5" s="9">
        <f t="shared" si="0"/>
        <v>6</v>
      </c>
      <c r="F5" s="20">
        <v>8.6300000000000008</v>
      </c>
      <c r="G5" s="9">
        <f t="shared" si="1"/>
        <v>3</v>
      </c>
      <c r="H5" s="20">
        <v>9.0299999999999994</v>
      </c>
      <c r="I5" s="9">
        <f t="shared" si="2"/>
        <v>6</v>
      </c>
      <c r="J5" s="20">
        <v>10.34</v>
      </c>
      <c r="K5" s="9">
        <f t="shared" si="3"/>
        <v>5</v>
      </c>
      <c r="L5" s="10">
        <f t="shared" ref="L5:L16" si="5">SUM(D5,F5,H5,J5)</f>
        <v>39.070000000000007</v>
      </c>
      <c r="M5" s="11">
        <f t="shared" si="4"/>
        <v>5</v>
      </c>
    </row>
    <row r="6" spans="1:13" ht="15" x14ac:dyDescent="0.2">
      <c r="A6" s="36">
        <f t="shared" ref="A6:A37" si="6">SUM(A5+1)</f>
        <v>252</v>
      </c>
      <c r="B6" s="26" t="s">
        <v>78</v>
      </c>
      <c r="C6" s="33" t="s">
        <v>75</v>
      </c>
      <c r="D6" s="20">
        <v>11.8</v>
      </c>
      <c r="E6" s="9">
        <f t="shared" si="0"/>
        <v>2</v>
      </c>
      <c r="F6" s="20">
        <v>9.9700000000000006</v>
      </c>
      <c r="G6" s="9">
        <f t="shared" si="1"/>
        <v>1</v>
      </c>
      <c r="H6" s="20">
        <v>10.039999999999999</v>
      </c>
      <c r="I6" s="9">
        <f t="shared" si="2"/>
        <v>3</v>
      </c>
      <c r="J6" s="20">
        <v>9.9</v>
      </c>
      <c r="K6" s="9">
        <f t="shared" si="3"/>
        <v>7</v>
      </c>
      <c r="L6" s="10">
        <f t="shared" si="5"/>
        <v>41.71</v>
      </c>
      <c r="M6" s="11">
        <f t="shared" si="4"/>
        <v>3</v>
      </c>
    </row>
    <row r="7" spans="1:13" ht="15" x14ac:dyDescent="0.2">
      <c r="A7" s="36">
        <f t="shared" si="6"/>
        <v>253</v>
      </c>
      <c r="B7" s="26" t="s">
        <v>82</v>
      </c>
      <c r="C7" s="33" t="s">
        <v>75</v>
      </c>
      <c r="D7" s="20">
        <v>11.07</v>
      </c>
      <c r="E7" s="9">
        <f t="shared" si="0"/>
        <v>6</v>
      </c>
      <c r="F7" s="20">
        <v>7.93</v>
      </c>
      <c r="G7" s="9">
        <f t="shared" si="1"/>
        <v>7</v>
      </c>
      <c r="H7" s="20">
        <v>8.43</v>
      </c>
      <c r="I7" s="9">
        <f t="shared" si="2"/>
        <v>7</v>
      </c>
      <c r="J7" s="20">
        <v>9.34</v>
      </c>
      <c r="K7" s="9">
        <f t="shared" si="3"/>
        <v>8</v>
      </c>
      <c r="L7" s="10">
        <f t="shared" si="5"/>
        <v>36.769999999999996</v>
      </c>
      <c r="M7" s="11">
        <f t="shared" si="4"/>
        <v>7</v>
      </c>
    </row>
    <row r="8" spans="1:13" ht="15" x14ac:dyDescent="0.2">
      <c r="A8" s="36">
        <f t="shared" si="6"/>
        <v>254</v>
      </c>
      <c r="B8" s="26"/>
      <c r="C8" s="33" t="s">
        <v>75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36">
        <f t="shared" si="6"/>
        <v>255</v>
      </c>
      <c r="B9" s="27"/>
      <c r="C9" s="33" t="s">
        <v>75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36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36">
        <v>256</v>
      </c>
      <c r="B11" s="26" t="s">
        <v>79</v>
      </c>
      <c r="C11" s="28" t="s">
        <v>74</v>
      </c>
      <c r="D11" s="20">
        <v>12.27</v>
      </c>
      <c r="E11" s="9">
        <f t="shared" ref="E11:E23" si="7">IF(D11&lt;1,0,RANK(D11,D$4:D$37,0))</f>
        <v>1</v>
      </c>
      <c r="F11" s="20">
        <v>9.6300000000000008</v>
      </c>
      <c r="G11" s="9">
        <f t="shared" ref="G11:G23" si="8">IF(F11&lt;1,0,RANK(F11,F$4:F$37,0))</f>
        <v>2</v>
      </c>
      <c r="H11" s="20">
        <v>9.9</v>
      </c>
      <c r="I11" s="9">
        <f t="shared" ref="I11:I23" si="9">IF(H11&lt;1,0,RANK(H11,H$4:H$37,0))</f>
        <v>4</v>
      </c>
      <c r="J11" s="20">
        <v>11.3</v>
      </c>
      <c r="K11" s="9">
        <f t="shared" ref="K11:K16" si="10">IF(J11&lt;1,0,RANK(J11,J$4:J$37,0))</f>
        <v>2</v>
      </c>
      <c r="L11" s="10">
        <f t="shared" si="5"/>
        <v>43.099999999999994</v>
      </c>
      <c r="M11" s="11">
        <f t="shared" ref="M11:M23" si="11">IF(L11&lt;1,0,RANK(L11,L$4:L$37,0))</f>
        <v>1</v>
      </c>
    </row>
    <row r="12" spans="1:13" ht="15" x14ac:dyDescent="0.2">
      <c r="A12" s="36">
        <f t="shared" si="6"/>
        <v>257</v>
      </c>
      <c r="B12" s="26" t="s">
        <v>80</v>
      </c>
      <c r="C12" s="28" t="s">
        <v>74</v>
      </c>
      <c r="D12" s="20">
        <v>11.37</v>
      </c>
      <c r="E12" s="9">
        <f t="shared" si="7"/>
        <v>3</v>
      </c>
      <c r="F12" s="20">
        <v>8.5299999999999994</v>
      </c>
      <c r="G12" s="9">
        <f t="shared" si="8"/>
        <v>5</v>
      </c>
      <c r="H12" s="20">
        <v>10.67</v>
      </c>
      <c r="I12" s="9">
        <f t="shared" si="9"/>
        <v>2</v>
      </c>
      <c r="J12" s="20">
        <v>11.17</v>
      </c>
      <c r="K12" s="9">
        <f t="shared" si="10"/>
        <v>4</v>
      </c>
      <c r="L12" s="10">
        <f t="shared" si="5"/>
        <v>41.74</v>
      </c>
      <c r="M12" s="11">
        <f t="shared" si="11"/>
        <v>2</v>
      </c>
    </row>
    <row r="13" spans="1:13" ht="15" x14ac:dyDescent="0.2">
      <c r="A13" s="36">
        <f t="shared" si="6"/>
        <v>258</v>
      </c>
      <c r="B13" s="26" t="s">
        <v>97</v>
      </c>
      <c r="C13" s="28" t="s">
        <v>74</v>
      </c>
      <c r="D13" s="20">
        <v>10.87</v>
      </c>
      <c r="E13" s="9">
        <f t="shared" si="7"/>
        <v>8</v>
      </c>
      <c r="F13" s="20">
        <v>0</v>
      </c>
      <c r="G13" s="9">
        <f t="shared" si="8"/>
        <v>0</v>
      </c>
      <c r="H13" s="20">
        <v>12.3</v>
      </c>
      <c r="I13" s="9">
        <f t="shared" si="9"/>
        <v>1</v>
      </c>
      <c r="J13" s="20">
        <v>11.54</v>
      </c>
      <c r="K13" s="9">
        <f t="shared" si="10"/>
        <v>1</v>
      </c>
      <c r="L13" s="10">
        <f t="shared" si="5"/>
        <v>34.71</v>
      </c>
      <c r="M13" s="11">
        <f t="shared" si="11"/>
        <v>8</v>
      </c>
    </row>
    <row r="14" spans="1:13" ht="15" x14ac:dyDescent="0.2">
      <c r="A14" s="36">
        <f t="shared" si="6"/>
        <v>259</v>
      </c>
      <c r="B14" s="26" t="s">
        <v>81</v>
      </c>
      <c r="C14" s="28" t="s">
        <v>74</v>
      </c>
      <c r="D14" s="20">
        <v>11.2</v>
      </c>
      <c r="E14" s="9">
        <f t="shared" si="7"/>
        <v>4</v>
      </c>
      <c r="F14" s="20">
        <v>8.6300000000000008</v>
      </c>
      <c r="G14" s="9">
        <f t="shared" si="8"/>
        <v>3</v>
      </c>
      <c r="H14" s="20">
        <v>7.83</v>
      </c>
      <c r="I14" s="9">
        <f t="shared" si="9"/>
        <v>8</v>
      </c>
      <c r="J14" s="20">
        <v>10</v>
      </c>
      <c r="K14" s="9">
        <f t="shared" si="10"/>
        <v>6</v>
      </c>
      <c r="L14" s="10">
        <f t="shared" si="5"/>
        <v>37.659999999999997</v>
      </c>
      <c r="M14" s="11">
        <f t="shared" si="11"/>
        <v>6</v>
      </c>
    </row>
    <row r="15" spans="1:13" ht="15" x14ac:dyDescent="0.2">
      <c r="A15" s="36">
        <f t="shared" si="6"/>
        <v>260</v>
      </c>
      <c r="B15" s="27"/>
      <c r="C15" s="28" t="s">
        <v>74</v>
      </c>
      <c r="D15" s="20">
        <v>0</v>
      </c>
      <c r="E15" s="9"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36">
        <f t="shared" si="6"/>
        <v>261</v>
      </c>
      <c r="B16" s="27"/>
      <c r="C16" s="28" t="s">
        <v>74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36"/>
      <c r="B17" s="37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36">
        <v>13</v>
      </c>
      <c r="B18" s="2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36">
        <f t="shared" si="6"/>
        <v>14</v>
      </c>
      <c r="B19" s="2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36">
        <f t="shared" si="6"/>
        <v>15</v>
      </c>
      <c r="B20" s="2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36">
        <f t="shared" si="6"/>
        <v>16</v>
      </c>
      <c r="B21" s="2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36">
        <f t="shared" si="6"/>
        <v>17</v>
      </c>
      <c r="B22" s="2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36">
        <f t="shared" si="6"/>
        <v>18</v>
      </c>
      <c r="B23" s="2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36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36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36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36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36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36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36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36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36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36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36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36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36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36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36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A39" s="34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34"/>
      <c r="B40" s="15" t="s">
        <v>9</v>
      </c>
      <c r="C40" s="1" t="s">
        <v>18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A41" s="34"/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A42" s="34"/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A43" s="34"/>
      <c r="B43" s="16"/>
      <c r="C43" s="8" t="s">
        <v>75</v>
      </c>
      <c r="D43" s="29">
        <f>LARGE(D4:D9,1)+LARGE(D4:D9,2)+LARGE(D4:D9,3)</f>
        <v>34.07</v>
      </c>
      <c r="E43" s="18">
        <f>IF(D43&lt;1,0,RANK(D43,D$43:D$47,0))</f>
        <v>2</v>
      </c>
      <c r="F43" s="29">
        <f>LARGE(F4:F9,1)+LARGE(F4:F9,2)+LARGE(F4:F9,3)</f>
        <v>27.03</v>
      </c>
      <c r="G43" s="18">
        <f>IF(F43&lt;1,0,RANK(F43,F$43:F$47,0))</f>
        <v>1</v>
      </c>
      <c r="H43" s="29">
        <f>LARGE(H4:H9,1)+LARGE(H4:H9,2)+LARGE(H4:H9,3)</f>
        <v>28.439999999999998</v>
      </c>
      <c r="I43" s="18">
        <f>IF(H43&lt;1,0,RANK(H43,H$43:H$47,0))</f>
        <v>2</v>
      </c>
      <c r="J43" s="29">
        <f>LARGE(J4:J9,1)+LARGE(J4:J9,2)+LARGE(J4:J9,3)</f>
        <v>31.439999999999998</v>
      </c>
      <c r="K43" s="18">
        <f>IF(J43&lt;1,0,RANK(J43,J$43:J$47,0))</f>
        <v>2</v>
      </c>
      <c r="L43" s="19">
        <f>D43+F43+H43+J43</f>
        <v>120.97999999999999</v>
      </c>
      <c r="M43" s="11">
        <f>IF(L43&lt;1,0,RANK(L43,L$43:L$47,0))</f>
        <v>2</v>
      </c>
    </row>
    <row r="44" spans="1:13" ht="15" x14ac:dyDescent="0.2">
      <c r="A44" s="34"/>
      <c r="B44" s="16"/>
      <c r="C44" s="28" t="s">
        <v>74</v>
      </c>
      <c r="D44" s="29">
        <f>LARGE(D11:D16,1)+LARGE(D11:D16,2)+LARGE(D11:D16,3)</f>
        <v>34.840000000000003</v>
      </c>
      <c r="E44" s="18">
        <f>IF(D44&lt;1,0,RANK(D44,D$43:D$47,0))</f>
        <v>1</v>
      </c>
      <c r="F44" s="29">
        <f>LARGE(F11:F16,1)+LARGE(F11:F16,2)+LARGE(F11:F16,3)</f>
        <v>26.79</v>
      </c>
      <c r="G44" s="18">
        <f>IF(F44&lt;1,0,RANK(F44,F$43:F$47,0))</f>
        <v>2</v>
      </c>
      <c r="H44" s="29">
        <f>LARGE(H11:H16,1)+LARGE(H11:H16,2)+LARGE(H11:H16,3)</f>
        <v>32.869999999999997</v>
      </c>
      <c r="I44" s="18">
        <f>IF(H44&lt;1,0,RANK(H44,H$43:H$47,0))</f>
        <v>1</v>
      </c>
      <c r="J44" s="29">
        <f>LARGE(J11:J16,1)+LARGE(J11:J16,2)+LARGE(J11:J16,3)</f>
        <v>34.01</v>
      </c>
      <c r="K44" s="18">
        <f>IF(J44&lt;1,0,RANK(J44,J$43:J$47,0))</f>
        <v>1</v>
      </c>
      <c r="L44" s="19">
        <f>D44+F44+H44+J44</f>
        <v>128.51</v>
      </c>
      <c r="M44" s="11">
        <f>IF(L44&lt;1,0,RANK(L44,L$43:L$47,0))</f>
        <v>1</v>
      </c>
    </row>
    <row r="45" spans="1:13" ht="15" x14ac:dyDescent="0.2">
      <c r="A45" s="34"/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A46" s="34"/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A47" s="34"/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topLeftCell="A29" workbookViewId="0">
      <selection activeCell="D50" sqref="D50"/>
    </sheetView>
  </sheetViews>
  <sheetFormatPr defaultRowHeight="12.75" x14ac:dyDescent="0.2"/>
  <cols>
    <col min="1" max="1" width="5.140625" style="34" customWidth="1"/>
    <col min="2" max="2" width="18.7109375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16</v>
      </c>
      <c r="C1" s="39" t="s">
        <v>20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5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6">
        <v>480</v>
      </c>
      <c r="B4" t="s">
        <v>41</v>
      </c>
      <c r="C4" s="33" t="s">
        <v>23</v>
      </c>
      <c r="D4" s="20">
        <v>11.4</v>
      </c>
      <c r="E4" s="9">
        <f t="shared" ref="E4:E9" si="0">IF(D4&lt;1,0,RANK(D4,D$4:D$37,0))</f>
        <v>2</v>
      </c>
      <c r="F4" s="20">
        <v>7.8</v>
      </c>
      <c r="G4" s="9">
        <f t="shared" ref="G4:G9" si="1">IF(F4&lt;1,0,RANK(F4,F$4:F$37,0))</f>
        <v>7</v>
      </c>
      <c r="H4" s="20">
        <v>10.07</v>
      </c>
      <c r="I4" s="9">
        <f t="shared" ref="I4:I9" si="2">IF(H4&lt;1,0,RANK(H4,H$4:H$37,0))</f>
        <v>6</v>
      </c>
      <c r="J4" s="20">
        <v>9.4700000000000006</v>
      </c>
      <c r="K4" s="9">
        <f t="shared" ref="K4:K9" si="3">IF(J4&lt;1,0,RANK(J4,J$4:J$37,0))</f>
        <v>8</v>
      </c>
      <c r="L4" s="10">
        <f>SUM(D4,F4,H4,J4)</f>
        <v>38.74</v>
      </c>
      <c r="M4" s="11">
        <f t="shared" ref="M4:M9" si="4">IF(L4&lt;1,0,RANK(L4,L$4:L$37,0))</f>
        <v>5</v>
      </c>
    </row>
    <row r="5" spans="1:13" ht="15" x14ac:dyDescent="0.2">
      <c r="A5" s="36">
        <f>SUM(A4+1)</f>
        <v>481</v>
      </c>
      <c r="B5" s="26" t="s">
        <v>42</v>
      </c>
      <c r="C5" s="33" t="s">
        <v>23</v>
      </c>
      <c r="D5" s="20">
        <v>11.27</v>
      </c>
      <c r="E5" s="9">
        <f t="shared" si="0"/>
        <v>4</v>
      </c>
      <c r="F5" s="20">
        <v>8.5299999999999994</v>
      </c>
      <c r="G5" s="9">
        <f t="shared" si="1"/>
        <v>6</v>
      </c>
      <c r="H5" s="20">
        <v>11.4</v>
      </c>
      <c r="I5" s="9">
        <f t="shared" si="2"/>
        <v>1</v>
      </c>
      <c r="J5" s="20">
        <v>11</v>
      </c>
      <c r="K5" s="9">
        <f t="shared" si="3"/>
        <v>3</v>
      </c>
      <c r="L5" s="10">
        <f t="shared" ref="L5:L16" si="5">SUM(D5,F5,H5,J5)</f>
        <v>42.199999999999996</v>
      </c>
      <c r="M5" s="11">
        <f t="shared" si="4"/>
        <v>3</v>
      </c>
    </row>
    <row r="6" spans="1:13" ht="15" x14ac:dyDescent="0.2">
      <c r="A6" s="36">
        <f t="shared" ref="A6:A37" si="6">SUM(A5+1)</f>
        <v>482</v>
      </c>
      <c r="B6" s="26" t="s">
        <v>39</v>
      </c>
      <c r="C6" s="33" t="s">
        <v>23</v>
      </c>
      <c r="D6" s="20">
        <v>11.07</v>
      </c>
      <c r="E6" s="9">
        <f t="shared" si="0"/>
        <v>7</v>
      </c>
      <c r="F6" s="20">
        <v>9.27</v>
      </c>
      <c r="G6" s="9">
        <f t="shared" si="1"/>
        <v>4</v>
      </c>
      <c r="H6" s="20">
        <v>7.1</v>
      </c>
      <c r="I6" s="9">
        <f t="shared" si="2"/>
        <v>8</v>
      </c>
      <c r="J6" s="20">
        <v>10.54</v>
      </c>
      <c r="K6" s="9">
        <f t="shared" si="3"/>
        <v>6</v>
      </c>
      <c r="L6" s="10">
        <f t="shared" si="5"/>
        <v>37.979999999999997</v>
      </c>
      <c r="M6" s="11">
        <f t="shared" si="4"/>
        <v>8</v>
      </c>
    </row>
    <row r="7" spans="1:13" ht="15" x14ac:dyDescent="0.2">
      <c r="A7" s="36">
        <f t="shared" si="6"/>
        <v>483</v>
      </c>
      <c r="B7" t="s">
        <v>40</v>
      </c>
      <c r="C7" s="33" t="s">
        <v>23</v>
      </c>
      <c r="D7" s="20">
        <v>11.13</v>
      </c>
      <c r="E7" s="9">
        <f t="shared" si="0"/>
        <v>6</v>
      </c>
      <c r="F7" s="20">
        <v>10.029999999999999</v>
      </c>
      <c r="G7" s="9">
        <f t="shared" si="1"/>
        <v>1</v>
      </c>
      <c r="H7" s="20">
        <v>10.6</v>
      </c>
      <c r="I7" s="9">
        <f t="shared" si="2"/>
        <v>4</v>
      </c>
      <c r="J7" s="20">
        <v>10.24</v>
      </c>
      <c r="K7" s="9">
        <f t="shared" si="3"/>
        <v>7</v>
      </c>
      <c r="L7" s="10">
        <f t="shared" si="5"/>
        <v>42</v>
      </c>
      <c r="M7" s="11">
        <f t="shared" si="4"/>
        <v>4</v>
      </c>
    </row>
    <row r="8" spans="1:13" ht="15" x14ac:dyDescent="0.2">
      <c r="A8" s="36">
        <f t="shared" si="6"/>
        <v>484</v>
      </c>
      <c r="B8" s="26" t="s">
        <v>99</v>
      </c>
      <c r="C8" s="33" t="s">
        <v>23</v>
      </c>
      <c r="D8" s="20">
        <v>12.6</v>
      </c>
      <c r="E8" s="9">
        <f t="shared" si="0"/>
        <v>1</v>
      </c>
      <c r="F8" s="20">
        <v>9.67</v>
      </c>
      <c r="G8" s="9">
        <f t="shared" si="1"/>
        <v>2</v>
      </c>
      <c r="H8" s="20">
        <v>10.9</v>
      </c>
      <c r="I8" s="9">
        <f t="shared" si="2"/>
        <v>2</v>
      </c>
      <c r="J8" s="20">
        <v>11.44</v>
      </c>
      <c r="K8" s="9">
        <f t="shared" si="3"/>
        <v>2</v>
      </c>
      <c r="L8" s="10">
        <f t="shared" si="5"/>
        <v>44.61</v>
      </c>
      <c r="M8" s="11">
        <f t="shared" si="4"/>
        <v>1</v>
      </c>
    </row>
    <row r="9" spans="1:13" ht="15" x14ac:dyDescent="0.2">
      <c r="A9" s="36">
        <f t="shared" si="6"/>
        <v>485</v>
      </c>
      <c r="B9" s="26"/>
      <c r="C9" s="33" t="s">
        <v>23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36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36">
        <v>486</v>
      </c>
      <c r="B11" s="26" t="s">
        <v>83</v>
      </c>
      <c r="C11" s="28" t="s">
        <v>89</v>
      </c>
      <c r="D11" s="20">
        <v>10.8</v>
      </c>
      <c r="E11" s="9">
        <f t="shared" ref="E11:E23" si="7">IF(D11&lt;1,0,RANK(D11,D$4:D$37,0))</f>
        <v>8</v>
      </c>
      <c r="F11" s="20">
        <v>6.67</v>
      </c>
      <c r="G11" s="9">
        <f t="shared" ref="G11:G23" si="8">IF(F11&lt;1,0,RANK(F11,F$4:F$37,0))</f>
        <v>8</v>
      </c>
      <c r="H11" s="20">
        <v>10.34</v>
      </c>
      <c r="I11" s="9">
        <f t="shared" ref="I11:I23" si="9">IF(H11&lt;1,0,RANK(H11,H$4:H$37,0))</f>
        <v>5</v>
      </c>
      <c r="J11" s="20">
        <v>10.74</v>
      </c>
      <c r="K11" s="9">
        <f t="shared" ref="K11:K16" si="10">IF(J11&lt;1,0,RANK(J11,J$4:J$37,0))</f>
        <v>5</v>
      </c>
      <c r="L11" s="10">
        <f t="shared" si="5"/>
        <v>38.549999999999997</v>
      </c>
      <c r="M11" s="11">
        <f t="shared" ref="M11:M23" si="11">IF(L11&lt;1,0,RANK(L11,L$4:L$37,0))</f>
        <v>6</v>
      </c>
    </row>
    <row r="12" spans="1:13" ht="15" x14ac:dyDescent="0.2">
      <c r="A12" s="36">
        <f t="shared" si="6"/>
        <v>487</v>
      </c>
      <c r="B12" s="26" t="s">
        <v>84</v>
      </c>
      <c r="C12" s="28" t="s">
        <v>89</v>
      </c>
      <c r="D12" s="20">
        <v>11.23</v>
      </c>
      <c r="E12" s="9">
        <f t="shared" si="7"/>
        <v>5</v>
      </c>
      <c r="F12" s="20">
        <v>9.1999999999999993</v>
      </c>
      <c r="G12" s="9">
        <f t="shared" si="8"/>
        <v>5</v>
      </c>
      <c r="H12" s="20">
        <v>10.8</v>
      </c>
      <c r="I12" s="9">
        <f t="shared" si="9"/>
        <v>3</v>
      </c>
      <c r="J12" s="20">
        <v>11.54</v>
      </c>
      <c r="K12" s="9">
        <f t="shared" si="10"/>
        <v>1</v>
      </c>
      <c r="L12" s="10">
        <f t="shared" si="5"/>
        <v>42.769999999999996</v>
      </c>
      <c r="M12" s="11">
        <f t="shared" si="11"/>
        <v>2</v>
      </c>
    </row>
    <row r="13" spans="1:13" ht="15" x14ac:dyDescent="0.2">
      <c r="A13" s="36">
        <f t="shared" si="6"/>
        <v>488</v>
      </c>
      <c r="B13" s="26" t="s">
        <v>85</v>
      </c>
      <c r="C13" s="28" t="s">
        <v>89</v>
      </c>
      <c r="D13" s="20">
        <v>11.3</v>
      </c>
      <c r="E13" s="9">
        <f t="shared" si="7"/>
        <v>3</v>
      </c>
      <c r="F13" s="20">
        <v>6.27</v>
      </c>
      <c r="G13" s="9">
        <f t="shared" si="8"/>
        <v>9</v>
      </c>
      <c r="H13" s="20">
        <v>9.83</v>
      </c>
      <c r="I13" s="9">
        <f t="shared" si="9"/>
        <v>7</v>
      </c>
      <c r="J13" s="20">
        <v>10.94</v>
      </c>
      <c r="K13" s="9">
        <f t="shared" si="10"/>
        <v>4</v>
      </c>
      <c r="L13" s="10">
        <f t="shared" si="5"/>
        <v>38.339999999999996</v>
      </c>
      <c r="M13" s="11">
        <f t="shared" si="11"/>
        <v>7</v>
      </c>
    </row>
    <row r="14" spans="1:13" ht="15" x14ac:dyDescent="0.2">
      <c r="A14" s="36">
        <f t="shared" si="6"/>
        <v>489</v>
      </c>
      <c r="B14" s="26" t="s">
        <v>86</v>
      </c>
      <c r="C14" s="28" t="s">
        <v>89</v>
      </c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36">
        <f t="shared" si="6"/>
        <v>490</v>
      </c>
      <c r="B15" s="49" t="s">
        <v>87</v>
      </c>
      <c r="C15" s="28" t="s">
        <v>89</v>
      </c>
      <c r="D15" s="20">
        <v>0</v>
      </c>
      <c r="E15" s="9">
        <f t="shared" si="7"/>
        <v>0</v>
      </c>
      <c r="F15" s="20">
        <v>9.3000000000000007</v>
      </c>
      <c r="G15" s="9">
        <f t="shared" si="8"/>
        <v>3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9.3000000000000007</v>
      </c>
      <c r="M15" s="11">
        <f t="shared" si="11"/>
        <v>9</v>
      </c>
    </row>
    <row r="16" spans="1:13" ht="15" x14ac:dyDescent="0.2">
      <c r="A16" s="36">
        <f t="shared" si="6"/>
        <v>491</v>
      </c>
      <c r="B16" s="49" t="s">
        <v>88</v>
      </c>
      <c r="C16" s="28" t="s">
        <v>89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36"/>
      <c r="B17" s="37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36">
        <v>462</v>
      </c>
      <c r="B18" s="26"/>
      <c r="C18" s="28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36">
        <f t="shared" si="6"/>
        <v>463</v>
      </c>
      <c r="B19" s="26"/>
      <c r="C19" s="2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36">
        <f t="shared" si="6"/>
        <v>464</v>
      </c>
      <c r="B20" s="26"/>
      <c r="C20" s="2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36">
        <f t="shared" si="6"/>
        <v>465</v>
      </c>
      <c r="B21" s="26"/>
      <c r="C21" s="2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36">
        <f t="shared" si="6"/>
        <v>466</v>
      </c>
      <c r="B22" s="27"/>
      <c r="C22" s="2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36">
        <f t="shared" si="6"/>
        <v>467</v>
      </c>
      <c r="B23" s="27"/>
      <c r="C23" s="2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36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36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36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36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36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36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36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36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36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36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36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36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36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36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36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17</v>
      </c>
      <c r="D40" s="16" t="s">
        <v>20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38" t="s">
        <v>3</v>
      </c>
      <c r="E42" s="38" t="s">
        <v>4</v>
      </c>
      <c r="F42" s="38" t="s">
        <v>5</v>
      </c>
      <c r="G42" s="38" t="s">
        <v>4</v>
      </c>
      <c r="H42" s="38" t="s">
        <v>6</v>
      </c>
      <c r="I42" s="38" t="s">
        <v>4</v>
      </c>
      <c r="J42" s="38" t="s">
        <v>7</v>
      </c>
      <c r="K42" s="38" t="s">
        <v>4</v>
      </c>
      <c r="L42" s="38" t="s">
        <v>8</v>
      </c>
      <c r="M42" s="38" t="s">
        <v>4</v>
      </c>
    </row>
    <row r="43" spans="1:13" ht="15" x14ac:dyDescent="0.2">
      <c r="B43" s="16"/>
      <c r="C43" s="33" t="s">
        <v>23</v>
      </c>
      <c r="D43" s="29">
        <f>LARGE(D4:D9,1)+LARGE(D4:D9,2)+LARGE(D4:D9,3)</f>
        <v>35.269999999999996</v>
      </c>
      <c r="E43" s="18">
        <f>IF(D43&lt;1,0,RANK(D43,D$43:D$47,0))</f>
        <v>1</v>
      </c>
      <c r="F43" s="29">
        <f>LARGE(F4:F9,1)+LARGE(F4:F9,2)+LARGE(F4:F9,3)</f>
        <v>28.97</v>
      </c>
      <c r="G43" s="18">
        <f>IF(F43&lt;1,0,RANK(F43,F$43:F$47,0))</f>
        <v>1</v>
      </c>
      <c r="H43" s="29">
        <f>LARGE(H4:H9,1)+LARGE(H4:H9,2)+LARGE(H4:H9,3)</f>
        <v>32.9</v>
      </c>
      <c r="I43" s="18">
        <f>IF(H43&lt;1,0,RANK(H43,H$43:H$47,0))</f>
        <v>1</v>
      </c>
      <c r="J43" s="29">
        <f>LARGE(J4:J9,1)+LARGE(J4:J9,2)+LARGE(J4:J9,3)</f>
        <v>32.979999999999997</v>
      </c>
      <c r="K43" s="18">
        <f>IF(J43&lt;1,0,RANK(J43,J$43:J$47,0))</f>
        <v>2</v>
      </c>
      <c r="L43" s="19">
        <f>D43+F43+H43+J43</f>
        <v>130.11999999999998</v>
      </c>
      <c r="M43" s="11">
        <f>IF(L43&lt;1,0,RANK(L43,L$43:L$47,0))</f>
        <v>1</v>
      </c>
    </row>
    <row r="44" spans="1:13" ht="15" x14ac:dyDescent="0.2">
      <c r="B44" s="16"/>
      <c r="C44" s="28" t="s">
        <v>89</v>
      </c>
      <c r="D44" s="29">
        <f>LARGE(D11:D16,1)+LARGE(D11:D16,2)+LARGE(D11:D16,3)</f>
        <v>33.33</v>
      </c>
      <c r="E44" s="18">
        <f>IF(D44&lt;1,0,RANK(D44,D$43:D$47,0))</f>
        <v>2</v>
      </c>
      <c r="F44" s="29">
        <f>LARGE(F11:F16,1)+LARGE(F11:F16,2)+LARGE(F11:F16,3)</f>
        <v>25.17</v>
      </c>
      <c r="G44" s="18">
        <f>IF(F44&lt;1,0,RANK(F44,F$43:F$47,0))</f>
        <v>2</v>
      </c>
      <c r="H44" s="29">
        <f>LARGE(H11:H16,1)+LARGE(H11:H16,2)+LARGE(H11:H16,3)</f>
        <v>30.97</v>
      </c>
      <c r="I44" s="18">
        <f>IF(H44&lt;1,0,RANK(H44,H$43:H$47,0))</f>
        <v>2</v>
      </c>
      <c r="J44" s="29">
        <f>LARGE(J11:J16,1)+LARGE(J11:J16,2)+LARGE(J11:J16,3)</f>
        <v>33.22</v>
      </c>
      <c r="K44" s="18">
        <f>IF(J44&lt;1,0,RANK(J44,J$43:J$47,0))</f>
        <v>1</v>
      </c>
      <c r="L44" s="19">
        <f>D44+F44+H44+J44</f>
        <v>122.69</v>
      </c>
      <c r="M44" s="11">
        <f>IF(L44&lt;1,0,RANK(L44,L$43:L$47,0))</f>
        <v>2</v>
      </c>
    </row>
    <row r="45" spans="1:13" ht="15" x14ac:dyDescent="0.2">
      <c r="B45" s="16"/>
      <c r="C45" s="28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Div 2 Blue B</vt:lpstr>
      <vt:lpstr>Div 3 B</vt:lpstr>
      <vt:lpstr>Prem C</vt:lpstr>
      <vt:lpstr>Div 2 Red C</vt:lpstr>
      <vt:lpstr>Div 4 Blue C 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2019-11-17T12:01:55Z</dcterms:modified>
</cp:coreProperties>
</file>