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a2\Documents\Area 20\Fluvaccs\1.Fluvacc Master\"/>
    </mc:Choice>
  </mc:AlternateContent>
  <xr:revisionPtr revIDLastSave="0" documentId="8_{5F6CA84F-4C99-46EE-9BEB-F9356593410C}" xr6:coauthVersionLast="47" xr6:coauthVersionMax="47" xr10:uidLastSave="{00000000-0000-0000-0000-000000000000}"/>
  <workbookProtection workbookAlgorithmName="SHA-512" workbookHashValue="gkFG465xXsVevc6ptzMMaCS8w5+5hkMYyD6lvKs2vrdQQZZXceZzWKXEDJX4NLrhiVMqf5+dHx1nlkBfrlFnWg==" workbookSaltValue="3ijHSpyKpxqcJkhUe57VYw==" workbookSpinCount="100000" lockStructure="1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Sheet1!$C$1:$Q$51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<sst xmlns="http://schemas.openxmlformats.org/spreadsheetml/2006/main" count="40" uniqueCount="33">
  <si>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</si>
  <si>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</si>
  <si>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</si>
  <si>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</si>
  <si>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</si>
  <si>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</si>
  <si>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</si>
  <si>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</si>
  <si>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</si>
  <si>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</si>
  <si>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</si>
  <si>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</si>
  <si>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</si>
  <si>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</si>
  <si>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</si>
  <si>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</si>
  <si>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</si>
  <si>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</si>
  <si>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</si>
  <si>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</si>
  <si>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</si>
  <si>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</si>
  <si>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</si>
  <si>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</si>
  <si>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</si>
  <si>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</si>
  <si>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primary injections were made BEFORE 1st January 2020</t>
  </si>
  <si>
    <t>If the first two primary injections are correct then check all annual boosters since 
1st January 2020 have been made within time.</t>
  </si>
  <si>
    <t>If primary injections were made ON or AFTER 1st January 2020 and PRIOR to 1st January 2024</t>
  </si>
  <si>
    <t>FLU VAC CHECKER 2025</t>
  </si>
  <si>
    <t>Prior to 1st January 2024</t>
  </si>
  <si>
    <t>New date sequence introduced from 1st January 2024</t>
  </si>
  <si>
    <t>Use Flu Vac Checker "From 1st January 2025" if primary injections were after 1st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</si>
</sst>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6" fillId="10" borderId="20" xfId="0" applyFont="1" applyFill="1" applyBorder="1" applyAlignment="1">
      <alignment horizontal="center"/>
    </xf>
    <xf numFmtId="0" fontId="16" fillId="10" borderId="0" xfId="0" applyFont="1" applyFill="1" applyAlignment="1">
      <alignment horizontal="center"/>
    </xf>
    <xf numFmtId="0" fontId="16" fillId="10" borderId="21" xfId="0" applyFont="1" applyFill="1" applyBorder="1" applyAlignment="1">
      <alignment horizontal="center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10/2/24	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showGridLines="0" tabSelected="1" topLeftCell="C1" zoomScaleNormal="100" workbookViewId="0">
      <selection activeCell="J11" sqref="J11"/>
    </sheetView>
  </sheetViews>
  <sheetFormatPr defaultRowHeight="13.2" x14ac:dyDescent="0.25"/>
  <cols>
    <col min="1" max="2" width="0" hidden="1" customWidth="1"/>
    <col min="3" max="3" width="2.109375" customWidth="1"/>
    <col min="4" max="4" width="7.33203125" customWidth="1"/>
    <col min="5" max="5" width="2.109375" customWidth="1"/>
    <col min="6" max="6" width="6.88671875" customWidth="1"/>
    <col min="7" max="7" width="10.109375" bestFit="1" customWidth="1"/>
    <col min="8" max="8" width="13" customWidth="1"/>
    <col min="9" max="9" width="3.109375" customWidth="1"/>
    <col min="10" max="10" width="11" customWidth="1"/>
    <col min="11" max="11" width="3.109375" customWidth="1"/>
    <col min="12" max="12" width="10.44140625" bestFit="1" customWidth="1"/>
    <col min="13" max="13" width="14.5546875" bestFit="1" customWidth="1"/>
    <col min="14" max="14" width="10.44140625" customWidth="1"/>
    <col min="15" max="15" width="1.6640625" customWidth="1"/>
    <col min="16" max="16" width="5.44140625" customWidth="1"/>
    <col min="17" max="17" width="2.109375" customWidth="1"/>
    <col min="20" max="20" width="10.109375" bestFit="1" customWidth="1"/>
    <col min="22" max="22" width="10.109375" bestFit="1" customWidth="1"/>
  </cols>
  <sheetData>
    <row r="1" spans="1:17" ht="9.9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5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7.399999999999999" x14ac:dyDescent="0.3">
      <c r="A4" s="2"/>
      <c r="B4" s="2"/>
      <c r="C4" s="2"/>
      <c r="D4" s="25"/>
      <c r="E4" s="4"/>
      <c r="F4" s="4"/>
      <c r="G4" s="4"/>
      <c r="H4" s="65" t="s">
        <v>29</v>
      </c>
      <c r="I4" s="66"/>
      <c r="J4" s="66"/>
      <c r="K4" s="66"/>
      <c r="L4" s="66"/>
      <c r="M4" s="67"/>
      <c r="N4" s="86" t="s">
        <v>18</v>
      </c>
      <c r="O4" s="86"/>
      <c r="P4" s="27">
        <v>2024</v>
      </c>
      <c r="Q4" s="2"/>
    </row>
    <row r="5" spans="1:17" ht="12.75" customHeight="1" x14ac:dyDescent="0.25">
      <c r="A5" s="2"/>
      <c r="B5" s="2"/>
      <c r="C5" s="2"/>
      <c r="D5" s="25"/>
      <c r="E5" s="4"/>
      <c r="F5" s="4"/>
      <c r="G5" s="4"/>
      <c r="H5" s="73" t="s">
        <v>30</v>
      </c>
      <c r="I5" s="74"/>
      <c r="J5" s="74"/>
      <c r="K5" s="74"/>
      <c r="L5" s="74"/>
      <c r="M5" s="75"/>
      <c r="N5" s="5"/>
      <c r="O5" s="5"/>
      <c r="P5" s="27">
        <v>2020</v>
      </c>
      <c r="Q5" s="2"/>
    </row>
    <row r="6" spans="1:17" ht="12.75" customHeight="1" x14ac:dyDescent="0.25">
      <c r="A6" s="2"/>
      <c r="B6" s="2"/>
      <c r="C6" s="2"/>
      <c r="D6" s="25"/>
      <c r="E6" s="4"/>
      <c r="F6" s="4"/>
      <c r="G6" s="4"/>
      <c r="H6" s="73"/>
      <c r="I6" s="74"/>
      <c r="J6" s="74"/>
      <c r="K6" s="74"/>
      <c r="L6" s="74"/>
      <c r="M6" s="75"/>
      <c r="N6" s="5"/>
      <c r="O6" s="5"/>
      <c r="P6" s="27">
        <v>2016</v>
      </c>
      <c r="Q6" s="2"/>
    </row>
    <row r="7" spans="1:17" ht="12.75" customHeight="1" x14ac:dyDescent="0.25">
      <c r="A7" s="2"/>
      <c r="B7" s="2"/>
      <c r="C7" s="2"/>
      <c r="D7" s="25"/>
      <c r="E7" s="4"/>
      <c r="F7" s="4"/>
      <c r="G7" s="4"/>
      <c r="H7" s="76" t="s">
        <v>31</v>
      </c>
      <c r="I7" s="77"/>
      <c r="J7" s="77"/>
      <c r="K7" s="77"/>
      <c r="L7" s="77"/>
      <c r="M7" s="78"/>
      <c r="N7" s="4"/>
      <c r="O7" s="4"/>
      <c r="P7" s="27">
        <v>2012</v>
      </c>
      <c r="Q7" s="2"/>
    </row>
    <row r="8" spans="1:17" ht="12.75" customHeight="1" x14ac:dyDescent="0.25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2008</v>
      </c>
      <c r="Q8" s="2"/>
    </row>
    <row r="9" spans="1:17" x14ac:dyDescent="0.25">
      <c r="A9" s="2"/>
      <c r="B9" s="2"/>
      <c r="C9" s="2"/>
      <c r="D9" s="25"/>
      <c r="E9" s="4"/>
      <c r="F9" s="4"/>
      <c r="G9" s="4"/>
      <c r="H9" s="4"/>
      <c r="I9" s="4"/>
      <c r="J9" s="48" t="s">
        <v>8</v>
      </c>
      <c r="K9" s="4"/>
      <c r="L9" s="4"/>
      <c r="M9" s="4"/>
      <c r="N9" s="4"/>
      <c r="O9" s="4"/>
      <c r="P9" s="27">
        <v>2004</v>
      </c>
      <c r="Q9" s="2"/>
    </row>
    <row r="10" spans="1:17" x14ac:dyDescent="0.25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2000</v>
      </c>
      <c r="Q10" s="2"/>
    </row>
    <row r="11" spans="1:17" x14ac:dyDescent="0.25">
      <c r="A11" s="2"/>
      <c r="B11" s="2"/>
      <c r="C11" s="2"/>
      <c r="D11" s="25"/>
      <c r="E11" s="4"/>
      <c r="F11" s="4"/>
      <c r="G11" s="4"/>
      <c r="H11" s="48" t="s">
        <v>0</v>
      </c>
      <c r="I11" s="30"/>
      <c r="J11" s="49">
        <v>45018</v>
      </c>
      <c r="K11" s="28"/>
      <c r="L11" s="4"/>
      <c r="M11" s="4"/>
      <c r="N11" s="4"/>
      <c r="O11" s="4"/>
      <c r="P11" s="55"/>
      <c r="Q11" s="2"/>
    </row>
    <row r="12" spans="1:17" x14ac:dyDescent="0.25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5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0" t="s">
        <v>3</v>
      </c>
      <c r="M13" s="61" t="s">
        <v>4</v>
      </c>
      <c r="N13" s="68" t="str">
        <f>IF(AND(K14&gt;=P13,K14&lt;=P14),"Correct","Wrong")</f>
        <v>Correct</v>
      </c>
      <c r="O13" s="4"/>
      <c r="P13" s="58">
        <v>21</v>
      </c>
      <c r="Q13" s="2"/>
    </row>
    <row r="14" spans="1:17" x14ac:dyDescent="0.25">
      <c r="A14" s="2"/>
      <c r="B14" s="2"/>
      <c r="C14" s="2"/>
      <c r="D14" s="25"/>
      <c r="E14" s="4"/>
      <c r="F14" s="4"/>
      <c r="G14" s="4"/>
      <c r="H14" s="48" t="s">
        <v>1</v>
      </c>
      <c r="I14" s="30"/>
      <c r="J14" s="50">
        <v>45053</v>
      </c>
      <c r="K14" s="57">
        <f>SUM(J14-J11)</f>
        <v>35</v>
      </c>
      <c r="L14" s="62">
        <f>J11+21</f>
        <v>45039</v>
      </c>
      <c r="M14" s="63">
        <f>J11+92</f>
        <v>45110</v>
      </c>
      <c r="N14" s="69"/>
      <c r="O14" s="4"/>
      <c r="P14" s="58">
        <v>92</v>
      </c>
      <c r="Q14" s="2"/>
    </row>
    <row r="15" spans="1:17" x14ac:dyDescent="0.25">
      <c r="A15" s="2"/>
      <c r="B15" s="2"/>
      <c r="C15" s="2"/>
      <c r="D15" s="25"/>
      <c r="E15" s="4"/>
      <c r="F15" s="4"/>
      <c r="G15" s="4"/>
      <c r="H15" s="29"/>
      <c r="I15" s="30"/>
      <c r="J15" s="31"/>
      <c r="K15" s="56"/>
      <c r="L15" s="33"/>
      <c r="M15" s="34"/>
      <c r="N15" s="4"/>
      <c r="O15" s="4"/>
      <c r="P15" s="59"/>
      <c r="Q15" s="2"/>
    </row>
    <row r="16" spans="1:17" x14ac:dyDescent="0.25">
      <c r="A16" s="2"/>
      <c r="B16" s="2"/>
      <c r="C16" s="2"/>
      <c r="D16" s="25"/>
      <c r="E16" s="4"/>
      <c r="F16" s="4"/>
      <c r="G16" s="4"/>
      <c r="H16" s="29"/>
      <c r="I16" s="4"/>
      <c r="J16" s="35"/>
      <c r="K16" s="56"/>
      <c r="L16" s="52" t="s">
        <v>5</v>
      </c>
      <c r="M16" s="64" t="s">
        <v>6</v>
      </c>
      <c r="N16" s="70" t="str">
        <f>IF(AND(K17&gt;=P16,K17&lt;=P17),"Correct","Wrong")</f>
        <v>Correct</v>
      </c>
      <c r="O16" s="4"/>
      <c r="P16" s="58">
        <v>150</v>
      </c>
      <c r="Q16" s="2"/>
    </row>
    <row r="17" spans="1:22" x14ac:dyDescent="0.25">
      <c r="A17" s="2"/>
      <c r="B17" s="2"/>
      <c r="C17" s="2"/>
      <c r="D17" s="25"/>
      <c r="E17" s="4"/>
      <c r="F17" s="4"/>
      <c r="G17" s="4"/>
      <c r="H17" s="48" t="s">
        <v>2</v>
      </c>
      <c r="I17" s="4"/>
      <c r="J17" s="51">
        <v>45237</v>
      </c>
      <c r="K17" s="57">
        <f>SUM(J17-J14)</f>
        <v>184</v>
      </c>
      <c r="L17" s="53">
        <f>J14+150</f>
        <v>45203</v>
      </c>
      <c r="M17" s="54">
        <f>J14+215</f>
        <v>45268</v>
      </c>
      <c r="N17" s="71"/>
      <c r="O17" s="4"/>
      <c r="P17" s="58">
        <v>215</v>
      </c>
      <c r="Q17" s="2"/>
    </row>
    <row r="18" spans="1:22" x14ac:dyDescent="0.25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5">
      <c r="A19" s="2"/>
      <c r="B19" s="2"/>
      <c r="C19" s="2"/>
      <c r="D19" s="36" t="s">
        <v>26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5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5">
      <c r="A21" s="2"/>
      <c r="B21" s="2"/>
      <c r="C21" s="2"/>
      <c r="D21" s="39" t="s">
        <v>7</v>
      </c>
      <c r="E21" s="12"/>
      <c r="F21" s="72" t="s">
        <v>22</v>
      </c>
      <c r="G21" s="72"/>
      <c r="H21" s="72"/>
      <c r="I21" s="72"/>
      <c r="J21" s="72"/>
      <c r="K21" s="72"/>
      <c r="L21" s="72"/>
      <c r="M21" s="72"/>
      <c r="N21" s="72"/>
      <c r="O21" s="13"/>
      <c r="P21" s="38"/>
      <c r="Q21" s="2"/>
    </row>
    <row r="22" spans="1:22" ht="12.75" customHeight="1" x14ac:dyDescent="0.25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5">
      <c r="A23" s="2"/>
      <c r="B23" s="2"/>
      <c r="C23" s="2"/>
      <c r="D23" s="37" t="s">
        <v>9</v>
      </c>
      <c r="E23" s="11"/>
      <c r="F23" s="99" t="s">
        <v>10</v>
      </c>
      <c r="G23" s="99"/>
      <c r="H23" s="99"/>
      <c r="I23" s="99"/>
      <c r="J23" s="99"/>
      <c r="K23" s="99"/>
      <c r="L23" s="99"/>
      <c r="M23" s="99"/>
      <c r="N23" s="99"/>
      <c r="O23" s="11"/>
      <c r="P23" s="38"/>
      <c r="Q23" s="2"/>
      <c r="R23" s="1"/>
      <c r="S23" s="1"/>
      <c r="T23" s="1"/>
      <c r="U23" s="1"/>
    </row>
    <row r="24" spans="1:22" ht="12.75" customHeight="1" x14ac:dyDescent="0.25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5">
      <c r="A25" s="2"/>
      <c r="B25" s="2"/>
      <c r="C25" s="2"/>
      <c r="D25" s="37" t="s">
        <v>11</v>
      </c>
      <c r="E25" s="11"/>
      <c r="F25" s="99" t="s">
        <v>15</v>
      </c>
      <c r="G25" s="99"/>
      <c r="H25" s="99"/>
      <c r="I25" s="99"/>
      <c r="J25" s="99"/>
      <c r="K25" s="99"/>
      <c r="L25" s="99"/>
      <c r="M25" s="99"/>
      <c r="N25" s="99"/>
      <c r="O25" s="11"/>
      <c r="P25" s="38"/>
      <c r="Q25" s="2"/>
    </row>
    <row r="26" spans="1:22" ht="12.75" customHeight="1" x14ac:dyDescent="0.25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5">
      <c r="A27" s="2"/>
      <c r="B27" s="2"/>
      <c r="C27" s="2"/>
      <c r="D27" s="39" t="s">
        <v>13</v>
      </c>
      <c r="E27" s="12"/>
      <c r="F27" s="101" t="s">
        <v>27</v>
      </c>
      <c r="G27" s="101"/>
      <c r="H27" s="101"/>
      <c r="I27" s="101"/>
      <c r="J27" s="101"/>
      <c r="K27" s="101"/>
      <c r="L27" s="101"/>
      <c r="M27" s="101"/>
      <c r="N27" s="101"/>
      <c r="O27" s="13"/>
      <c r="P27" s="38"/>
      <c r="Q27" s="2"/>
    </row>
    <row r="28" spans="1:22" ht="12.75" customHeight="1" x14ac:dyDescent="0.25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5">
      <c r="A29" s="2"/>
      <c r="B29" s="2"/>
      <c r="C29" s="2"/>
      <c r="D29" s="39" t="s">
        <v>14</v>
      </c>
      <c r="E29" s="12"/>
      <c r="F29" s="72" t="s">
        <v>16</v>
      </c>
      <c r="G29" s="72"/>
      <c r="H29" s="72"/>
      <c r="I29" s="72"/>
      <c r="J29" s="72"/>
      <c r="K29" s="72"/>
      <c r="L29" s="72"/>
      <c r="M29" s="72"/>
      <c r="N29" s="72"/>
      <c r="O29" s="13"/>
      <c r="P29" s="40"/>
      <c r="Q29" s="2"/>
    </row>
    <row r="30" spans="1:22" ht="12.75" customHeight="1" x14ac:dyDescent="0.25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5">
      <c r="A31" s="2"/>
      <c r="B31" s="2"/>
      <c r="C31" s="2"/>
      <c r="D31" s="36" t="s">
        <v>28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5">
      <c r="A32" s="2"/>
      <c r="B32" s="2"/>
      <c r="C32" s="2"/>
      <c r="D32" s="79" t="s">
        <v>32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  <c r="Q32" s="2"/>
      <c r="T32" s="3"/>
      <c r="V32" s="3"/>
    </row>
    <row r="33" spans="1:17" ht="12.75" customHeight="1" x14ac:dyDescent="0.25">
      <c r="A33" s="2"/>
      <c r="B33" s="2"/>
      <c r="C33" s="2"/>
      <c r="D33" s="37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38"/>
      <c r="Q33" s="2"/>
    </row>
    <row r="34" spans="1:17" ht="26.25" customHeight="1" x14ac:dyDescent="0.25">
      <c r="A34" s="2"/>
      <c r="B34" s="2"/>
      <c r="C34" s="2"/>
      <c r="D34" s="39" t="s">
        <v>7</v>
      </c>
      <c r="E34" s="12"/>
      <c r="F34" s="72" t="s">
        <v>23</v>
      </c>
      <c r="G34" s="72"/>
      <c r="H34" s="72"/>
      <c r="I34" s="72"/>
      <c r="J34" s="72"/>
      <c r="K34" s="72"/>
      <c r="L34" s="72"/>
      <c r="M34" s="72"/>
      <c r="N34" s="72"/>
      <c r="O34" s="13"/>
      <c r="P34" s="38"/>
      <c r="Q34" s="2"/>
    </row>
    <row r="35" spans="1:17" ht="12.75" customHeight="1" x14ac:dyDescent="0.25">
      <c r="A35" s="2"/>
      <c r="B35" s="2"/>
      <c r="C35" s="2"/>
      <c r="D35" s="3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38"/>
      <c r="Q35" s="2"/>
    </row>
    <row r="36" spans="1:17" ht="12.75" customHeight="1" x14ac:dyDescent="0.25">
      <c r="A36" s="2"/>
      <c r="B36" s="2"/>
      <c r="C36" s="2"/>
      <c r="D36" s="37" t="s">
        <v>9</v>
      </c>
      <c r="E36" s="11"/>
      <c r="F36" s="99" t="s">
        <v>10</v>
      </c>
      <c r="G36" s="99"/>
      <c r="H36" s="99"/>
      <c r="I36" s="99"/>
      <c r="J36" s="99"/>
      <c r="K36" s="99"/>
      <c r="L36" s="99"/>
      <c r="M36" s="99"/>
      <c r="N36" s="99"/>
      <c r="O36" s="11"/>
      <c r="P36" s="38"/>
      <c r="Q36" s="2"/>
    </row>
    <row r="37" spans="1:17" ht="12.75" customHeight="1" x14ac:dyDescent="0.25">
      <c r="A37" s="2"/>
      <c r="B37" s="2"/>
      <c r="C37" s="2"/>
      <c r="D37" s="3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38"/>
      <c r="Q37" s="2"/>
    </row>
    <row r="38" spans="1:17" ht="12.75" customHeight="1" x14ac:dyDescent="0.25">
      <c r="A38" s="2"/>
      <c r="B38" s="2"/>
      <c r="C38" s="2"/>
      <c r="D38" s="37" t="s">
        <v>11</v>
      </c>
      <c r="E38" s="11"/>
      <c r="F38" s="99" t="s">
        <v>12</v>
      </c>
      <c r="G38" s="99"/>
      <c r="H38" s="99"/>
      <c r="I38" s="99"/>
      <c r="J38" s="99"/>
      <c r="K38" s="99"/>
      <c r="L38" s="99"/>
      <c r="M38" s="99"/>
      <c r="N38" s="99"/>
      <c r="O38" s="99"/>
      <c r="P38" s="100"/>
      <c r="Q38" s="2"/>
    </row>
    <row r="39" spans="1:17" ht="12.75" customHeight="1" x14ac:dyDescent="0.25">
      <c r="A39" s="2"/>
      <c r="B39" s="2"/>
      <c r="C39" s="2"/>
      <c r="D39" s="3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38"/>
      <c r="Q39" s="2"/>
    </row>
    <row r="40" spans="1:17" ht="24.75" customHeight="1" x14ac:dyDescent="0.25">
      <c r="A40" s="2"/>
      <c r="B40" s="2"/>
      <c r="C40" s="2"/>
      <c r="D40" s="39" t="s">
        <v>13</v>
      </c>
      <c r="E40" s="12"/>
      <c r="F40" s="101" t="s">
        <v>24</v>
      </c>
      <c r="G40" s="101"/>
      <c r="H40" s="101"/>
      <c r="I40" s="101"/>
      <c r="J40" s="101"/>
      <c r="K40" s="101"/>
      <c r="L40" s="101"/>
      <c r="M40" s="101"/>
      <c r="N40" s="101"/>
      <c r="O40" s="13"/>
      <c r="P40" s="38"/>
      <c r="Q40" s="2"/>
    </row>
    <row r="41" spans="1:17" ht="12.75" customHeight="1" x14ac:dyDescent="0.25">
      <c r="A41" s="2"/>
      <c r="B41" s="2"/>
      <c r="C41" s="2"/>
      <c r="D41" s="3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38"/>
      <c r="Q41" s="2"/>
    </row>
    <row r="42" spans="1:17" ht="24" customHeight="1" x14ac:dyDescent="0.25">
      <c r="A42" s="2"/>
      <c r="B42" s="2"/>
      <c r="C42" s="2"/>
      <c r="D42" s="39" t="s">
        <v>14</v>
      </c>
      <c r="E42" s="12"/>
      <c r="F42" s="101" t="s">
        <v>16</v>
      </c>
      <c r="G42" s="101"/>
      <c r="H42" s="101"/>
      <c r="I42" s="101"/>
      <c r="J42" s="101"/>
      <c r="K42" s="101"/>
      <c r="L42" s="101"/>
      <c r="M42" s="101"/>
      <c r="N42" s="101"/>
      <c r="O42" s="13"/>
      <c r="P42" s="38"/>
      <c r="Q42" s="2"/>
    </row>
    <row r="43" spans="1:17" ht="12.75" customHeight="1" x14ac:dyDescent="0.25">
      <c r="A43" s="2"/>
      <c r="B43" s="2"/>
      <c r="C43" s="2"/>
      <c r="D43" s="39"/>
      <c r="E43" s="1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38"/>
      <c r="Q43" s="2"/>
    </row>
    <row r="44" spans="1:17" hidden="1" x14ac:dyDescent="0.25">
      <c r="A44" s="2"/>
      <c r="B44" s="2"/>
      <c r="C44" s="2"/>
      <c r="D44" s="37"/>
      <c r="E44" s="93" t="s">
        <v>19</v>
      </c>
      <c r="F44" s="94"/>
      <c r="G44" s="94"/>
      <c r="H44" s="94"/>
      <c r="I44" s="94"/>
      <c r="J44" s="94"/>
      <c r="K44" s="94"/>
      <c r="L44" s="94"/>
      <c r="M44" s="94"/>
      <c r="N44" s="94"/>
      <c r="O44" s="95"/>
      <c r="P44" s="38"/>
      <c r="Q44" s="2"/>
    </row>
    <row r="45" spans="1:17" ht="39.75" hidden="1" customHeight="1" x14ac:dyDescent="0.25">
      <c r="A45" s="2"/>
      <c r="B45" s="2"/>
      <c r="C45" s="2"/>
      <c r="D45" s="37"/>
      <c r="E45" s="14"/>
      <c r="F45" s="102" t="s">
        <v>25</v>
      </c>
      <c r="G45" s="102"/>
      <c r="H45" s="102"/>
      <c r="I45" s="102"/>
      <c r="J45" s="102"/>
      <c r="K45" s="102"/>
      <c r="L45" s="102"/>
      <c r="M45" s="102"/>
      <c r="N45" s="102"/>
      <c r="O45" s="15"/>
      <c r="P45" s="38"/>
      <c r="Q45" s="2"/>
    </row>
    <row r="46" spans="1:17" ht="37.5" hidden="1" customHeight="1" x14ac:dyDescent="0.25">
      <c r="A46" s="2"/>
      <c r="B46" s="2"/>
      <c r="C46" s="2"/>
      <c r="D46" s="37"/>
      <c r="E46" s="14"/>
      <c r="F46" s="96" t="s">
        <v>21</v>
      </c>
      <c r="G46" s="97"/>
      <c r="H46" s="87" t="s">
        <v>20</v>
      </c>
      <c r="I46" s="88"/>
      <c r="J46" s="88"/>
      <c r="K46" s="88"/>
      <c r="L46" s="89"/>
      <c r="M46" s="82">
        <f>DATE(YEAR(F47)+0,MONTH(F47)-M48,DAY(F47)-N48)</f>
        <v>44163</v>
      </c>
      <c r="N46" s="83"/>
      <c r="O46" s="16"/>
      <c r="P46" s="38"/>
      <c r="Q46" s="2"/>
    </row>
    <row r="47" spans="1:17" ht="21.75" hidden="1" customHeight="1" x14ac:dyDescent="0.25">
      <c r="A47" s="2"/>
      <c r="B47" s="2"/>
      <c r="C47" s="2"/>
      <c r="D47" s="37"/>
      <c r="E47" s="14"/>
      <c r="F47" s="98">
        <v>44366</v>
      </c>
      <c r="G47" s="98"/>
      <c r="H47" s="90"/>
      <c r="I47" s="91"/>
      <c r="J47" s="91"/>
      <c r="K47" s="91"/>
      <c r="L47" s="92"/>
      <c r="M47" s="84"/>
      <c r="N47" s="85"/>
      <c r="O47" s="17"/>
      <c r="P47" s="38"/>
      <c r="Q47" s="2"/>
    </row>
    <row r="48" spans="1:17" hidden="1" x14ac:dyDescent="0.25">
      <c r="A48" s="2"/>
      <c r="B48" s="2"/>
      <c r="C48" s="2"/>
      <c r="D48" s="37"/>
      <c r="E48" s="18"/>
      <c r="F48" s="19"/>
      <c r="G48" s="19"/>
      <c r="H48" s="19"/>
      <c r="I48" s="19"/>
      <c r="J48" s="19"/>
      <c r="K48" s="19"/>
      <c r="L48" s="20">
        <v>0</v>
      </c>
      <c r="M48" s="20">
        <v>6</v>
      </c>
      <c r="N48" s="20">
        <v>21</v>
      </c>
      <c r="O48" s="21"/>
      <c r="P48" s="38"/>
      <c r="Q48" s="2"/>
    </row>
    <row r="49" spans="1:17" hidden="1" x14ac:dyDescent="0.25">
      <c r="A49" s="2"/>
      <c r="B49" s="2"/>
      <c r="C49" s="2"/>
      <c r="D49" s="3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38"/>
      <c r="Q49" s="2"/>
    </row>
    <row r="50" spans="1:17" ht="13.8" thickBot="1" x14ac:dyDescent="0.3">
      <c r="A50" s="2"/>
      <c r="B50" s="2"/>
      <c r="C50" s="2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3"/>
      <c r="O50" s="43" t="s">
        <v>17</v>
      </c>
      <c r="P50" s="44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</sheetData>
  <sheetProtection algorithmName="SHA-512" hashValue="3V9w9iTaruyUYr75cfyU53JC5w0PQvfH6/4rswizabg4M3dbu3YzO8Xqb2mRkGwZJuVBFkQgwvbBJOgzJ939Dw==" saltValue="y6dG7gmFTrWvglnwxmk+/w==" spinCount="100000" sheet="1" objects="1" scenarios="1"/>
  <mergeCells count="23">
    <mergeCell ref="D32:P32"/>
    <mergeCell ref="M46:N47"/>
    <mergeCell ref="N4:O4"/>
    <mergeCell ref="H46:L47"/>
    <mergeCell ref="E44:O44"/>
    <mergeCell ref="F46:G46"/>
    <mergeCell ref="F47:G47"/>
    <mergeCell ref="F25:N25"/>
    <mergeCell ref="F23:N23"/>
    <mergeCell ref="F38:P38"/>
    <mergeCell ref="F36:N36"/>
    <mergeCell ref="F34:N34"/>
    <mergeCell ref="F42:N42"/>
    <mergeCell ref="F27:N27"/>
    <mergeCell ref="F40:N40"/>
    <mergeCell ref="F45:N45"/>
    <mergeCell ref="H4:M4"/>
    <mergeCell ref="N13:N14"/>
    <mergeCell ref="N16:N17"/>
    <mergeCell ref="F29:N29"/>
    <mergeCell ref="F21:N21"/>
    <mergeCell ref="H5:M6"/>
    <mergeCell ref="H7:M7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>
    <oddFooter>&amp;C_x000D_&amp;1#&amp;"Calibri"&amp;8&amp;KFF0000 This item contains Personal Data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Area 20</cp:lastModifiedBy>
  <cp:lastPrinted>2020-12-01T15:46:36Z</cp:lastPrinted>
  <dcterms:created xsi:type="dcterms:W3CDTF">2009-06-17T09:07:11Z</dcterms:created>
  <dcterms:modified xsi:type="dcterms:W3CDTF">2025-01-20T13:29:21Z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260a7f-6505-485d-a9f6-cb1d6d993f4b_Enabled">
    <vt:lpwstr>true</vt:lpwstr>
  </property>
  <property fmtid="{D5CDD505-2E9C-101B-9397-08002B2CF9AE}" pid="3" name="MSIP_Label_13260a7f-6505-485d-a9f6-cb1d6d993f4b_SetDate">
    <vt:lpwstr>2025-01-08T12:31:28Z</vt:lpwstr>
  </property>
  <property fmtid="{D5CDD505-2E9C-101B-9397-08002B2CF9AE}" pid="4" name="MSIP_Label_13260a7f-6505-485d-a9f6-cb1d6d993f4b_Method">
    <vt:lpwstr>Standard</vt:lpwstr>
  </property>
  <property fmtid="{D5CDD505-2E9C-101B-9397-08002B2CF9AE}" pid="5" name="MSIP_Label_13260a7f-6505-485d-a9f6-cb1d6d993f4b_Name">
    <vt:lpwstr>Personal Data (Standard)</vt:lpwstr>
  </property>
  <property fmtid="{D5CDD505-2E9C-101B-9397-08002B2CF9AE}" pid="6" name="MSIP_Label_13260a7f-6505-485d-a9f6-cb1d6d993f4b_SiteId">
    <vt:lpwstr>61761a3f-0f9f-43bd-a8ce-e39e84824d9e</vt:lpwstr>
  </property>
  <property fmtid="{D5CDD505-2E9C-101B-9397-08002B2CF9AE}" pid="7" name="MSIP_Label_13260a7f-6505-485d-a9f6-cb1d6d993f4b_ActionId">
    <vt:lpwstr>433c7410-d47f-4277-8f5c-697f6ba7b681</vt:lpwstr>
  </property>
  <property fmtid="{D5CDD505-2E9C-101B-9397-08002B2CF9AE}" pid="8" name="MSIP_Label_13260a7f-6505-485d-a9f6-cb1d6d993f4b_ContentBits">
    <vt:lpwstr>2</vt:lpwstr>
  </property>
</Properties>
</file>