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32" windowWidth="22860" windowHeight="799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39" i="1" l="1"/>
  <c r="C39" i="1"/>
  <c r="Q38" i="1"/>
  <c r="P38" i="1"/>
  <c r="O38" i="1"/>
  <c r="N22" i="1" s="1"/>
  <c r="N38" i="1"/>
  <c r="M22" i="1" s="1"/>
  <c r="M38" i="1"/>
  <c r="F22" i="1" s="1"/>
  <c r="K38" i="1"/>
  <c r="J38" i="1"/>
  <c r="E22" i="1" s="1"/>
  <c r="H38" i="1"/>
  <c r="G39" i="1" s="1"/>
  <c r="G38" i="1"/>
  <c r="H39" i="1" s="1"/>
  <c r="F38" i="1"/>
  <c r="E38" i="1"/>
  <c r="D38" i="1"/>
  <c r="R36" i="1"/>
  <c r="R35" i="1"/>
  <c r="R34" i="1"/>
  <c r="R33" i="1"/>
  <c r="R32" i="1"/>
  <c r="R31" i="1"/>
  <c r="R30" i="1"/>
  <c r="R29" i="1"/>
  <c r="R28" i="1"/>
  <c r="R27" i="1"/>
  <c r="C22" i="1"/>
  <c r="O21" i="1"/>
  <c r="N21" i="1"/>
  <c r="O39" i="1" s="1"/>
  <c r="M21" i="1"/>
  <c r="N39" i="1" s="1"/>
  <c r="L21" i="1"/>
  <c r="K21" i="1"/>
  <c r="J21" i="1"/>
  <c r="I21" i="1"/>
  <c r="H21" i="1"/>
  <c r="G21" i="1"/>
  <c r="F21" i="1"/>
  <c r="E21" i="1"/>
  <c r="J39" i="1" s="1"/>
  <c r="D21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5" i="1"/>
  <c r="P5" i="1"/>
  <c r="Q21" i="1" l="1"/>
  <c r="R21" i="1"/>
  <c r="M39" i="1"/>
  <c r="P21" i="1"/>
  <c r="R38" i="1"/>
  <c r="Q22" i="1"/>
  <c r="R22" i="1"/>
  <c r="P22" i="1"/>
</calcChain>
</file>

<file path=xl/sharedStrings.xml><?xml version="1.0" encoding="utf-8"?>
<sst xmlns="http://schemas.openxmlformats.org/spreadsheetml/2006/main" count="70" uniqueCount="49">
  <si>
    <t>WASECA VFW - 2025</t>
  </si>
  <si>
    <t>NAME</t>
  </si>
  <si>
    <t>G</t>
  </si>
  <si>
    <t>AB</t>
  </si>
  <si>
    <t>R</t>
  </si>
  <si>
    <t>H</t>
  </si>
  <si>
    <t>E</t>
  </si>
  <si>
    <t>2B</t>
  </si>
  <si>
    <t>3B</t>
  </si>
  <si>
    <t>HR</t>
  </si>
  <si>
    <t>SB</t>
  </si>
  <si>
    <t>SAC</t>
  </si>
  <si>
    <t>BB</t>
  </si>
  <si>
    <t>SO</t>
  </si>
  <si>
    <t>RBI</t>
  </si>
  <si>
    <t>SLG%</t>
  </si>
  <si>
    <t>OB%</t>
  </si>
  <si>
    <t>AVG</t>
  </si>
  <si>
    <t>Ferch, Kamerin</t>
  </si>
  <si>
    <t>Honstad, Owen</t>
  </si>
  <si>
    <t>Kahnke, Calvin</t>
  </si>
  <si>
    <t>Keele, Braxton</t>
  </si>
  <si>
    <t>Klinger, Kellen</t>
  </si>
  <si>
    <t>Krautkremer, Ty</t>
  </si>
  <si>
    <t>Lewer, Landon</t>
  </si>
  <si>
    <t>Lynch, Cash</t>
  </si>
  <si>
    <t>Preston, Carson</t>
  </si>
  <si>
    <t>Reger, Gavin</t>
  </si>
  <si>
    <t>Rohl, Jaxton</t>
  </si>
  <si>
    <t>Ryan, Troy</t>
  </si>
  <si>
    <t>Snesrud, Cael</t>
  </si>
  <si>
    <t>Stencel, Hayden</t>
  </si>
  <si>
    <t>Waugh, Mason</t>
  </si>
  <si>
    <t>TOTALS</t>
  </si>
  <si>
    <t>OPPONENTS</t>
  </si>
  <si>
    <t xml:space="preserve"> </t>
  </si>
  <si>
    <t>CG</t>
  </si>
  <si>
    <t>SH</t>
  </si>
  <si>
    <t>S</t>
  </si>
  <si>
    <t>W</t>
  </si>
  <si>
    <t>L</t>
  </si>
  <si>
    <t>ER</t>
  </si>
  <si>
    <t>HBP</t>
  </si>
  <si>
    <t>IP</t>
  </si>
  <si>
    <t>ERA</t>
  </si>
  <si>
    <t xml:space="preserve">        Pitching</t>
  </si>
  <si>
    <t>Ferch, Kameron</t>
  </si>
  <si>
    <t>YR</t>
  </si>
  <si>
    <t>HITTING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</si>
</sst>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2"/>
      <color theme="1"/>
      <name val="Arial"/>
      <family val="2"/>
    </font>
    <font>
      <b/>
      <sz val="14"/>
      <name val="Arial"/>
      <family val="2"/>
    </font>
    <font>
      <b/>
      <sz val="14"/>
      <name val="Helvetica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topLeftCell="A24" workbookViewId="0">
      <selection activeCell="Q40" sqref="Q40"/>
    </sheetView>
  </sheetViews>
  <sheetFormatPr defaultRowHeight="17.399999999999999" x14ac:dyDescent="0.3"/>
  <cols>
    <col min="1" max="1" width="17.26953125" style="15" customWidth="1"/>
    <col min="2" max="2" width="4.453125" style="15" customWidth="1"/>
    <col min="3" max="3" width="4.08984375" style="15" customWidth="1"/>
    <col min="4" max="4" width="4.7265625" style="15" customWidth="1"/>
    <col min="5" max="5" width="5" style="15" customWidth="1"/>
    <col min="6" max="6" width="4.36328125" style="15" customWidth="1"/>
    <col min="7" max="9" width="3.6328125" style="15" customWidth="1"/>
    <col min="10" max="10" width="4.7265625" style="15" customWidth="1"/>
    <col min="11" max="11" width="3.6328125" style="15" customWidth="1"/>
    <col min="12" max="12" width="4.7265625" style="15" customWidth="1"/>
    <col min="13" max="13" width="4.81640625" style="15" customWidth="1"/>
    <col min="14" max="14" width="3.6328125" style="15" customWidth="1"/>
    <col min="15" max="15" width="4.08984375" style="15" customWidth="1"/>
    <col min="16" max="16" width="6.6328125" style="15" customWidth="1"/>
    <col min="17" max="18" width="6.1796875" style="15" customWidth="1"/>
  </cols>
  <sheetData>
    <row r="1" spans="1:18" x14ac:dyDescent="0.3">
      <c r="A1" s="1"/>
      <c r="B1" s="2"/>
      <c r="C1" s="2"/>
      <c r="D1" s="2"/>
      <c r="E1" s="2"/>
      <c r="F1" s="1"/>
      <c r="G1" s="1" t="s">
        <v>0</v>
      </c>
      <c r="H1" s="1"/>
      <c r="I1" s="1"/>
      <c r="J1" s="1"/>
      <c r="K1" s="1"/>
      <c r="L1" s="1"/>
      <c r="M1" s="1"/>
      <c r="N1" s="1"/>
      <c r="O1" s="1"/>
      <c r="P1" s="3"/>
      <c r="Q1" s="2"/>
      <c r="R1" s="1"/>
    </row>
    <row r="2" spans="1:18" x14ac:dyDescent="0.3">
      <c r="A2" s="1"/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2"/>
      <c r="R2" s="1"/>
    </row>
    <row r="3" spans="1:18" x14ac:dyDescent="0.3">
      <c r="A3" s="1"/>
      <c r="B3" s="2"/>
      <c r="C3" s="2"/>
      <c r="D3" s="2"/>
      <c r="E3" s="2"/>
      <c r="F3" s="1"/>
      <c r="G3" s="1"/>
      <c r="H3" s="1" t="s">
        <v>48</v>
      </c>
      <c r="I3" s="1"/>
      <c r="J3" s="1"/>
      <c r="K3" s="1"/>
      <c r="L3" s="1"/>
      <c r="M3" s="1"/>
      <c r="N3" s="1"/>
      <c r="O3" s="1"/>
      <c r="P3" s="3"/>
      <c r="Q3" s="2"/>
      <c r="R3" s="1"/>
    </row>
    <row r="4" spans="1:18" x14ac:dyDescent="0.25">
      <c r="A4" s="4" t="s">
        <v>1</v>
      </c>
      <c r="B4" s="5" t="s">
        <v>47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6" t="s">
        <v>15</v>
      </c>
      <c r="Q4" s="5" t="s">
        <v>16</v>
      </c>
      <c r="R4" s="5" t="s">
        <v>17</v>
      </c>
    </row>
    <row r="5" spans="1:18" x14ac:dyDescent="0.25">
      <c r="A5" s="4" t="s">
        <v>18</v>
      </c>
      <c r="B5" s="5">
        <v>10</v>
      </c>
      <c r="C5" s="5">
        <v>13</v>
      </c>
      <c r="D5" s="5">
        <v>31</v>
      </c>
      <c r="E5" s="5">
        <v>9</v>
      </c>
      <c r="F5" s="5">
        <v>11</v>
      </c>
      <c r="G5" s="5">
        <v>0</v>
      </c>
      <c r="H5" s="5">
        <v>1</v>
      </c>
      <c r="I5" s="5">
        <v>0</v>
      </c>
      <c r="J5" s="5">
        <v>0</v>
      </c>
      <c r="K5" s="5">
        <v>3</v>
      </c>
      <c r="L5" s="5">
        <v>0</v>
      </c>
      <c r="M5" s="5">
        <v>3</v>
      </c>
      <c r="N5" s="5">
        <v>10</v>
      </c>
      <c r="O5" s="5">
        <v>3</v>
      </c>
      <c r="P5" s="6">
        <f t="shared" ref="P5:P19" si="0">SUM((F5+H5+(2*I5)+(3*J5))/D5)</f>
        <v>0.38709677419354838</v>
      </c>
      <c r="Q5" s="6">
        <f t="shared" ref="Q5:Q19" si="1">(F5+M5)/(D5+M5)</f>
        <v>0.41176470588235292</v>
      </c>
      <c r="R5" s="6">
        <f t="shared" ref="R5:R19" si="2">F5/D5</f>
        <v>0.35483870967741937</v>
      </c>
    </row>
    <row r="6" spans="1:18" x14ac:dyDescent="0.25">
      <c r="A6" s="4" t="s">
        <v>19</v>
      </c>
      <c r="B6" s="5">
        <v>10</v>
      </c>
      <c r="C6" s="5">
        <v>14</v>
      </c>
      <c r="D6" s="5">
        <v>40</v>
      </c>
      <c r="E6" s="5">
        <v>17</v>
      </c>
      <c r="F6" s="5">
        <v>18</v>
      </c>
      <c r="G6" s="5">
        <v>8</v>
      </c>
      <c r="H6" s="5">
        <v>5</v>
      </c>
      <c r="I6" s="5">
        <v>1</v>
      </c>
      <c r="J6" s="5">
        <v>1</v>
      </c>
      <c r="K6" s="5">
        <v>7</v>
      </c>
      <c r="L6" s="5">
        <v>0</v>
      </c>
      <c r="M6" s="5">
        <v>7</v>
      </c>
      <c r="N6" s="5">
        <v>6</v>
      </c>
      <c r="O6" s="5">
        <v>14</v>
      </c>
      <c r="P6" s="6">
        <f t="shared" si="0"/>
        <v>0.7</v>
      </c>
      <c r="Q6" s="6">
        <f t="shared" si="1"/>
        <v>0.53191489361702127</v>
      </c>
      <c r="R6" s="6">
        <f t="shared" si="2"/>
        <v>0.45</v>
      </c>
    </row>
    <row r="7" spans="1:18" x14ac:dyDescent="0.25">
      <c r="A7" s="4" t="s">
        <v>20</v>
      </c>
      <c r="B7" s="5">
        <v>9</v>
      </c>
      <c r="C7" s="5">
        <v>15</v>
      </c>
      <c r="D7" s="5">
        <v>35</v>
      </c>
      <c r="E7" s="5">
        <v>8</v>
      </c>
      <c r="F7" s="5">
        <v>12</v>
      </c>
      <c r="G7" s="5">
        <v>4</v>
      </c>
      <c r="H7" s="5">
        <v>1</v>
      </c>
      <c r="I7" s="5">
        <v>0</v>
      </c>
      <c r="J7" s="5">
        <v>0</v>
      </c>
      <c r="K7" s="5">
        <v>5</v>
      </c>
      <c r="L7" s="5">
        <v>1</v>
      </c>
      <c r="M7" s="5">
        <v>12</v>
      </c>
      <c r="N7" s="5">
        <v>10</v>
      </c>
      <c r="O7" s="5">
        <v>7</v>
      </c>
      <c r="P7" s="6">
        <f>SUM((F7+H7+(2*I7)+(3*J7))/D7)</f>
        <v>0.37142857142857144</v>
      </c>
      <c r="Q7" s="6">
        <f t="shared" si="1"/>
        <v>0.51063829787234039</v>
      </c>
      <c r="R7" s="6">
        <f t="shared" si="2"/>
        <v>0.34285714285714286</v>
      </c>
    </row>
    <row r="8" spans="1:18" x14ac:dyDescent="0.25">
      <c r="A8" s="4" t="s">
        <v>21</v>
      </c>
      <c r="B8" s="5">
        <v>9</v>
      </c>
      <c r="C8" s="5">
        <v>10</v>
      </c>
      <c r="D8" s="5">
        <v>11</v>
      </c>
      <c r="E8" s="5">
        <v>3</v>
      </c>
      <c r="F8" s="5">
        <v>1</v>
      </c>
      <c r="G8" s="5">
        <v>2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5</v>
      </c>
      <c r="N8" s="5">
        <v>7</v>
      </c>
      <c r="O8" s="5">
        <v>1</v>
      </c>
      <c r="P8" s="6">
        <f>SUM((F8+H8+(2*I8)+(3*J8))/D8)</f>
        <v>9.0909090909090912E-2</v>
      </c>
      <c r="Q8" s="6">
        <f t="shared" si="1"/>
        <v>0.375</v>
      </c>
      <c r="R8" s="6">
        <f t="shared" si="2"/>
        <v>9.0909090909090912E-2</v>
      </c>
    </row>
    <row r="9" spans="1:18" x14ac:dyDescent="0.25">
      <c r="A9" s="4" t="s">
        <v>22</v>
      </c>
      <c r="B9" s="5">
        <v>9</v>
      </c>
      <c r="C9" s="5">
        <v>12</v>
      </c>
      <c r="D9" s="5">
        <v>31</v>
      </c>
      <c r="E9" s="5">
        <v>9</v>
      </c>
      <c r="F9" s="5">
        <v>12</v>
      </c>
      <c r="G9" s="5">
        <v>7</v>
      </c>
      <c r="H9" s="5">
        <v>4</v>
      </c>
      <c r="I9" s="5">
        <v>1</v>
      </c>
      <c r="J9" s="5">
        <v>0</v>
      </c>
      <c r="K9" s="5">
        <v>4</v>
      </c>
      <c r="L9" s="5">
        <v>4</v>
      </c>
      <c r="M9" s="5">
        <v>6</v>
      </c>
      <c r="N9" s="5">
        <v>3</v>
      </c>
      <c r="O9" s="5">
        <v>16</v>
      </c>
      <c r="P9" s="6">
        <f>SUM((F9+H9+(2*I9)+(3*J9))/D9)</f>
        <v>0.58064516129032262</v>
      </c>
      <c r="Q9" s="6">
        <f t="shared" si="1"/>
        <v>0.48648648648648651</v>
      </c>
      <c r="R9" s="6">
        <f t="shared" si="2"/>
        <v>0.38709677419354838</v>
      </c>
    </row>
    <row r="10" spans="1:18" x14ac:dyDescent="0.25">
      <c r="A10" s="4" t="s">
        <v>23</v>
      </c>
      <c r="B10" s="5">
        <v>9</v>
      </c>
      <c r="C10" s="5">
        <v>12</v>
      </c>
      <c r="D10" s="5">
        <v>30</v>
      </c>
      <c r="E10" s="5">
        <v>9</v>
      </c>
      <c r="F10" s="5">
        <v>5</v>
      </c>
      <c r="G10" s="5">
        <v>3</v>
      </c>
      <c r="H10" s="5">
        <v>0</v>
      </c>
      <c r="I10" s="5">
        <v>0</v>
      </c>
      <c r="J10" s="5">
        <v>0</v>
      </c>
      <c r="K10" s="5">
        <v>3</v>
      </c>
      <c r="L10" s="5">
        <v>2</v>
      </c>
      <c r="M10" s="5">
        <v>8</v>
      </c>
      <c r="N10" s="5">
        <v>9</v>
      </c>
      <c r="O10" s="5">
        <v>6</v>
      </c>
      <c r="P10" s="6">
        <f>SUM((F10+H10+(2*I10)+(3*J10))/D10)</f>
        <v>0.16666666666666666</v>
      </c>
      <c r="Q10" s="6">
        <f t="shared" si="1"/>
        <v>0.34210526315789475</v>
      </c>
      <c r="R10" s="6">
        <f t="shared" si="2"/>
        <v>0.16666666666666666</v>
      </c>
    </row>
    <row r="11" spans="1:18" x14ac:dyDescent="0.25">
      <c r="A11" s="4" t="s">
        <v>24</v>
      </c>
      <c r="B11" s="5">
        <v>10</v>
      </c>
      <c r="C11" s="5">
        <v>10</v>
      </c>
      <c r="D11" s="5">
        <v>14</v>
      </c>
      <c r="E11" s="5">
        <v>1</v>
      </c>
      <c r="F11" s="5">
        <v>3</v>
      </c>
      <c r="G11" s="5">
        <v>1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2</v>
      </c>
      <c r="N11" s="5">
        <v>9</v>
      </c>
      <c r="O11" s="5">
        <v>1</v>
      </c>
      <c r="P11" s="6">
        <f t="shared" si="0"/>
        <v>0.21428571428571427</v>
      </c>
      <c r="Q11" s="6">
        <f t="shared" si="1"/>
        <v>0.3125</v>
      </c>
      <c r="R11" s="6">
        <f t="shared" si="2"/>
        <v>0.21428571428571427</v>
      </c>
    </row>
    <row r="12" spans="1:18" x14ac:dyDescent="0.25">
      <c r="A12" s="4" t="s">
        <v>25</v>
      </c>
      <c r="B12" s="5">
        <v>10</v>
      </c>
      <c r="C12" s="5">
        <v>8</v>
      </c>
      <c r="D12" s="5">
        <v>19</v>
      </c>
      <c r="E12" s="5">
        <v>1</v>
      </c>
      <c r="F12" s="5">
        <v>6</v>
      </c>
      <c r="G12" s="5">
        <v>1</v>
      </c>
      <c r="H12" s="5">
        <v>1</v>
      </c>
      <c r="I12" s="5">
        <v>0</v>
      </c>
      <c r="J12" s="5">
        <v>0</v>
      </c>
      <c r="K12" s="5">
        <v>2</v>
      </c>
      <c r="L12" s="5">
        <v>1</v>
      </c>
      <c r="M12" s="5">
        <v>4</v>
      </c>
      <c r="N12" s="5">
        <v>4</v>
      </c>
      <c r="O12" s="5">
        <v>2</v>
      </c>
      <c r="P12" s="6">
        <f>SUM((F12+H12+(2*I12)+(3*J12))/D12)</f>
        <v>0.36842105263157893</v>
      </c>
      <c r="Q12" s="6">
        <f t="shared" si="1"/>
        <v>0.43478260869565216</v>
      </c>
      <c r="R12" s="6">
        <f t="shared" si="2"/>
        <v>0.31578947368421051</v>
      </c>
    </row>
    <row r="13" spans="1:18" x14ac:dyDescent="0.25">
      <c r="A13" s="4" t="s">
        <v>26</v>
      </c>
      <c r="B13" s="5">
        <v>10</v>
      </c>
      <c r="C13" s="5">
        <v>11</v>
      </c>
      <c r="D13" s="5">
        <v>21</v>
      </c>
      <c r="E13" s="5">
        <v>8</v>
      </c>
      <c r="F13" s="5">
        <v>6</v>
      </c>
      <c r="G13" s="5">
        <v>6</v>
      </c>
      <c r="H13" s="5">
        <v>1</v>
      </c>
      <c r="I13" s="5">
        <v>0</v>
      </c>
      <c r="J13" s="5">
        <v>0</v>
      </c>
      <c r="K13" s="5">
        <v>1</v>
      </c>
      <c r="L13" s="5">
        <v>0</v>
      </c>
      <c r="M13" s="5">
        <v>1</v>
      </c>
      <c r="N13" s="5">
        <v>6</v>
      </c>
      <c r="O13" s="5">
        <v>5</v>
      </c>
      <c r="P13" s="6">
        <f t="shared" si="0"/>
        <v>0.33333333333333331</v>
      </c>
      <c r="Q13" s="6">
        <f t="shared" si="1"/>
        <v>0.31818181818181818</v>
      </c>
      <c r="R13" s="6">
        <f t="shared" si="2"/>
        <v>0.2857142857142857</v>
      </c>
    </row>
    <row r="14" spans="1:18" x14ac:dyDescent="0.25">
      <c r="A14" s="4" t="s">
        <v>27</v>
      </c>
      <c r="B14" s="5">
        <v>9</v>
      </c>
      <c r="C14" s="5">
        <v>11</v>
      </c>
      <c r="D14" s="5">
        <v>22</v>
      </c>
      <c r="E14" s="5">
        <v>6</v>
      </c>
      <c r="F14" s="5">
        <v>4</v>
      </c>
      <c r="G14" s="5">
        <v>1</v>
      </c>
      <c r="H14" s="5">
        <v>0</v>
      </c>
      <c r="I14" s="5">
        <v>0</v>
      </c>
      <c r="J14" s="5">
        <v>0</v>
      </c>
      <c r="K14" s="5">
        <v>1</v>
      </c>
      <c r="L14" s="5">
        <v>1</v>
      </c>
      <c r="M14" s="5">
        <v>7</v>
      </c>
      <c r="N14" s="5">
        <v>10</v>
      </c>
      <c r="O14" s="5">
        <v>2</v>
      </c>
      <c r="P14" s="6">
        <f>SUM((F14+H14+(2*I14)+(3*J14))/D14)</f>
        <v>0.18181818181818182</v>
      </c>
      <c r="Q14" s="6">
        <f t="shared" si="1"/>
        <v>0.37931034482758619</v>
      </c>
      <c r="R14" s="6">
        <f t="shared" si="2"/>
        <v>0.18181818181818182</v>
      </c>
    </row>
    <row r="15" spans="1:18" x14ac:dyDescent="0.25">
      <c r="A15" s="4" t="s">
        <v>28</v>
      </c>
      <c r="B15" s="5">
        <v>9</v>
      </c>
      <c r="C15" s="5">
        <v>11</v>
      </c>
      <c r="D15" s="5">
        <v>26</v>
      </c>
      <c r="E15" s="5">
        <v>7</v>
      </c>
      <c r="F15" s="5">
        <v>7</v>
      </c>
      <c r="G15" s="5">
        <v>2</v>
      </c>
      <c r="H15" s="5">
        <v>1</v>
      </c>
      <c r="I15" s="5">
        <v>0</v>
      </c>
      <c r="J15" s="5">
        <v>0</v>
      </c>
      <c r="K15" s="5">
        <v>4</v>
      </c>
      <c r="L15" s="5">
        <v>0</v>
      </c>
      <c r="M15" s="5">
        <v>6</v>
      </c>
      <c r="N15" s="5">
        <v>7</v>
      </c>
      <c r="O15" s="5">
        <v>5</v>
      </c>
      <c r="P15" s="6">
        <f t="shared" si="0"/>
        <v>0.30769230769230771</v>
      </c>
      <c r="Q15" s="6">
        <f t="shared" si="1"/>
        <v>0.40625</v>
      </c>
      <c r="R15" s="6">
        <f t="shared" si="2"/>
        <v>0.26923076923076922</v>
      </c>
    </row>
    <row r="16" spans="1:18" x14ac:dyDescent="0.25">
      <c r="A16" s="4" t="s">
        <v>29</v>
      </c>
      <c r="B16" s="5">
        <v>10</v>
      </c>
      <c r="C16" s="5">
        <v>12</v>
      </c>
      <c r="D16" s="5">
        <v>25</v>
      </c>
      <c r="E16" s="5">
        <v>5</v>
      </c>
      <c r="F16" s="5">
        <v>6</v>
      </c>
      <c r="G16" s="5">
        <v>1</v>
      </c>
      <c r="H16" s="5">
        <v>0</v>
      </c>
      <c r="I16" s="5">
        <v>0</v>
      </c>
      <c r="J16" s="5">
        <v>0</v>
      </c>
      <c r="K16" s="5">
        <v>1</v>
      </c>
      <c r="L16" s="5">
        <v>3</v>
      </c>
      <c r="M16" s="5">
        <v>4</v>
      </c>
      <c r="N16" s="5">
        <v>6</v>
      </c>
      <c r="O16" s="5">
        <v>4</v>
      </c>
      <c r="P16" s="6">
        <f t="shared" si="0"/>
        <v>0.24</v>
      </c>
      <c r="Q16" s="6">
        <f t="shared" si="1"/>
        <v>0.34482758620689657</v>
      </c>
      <c r="R16" s="6">
        <f t="shared" si="2"/>
        <v>0.24</v>
      </c>
    </row>
    <row r="17" spans="1:18" x14ac:dyDescent="0.25">
      <c r="A17" s="4" t="s">
        <v>30</v>
      </c>
      <c r="B17" s="5">
        <v>9</v>
      </c>
      <c r="C17" s="5">
        <v>10</v>
      </c>
      <c r="D17" s="5">
        <v>14</v>
      </c>
      <c r="E17" s="5">
        <v>4</v>
      </c>
      <c r="F17" s="5">
        <v>2</v>
      </c>
      <c r="G17" s="5">
        <v>2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3</v>
      </c>
      <c r="N17" s="5">
        <v>2</v>
      </c>
      <c r="O17" s="5">
        <v>2</v>
      </c>
      <c r="P17" s="6">
        <f>SUM((F17+H17+(2*I17)+(3*J17))/D17)</f>
        <v>0.14285714285714285</v>
      </c>
      <c r="Q17" s="6">
        <f t="shared" si="1"/>
        <v>0.29411764705882354</v>
      </c>
      <c r="R17" s="6">
        <f t="shared" si="2"/>
        <v>0.14285714285714285</v>
      </c>
    </row>
    <row r="18" spans="1:18" x14ac:dyDescent="0.25">
      <c r="A18" s="4" t="s">
        <v>31</v>
      </c>
      <c r="B18" s="5">
        <v>10</v>
      </c>
      <c r="C18" s="5">
        <v>10</v>
      </c>
      <c r="D18" s="5">
        <v>17</v>
      </c>
      <c r="E18" s="5">
        <v>9</v>
      </c>
      <c r="F18" s="5">
        <v>2</v>
      </c>
      <c r="G18" s="5">
        <v>2</v>
      </c>
      <c r="H18" s="5">
        <v>1</v>
      </c>
      <c r="I18" s="5">
        <v>0</v>
      </c>
      <c r="J18" s="5">
        <v>0</v>
      </c>
      <c r="K18" s="5">
        <v>7</v>
      </c>
      <c r="L18" s="5">
        <v>1</v>
      </c>
      <c r="M18" s="5">
        <v>14</v>
      </c>
      <c r="N18" s="5">
        <v>7</v>
      </c>
      <c r="O18" s="5">
        <v>1</v>
      </c>
      <c r="P18" s="6">
        <f t="shared" si="0"/>
        <v>0.17647058823529413</v>
      </c>
      <c r="Q18" s="6">
        <f t="shared" si="1"/>
        <v>0.5161290322580645</v>
      </c>
      <c r="R18" s="6">
        <f t="shared" si="2"/>
        <v>0.11764705882352941</v>
      </c>
    </row>
    <row r="19" spans="1:18" x14ac:dyDescent="0.25">
      <c r="A19" s="4" t="s">
        <v>32</v>
      </c>
      <c r="B19" s="5">
        <v>9</v>
      </c>
      <c r="C19" s="5">
        <v>9</v>
      </c>
      <c r="D19" s="5">
        <v>20</v>
      </c>
      <c r="E19" s="5">
        <v>7</v>
      </c>
      <c r="F19" s="5">
        <v>9</v>
      </c>
      <c r="G19" s="5">
        <v>1</v>
      </c>
      <c r="H19" s="5">
        <v>2</v>
      </c>
      <c r="I19" s="5">
        <v>0</v>
      </c>
      <c r="J19" s="5">
        <v>0</v>
      </c>
      <c r="K19" s="5">
        <v>0</v>
      </c>
      <c r="L19" s="5">
        <v>2</v>
      </c>
      <c r="M19" s="5">
        <v>2</v>
      </c>
      <c r="N19" s="5">
        <v>1</v>
      </c>
      <c r="O19" s="5">
        <v>6</v>
      </c>
      <c r="P19" s="6">
        <f t="shared" si="0"/>
        <v>0.55000000000000004</v>
      </c>
      <c r="Q19" s="6">
        <f t="shared" si="1"/>
        <v>0.5</v>
      </c>
      <c r="R19" s="6">
        <f t="shared" si="2"/>
        <v>0.45</v>
      </c>
    </row>
    <row r="20" spans="1:18" x14ac:dyDescent="0.2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6"/>
      <c r="Q20" s="6"/>
      <c r="R20" s="6"/>
    </row>
    <row r="21" spans="1:18" x14ac:dyDescent="0.3">
      <c r="A21" s="1" t="s">
        <v>33</v>
      </c>
      <c r="B21" s="2"/>
      <c r="C21" s="2">
        <v>15</v>
      </c>
      <c r="D21" s="2">
        <f t="shared" ref="D21:O21" si="3">SUM(D5:D19)</f>
        <v>356</v>
      </c>
      <c r="E21" s="2">
        <f t="shared" si="3"/>
        <v>103</v>
      </c>
      <c r="F21" s="2">
        <f t="shared" si="3"/>
        <v>104</v>
      </c>
      <c r="G21" s="2">
        <f t="shared" si="3"/>
        <v>41</v>
      </c>
      <c r="H21" s="2">
        <f t="shared" si="3"/>
        <v>17</v>
      </c>
      <c r="I21" s="2">
        <f t="shared" si="3"/>
        <v>2</v>
      </c>
      <c r="J21" s="2">
        <f t="shared" si="3"/>
        <v>1</v>
      </c>
      <c r="K21" s="2">
        <f t="shared" si="3"/>
        <v>38</v>
      </c>
      <c r="L21" s="2">
        <f t="shared" si="3"/>
        <v>15</v>
      </c>
      <c r="M21" s="2">
        <f t="shared" si="3"/>
        <v>84</v>
      </c>
      <c r="N21" s="2">
        <f t="shared" si="3"/>
        <v>97</v>
      </c>
      <c r="O21" s="2">
        <f t="shared" si="3"/>
        <v>75</v>
      </c>
      <c r="P21" s="7">
        <f>SUM((F21+H21+(2*I21)+(3*J21))/D21)</f>
        <v>0.3595505617977528</v>
      </c>
      <c r="Q21" s="7">
        <f>(F21+M21)/(D21+M21)</f>
        <v>0.42727272727272725</v>
      </c>
      <c r="R21" s="7">
        <f>F21/D21</f>
        <v>0.29213483146067415</v>
      </c>
    </row>
    <row r="22" spans="1:18" x14ac:dyDescent="0.3">
      <c r="A22" s="1" t="s">
        <v>34</v>
      </c>
      <c r="B22" s="2"/>
      <c r="C22" s="2">
        <f>C21</f>
        <v>15</v>
      </c>
      <c r="D22" s="2">
        <v>380</v>
      </c>
      <c r="E22" s="2">
        <f>J38</f>
        <v>73</v>
      </c>
      <c r="F22" s="2">
        <f>M38</f>
        <v>77</v>
      </c>
      <c r="G22" s="2">
        <v>37</v>
      </c>
      <c r="H22" s="2">
        <v>14</v>
      </c>
      <c r="I22" s="2">
        <v>5</v>
      </c>
      <c r="J22" s="2">
        <v>0</v>
      </c>
      <c r="K22" s="2">
        <v>26</v>
      </c>
      <c r="L22" s="2">
        <v>4</v>
      </c>
      <c r="M22" s="2">
        <f>N38</f>
        <v>57</v>
      </c>
      <c r="N22" s="2">
        <f>O38</f>
        <v>84</v>
      </c>
      <c r="O22" s="2">
        <v>67</v>
      </c>
      <c r="P22" s="7">
        <f>SUM((F22+H22+(2*I22)+(3*J22))/D22)</f>
        <v>0.26578947368421052</v>
      </c>
      <c r="Q22" s="7">
        <f>(F22+M22)/(D22+M22)</f>
        <v>0.30663615560640733</v>
      </c>
      <c r="R22" s="7">
        <f>F22/D22</f>
        <v>0.20263157894736841</v>
      </c>
    </row>
    <row r="23" spans="1:18" x14ac:dyDescent="0.3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7"/>
      <c r="Q23" s="7"/>
      <c r="R23" s="7"/>
    </row>
    <row r="24" spans="1:18" x14ac:dyDescent="0.3">
      <c r="A24" s="1"/>
      <c r="B24" s="2"/>
      <c r="C24" s="2" t="s">
        <v>35</v>
      </c>
      <c r="D24" s="2"/>
      <c r="E24" s="2"/>
      <c r="F24" s="2"/>
      <c r="G24" s="2"/>
      <c r="H24" s="2" t="s">
        <v>35</v>
      </c>
      <c r="I24" s="2"/>
      <c r="J24" s="2"/>
      <c r="K24" s="2"/>
      <c r="L24" s="2"/>
      <c r="M24" s="2"/>
      <c r="N24" s="2"/>
      <c r="O24" s="2"/>
      <c r="P24" s="7"/>
      <c r="Q24" s="7"/>
      <c r="R24" s="7"/>
    </row>
    <row r="25" spans="1:18" x14ac:dyDescent="0.3">
      <c r="A25" s="1" t="s">
        <v>1</v>
      </c>
      <c r="B25" s="2"/>
      <c r="C25" s="5" t="s">
        <v>2</v>
      </c>
      <c r="D25" s="5" t="s">
        <v>36</v>
      </c>
      <c r="E25" s="5" t="s">
        <v>37</v>
      </c>
      <c r="F25" s="5" t="s">
        <v>38</v>
      </c>
      <c r="G25" s="5" t="s">
        <v>39</v>
      </c>
      <c r="H25" s="5" t="s">
        <v>40</v>
      </c>
      <c r="I25" s="5" t="s">
        <v>35</v>
      </c>
      <c r="J25" s="5" t="s">
        <v>4</v>
      </c>
      <c r="K25" s="5" t="s">
        <v>41</v>
      </c>
      <c r="L25" s="5"/>
      <c r="M25" s="5" t="s">
        <v>5</v>
      </c>
      <c r="N25" s="5" t="s">
        <v>12</v>
      </c>
      <c r="O25" s="5" t="s">
        <v>13</v>
      </c>
      <c r="P25" s="8" t="s">
        <v>42</v>
      </c>
      <c r="Q25" s="6" t="s">
        <v>43</v>
      </c>
      <c r="R25" s="5" t="s">
        <v>44</v>
      </c>
    </row>
    <row r="26" spans="1:18" x14ac:dyDescent="0.3">
      <c r="A26" s="1" t="s">
        <v>45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9"/>
      <c r="Q26" s="7"/>
      <c r="R26" s="10"/>
    </row>
    <row r="27" spans="1:18" x14ac:dyDescent="0.3">
      <c r="A27" s="1" t="s">
        <v>46</v>
      </c>
      <c r="B27" s="2">
        <v>10</v>
      </c>
      <c r="C27" s="2">
        <v>4</v>
      </c>
      <c r="D27" s="2">
        <v>1</v>
      </c>
      <c r="E27" s="2">
        <v>0</v>
      </c>
      <c r="F27" s="2">
        <v>0</v>
      </c>
      <c r="G27" s="2">
        <v>2</v>
      </c>
      <c r="H27" s="2">
        <v>1</v>
      </c>
      <c r="I27" s="2"/>
      <c r="J27" s="2">
        <v>17</v>
      </c>
      <c r="K27" s="2">
        <v>8</v>
      </c>
      <c r="L27" s="2"/>
      <c r="M27" s="2">
        <v>15</v>
      </c>
      <c r="N27" s="2">
        <v>17</v>
      </c>
      <c r="O27" s="2">
        <v>13</v>
      </c>
      <c r="P27" s="11">
        <v>3</v>
      </c>
      <c r="Q27" s="10">
        <v>21.33</v>
      </c>
      <c r="R27" s="10">
        <f t="shared" ref="R27:R36" si="4">K27*7/Q27</f>
        <v>2.6254102203469296</v>
      </c>
    </row>
    <row r="28" spans="1:18" x14ac:dyDescent="0.3">
      <c r="A28" s="1" t="s">
        <v>19</v>
      </c>
      <c r="B28" s="2">
        <v>10</v>
      </c>
      <c r="C28" s="2">
        <v>4</v>
      </c>
      <c r="D28" s="2">
        <v>0</v>
      </c>
      <c r="E28" s="2">
        <v>0</v>
      </c>
      <c r="F28" s="2">
        <v>0</v>
      </c>
      <c r="G28" s="2">
        <v>2</v>
      </c>
      <c r="H28" s="2">
        <v>0</v>
      </c>
      <c r="I28" s="2" t="s">
        <v>35</v>
      </c>
      <c r="J28" s="2">
        <v>4</v>
      </c>
      <c r="K28" s="2">
        <v>3</v>
      </c>
      <c r="L28" s="2"/>
      <c r="M28" s="2">
        <v>5</v>
      </c>
      <c r="N28" s="2">
        <v>2</v>
      </c>
      <c r="O28" s="2">
        <v>11</v>
      </c>
      <c r="P28" s="11">
        <v>1</v>
      </c>
      <c r="Q28" s="10">
        <v>6</v>
      </c>
      <c r="R28" s="10">
        <f t="shared" si="4"/>
        <v>3.5</v>
      </c>
    </row>
    <row r="29" spans="1:18" x14ac:dyDescent="0.3">
      <c r="A29" s="1" t="s">
        <v>20</v>
      </c>
      <c r="B29" s="2">
        <v>9</v>
      </c>
      <c r="C29" s="2">
        <v>3</v>
      </c>
      <c r="D29" s="2">
        <v>0</v>
      </c>
      <c r="E29" s="2">
        <v>0</v>
      </c>
      <c r="F29" s="2">
        <v>0</v>
      </c>
      <c r="G29" s="2">
        <v>0</v>
      </c>
      <c r="H29" s="2">
        <v>2</v>
      </c>
      <c r="I29" s="2"/>
      <c r="J29" s="2">
        <v>12</v>
      </c>
      <c r="K29" s="2">
        <v>8</v>
      </c>
      <c r="L29" s="2"/>
      <c r="M29" s="2">
        <v>7</v>
      </c>
      <c r="N29" s="2">
        <v>8</v>
      </c>
      <c r="O29" s="2">
        <v>8</v>
      </c>
      <c r="P29" s="11">
        <v>4</v>
      </c>
      <c r="Q29" s="10">
        <v>5</v>
      </c>
      <c r="R29" s="10">
        <f t="shared" si="4"/>
        <v>11.2</v>
      </c>
    </row>
    <row r="30" spans="1:18" x14ac:dyDescent="0.3">
      <c r="A30" s="1" t="s">
        <v>22</v>
      </c>
      <c r="B30" s="2">
        <v>9</v>
      </c>
      <c r="C30" s="2">
        <v>1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/>
      <c r="J30" s="2">
        <v>0</v>
      </c>
      <c r="K30" s="2">
        <v>0</v>
      </c>
      <c r="L30" s="2"/>
      <c r="M30" s="2">
        <v>1</v>
      </c>
      <c r="N30" s="2">
        <v>1</v>
      </c>
      <c r="O30" s="2">
        <v>2</v>
      </c>
      <c r="P30" s="11">
        <v>0</v>
      </c>
      <c r="Q30" s="10">
        <v>1</v>
      </c>
      <c r="R30" s="10">
        <f t="shared" si="4"/>
        <v>0</v>
      </c>
    </row>
    <row r="31" spans="1:18" x14ac:dyDescent="0.3">
      <c r="A31" s="1" t="s">
        <v>23</v>
      </c>
      <c r="B31" s="2">
        <v>9</v>
      </c>
      <c r="C31" s="2">
        <v>3</v>
      </c>
      <c r="D31" s="2">
        <v>1</v>
      </c>
      <c r="E31" s="2">
        <v>0</v>
      </c>
      <c r="F31" s="2">
        <v>0</v>
      </c>
      <c r="G31" s="2">
        <v>1</v>
      </c>
      <c r="H31" s="2">
        <v>2</v>
      </c>
      <c r="I31" s="2"/>
      <c r="J31" s="2">
        <v>7</v>
      </c>
      <c r="K31" s="2">
        <v>3</v>
      </c>
      <c r="L31" s="2"/>
      <c r="M31" s="2">
        <v>4</v>
      </c>
      <c r="N31" s="2">
        <v>9</v>
      </c>
      <c r="O31" s="2">
        <v>7</v>
      </c>
      <c r="P31" s="11">
        <v>1</v>
      </c>
      <c r="Q31" s="10">
        <v>7</v>
      </c>
      <c r="R31" s="10">
        <f t="shared" si="4"/>
        <v>3</v>
      </c>
    </row>
    <row r="32" spans="1:18" x14ac:dyDescent="0.3">
      <c r="A32" s="1" t="s">
        <v>25</v>
      </c>
      <c r="B32" s="2">
        <v>10</v>
      </c>
      <c r="C32" s="2">
        <v>3</v>
      </c>
      <c r="D32" s="2">
        <v>0</v>
      </c>
      <c r="E32" s="2">
        <v>0</v>
      </c>
      <c r="F32" s="2">
        <v>0</v>
      </c>
      <c r="G32" s="2">
        <v>2</v>
      </c>
      <c r="H32" s="2">
        <v>0</v>
      </c>
      <c r="I32" s="2"/>
      <c r="J32" s="2">
        <v>6</v>
      </c>
      <c r="K32" s="2">
        <v>5</v>
      </c>
      <c r="L32" s="2"/>
      <c r="M32" s="2">
        <v>8</v>
      </c>
      <c r="N32" s="2">
        <v>2</v>
      </c>
      <c r="O32" s="2">
        <v>15</v>
      </c>
      <c r="P32" s="11">
        <v>0</v>
      </c>
      <c r="Q32" s="10">
        <v>11</v>
      </c>
      <c r="R32" s="10">
        <f t="shared" si="4"/>
        <v>3.1818181818181817</v>
      </c>
    </row>
    <row r="33" spans="1:18" x14ac:dyDescent="0.3">
      <c r="A33" s="1" t="s">
        <v>26</v>
      </c>
      <c r="B33" s="2">
        <v>10</v>
      </c>
      <c r="C33" s="2">
        <v>3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/>
      <c r="J33" s="2">
        <v>5</v>
      </c>
      <c r="K33" s="2">
        <v>2</v>
      </c>
      <c r="L33" s="2"/>
      <c r="M33" s="2">
        <v>3</v>
      </c>
      <c r="N33" s="2">
        <v>6</v>
      </c>
      <c r="O33" s="2">
        <v>4</v>
      </c>
      <c r="P33" s="11">
        <v>1</v>
      </c>
      <c r="Q33" s="10">
        <v>6</v>
      </c>
      <c r="R33" s="10">
        <f t="shared" si="4"/>
        <v>2.3333333333333335</v>
      </c>
    </row>
    <row r="34" spans="1:18" x14ac:dyDescent="0.3">
      <c r="A34" s="1" t="s">
        <v>27</v>
      </c>
      <c r="B34" s="2">
        <v>9</v>
      </c>
      <c r="C34" s="5">
        <v>5</v>
      </c>
      <c r="D34" s="5">
        <v>0</v>
      </c>
      <c r="E34" s="5">
        <v>0</v>
      </c>
      <c r="F34" s="5">
        <v>2</v>
      </c>
      <c r="G34" s="5">
        <v>1</v>
      </c>
      <c r="H34" s="5">
        <v>0</v>
      </c>
      <c r="I34" s="5"/>
      <c r="J34" s="5">
        <v>12</v>
      </c>
      <c r="K34" s="5">
        <v>10</v>
      </c>
      <c r="L34" s="5"/>
      <c r="M34" s="5">
        <v>14</v>
      </c>
      <c r="N34" s="5">
        <v>5</v>
      </c>
      <c r="O34" s="5">
        <v>7</v>
      </c>
      <c r="P34" s="11">
        <v>2</v>
      </c>
      <c r="Q34" s="10">
        <v>10.67</v>
      </c>
      <c r="R34" s="10">
        <f t="shared" si="4"/>
        <v>6.5604498594189318</v>
      </c>
    </row>
    <row r="35" spans="1:18" x14ac:dyDescent="0.3">
      <c r="A35" s="1" t="s">
        <v>29</v>
      </c>
      <c r="B35" s="2">
        <v>10</v>
      </c>
      <c r="C35" s="5">
        <v>3</v>
      </c>
      <c r="D35" s="5">
        <v>0</v>
      </c>
      <c r="E35" s="5">
        <v>0</v>
      </c>
      <c r="F35" s="5">
        <v>0</v>
      </c>
      <c r="G35" s="5">
        <v>1</v>
      </c>
      <c r="H35" s="5">
        <v>0</v>
      </c>
      <c r="I35" s="5"/>
      <c r="J35" s="5">
        <v>5</v>
      </c>
      <c r="K35" s="5">
        <v>5</v>
      </c>
      <c r="L35" s="5"/>
      <c r="M35" s="5">
        <v>8</v>
      </c>
      <c r="N35" s="5">
        <v>2</v>
      </c>
      <c r="O35" s="5">
        <v>5</v>
      </c>
      <c r="P35" s="11">
        <v>0</v>
      </c>
      <c r="Q35" s="10">
        <v>8.33</v>
      </c>
      <c r="R35" s="10">
        <f t="shared" si="4"/>
        <v>4.2016806722689077</v>
      </c>
    </row>
    <row r="36" spans="1:18" x14ac:dyDescent="0.3">
      <c r="A36" s="1" t="s">
        <v>31</v>
      </c>
      <c r="B36" s="2">
        <v>10</v>
      </c>
      <c r="C36" s="5">
        <v>4</v>
      </c>
      <c r="D36" s="5">
        <v>0</v>
      </c>
      <c r="E36" s="5">
        <v>0</v>
      </c>
      <c r="F36" s="5">
        <v>0</v>
      </c>
      <c r="G36" s="5">
        <v>1</v>
      </c>
      <c r="H36" s="5">
        <v>0</v>
      </c>
      <c r="I36" s="5"/>
      <c r="J36" s="5">
        <v>5</v>
      </c>
      <c r="K36" s="5">
        <v>2</v>
      </c>
      <c r="L36" s="5"/>
      <c r="M36" s="5">
        <v>12</v>
      </c>
      <c r="N36" s="5">
        <v>5</v>
      </c>
      <c r="O36" s="5">
        <v>12</v>
      </c>
      <c r="P36" s="11">
        <v>5</v>
      </c>
      <c r="Q36" s="10">
        <v>14.67</v>
      </c>
      <c r="R36" s="10">
        <f t="shared" si="4"/>
        <v>0.95432856169052493</v>
      </c>
    </row>
    <row r="37" spans="1:18" x14ac:dyDescent="0.3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11"/>
      <c r="Q37" s="10"/>
      <c r="R37" s="10"/>
    </row>
    <row r="38" spans="1:18" x14ac:dyDescent="0.3">
      <c r="A38" s="1" t="s">
        <v>33</v>
      </c>
      <c r="B38" s="2"/>
      <c r="C38" s="5">
        <v>15</v>
      </c>
      <c r="D38" s="5">
        <f>SUM(D26:D36)</f>
        <v>2</v>
      </c>
      <c r="E38" s="5">
        <f>SUM(E26:E36)</f>
        <v>0</v>
      </c>
      <c r="F38" s="5">
        <f>SUM(F26:F36)</f>
        <v>2</v>
      </c>
      <c r="G38" s="5">
        <f>SUM(G26:G36)</f>
        <v>10</v>
      </c>
      <c r="H38" s="5">
        <f>SUM(H26:H36)</f>
        <v>5</v>
      </c>
      <c r="I38" s="5"/>
      <c r="J38" s="5">
        <f>SUM(J26:J37)</f>
        <v>73</v>
      </c>
      <c r="K38" s="5">
        <f>SUM(K26:K36)</f>
        <v>46</v>
      </c>
      <c r="L38" s="5"/>
      <c r="M38" s="5">
        <f>SUM(M26:M36)</f>
        <v>77</v>
      </c>
      <c r="N38" s="5">
        <f>SUM(N26:N36)</f>
        <v>57</v>
      </c>
      <c r="O38" s="5">
        <f>SUM(O26:O36)</f>
        <v>84</v>
      </c>
      <c r="P38" s="11">
        <f>SUM(P26:P36)</f>
        <v>17</v>
      </c>
      <c r="Q38" s="10">
        <f>SUM(Q26:Q36)</f>
        <v>91</v>
      </c>
      <c r="R38" s="10">
        <f>K38*7/Q38</f>
        <v>3.5384615384615383</v>
      </c>
    </row>
    <row r="39" spans="1:18" x14ac:dyDescent="0.3">
      <c r="A39" s="12" t="s">
        <v>34</v>
      </c>
      <c r="B39" s="13"/>
      <c r="C39" s="5">
        <f>SUM(C38)</f>
        <v>15</v>
      </c>
      <c r="D39" s="5">
        <v>1</v>
      </c>
      <c r="E39" s="5">
        <v>4</v>
      </c>
      <c r="F39" s="5">
        <v>0</v>
      </c>
      <c r="G39" s="5">
        <f>H38</f>
        <v>5</v>
      </c>
      <c r="H39" s="5">
        <f>G38</f>
        <v>10</v>
      </c>
      <c r="I39" s="5"/>
      <c r="J39" s="5">
        <f>E21</f>
        <v>103</v>
      </c>
      <c r="K39" s="5">
        <v>66</v>
      </c>
      <c r="L39" s="5"/>
      <c r="M39" s="5">
        <f>F21</f>
        <v>104</v>
      </c>
      <c r="N39" s="5">
        <f>M21</f>
        <v>84</v>
      </c>
      <c r="O39" s="5">
        <f>N21</f>
        <v>97</v>
      </c>
      <c r="P39" s="11">
        <v>7</v>
      </c>
      <c r="Q39" s="10">
        <v>92</v>
      </c>
      <c r="R39" s="10">
        <f>K39*7/Q39</f>
        <v>5.0217391304347823</v>
      </c>
    </row>
    <row r="40" spans="1:18" x14ac:dyDescent="0.3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4" t="s">
        <v>35</v>
      </c>
      <c r="Q40" s="9"/>
      <c r="R40" s="14"/>
    </row>
  </sheetData>
  <pageMargins left="0.7" right="0.7" top="0.75" bottom="0.75" header="0.3" footer="0.3"/>
  <pageSetup scale="8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Tink</dc:creator>
  <cp:lastModifiedBy>Tink</cp:lastModifiedBy>
  <dcterms:created xsi:type="dcterms:W3CDTF">2025-06-12T03:07:25Z</dcterms:created>
  <dcterms:modified xsi:type="dcterms:W3CDTF">2025-07-03T05:56:37Z</dcterms:modified>
</cp:coreProperties>
</file>