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089" windowWidth="9592" windowHeight="6298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<sst xmlns="http://schemas.openxmlformats.org/spreadsheetml/2006/main" count="74" uniqueCount="53">
  <si>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NAME</t>
  </si>
  <si>
    <t>G</t>
  </si>
  <si>
    <t>AB</t>
  </si>
  <si>
    <t>R</t>
  </si>
  <si>
    <t>H</t>
  </si>
  <si>
    <t>E</t>
  </si>
  <si>
    <t>2B</t>
  </si>
  <si>
    <t>3B</t>
  </si>
  <si>
    <t>HR</t>
  </si>
  <si>
    <t>SB</t>
  </si>
  <si>
    <t>SAC</t>
  </si>
  <si>
    <t>BB</t>
  </si>
  <si>
    <t>SO</t>
  </si>
  <si>
    <t>RBI</t>
  </si>
  <si>
    <t>SLG%</t>
  </si>
  <si>
    <t>OB%</t>
  </si>
  <si>
    <t>AVG</t>
  </si>
  <si>
    <t>Larson, Tink</t>
  </si>
  <si>
    <t>TOTALS</t>
  </si>
  <si>
    <t>OPPONENTS</t>
  </si>
  <si>
    <t>CG</t>
  </si>
  <si>
    <t>SH</t>
  </si>
  <si>
    <t>W</t>
  </si>
  <si>
    <t>L</t>
  </si>
  <si>
    <t>ER</t>
  </si>
  <si>
    <t>IP</t>
  </si>
  <si>
    <t>ERA</t>
  </si>
  <si>
    <t>S</t>
  </si>
  <si>
    <t xml:space="preserve"> </t>
  </si>
  <si>
    <t xml:space="preserve">Nelson, Kelvin </t>
  </si>
  <si>
    <t>HBP</t>
  </si>
  <si>
    <t>Wangen, Ryan</t>
  </si>
  <si>
    <t>Ulfers, Cody</t>
  </si>
  <si>
    <t xml:space="preserve">        Pitching</t>
  </si>
  <si>
    <t xml:space="preserve">    </t>
  </si>
  <si>
    <t xml:space="preserve">        Hitting</t>
  </si>
  <si>
    <t>Simmons, Eric</t>
  </si>
  <si>
    <t>.</t>
  </si>
  <si>
    <t>Madsen, Cam</t>
  </si>
  <si>
    <t>Waugh, Kyle</t>
  </si>
  <si>
    <t>Possin, Uriah</t>
  </si>
  <si>
    <t xml:space="preserve">Feeney, Alex </t>
  </si>
  <si>
    <t>Nelson, Blake</t>
  </si>
  <si>
    <t>Meidl, Rob</t>
  </si>
  <si>
    <t>Thursdale, Aaron</t>
  </si>
  <si>
    <t>Hoehn, Zach</t>
  </si>
  <si>
    <t>WASECA BRAVES - 2021</t>
  </si>
  <si>
    <t>Rathmann, Nick</t>
  </si>
  <si>
    <t>Frerichs, Hunter</t>
  </si>
  <si>
    <t>Anderson, Seth</t>
  </si>
  <si>
    <t>Maas, Eric</t>
  </si>
  <si>
    <t>Sutlief, Brandon</t>
  </si>
  <si>
    <t>McQuery, Carter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</si>
</sst>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etica"/>
      <family val="0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4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26">
      <selection activeCell="H27" sqref="H27"/>
    </sheetView>
  </sheetViews>
  <sheetFormatPr defaultColWidth="10.28125" defaultRowHeight="12.75"/>
  <cols>
    <col min="1" max="1" width="19.57421875" style="0" customWidth="1"/>
    <col min="2" max="2" width="3.57421875" style="6" customWidth="1"/>
    <col min="3" max="3" width="6.140625" style="6" customWidth="1"/>
    <col min="4" max="4" width="5.140625" style="6" customWidth="1"/>
    <col min="5" max="5" width="5.140625" style="0" customWidth="1"/>
    <col min="6" max="7" width="3.7109375" style="0" customWidth="1"/>
    <col min="8" max="8" width="3.421875" style="0" customWidth="1"/>
    <col min="9" max="10" width="5.140625" style="0" customWidth="1"/>
    <col min="11" max="11" width="5.00390625" style="0" customWidth="1"/>
    <col min="12" max="14" width="4.8515625" style="0" customWidth="1"/>
    <col min="15" max="15" width="6.8515625" style="0" customWidth="1"/>
    <col min="16" max="16" width="6.7109375" style="0" hidden="1" customWidth="1"/>
    <col min="17" max="17" width="8.421875" style="6" customWidth="1"/>
    <col min="18" max="18" width="9.57421875" style="0" customWidth="1"/>
  </cols>
  <sheetData>
    <row r="1" spans="1:18" ht="18.75" customHeight="1">
      <c r="A1" s="7"/>
      <c r="B1" s="8"/>
      <c r="C1" s="8"/>
      <c r="D1" s="8"/>
      <c r="E1" s="7"/>
      <c r="F1" s="7" t="s">
        <v>46</v>
      </c>
      <c r="G1" s="7"/>
      <c r="H1" s="7"/>
      <c r="I1" s="7"/>
      <c r="J1" s="7"/>
      <c r="K1" s="7"/>
      <c r="L1" s="7"/>
      <c r="M1" s="7"/>
      <c r="N1" s="7"/>
      <c r="O1" s="9"/>
      <c r="P1" s="9"/>
      <c r="Q1" s="8"/>
      <c r="R1" s="7"/>
    </row>
    <row r="2" spans="1:18" ht="18.75" customHeight="1">
      <c r="A2" s="8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9"/>
      <c r="Q2" s="8"/>
      <c r="R2" s="7"/>
    </row>
    <row r="3" spans="1:18" ht="18.75" customHeight="1">
      <c r="A3" s="17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6" t="s">
        <v>14</v>
      </c>
      <c r="P3" s="16" t="s">
        <v>15</v>
      </c>
      <c r="Q3" s="12" t="s">
        <v>15</v>
      </c>
      <c r="R3" s="12" t="s">
        <v>16</v>
      </c>
    </row>
    <row r="4" spans="1:18" ht="18.75" customHeight="1">
      <c r="A4" s="17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6" t="e">
        <f aca="true" t="shared" si="0" ref="P4:P10">(E4+L4)/(C4+L4)</f>
        <v>#DIV/0!</v>
      </c>
      <c r="Q4" s="16"/>
      <c r="R4" s="16"/>
    </row>
    <row r="5" spans="1:18" ht="18.75" customHeight="1">
      <c r="A5" s="17" t="s">
        <v>49</v>
      </c>
      <c r="B5" s="12">
        <v>20</v>
      </c>
      <c r="C5" s="12">
        <v>70</v>
      </c>
      <c r="D5" s="12">
        <v>13</v>
      </c>
      <c r="E5" s="12">
        <v>17</v>
      </c>
      <c r="F5" s="12">
        <v>3</v>
      </c>
      <c r="G5" s="12">
        <v>2</v>
      </c>
      <c r="H5" s="12">
        <v>0</v>
      </c>
      <c r="I5" s="12">
        <v>0</v>
      </c>
      <c r="J5" s="12">
        <v>4</v>
      </c>
      <c r="K5" s="12">
        <v>10</v>
      </c>
      <c r="L5" s="12">
        <v>13</v>
      </c>
      <c r="M5" s="12">
        <v>11</v>
      </c>
      <c r="N5" s="12">
        <v>10</v>
      </c>
      <c r="O5" s="16">
        <f aca="true" t="shared" si="1" ref="O5:O10">SUM((E5+G5+(2*H5)+(3*I5))/C5)</f>
        <v>0.2714285714285714</v>
      </c>
      <c r="P5" s="16">
        <f>(E5+L5)/(C5+L5)</f>
        <v>0.3614457831325301</v>
      </c>
      <c r="Q5" s="16">
        <f aca="true" t="shared" si="2" ref="Q5:Q10">(E5+L5)/(C5+L5)</f>
        <v>0.3614457831325301</v>
      </c>
      <c r="R5" s="16">
        <f aca="true" t="shared" si="3" ref="R5:R10">E5/C5</f>
        <v>0.24285714285714285</v>
      </c>
    </row>
    <row r="6" spans="1:18" ht="18.75" customHeight="1">
      <c r="A6" s="17" t="s">
        <v>41</v>
      </c>
      <c r="B6" s="12">
        <v>25</v>
      </c>
      <c r="C6" s="12">
        <v>97</v>
      </c>
      <c r="D6" s="12">
        <v>12</v>
      </c>
      <c r="E6" s="12">
        <v>25</v>
      </c>
      <c r="F6" s="12">
        <v>4</v>
      </c>
      <c r="G6" s="12">
        <v>8</v>
      </c>
      <c r="H6" s="12">
        <v>0</v>
      </c>
      <c r="I6" s="12">
        <v>0</v>
      </c>
      <c r="J6" s="12">
        <v>4</v>
      </c>
      <c r="K6" s="12">
        <v>3</v>
      </c>
      <c r="L6" s="12">
        <v>5</v>
      </c>
      <c r="M6" s="12">
        <v>22</v>
      </c>
      <c r="N6" s="12">
        <v>7</v>
      </c>
      <c r="O6" s="16">
        <f t="shared" si="1"/>
        <v>0.3402061855670103</v>
      </c>
      <c r="P6" s="16">
        <f t="shared" si="0"/>
        <v>0.29411764705882354</v>
      </c>
      <c r="Q6" s="16">
        <f t="shared" si="2"/>
        <v>0.29411764705882354</v>
      </c>
      <c r="R6" s="16">
        <f t="shared" si="3"/>
        <v>0.25773195876288657</v>
      </c>
    </row>
    <row r="7" spans="1:18" ht="18.75" customHeight="1">
      <c r="A7" s="17" t="s">
        <v>48</v>
      </c>
      <c r="B7" s="12">
        <v>10</v>
      </c>
      <c r="C7" s="12">
        <v>40</v>
      </c>
      <c r="D7" s="12">
        <v>9</v>
      </c>
      <c r="E7" s="12">
        <v>15</v>
      </c>
      <c r="F7" s="12">
        <v>0</v>
      </c>
      <c r="G7" s="12">
        <v>1</v>
      </c>
      <c r="H7" s="12">
        <v>2</v>
      </c>
      <c r="I7" s="12">
        <v>1</v>
      </c>
      <c r="J7" s="12">
        <v>5</v>
      </c>
      <c r="K7" s="12">
        <v>1</v>
      </c>
      <c r="L7" s="12">
        <v>3</v>
      </c>
      <c r="M7" s="12">
        <v>3</v>
      </c>
      <c r="N7" s="12">
        <v>9</v>
      </c>
      <c r="O7" s="16">
        <f t="shared" si="1"/>
        <v>0.575</v>
      </c>
      <c r="P7" s="16">
        <f>(E7+L7)/(C7+L7)</f>
        <v>0.4186046511627907</v>
      </c>
      <c r="Q7" s="16">
        <f t="shared" si="2"/>
        <v>0.4186046511627907</v>
      </c>
      <c r="R7" s="16">
        <f t="shared" si="3"/>
        <v>0.375</v>
      </c>
    </row>
    <row r="8" spans="1:18" ht="18.75" customHeight="1">
      <c r="A8" s="17" t="s">
        <v>45</v>
      </c>
      <c r="B8" s="12">
        <v>24</v>
      </c>
      <c r="C8" s="12">
        <v>93</v>
      </c>
      <c r="D8" s="12">
        <v>9</v>
      </c>
      <c r="E8" s="12">
        <v>23</v>
      </c>
      <c r="F8" s="12">
        <v>5</v>
      </c>
      <c r="G8" s="12">
        <v>3</v>
      </c>
      <c r="H8" s="12">
        <v>0</v>
      </c>
      <c r="I8" s="12">
        <v>1</v>
      </c>
      <c r="J8" s="12">
        <v>1</v>
      </c>
      <c r="K8" s="12">
        <v>4</v>
      </c>
      <c r="L8" s="12">
        <v>12</v>
      </c>
      <c r="M8" s="12">
        <v>23</v>
      </c>
      <c r="N8" s="12">
        <v>9</v>
      </c>
      <c r="O8" s="16">
        <f t="shared" si="1"/>
        <v>0.3118279569892473</v>
      </c>
      <c r="P8" s="16">
        <f t="shared" si="0"/>
        <v>0.3333333333333333</v>
      </c>
      <c r="Q8" s="16">
        <f t="shared" si="2"/>
        <v>0.3333333333333333</v>
      </c>
      <c r="R8" s="16">
        <f t="shared" si="3"/>
        <v>0.24731182795698925</v>
      </c>
    </row>
    <row r="9" spans="1:18" ht="18.75" customHeight="1">
      <c r="A9" s="17" t="s">
        <v>17</v>
      </c>
      <c r="B9" s="12">
        <v>10</v>
      </c>
      <c r="C9" s="12">
        <v>0.001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6">
        <f t="shared" si="1"/>
        <v>0</v>
      </c>
      <c r="P9" s="16">
        <f t="shared" si="0"/>
        <v>0</v>
      </c>
      <c r="Q9" s="16">
        <f t="shared" si="2"/>
        <v>0</v>
      </c>
      <c r="R9" s="16">
        <f t="shared" si="3"/>
        <v>0</v>
      </c>
    </row>
    <row r="10" spans="1:18" ht="18.75" customHeight="1">
      <c r="A10" s="17" t="s">
        <v>50</v>
      </c>
      <c r="B10" s="12">
        <v>10</v>
      </c>
      <c r="C10" s="12">
        <v>21</v>
      </c>
      <c r="D10" s="12">
        <v>2</v>
      </c>
      <c r="E10" s="12">
        <v>3</v>
      </c>
      <c r="F10" s="12">
        <v>3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5</v>
      </c>
      <c r="N10" s="12">
        <v>2</v>
      </c>
      <c r="O10" s="16">
        <f t="shared" si="1"/>
        <v>0.14285714285714285</v>
      </c>
      <c r="P10" s="16">
        <f t="shared" si="0"/>
        <v>0.21739130434782608</v>
      </c>
      <c r="Q10" s="16">
        <f t="shared" si="2"/>
        <v>0.21739130434782608</v>
      </c>
      <c r="R10" s="16">
        <f t="shared" si="3"/>
        <v>0.14285714285714285</v>
      </c>
    </row>
    <row r="11" spans="1:18" ht="18.75" customHeight="1">
      <c r="A11" s="17" t="s">
        <v>38</v>
      </c>
      <c r="B11" s="12">
        <v>24</v>
      </c>
      <c r="C11" s="12">
        <v>76</v>
      </c>
      <c r="D11" s="12">
        <v>14</v>
      </c>
      <c r="E11" s="12">
        <v>11</v>
      </c>
      <c r="F11" s="12">
        <v>6</v>
      </c>
      <c r="G11" s="12">
        <v>5</v>
      </c>
      <c r="H11" s="12">
        <v>0</v>
      </c>
      <c r="I11" s="12">
        <v>1</v>
      </c>
      <c r="J11" s="12">
        <v>3</v>
      </c>
      <c r="K11" s="12">
        <v>4</v>
      </c>
      <c r="L11" s="12">
        <v>12</v>
      </c>
      <c r="M11" s="12">
        <v>28</v>
      </c>
      <c r="N11" s="12">
        <v>5</v>
      </c>
      <c r="O11" s="16">
        <f aca="true" t="shared" si="4" ref="O11:O21">SUM((E11+G11+(2*H11)+(3*I11))/C11)</f>
        <v>0.25</v>
      </c>
      <c r="P11" s="16">
        <f aca="true" t="shared" si="5" ref="P11:P21">(E11+L11)/(C11+L11)</f>
        <v>0.26136363636363635</v>
      </c>
      <c r="Q11" s="16">
        <f aca="true" t="shared" si="6" ref="Q11:Q21">(E11+L11)/(C11+L11)</f>
        <v>0.26136363636363635</v>
      </c>
      <c r="R11" s="16">
        <f aca="true" t="shared" si="7" ref="R11:R21">E11/C11</f>
        <v>0.14473684210526316</v>
      </c>
    </row>
    <row r="12" spans="1:18" ht="18.75" customHeight="1">
      <c r="A12" s="17" t="s">
        <v>43</v>
      </c>
      <c r="B12" s="12">
        <v>11</v>
      </c>
      <c r="C12" s="12">
        <v>31</v>
      </c>
      <c r="D12" s="12">
        <v>5</v>
      </c>
      <c r="E12" s="12">
        <v>13</v>
      </c>
      <c r="F12" s="12">
        <v>2</v>
      </c>
      <c r="G12" s="12">
        <v>5</v>
      </c>
      <c r="H12" s="12">
        <v>1</v>
      </c>
      <c r="I12" s="12">
        <v>1</v>
      </c>
      <c r="J12" s="12">
        <v>0</v>
      </c>
      <c r="K12" s="12">
        <v>2</v>
      </c>
      <c r="L12" s="12">
        <v>15</v>
      </c>
      <c r="M12" s="12">
        <v>6</v>
      </c>
      <c r="N12" s="12">
        <v>11</v>
      </c>
      <c r="O12" s="16">
        <f>SUM((E12+G12+(2*H12)+(3*I12))/C12)</f>
        <v>0.7419354838709677</v>
      </c>
      <c r="P12" s="16">
        <f>(E12+L12)/(C12+L12)</f>
        <v>0.6086956521739131</v>
      </c>
      <c r="Q12" s="16">
        <f>(E12+L12)/(C12+L12)</f>
        <v>0.6086956521739131</v>
      </c>
      <c r="R12" s="16">
        <f>E12/C12</f>
        <v>0.41935483870967744</v>
      </c>
    </row>
    <row r="13" spans="1:18" ht="18.75" customHeight="1">
      <c r="A13" s="17" t="s">
        <v>42</v>
      </c>
      <c r="B13" s="12">
        <v>5</v>
      </c>
      <c r="C13" s="12">
        <v>0.001</v>
      </c>
      <c r="D13" s="12">
        <v>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6">
        <f t="shared" si="4"/>
        <v>0</v>
      </c>
      <c r="P13" s="16">
        <f t="shared" si="5"/>
        <v>0</v>
      </c>
      <c r="Q13" s="16">
        <f t="shared" si="6"/>
        <v>0</v>
      </c>
      <c r="R13" s="16">
        <f t="shared" si="7"/>
        <v>0</v>
      </c>
    </row>
    <row r="14" spans="1:18" ht="18" customHeight="1">
      <c r="A14" s="17" t="s">
        <v>29</v>
      </c>
      <c r="B14" s="12">
        <v>22</v>
      </c>
      <c r="C14" s="12">
        <v>77</v>
      </c>
      <c r="D14" s="12">
        <v>21</v>
      </c>
      <c r="E14" s="12">
        <v>24</v>
      </c>
      <c r="F14" s="12">
        <v>2</v>
      </c>
      <c r="G14" s="12">
        <v>8</v>
      </c>
      <c r="H14" s="12">
        <v>1</v>
      </c>
      <c r="I14" s="12">
        <v>0</v>
      </c>
      <c r="J14" s="12">
        <v>1</v>
      </c>
      <c r="K14" s="12">
        <v>3</v>
      </c>
      <c r="L14" s="12">
        <v>14</v>
      </c>
      <c r="M14" s="12">
        <v>12</v>
      </c>
      <c r="N14" s="12">
        <v>12</v>
      </c>
      <c r="O14" s="16">
        <f t="shared" si="4"/>
        <v>0.44155844155844154</v>
      </c>
      <c r="P14" s="16">
        <f t="shared" si="5"/>
        <v>0.4175824175824176</v>
      </c>
      <c r="Q14" s="16">
        <f t="shared" si="6"/>
        <v>0.4175824175824176</v>
      </c>
      <c r="R14" s="16">
        <f t="shared" si="7"/>
        <v>0.3116883116883117</v>
      </c>
    </row>
    <row r="15" spans="1:18" ht="18.75" customHeight="1">
      <c r="A15" s="17" t="s">
        <v>40</v>
      </c>
      <c r="B15" s="12">
        <v>23</v>
      </c>
      <c r="C15" s="12">
        <v>52</v>
      </c>
      <c r="D15" s="12">
        <v>8</v>
      </c>
      <c r="E15" s="12">
        <v>8</v>
      </c>
      <c r="F15" s="12">
        <v>19</v>
      </c>
      <c r="G15" s="12">
        <v>1</v>
      </c>
      <c r="H15" s="12">
        <v>0</v>
      </c>
      <c r="I15" s="12">
        <v>0</v>
      </c>
      <c r="J15" s="12">
        <v>3</v>
      </c>
      <c r="K15" s="12">
        <v>3</v>
      </c>
      <c r="L15" s="12">
        <v>6</v>
      </c>
      <c r="M15" s="12">
        <v>9</v>
      </c>
      <c r="N15" s="12">
        <v>1</v>
      </c>
      <c r="O15" s="16">
        <f t="shared" si="4"/>
        <v>0.17307692307692307</v>
      </c>
      <c r="P15" s="16">
        <f t="shared" si="5"/>
        <v>0.2413793103448276</v>
      </c>
      <c r="Q15" s="16">
        <f t="shared" si="6"/>
        <v>0.2413793103448276</v>
      </c>
      <c r="R15" s="16">
        <f t="shared" si="7"/>
        <v>0.15384615384615385</v>
      </c>
    </row>
    <row r="16" spans="1:18" ht="18.75" customHeight="1">
      <c r="A16" s="17" t="s">
        <v>47</v>
      </c>
      <c r="B16" s="12">
        <v>4</v>
      </c>
      <c r="C16" s="12">
        <v>3</v>
      </c>
      <c r="D16" s="12">
        <v>0</v>
      </c>
      <c r="E16" s="12">
        <v>1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</v>
      </c>
      <c r="N16" s="12">
        <v>0</v>
      </c>
      <c r="O16" s="16">
        <f>SUM((E16+G16+(2*H16)+(3*I16))/C16)</f>
        <v>0.3333333333333333</v>
      </c>
      <c r="P16" s="16">
        <f>(E16+L16)/(C16+L16)</f>
        <v>0.3333333333333333</v>
      </c>
      <c r="Q16" s="16">
        <f>(E16+L16)/(C16+L16)</f>
        <v>0.3333333333333333</v>
      </c>
      <c r="R16" s="16">
        <f>E16/C16</f>
        <v>0.3333333333333333</v>
      </c>
    </row>
    <row r="17" spans="1:18" ht="18.75" customHeight="1">
      <c r="A17" s="17" t="s">
        <v>36</v>
      </c>
      <c r="B17" s="12">
        <v>15</v>
      </c>
      <c r="C17" s="12">
        <v>47</v>
      </c>
      <c r="D17" s="12">
        <v>4</v>
      </c>
      <c r="E17" s="12">
        <v>11</v>
      </c>
      <c r="F17" s="12">
        <v>4</v>
      </c>
      <c r="G17" s="12">
        <v>1</v>
      </c>
      <c r="H17" s="12">
        <v>0</v>
      </c>
      <c r="I17" s="12">
        <v>0</v>
      </c>
      <c r="J17" s="12">
        <v>2</v>
      </c>
      <c r="K17" s="12">
        <v>2</v>
      </c>
      <c r="L17" s="12">
        <v>11</v>
      </c>
      <c r="M17" s="12">
        <v>11</v>
      </c>
      <c r="N17" s="12">
        <v>1</v>
      </c>
      <c r="O17" s="16">
        <f t="shared" si="4"/>
        <v>0.2553191489361702</v>
      </c>
      <c r="P17" s="16">
        <f t="shared" si="5"/>
        <v>0.3793103448275862</v>
      </c>
      <c r="Q17" s="16">
        <f t="shared" si="6"/>
        <v>0.3793103448275862</v>
      </c>
      <c r="R17" s="16">
        <f t="shared" si="7"/>
        <v>0.23404255319148937</v>
      </c>
    </row>
    <row r="18" spans="1:18" ht="18.75" customHeight="1">
      <c r="A18" s="17" t="s">
        <v>44</v>
      </c>
      <c r="B18" s="12">
        <v>8</v>
      </c>
      <c r="C18" s="12">
        <v>16</v>
      </c>
      <c r="D18" s="12">
        <v>2</v>
      </c>
      <c r="E18" s="12">
        <v>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6</v>
      </c>
      <c r="N18" s="12">
        <v>2</v>
      </c>
      <c r="O18" s="16">
        <f>SUM((E18+G18+(2*H18)+(3*I18))/C18)</f>
        <v>0.25</v>
      </c>
      <c r="P18" s="16">
        <f>(E18+L18)/(C18+L18)</f>
        <v>0.25</v>
      </c>
      <c r="Q18" s="16">
        <f>(E18+L18)/(C18+L18)</f>
        <v>0.25</v>
      </c>
      <c r="R18" s="16">
        <f>E18/C18</f>
        <v>0.25</v>
      </c>
    </row>
    <row r="19" spans="1:18" ht="18.75" customHeight="1">
      <c r="A19" s="17" t="s">
        <v>32</v>
      </c>
      <c r="B19" s="12">
        <v>13</v>
      </c>
      <c r="C19" s="12">
        <v>52</v>
      </c>
      <c r="D19" s="12">
        <v>8</v>
      </c>
      <c r="E19" s="12">
        <v>17</v>
      </c>
      <c r="F19" s="12">
        <v>5</v>
      </c>
      <c r="G19" s="12">
        <v>2</v>
      </c>
      <c r="H19" s="12">
        <v>0</v>
      </c>
      <c r="I19" s="12">
        <v>0</v>
      </c>
      <c r="J19" s="12">
        <v>1</v>
      </c>
      <c r="K19" s="12">
        <v>2</v>
      </c>
      <c r="L19" s="12">
        <v>5</v>
      </c>
      <c r="M19" s="12">
        <v>4</v>
      </c>
      <c r="N19" s="12">
        <v>7</v>
      </c>
      <c r="O19" s="16">
        <f t="shared" si="4"/>
        <v>0.36538461538461536</v>
      </c>
      <c r="P19" s="16">
        <f t="shared" si="5"/>
        <v>0.38596491228070173</v>
      </c>
      <c r="Q19" s="16">
        <f t="shared" si="6"/>
        <v>0.38596491228070173</v>
      </c>
      <c r="R19" s="16">
        <f t="shared" si="7"/>
        <v>0.3269230769230769</v>
      </c>
    </row>
    <row r="20" spans="1:18" ht="18.75" customHeight="1">
      <c r="A20" s="17" t="s">
        <v>31</v>
      </c>
      <c r="B20" s="12">
        <v>20</v>
      </c>
      <c r="C20" s="12">
        <v>60</v>
      </c>
      <c r="D20" s="12">
        <v>7</v>
      </c>
      <c r="E20" s="12">
        <v>12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1</v>
      </c>
      <c r="L20" s="12">
        <v>10</v>
      </c>
      <c r="M20" s="12">
        <v>10</v>
      </c>
      <c r="N20" s="12">
        <v>6</v>
      </c>
      <c r="O20" s="16">
        <f t="shared" si="4"/>
        <v>0.21666666666666667</v>
      </c>
      <c r="P20" s="16">
        <f t="shared" si="5"/>
        <v>0.3142857142857143</v>
      </c>
      <c r="Q20" s="16">
        <f t="shared" si="6"/>
        <v>0.3142857142857143</v>
      </c>
      <c r="R20" s="16">
        <f t="shared" si="7"/>
        <v>0.2</v>
      </c>
    </row>
    <row r="21" spans="1:18" ht="18.75" customHeight="1">
      <c r="A21" s="17" t="s">
        <v>39</v>
      </c>
      <c r="B21" s="12">
        <v>20</v>
      </c>
      <c r="C21" s="12">
        <v>80</v>
      </c>
      <c r="D21" s="12">
        <v>19</v>
      </c>
      <c r="E21" s="12">
        <v>27</v>
      </c>
      <c r="F21" s="12">
        <v>3</v>
      </c>
      <c r="G21" s="12">
        <v>2</v>
      </c>
      <c r="H21" s="12">
        <v>1</v>
      </c>
      <c r="I21" s="12">
        <v>13</v>
      </c>
      <c r="J21" s="12">
        <v>1</v>
      </c>
      <c r="K21" s="12">
        <v>1</v>
      </c>
      <c r="L21" s="12">
        <v>9</v>
      </c>
      <c r="M21" s="12">
        <v>19</v>
      </c>
      <c r="N21" s="12">
        <v>29</v>
      </c>
      <c r="O21" s="16">
        <f t="shared" si="4"/>
        <v>0.875</v>
      </c>
      <c r="P21" s="16">
        <f t="shared" si="5"/>
        <v>0.4044943820224719</v>
      </c>
      <c r="Q21" s="16">
        <f t="shared" si="6"/>
        <v>0.4044943820224719</v>
      </c>
      <c r="R21" s="16">
        <f t="shared" si="7"/>
        <v>0.3375</v>
      </c>
    </row>
    <row r="22" spans="1:18" ht="18.75" customHeight="1">
      <c r="A22" s="7" t="s">
        <v>18</v>
      </c>
      <c r="B22" s="8">
        <v>25</v>
      </c>
      <c r="C22" s="8">
        <f aca="true" t="shared" si="8" ref="C22:N22">SUM(C5:C21)</f>
        <v>815.002</v>
      </c>
      <c r="D22" s="8">
        <f t="shared" si="8"/>
        <v>135</v>
      </c>
      <c r="E22" s="8">
        <f t="shared" si="8"/>
        <v>211</v>
      </c>
      <c r="F22" s="8">
        <f t="shared" si="8"/>
        <v>58</v>
      </c>
      <c r="G22" s="8">
        <f t="shared" si="8"/>
        <v>39</v>
      </c>
      <c r="H22" s="8">
        <f t="shared" si="8"/>
        <v>5</v>
      </c>
      <c r="I22" s="8">
        <f t="shared" si="8"/>
        <v>17</v>
      </c>
      <c r="J22" s="8">
        <f t="shared" si="8"/>
        <v>26</v>
      </c>
      <c r="K22" s="8">
        <f t="shared" si="8"/>
        <v>37</v>
      </c>
      <c r="L22" s="8">
        <f t="shared" si="8"/>
        <v>117</v>
      </c>
      <c r="M22" s="8">
        <f t="shared" si="8"/>
        <v>171</v>
      </c>
      <c r="N22" s="8">
        <f t="shared" si="8"/>
        <v>111</v>
      </c>
      <c r="O22" s="10">
        <f>SUM((E22+G22+(2*H22)+(3*I22))/C22)</f>
        <v>0.3815941555971642</v>
      </c>
      <c r="P22" s="10">
        <f>(E22+L22)/(C22+L22)</f>
        <v>0.3519305752562763</v>
      </c>
      <c r="Q22" s="10">
        <f>(E22+L22)/(C22+L22)</f>
        <v>0.3519305752562763</v>
      </c>
      <c r="R22" s="10">
        <f>E22/C22</f>
        <v>0.25889507019614677</v>
      </c>
    </row>
    <row r="23" spans="1:18" ht="18.75" customHeight="1">
      <c r="A23" s="7" t="s">
        <v>19</v>
      </c>
      <c r="B23" s="8">
        <f>B22</f>
        <v>25</v>
      </c>
      <c r="C23" s="8">
        <v>881</v>
      </c>
      <c r="D23" s="8">
        <f>I38</f>
        <v>167</v>
      </c>
      <c r="E23" s="8">
        <f>L38</f>
        <v>221</v>
      </c>
      <c r="F23" s="8">
        <v>43</v>
      </c>
      <c r="G23" s="8">
        <v>45</v>
      </c>
      <c r="H23" s="8">
        <v>2</v>
      </c>
      <c r="I23" s="8">
        <v>9</v>
      </c>
      <c r="J23" s="8">
        <v>22</v>
      </c>
      <c r="K23" s="8">
        <v>26</v>
      </c>
      <c r="L23" s="8">
        <f>M38</f>
        <v>150</v>
      </c>
      <c r="M23" s="8">
        <v>137</v>
      </c>
      <c r="N23" s="8">
        <v>129</v>
      </c>
      <c r="O23" s="10">
        <f>SUM((E23+G23+(2*H23)+(3*I23))/C23)</f>
        <v>0.337116912599319</v>
      </c>
      <c r="P23" s="10">
        <f>(E23+L23)/(C23+L23)</f>
        <v>0.35984481086323955</v>
      </c>
      <c r="Q23" s="10">
        <f>(E23+L23)/(C23+L23)</f>
        <v>0.35984481086323955</v>
      </c>
      <c r="R23" s="10">
        <f>E23/C23</f>
        <v>0.2508513053348468</v>
      </c>
    </row>
    <row r="24" spans="1:18" ht="18.75" customHeight="1">
      <c r="A24" s="7" t="s">
        <v>34</v>
      </c>
      <c r="B24" s="8" t="s">
        <v>28</v>
      </c>
      <c r="C24" s="8"/>
      <c r="D24" s="8"/>
      <c r="E24" s="8"/>
      <c r="F24" s="8"/>
      <c r="G24" s="8" t="s">
        <v>28</v>
      </c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</row>
    <row r="25" spans="1:18" ht="18.75" customHeight="1">
      <c r="A25" s="7" t="s">
        <v>0</v>
      </c>
      <c r="B25" s="12" t="s">
        <v>1</v>
      </c>
      <c r="C25" s="12" t="s">
        <v>20</v>
      </c>
      <c r="D25" s="12" t="s">
        <v>21</v>
      </c>
      <c r="E25" s="12" t="s">
        <v>27</v>
      </c>
      <c r="F25" s="12" t="s">
        <v>22</v>
      </c>
      <c r="G25" s="12" t="s">
        <v>23</v>
      </c>
      <c r="H25" s="12"/>
      <c r="I25" s="12" t="s">
        <v>3</v>
      </c>
      <c r="J25" s="12" t="s">
        <v>24</v>
      </c>
      <c r="K25" s="12"/>
      <c r="L25" s="12" t="s">
        <v>4</v>
      </c>
      <c r="M25" s="12" t="s">
        <v>11</v>
      </c>
      <c r="N25" s="12" t="s">
        <v>12</v>
      </c>
      <c r="O25" s="15" t="s">
        <v>30</v>
      </c>
      <c r="P25" s="12"/>
      <c r="Q25" s="16" t="s">
        <v>25</v>
      </c>
      <c r="R25" s="12" t="s">
        <v>26</v>
      </c>
    </row>
    <row r="26" spans="1:18" ht="18.75" customHeight="1">
      <c r="A26" s="7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8"/>
      <c r="Q26" s="10"/>
      <c r="R26" s="8"/>
    </row>
    <row r="27" spans="1:18" ht="18.75" customHeight="1">
      <c r="A27" s="7" t="s">
        <v>48</v>
      </c>
      <c r="B27" s="8">
        <v>1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/>
      <c r="I27" s="8">
        <v>2</v>
      </c>
      <c r="J27" s="8">
        <v>2</v>
      </c>
      <c r="K27" s="8"/>
      <c r="L27" s="8">
        <v>2</v>
      </c>
      <c r="M27" s="8">
        <v>5</v>
      </c>
      <c r="N27" s="8">
        <v>2</v>
      </c>
      <c r="O27" s="13">
        <v>0</v>
      </c>
      <c r="P27" s="8"/>
      <c r="Q27" s="14">
        <v>3</v>
      </c>
      <c r="R27" s="14">
        <f aca="true" t="shared" si="9" ref="R27:R39">J27*9/Q27</f>
        <v>6</v>
      </c>
    </row>
    <row r="28" spans="1:18" ht="18.75" customHeight="1">
      <c r="A28" s="7" t="s">
        <v>45</v>
      </c>
      <c r="B28" s="12">
        <v>10</v>
      </c>
      <c r="C28" s="12">
        <v>2</v>
      </c>
      <c r="D28" s="12">
        <v>0</v>
      </c>
      <c r="E28" s="12">
        <v>2</v>
      </c>
      <c r="F28" s="12">
        <v>2</v>
      </c>
      <c r="G28" s="12">
        <v>1</v>
      </c>
      <c r="H28" s="12"/>
      <c r="I28" s="12">
        <v>27</v>
      </c>
      <c r="J28" s="12">
        <v>18</v>
      </c>
      <c r="K28" s="12"/>
      <c r="L28" s="12">
        <v>33</v>
      </c>
      <c r="M28" s="12">
        <v>42</v>
      </c>
      <c r="N28" s="12">
        <v>41</v>
      </c>
      <c r="O28" s="13">
        <v>11</v>
      </c>
      <c r="P28" s="12"/>
      <c r="Q28" s="14">
        <v>40</v>
      </c>
      <c r="R28" s="14">
        <f t="shared" si="9"/>
        <v>4.05</v>
      </c>
    </row>
    <row r="29" spans="1:18" ht="18.75" customHeight="1">
      <c r="A29" s="7" t="s">
        <v>17</v>
      </c>
      <c r="B29" s="12">
        <v>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/>
      <c r="I29" s="12">
        <v>0</v>
      </c>
      <c r="J29" s="12">
        <v>0</v>
      </c>
      <c r="K29" s="12"/>
      <c r="L29" s="12">
        <v>0</v>
      </c>
      <c r="M29" s="12">
        <v>0</v>
      </c>
      <c r="N29" s="12">
        <v>0</v>
      </c>
      <c r="O29" s="13">
        <v>0</v>
      </c>
      <c r="P29" s="12"/>
      <c r="Q29" s="14">
        <v>1</v>
      </c>
      <c r="R29" s="14">
        <f t="shared" si="9"/>
        <v>0</v>
      </c>
    </row>
    <row r="30" spans="1:18" ht="18.75" customHeight="1">
      <c r="A30" s="7" t="s">
        <v>50</v>
      </c>
      <c r="B30" s="12">
        <v>5</v>
      </c>
      <c r="C30" s="12">
        <v>1</v>
      </c>
      <c r="D30" s="12">
        <v>0</v>
      </c>
      <c r="E30" s="12">
        <v>0</v>
      </c>
      <c r="F30" s="12">
        <v>1</v>
      </c>
      <c r="G30" s="12">
        <v>1</v>
      </c>
      <c r="H30" s="12"/>
      <c r="I30" s="12">
        <v>20</v>
      </c>
      <c r="J30" s="12">
        <v>15</v>
      </c>
      <c r="K30" s="12"/>
      <c r="L30" s="12">
        <v>23</v>
      </c>
      <c r="M30" s="12">
        <v>13</v>
      </c>
      <c r="N30" s="12">
        <v>8</v>
      </c>
      <c r="O30" s="13">
        <v>7</v>
      </c>
      <c r="P30" s="12"/>
      <c r="Q30" s="14">
        <v>21.33</v>
      </c>
      <c r="R30" s="14">
        <f t="shared" si="9"/>
        <v>6.329113924050634</v>
      </c>
    </row>
    <row r="31" spans="1:18" ht="18.75" customHeight="1">
      <c r="A31" s="7" t="s">
        <v>38</v>
      </c>
      <c r="B31" s="12">
        <v>11</v>
      </c>
      <c r="C31" s="12">
        <v>1</v>
      </c>
      <c r="D31" s="12">
        <v>1</v>
      </c>
      <c r="E31" s="12">
        <v>0</v>
      </c>
      <c r="F31" s="12">
        <v>4</v>
      </c>
      <c r="G31" s="12">
        <v>3</v>
      </c>
      <c r="H31" s="12"/>
      <c r="I31" s="12">
        <v>45</v>
      </c>
      <c r="J31" s="12">
        <v>28</v>
      </c>
      <c r="K31" s="12"/>
      <c r="L31" s="12">
        <v>53</v>
      </c>
      <c r="M31" s="12">
        <v>40</v>
      </c>
      <c r="N31" s="12">
        <v>54</v>
      </c>
      <c r="O31" s="13">
        <v>6</v>
      </c>
      <c r="P31" s="12"/>
      <c r="Q31" s="14">
        <v>51.34</v>
      </c>
      <c r="R31" s="14">
        <f t="shared" si="9"/>
        <v>4.908453447604207</v>
      </c>
    </row>
    <row r="32" spans="1:18" ht="18.75" customHeight="1">
      <c r="A32" s="7" t="s">
        <v>52</v>
      </c>
      <c r="B32" s="12">
        <v>1</v>
      </c>
      <c r="C32" s="12">
        <v>0</v>
      </c>
      <c r="D32" s="12">
        <v>0</v>
      </c>
      <c r="E32" s="12">
        <v>0</v>
      </c>
      <c r="F32" s="12">
        <v>0</v>
      </c>
      <c r="G32" s="12">
        <v>1</v>
      </c>
      <c r="H32" s="12"/>
      <c r="I32" s="12">
        <v>12</v>
      </c>
      <c r="J32" s="12">
        <v>9</v>
      </c>
      <c r="K32" s="12"/>
      <c r="L32" s="12">
        <v>6</v>
      </c>
      <c r="M32" s="12">
        <v>10</v>
      </c>
      <c r="N32" s="12">
        <v>2</v>
      </c>
      <c r="O32" s="13">
        <v>6</v>
      </c>
      <c r="P32" s="12"/>
      <c r="Q32" s="14">
        <v>6</v>
      </c>
      <c r="R32" s="14">
        <f t="shared" si="9"/>
        <v>13.5</v>
      </c>
    </row>
    <row r="33" spans="1:18" ht="18.75" customHeight="1">
      <c r="A33" s="7" t="s">
        <v>29</v>
      </c>
      <c r="B33" s="12">
        <v>11</v>
      </c>
      <c r="C33" s="12">
        <v>6</v>
      </c>
      <c r="D33" s="12">
        <v>1</v>
      </c>
      <c r="E33" s="12">
        <v>0</v>
      </c>
      <c r="F33" s="12">
        <v>7</v>
      </c>
      <c r="G33" s="12">
        <v>2</v>
      </c>
      <c r="H33" s="12"/>
      <c r="I33" s="12">
        <v>35</v>
      </c>
      <c r="J33" s="12">
        <v>26</v>
      </c>
      <c r="K33" s="12"/>
      <c r="L33" s="12">
        <v>74</v>
      </c>
      <c r="M33" s="12">
        <v>19</v>
      </c>
      <c r="N33" s="12">
        <v>74</v>
      </c>
      <c r="O33" s="13">
        <v>3</v>
      </c>
      <c r="P33" s="12"/>
      <c r="Q33" s="14">
        <v>76.34</v>
      </c>
      <c r="R33" s="14">
        <f t="shared" si="9"/>
        <v>3.0652344773382234</v>
      </c>
    </row>
    <row r="34" spans="1:18" ht="18.75" customHeight="1">
      <c r="A34" s="7" t="s">
        <v>47</v>
      </c>
      <c r="B34" s="12">
        <v>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  <c r="I34" s="12">
        <v>2</v>
      </c>
      <c r="J34" s="12">
        <v>1</v>
      </c>
      <c r="K34" s="12"/>
      <c r="L34" s="12">
        <v>2</v>
      </c>
      <c r="M34" s="12">
        <v>3</v>
      </c>
      <c r="N34" s="12">
        <v>2</v>
      </c>
      <c r="O34" s="13">
        <v>0</v>
      </c>
      <c r="P34" s="12"/>
      <c r="Q34" s="14">
        <v>3</v>
      </c>
      <c r="R34" s="14">
        <f t="shared" si="9"/>
        <v>3</v>
      </c>
    </row>
    <row r="35" spans="1:18" ht="18.75" customHeight="1">
      <c r="A35" s="7" t="s">
        <v>36</v>
      </c>
      <c r="B35" s="12">
        <v>2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/>
      <c r="I35" s="12">
        <v>8</v>
      </c>
      <c r="J35" s="12">
        <v>7</v>
      </c>
      <c r="K35" s="12"/>
      <c r="L35" s="12">
        <v>10</v>
      </c>
      <c r="M35" s="12">
        <v>11</v>
      </c>
      <c r="N35" s="12">
        <v>4</v>
      </c>
      <c r="O35" s="13">
        <v>2</v>
      </c>
      <c r="P35" s="12"/>
      <c r="Q35" s="14">
        <v>6.33</v>
      </c>
      <c r="R35" s="14">
        <f t="shared" si="9"/>
        <v>9.95260663507109</v>
      </c>
    </row>
    <row r="36" spans="1:18" ht="18.75" customHeight="1">
      <c r="A36" s="7" t="s">
        <v>51</v>
      </c>
      <c r="B36" s="12">
        <v>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  <c r="I36" s="12">
        <v>1</v>
      </c>
      <c r="J36" s="12">
        <v>0</v>
      </c>
      <c r="K36" s="12"/>
      <c r="L36" s="12">
        <v>1</v>
      </c>
      <c r="M36" s="12">
        <v>1</v>
      </c>
      <c r="N36" s="12">
        <v>0</v>
      </c>
      <c r="O36" s="13">
        <v>0</v>
      </c>
      <c r="P36" s="12"/>
      <c r="Q36" s="14">
        <v>2.33</v>
      </c>
      <c r="R36" s="14">
        <f t="shared" si="9"/>
        <v>0</v>
      </c>
    </row>
    <row r="37" spans="1:18" ht="18.75" customHeight="1">
      <c r="A37" s="7" t="s">
        <v>44</v>
      </c>
      <c r="B37" s="12">
        <v>3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 t="s">
        <v>28</v>
      </c>
      <c r="I37" s="12">
        <v>15</v>
      </c>
      <c r="J37" s="12">
        <v>13</v>
      </c>
      <c r="K37" s="12"/>
      <c r="L37" s="12">
        <v>17</v>
      </c>
      <c r="M37" s="12">
        <v>6</v>
      </c>
      <c r="N37" s="12">
        <v>6</v>
      </c>
      <c r="O37" s="13">
        <v>1</v>
      </c>
      <c r="P37" s="12"/>
      <c r="Q37" s="14">
        <v>9.33</v>
      </c>
      <c r="R37" s="14">
        <f t="shared" si="9"/>
        <v>12.540192926045016</v>
      </c>
    </row>
    <row r="38" spans="1:18" ht="18.75" customHeight="1">
      <c r="A38" s="7" t="s">
        <v>18</v>
      </c>
      <c r="B38" s="12">
        <v>25</v>
      </c>
      <c r="C38" s="12">
        <f>SUM(C27:C37)</f>
        <v>10</v>
      </c>
      <c r="D38" s="12">
        <f>SUM(D27:D37)</f>
        <v>2</v>
      </c>
      <c r="E38" s="12">
        <f>SUM(E27:E37)</f>
        <v>2</v>
      </c>
      <c r="F38" s="12">
        <f>SUM(F27:F37)</f>
        <v>15</v>
      </c>
      <c r="G38" s="12">
        <f>SUM(G27:G37)</f>
        <v>10</v>
      </c>
      <c r="H38" s="12"/>
      <c r="I38" s="12">
        <f>SUM(I27:I37)</f>
        <v>167</v>
      </c>
      <c r="J38" s="12">
        <f>SUM(J27:J37)</f>
        <v>119</v>
      </c>
      <c r="K38" s="12"/>
      <c r="L38" s="12">
        <f>SUM(L27:L37)</f>
        <v>221</v>
      </c>
      <c r="M38" s="12">
        <f>SUM(M27:M37)</f>
        <v>150</v>
      </c>
      <c r="N38" s="12">
        <f>SUM(N27:N37)</f>
        <v>193</v>
      </c>
      <c r="O38" s="13">
        <f>SUM(O27:O37)</f>
        <v>36</v>
      </c>
      <c r="P38" s="12"/>
      <c r="Q38" s="14">
        <f>SUM(Q27:Q37)</f>
        <v>220.00000000000003</v>
      </c>
      <c r="R38" s="14">
        <f t="shared" si="9"/>
        <v>4.868181818181817</v>
      </c>
    </row>
    <row r="39" spans="1:18" ht="18.75" customHeight="1">
      <c r="A39" s="7" t="s">
        <v>19</v>
      </c>
      <c r="B39" s="12">
        <f>B38</f>
        <v>25</v>
      </c>
      <c r="C39" s="12">
        <v>3</v>
      </c>
      <c r="D39" s="12">
        <v>1</v>
      </c>
      <c r="E39" s="12">
        <v>1</v>
      </c>
      <c r="F39" s="12">
        <f>G38</f>
        <v>10</v>
      </c>
      <c r="G39" s="12">
        <f>F38</f>
        <v>15</v>
      </c>
      <c r="H39" s="12"/>
      <c r="I39" s="12">
        <f>D22</f>
        <v>135</v>
      </c>
      <c r="J39" s="12">
        <v>109</v>
      </c>
      <c r="K39" s="12"/>
      <c r="L39" s="12">
        <f>E22</f>
        <v>211</v>
      </c>
      <c r="M39" s="12">
        <f>L22</f>
        <v>117</v>
      </c>
      <c r="N39" s="12">
        <f>M22</f>
        <v>171</v>
      </c>
      <c r="O39" s="13">
        <v>23</v>
      </c>
      <c r="P39" s="12"/>
      <c r="Q39" s="14">
        <v>217</v>
      </c>
      <c r="R39" s="14">
        <f t="shared" si="9"/>
        <v>4.52073732718894</v>
      </c>
    </row>
    <row r="40" spans="1:18" ht="18.75" customHeight="1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8" t="s">
        <v>28</v>
      </c>
      <c r="P40" s="18"/>
      <c r="Q40" s="6" t="s">
        <v>37</v>
      </c>
      <c r="R40" s="18"/>
    </row>
    <row r="41" spans="1:18" ht="15">
      <c r="A41" s="1"/>
      <c r="B41" s="5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R41" s="2"/>
    </row>
    <row r="42" spans="1:18" ht="15">
      <c r="A42" s="1"/>
      <c r="O42" s="3"/>
      <c r="P42" s="3"/>
      <c r="R42" s="3"/>
    </row>
    <row r="43" spans="1:18" ht="15">
      <c r="A43" s="1"/>
      <c r="B43" s="5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4"/>
      <c r="R43" s="3"/>
    </row>
    <row r="44" spans="2:18" ht="15">
      <c r="B44" s="5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2"/>
      <c r="R44" s="3"/>
    </row>
    <row r="45" spans="2:18" ht="15">
      <c r="B45" s="5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2"/>
      <c r="R45" s="3"/>
    </row>
  </sheetData>
  <sheetProtection/>
  <printOptions gridLines="1" verticalCentered="1"/>
  <pageMargins left="0.3" right="0.3" top="0" bottom="0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Waseca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Waseca Public Schools</dc:creator>
  <cp:keywords/>
  <dc:description/>
  <cp:lastModifiedBy>Tink</cp:lastModifiedBy>
  <cp:lastPrinted>2019-07-28T04:23:24Z</cp:lastPrinted>
  <dcterms:created xsi:type="dcterms:W3CDTF">1998-01-23T22:22:16Z</dcterms:created>
  <dcterms:modified xsi:type="dcterms:W3CDTF">2021-08-15T05:20:06Z</dcterms:modified>
  <cp:category/>
  <cp:version/>
  <cp:contentType/>
  <cp:contentStatus/>
</cp:coreProperties>
</file>