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22860" windowHeight="79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  <c r="D23" i="1"/>
  <c r="Q9" i="1"/>
  <c r="P9" i="1"/>
  <c r="R9" i="1"/>
  <c r="R5" i="1"/>
  <c r="Q5" i="1"/>
  <c r="P5" i="1"/>
  <c r="Q41" i="1"/>
  <c r="R39" i="1"/>
  <c r="P41" i="1"/>
  <c r="O41" i="1"/>
  <c r="N41" i="1"/>
  <c r="M41" i="1"/>
  <c r="K41" i="1"/>
  <c r="H41" i="1"/>
  <c r="G41" i="1"/>
  <c r="E41" i="1"/>
  <c r="F41" i="1"/>
  <c r="D41" i="1"/>
  <c r="R42" i="1" l="1"/>
  <c r="C42" i="1"/>
  <c r="N24" i="1"/>
  <c r="M24" i="1"/>
  <c r="F24" i="1"/>
  <c r="J41" i="1"/>
  <c r="E24" i="1" s="1"/>
  <c r="G42" i="1"/>
  <c r="H42" i="1"/>
  <c r="R38" i="1"/>
  <c r="R37" i="1"/>
  <c r="R36" i="1"/>
  <c r="R35" i="1"/>
  <c r="R34" i="1"/>
  <c r="R33" i="1"/>
  <c r="R32" i="1"/>
  <c r="R31" i="1"/>
  <c r="R30" i="1"/>
  <c r="R29" i="1"/>
  <c r="C24" i="1"/>
  <c r="O42" i="1"/>
  <c r="N42" i="1"/>
  <c r="J4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8" i="1"/>
  <c r="Q8" i="1"/>
  <c r="P8" i="1"/>
  <c r="R7" i="1"/>
  <c r="Q7" i="1"/>
  <c r="P7" i="1"/>
  <c r="R6" i="1"/>
  <c r="Q6" i="1"/>
  <c r="P6" i="1"/>
  <c r="Q23" i="1" l="1"/>
  <c r="R23" i="1"/>
  <c r="M42" i="1"/>
  <c r="P23" i="1"/>
  <c r="R41" i="1"/>
  <c r="Q24" i="1"/>
  <c r="R24" i="1"/>
  <c r="P24" i="1"/>
</calcChain>
</file>

<file path=xl/sharedStrings.xml><?xml version="1.0" encoding="utf-8"?>
<sst xmlns="http://schemas.openxmlformats.org/spreadsheetml/2006/main" count="75" uniqueCount="51">
  <si>
    <t>WASECA VFW - 2025</t>
  </si>
  <si>
    <t>NAME</t>
  </si>
  <si>
    <t>G</t>
  </si>
  <si>
    <t>AB</t>
  </si>
  <si>
    <t>R</t>
  </si>
  <si>
    <t>H</t>
  </si>
  <si>
    <t>E</t>
  </si>
  <si>
    <t>2B</t>
  </si>
  <si>
    <t>3B</t>
  </si>
  <si>
    <t>HR</t>
  </si>
  <si>
    <t>SB</t>
  </si>
  <si>
    <t>SAC</t>
  </si>
  <si>
    <t>BB</t>
  </si>
  <si>
    <t>SO</t>
  </si>
  <si>
    <t>RBI</t>
  </si>
  <si>
    <t>SLG%</t>
  </si>
  <si>
    <t>OB%</t>
  </si>
  <si>
    <t>AVG</t>
  </si>
  <si>
    <t>Ferch, Kamerin</t>
  </si>
  <si>
    <t>Honstad, Owen</t>
  </si>
  <si>
    <t>Kahnke, Calvin</t>
  </si>
  <si>
    <t>Keele, Braxton</t>
  </si>
  <si>
    <t>Klinger, Kellen</t>
  </si>
  <si>
    <t>Krautkremer, Ty</t>
  </si>
  <si>
    <t>Lewer, Landon</t>
  </si>
  <si>
    <t>Lynch, Cash</t>
  </si>
  <si>
    <t>Preston, Carson</t>
  </si>
  <si>
    <t>Reger, Gavin</t>
  </si>
  <si>
    <t>Rohl, Jaxton</t>
  </si>
  <si>
    <t>Ryan, Troy</t>
  </si>
  <si>
    <t>Snesrud, Cael</t>
  </si>
  <si>
    <t>Stencel, Hayden</t>
  </si>
  <si>
    <t>Waugh, Mason</t>
  </si>
  <si>
    <t>TOTALS</t>
  </si>
  <si>
    <t>OPPONENTS</t>
  </si>
  <si>
    <t xml:space="preserve"> </t>
  </si>
  <si>
    <t>CG</t>
  </si>
  <si>
    <t>SH</t>
  </si>
  <si>
    <t>S</t>
  </si>
  <si>
    <t>W</t>
  </si>
  <si>
    <t>L</t>
  </si>
  <si>
    <t>ER</t>
  </si>
  <si>
    <t>HBP</t>
  </si>
  <si>
    <t>IP</t>
  </si>
  <si>
    <t>ERA</t>
  </si>
  <si>
    <t xml:space="preserve">        Pitching</t>
  </si>
  <si>
    <t>Ferch, Kameron</t>
  </si>
  <si>
    <t>YR</t>
  </si>
  <si>
    <t>HITTING</t>
  </si>
  <si>
    <t>Janike, Jaxson</t>
  </si>
  <si>
    <t>Butler, Braden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</si>
</sst>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2"/>
      <color theme="1"/>
      <name val="Arial"/>
      <family val="2"/>
    </font>
    <font>
      <b/>
      <sz val="14"/>
      <name val="Arial"/>
      <family val="2"/>
    </font>
    <font>
      <b/>
      <sz val="14"/>
      <name val="Helvetica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A22" workbookViewId="0">
      <selection activeCell="E8" sqref="E8"/>
    </sheetView>
  </sheetViews>
  <sheetFormatPr defaultRowHeight="17.399999999999999" x14ac:dyDescent="0.3"/>
  <cols>
    <col min="1" max="1" width="17.26953125" style="15" customWidth="1"/>
    <col min="2" max="2" width="4.453125" style="15" customWidth="1"/>
    <col min="3" max="3" width="4.08984375" style="15" customWidth="1"/>
    <col min="4" max="4" width="4.7265625" style="15" customWidth="1"/>
    <col min="5" max="5" width="5" style="15" customWidth="1"/>
    <col min="6" max="6" width="4.36328125" style="15" customWidth="1"/>
    <col min="7" max="9" width="3.6328125" style="15" customWidth="1"/>
    <col min="10" max="10" width="4.7265625" style="15" customWidth="1"/>
    <col min="11" max="11" width="4.90625" style="15" customWidth="1"/>
    <col min="12" max="12" width="4.7265625" style="15" customWidth="1"/>
    <col min="13" max="13" width="4.81640625" style="15" customWidth="1"/>
    <col min="14" max="14" width="4.453125" style="15" customWidth="1"/>
    <col min="15" max="15" width="4.81640625" style="15" customWidth="1"/>
    <col min="16" max="16" width="6.6328125" style="15" customWidth="1"/>
    <col min="17" max="17" width="7.453125" style="15" customWidth="1"/>
    <col min="18" max="18" width="6.1796875" style="15" customWidth="1"/>
  </cols>
  <sheetData>
    <row r="1" spans="1:18" x14ac:dyDescent="0.3">
      <c r="A1" s="1"/>
      <c r="B1" s="2"/>
      <c r="C1" s="2"/>
      <c r="D1" s="2"/>
      <c r="E1" s="2"/>
      <c r="F1" s="1"/>
      <c r="G1" s="1" t="s">
        <v>0</v>
      </c>
      <c r="H1" s="1"/>
      <c r="I1" s="1"/>
      <c r="J1" s="1"/>
      <c r="K1" s="1"/>
      <c r="L1" s="1"/>
      <c r="M1" s="1"/>
      <c r="N1" s="1"/>
      <c r="O1" s="1"/>
      <c r="P1" s="3"/>
      <c r="Q1" s="2"/>
      <c r="R1" s="1"/>
    </row>
    <row r="2" spans="1:18" x14ac:dyDescent="0.3">
      <c r="A2" s="1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2"/>
      <c r="R2" s="1"/>
    </row>
    <row r="3" spans="1:18" x14ac:dyDescent="0.3">
      <c r="A3" s="1"/>
      <c r="B3" s="2"/>
      <c r="C3" s="2"/>
      <c r="D3" s="2"/>
      <c r="E3" s="2"/>
      <c r="F3" s="1"/>
      <c r="G3" s="1"/>
      <c r="H3" s="1" t="s">
        <v>48</v>
      </c>
      <c r="I3" s="1"/>
      <c r="J3" s="1"/>
      <c r="K3" s="1"/>
      <c r="L3" s="1"/>
      <c r="M3" s="1"/>
      <c r="N3" s="1"/>
      <c r="O3" s="1"/>
      <c r="P3" s="3"/>
      <c r="Q3" s="2"/>
      <c r="R3" s="1"/>
    </row>
    <row r="4" spans="1:18" x14ac:dyDescent="0.25">
      <c r="A4" s="4" t="s">
        <v>1</v>
      </c>
      <c r="B4" s="5" t="s">
        <v>47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6" t="s">
        <v>15</v>
      </c>
      <c r="Q4" s="5" t="s">
        <v>16</v>
      </c>
      <c r="R4" s="5" t="s">
        <v>17</v>
      </c>
    </row>
    <row r="5" spans="1:18" x14ac:dyDescent="0.25">
      <c r="A5" s="4" t="s">
        <v>50</v>
      </c>
      <c r="B5" s="5">
        <v>8</v>
      </c>
      <c r="C5" s="5">
        <v>1</v>
      </c>
      <c r="D5" s="5">
        <v>1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>
        <v>0</v>
      </c>
      <c r="P5" s="6">
        <f t="shared" ref="P5" si="0">SUM((F5+H5+(2*I5)+(3*J5))/D5)</f>
        <v>0</v>
      </c>
      <c r="Q5" s="6">
        <f t="shared" ref="Q5" si="1">(F5+M5)/(D5+M5)</f>
        <v>0</v>
      </c>
      <c r="R5" s="6">
        <f t="shared" ref="R5" si="2">F5/D5</f>
        <v>0</v>
      </c>
    </row>
    <row r="6" spans="1:18" x14ac:dyDescent="0.25">
      <c r="A6" s="4" t="s">
        <v>18</v>
      </c>
      <c r="B6" s="5">
        <v>10</v>
      </c>
      <c r="C6" s="5">
        <v>22</v>
      </c>
      <c r="D6" s="5">
        <v>47</v>
      </c>
      <c r="E6" s="5">
        <v>11</v>
      </c>
      <c r="F6" s="5">
        <v>13</v>
      </c>
      <c r="G6" s="5">
        <v>1</v>
      </c>
      <c r="H6" s="5">
        <v>1</v>
      </c>
      <c r="I6" s="5">
        <v>0</v>
      </c>
      <c r="J6" s="5">
        <v>0</v>
      </c>
      <c r="K6" s="5">
        <v>3</v>
      </c>
      <c r="L6" s="5">
        <v>1</v>
      </c>
      <c r="M6" s="5">
        <v>9</v>
      </c>
      <c r="N6" s="5">
        <v>18</v>
      </c>
      <c r="O6" s="5">
        <v>5</v>
      </c>
      <c r="P6" s="6">
        <f t="shared" ref="P6:P21" si="3">SUM((F6+H6+(2*I6)+(3*J6))/D6)</f>
        <v>0.2978723404255319</v>
      </c>
      <c r="Q6" s="6">
        <f t="shared" ref="Q6:Q21" si="4">(F6+M6)/(D6+M6)</f>
        <v>0.39285714285714285</v>
      </c>
      <c r="R6" s="6">
        <f t="shared" ref="R6:R21" si="5">F6/D6</f>
        <v>0.27659574468085107</v>
      </c>
    </row>
    <row r="7" spans="1:18" x14ac:dyDescent="0.25">
      <c r="A7" s="4" t="s">
        <v>19</v>
      </c>
      <c r="B7" s="5">
        <v>10</v>
      </c>
      <c r="C7" s="5">
        <v>21</v>
      </c>
      <c r="D7" s="5">
        <v>54</v>
      </c>
      <c r="E7" s="5">
        <v>17</v>
      </c>
      <c r="F7" s="5">
        <v>20</v>
      </c>
      <c r="G7" s="5">
        <v>13</v>
      </c>
      <c r="H7" s="5">
        <v>5</v>
      </c>
      <c r="I7" s="5">
        <v>1</v>
      </c>
      <c r="J7" s="5">
        <v>1</v>
      </c>
      <c r="K7" s="5">
        <v>8</v>
      </c>
      <c r="L7" s="5">
        <v>0</v>
      </c>
      <c r="M7" s="5">
        <v>9</v>
      </c>
      <c r="N7" s="5">
        <v>7</v>
      </c>
      <c r="O7" s="5">
        <v>17</v>
      </c>
      <c r="P7" s="6">
        <f t="shared" si="3"/>
        <v>0.55555555555555558</v>
      </c>
      <c r="Q7" s="6">
        <f t="shared" si="4"/>
        <v>0.46031746031746029</v>
      </c>
      <c r="R7" s="6">
        <f t="shared" si="5"/>
        <v>0.37037037037037035</v>
      </c>
    </row>
    <row r="8" spans="1:18" x14ac:dyDescent="0.25">
      <c r="A8" s="4" t="s">
        <v>20</v>
      </c>
      <c r="B8" s="5">
        <v>9</v>
      </c>
      <c r="C8" s="5">
        <v>24</v>
      </c>
      <c r="D8" s="5">
        <v>53</v>
      </c>
      <c r="E8" s="5">
        <v>9</v>
      </c>
      <c r="F8" s="5">
        <v>16</v>
      </c>
      <c r="G8" s="5">
        <v>5</v>
      </c>
      <c r="H8" s="5">
        <v>1</v>
      </c>
      <c r="I8" s="5">
        <v>0</v>
      </c>
      <c r="J8" s="5">
        <v>0</v>
      </c>
      <c r="K8" s="5">
        <v>5</v>
      </c>
      <c r="L8" s="5">
        <v>1</v>
      </c>
      <c r="M8" s="5">
        <v>15</v>
      </c>
      <c r="N8" s="5">
        <v>16</v>
      </c>
      <c r="O8" s="5">
        <v>11</v>
      </c>
      <c r="P8" s="6">
        <f>SUM((F8+H8+(2*I8)+(3*J8))/D8)</f>
        <v>0.32075471698113206</v>
      </c>
      <c r="Q8" s="6">
        <f t="shared" si="4"/>
        <v>0.45588235294117646</v>
      </c>
      <c r="R8" s="6">
        <f t="shared" si="5"/>
        <v>0.30188679245283018</v>
      </c>
    </row>
    <row r="9" spans="1:18" x14ac:dyDescent="0.25">
      <c r="A9" s="4" t="s">
        <v>49</v>
      </c>
      <c r="B9" s="5">
        <v>8</v>
      </c>
      <c r="C9" s="5">
        <v>1</v>
      </c>
      <c r="D9" s="5">
        <v>2</v>
      </c>
      <c r="E9" s="5">
        <v>0</v>
      </c>
      <c r="F9" s="5">
        <v>2</v>
      </c>
      <c r="G9" s="5">
        <v>0</v>
      </c>
      <c r="H9" s="5">
        <v>0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6">
        <f>SUM((F9+H9+(2*I9)+(3*J9))/D9)</f>
        <v>2</v>
      </c>
      <c r="Q9" s="6">
        <f t="shared" si="4"/>
        <v>1</v>
      </c>
      <c r="R9" s="6">
        <f t="shared" si="5"/>
        <v>1</v>
      </c>
    </row>
    <row r="10" spans="1:18" x14ac:dyDescent="0.25">
      <c r="A10" s="4" t="s">
        <v>21</v>
      </c>
      <c r="B10" s="5">
        <v>9</v>
      </c>
      <c r="C10" s="5">
        <v>14</v>
      </c>
      <c r="D10" s="5">
        <v>15</v>
      </c>
      <c r="E10" s="5">
        <v>5</v>
      </c>
      <c r="F10" s="5">
        <v>1</v>
      </c>
      <c r="G10" s="5">
        <v>2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9</v>
      </c>
      <c r="N10" s="5">
        <v>9</v>
      </c>
      <c r="O10" s="5">
        <v>1</v>
      </c>
      <c r="P10" s="6">
        <f>SUM((F10+H10+(2*I10)+(3*J10))/D10)</f>
        <v>6.6666666666666666E-2</v>
      </c>
      <c r="Q10" s="6">
        <f t="shared" si="4"/>
        <v>0.41666666666666669</v>
      </c>
      <c r="R10" s="6">
        <f t="shared" si="5"/>
        <v>6.6666666666666666E-2</v>
      </c>
    </row>
    <row r="11" spans="1:18" x14ac:dyDescent="0.25">
      <c r="A11" s="4" t="s">
        <v>22</v>
      </c>
      <c r="B11" s="5">
        <v>9</v>
      </c>
      <c r="C11" s="5">
        <v>19</v>
      </c>
      <c r="D11" s="5">
        <v>47</v>
      </c>
      <c r="E11" s="5">
        <v>10</v>
      </c>
      <c r="F11" s="5">
        <v>17</v>
      </c>
      <c r="G11" s="5">
        <v>9</v>
      </c>
      <c r="H11" s="5">
        <v>4</v>
      </c>
      <c r="I11" s="5">
        <v>1</v>
      </c>
      <c r="J11" s="5">
        <v>0</v>
      </c>
      <c r="K11" s="5">
        <v>6</v>
      </c>
      <c r="L11" s="5">
        <v>5</v>
      </c>
      <c r="M11" s="5">
        <v>8</v>
      </c>
      <c r="N11" s="5">
        <v>6</v>
      </c>
      <c r="O11" s="5">
        <v>18</v>
      </c>
      <c r="P11" s="6">
        <f>SUM((F11+H11+(2*I11)+(3*J11))/D11)</f>
        <v>0.48936170212765956</v>
      </c>
      <c r="Q11" s="6">
        <f t="shared" si="4"/>
        <v>0.45454545454545453</v>
      </c>
      <c r="R11" s="6">
        <f t="shared" si="5"/>
        <v>0.36170212765957449</v>
      </c>
    </row>
    <row r="12" spans="1:18" x14ac:dyDescent="0.25">
      <c r="A12" s="4" t="s">
        <v>23</v>
      </c>
      <c r="B12" s="5">
        <v>9</v>
      </c>
      <c r="C12" s="5">
        <v>19</v>
      </c>
      <c r="D12" s="5">
        <v>45</v>
      </c>
      <c r="E12" s="5">
        <v>9</v>
      </c>
      <c r="F12" s="5">
        <v>7</v>
      </c>
      <c r="G12" s="5">
        <v>6</v>
      </c>
      <c r="H12" s="5">
        <v>0</v>
      </c>
      <c r="I12" s="5">
        <v>0</v>
      </c>
      <c r="J12" s="5">
        <v>0</v>
      </c>
      <c r="K12" s="5">
        <v>3</v>
      </c>
      <c r="L12" s="5">
        <v>2</v>
      </c>
      <c r="M12" s="5">
        <v>11</v>
      </c>
      <c r="N12" s="5">
        <v>12</v>
      </c>
      <c r="O12" s="5">
        <v>7</v>
      </c>
      <c r="P12" s="6">
        <f>SUM((F12+H12+(2*I12)+(3*J12))/D12)</f>
        <v>0.15555555555555556</v>
      </c>
      <c r="Q12" s="6">
        <f t="shared" si="4"/>
        <v>0.32142857142857145</v>
      </c>
      <c r="R12" s="6">
        <f t="shared" si="5"/>
        <v>0.15555555555555556</v>
      </c>
    </row>
    <row r="13" spans="1:18" x14ac:dyDescent="0.25">
      <c r="A13" s="4" t="s">
        <v>24</v>
      </c>
      <c r="B13" s="5">
        <v>10</v>
      </c>
      <c r="C13" s="5">
        <v>17</v>
      </c>
      <c r="D13" s="5">
        <v>24</v>
      </c>
      <c r="E13" s="5">
        <v>4</v>
      </c>
      <c r="F13" s="5">
        <v>4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3</v>
      </c>
      <c r="N13" s="5">
        <v>14</v>
      </c>
      <c r="O13" s="5">
        <v>1</v>
      </c>
      <c r="P13" s="6">
        <f t="shared" si="3"/>
        <v>0.16666666666666666</v>
      </c>
      <c r="Q13" s="6">
        <f t="shared" si="4"/>
        <v>0.25925925925925924</v>
      </c>
      <c r="R13" s="6">
        <f t="shared" si="5"/>
        <v>0.16666666666666666</v>
      </c>
    </row>
    <row r="14" spans="1:18" x14ac:dyDescent="0.25">
      <c r="A14" s="4" t="s">
        <v>25</v>
      </c>
      <c r="B14" s="5">
        <v>10</v>
      </c>
      <c r="C14" s="5">
        <v>9</v>
      </c>
      <c r="D14" s="5">
        <v>21</v>
      </c>
      <c r="E14" s="5">
        <v>1</v>
      </c>
      <c r="F14" s="5">
        <v>6</v>
      </c>
      <c r="G14" s="5">
        <v>1</v>
      </c>
      <c r="H14" s="5">
        <v>1</v>
      </c>
      <c r="I14" s="5">
        <v>0</v>
      </c>
      <c r="J14" s="5">
        <v>0</v>
      </c>
      <c r="K14" s="5">
        <v>2</v>
      </c>
      <c r="L14" s="5">
        <v>1</v>
      </c>
      <c r="M14" s="5">
        <v>4</v>
      </c>
      <c r="N14" s="5">
        <v>5</v>
      </c>
      <c r="O14" s="5">
        <v>2</v>
      </c>
      <c r="P14" s="6">
        <f>SUM((F14+H14+(2*I14)+(3*J14))/D14)</f>
        <v>0.33333333333333331</v>
      </c>
      <c r="Q14" s="6">
        <f t="shared" si="4"/>
        <v>0.4</v>
      </c>
      <c r="R14" s="6">
        <f t="shared" si="5"/>
        <v>0.2857142857142857</v>
      </c>
    </row>
    <row r="15" spans="1:18" x14ac:dyDescent="0.25">
      <c r="A15" s="4" t="s">
        <v>26</v>
      </c>
      <c r="B15" s="5">
        <v>10</v>
      </c>
      <c r="C15" s="5">
        <v>19</v>
      </c>
      <c r="D15" s="5">
        <v>32</v>
      </c>
      <c r="E15" s="5">
        <v>8</v>
      </c>
      <c r="F15" s="5">
        <v>7</v>
      </c>
      <c r="G15" s="5">
        <v>10</v>
      </c>
      <c r="H15" s="5">
        <v>1</v>
      </c>
      <c r="I15" s="5">
        <v>0</v>
      </c>
      <c r="J15" s="5">
        <v>0</v>
      </c>
      <c r="K15" s="5">
        <v>1</v>
      </c>
      <c r="L15" s="5">
        <v>0</v>
      </c>
      <c r="M15" s="5">
        <v>4</v>
      </c>
      <c r="N15" s="5">
        <v>9</v>
      </c>
      <c r="O15" s="5">
        <v>5</v>
      </c>
      <c r="P15" s="6">
        <f t="shared" si="3"/>
        <v>0.25</v>
      </c>
      <c r="Q15" s="6">
        <f t="shared" si="4"/>
        <v>0.30555555555555558</v>
      </c>
      <c r="R15" s="6">
        <f t="shared" si="5"/>
        <v>0.21875</v>
      </c>
    </row>
    <row r="16" spans="1:18" x14ac:dyDescent="0.25">
      <c r="A16" s="4" t="s">
        <v>27</v>
      </c>
      <c r="B16" s="5">
        <v>9</v>
      </c>
      <c r="C16" s="5">
        <v>19</v>
      </c>
      <c r="D16" s="5">
        <v>30</v>
      </c>
      <c r="E16" s="5">
        <v>8</v>
      </c>
      <c r="F16" s="5">
        <v>4</v>
      </c>
      <c r="G16" s="5">
        <v>2</v>
      </c>
      <c r="H16" s="5">
        <v>0</v>
      </c>
      <c r="I16" s="5">
        <v>0</v>
      </c>
      <c r="J16" s="5">
        <v>0</v>
      </c>
      <c r="K16" s="5">
        <v>1</v>
      </c>
      <c r="L16" s="5">
        <v>1</v>
      </c>
      <c r="M16" s="5">
        <v>11</v>
      </c>
      <c r="N16" s="5">
        <v>14</v>
      </c>
      <c r="O16" s="5">
        <v>2</v>
      </c>
      <c r="P16" s="6">
        <f>SUM((F16+H16+(2*I16)+(3*J16))/D16)</f>
        <v>0.13333333333333333</v>
      </c>
      <c r="Q16" s="6">
        <f t="shared" si="4"/>
        <v>0.36585365853658536</v>
      </c>
      <c r="R16" s="6">
        <f t="shared" si="5"/>
        <v>0.13333333333333333</v>
      </c>
    </row>
    <row r="17" spans="1:18" x14ac:dyDescent="0.25">
      <c r="A17" s="4" t="s">
        <v>28</v>
      </c>
      <c r="B17" s="5">
        <v>9</v>
      </c>
      <c r="C17" s="5">
        <v>15</v>
      </c>
      <c r="D17" s="5">
        <v>35</v>
      </c>
      <c r="E17" s="5">
        <v>8</v>
      </c>
      <c r="F17" s="5">
        <v>8</v>
      </c>
      <c r="G17" s="5">
        <v>2</v>
      </c>
      <c r="H17" s="5">
        <v>1</v>
      </c>
      <c r="I17" s="5">
        <v>0</v>
      </c>
      <c r="J17" s="5">
        <v>0</v>
      </c>
      <c r="K17" s="5">
        <v>4</v>
      </c>
      <c r="L17" s="5">
        <v>0</v>
      </c>
      <c r="M17" s="5">
        <v>6</v>
      </c>
      <c r="N17" s="5">
        <v>10</v>
      </c>
      <c r="O17" s="5">
        <v>5</v>
      </c>
      <c r="P17" s="6">
        <f t="shared" si="3"/>
        <v>0.25714285714285712</v>
      </c>
      <c r="Q17" s="6">
        <f t="shared" si="4"/>
        <v>0.34146341463414637</v>
      </c>
      <c r="R17" s="6">
        <f t="shared" si="5"/>
        <v>0.22857142857142856</v>
      </c>
    </row>
    <row r="18" spans="1:18" x14ac:dyDescent="0.25">
      <c r="A18" s="4" t="s">
        <v>29</v>
      </c>
      <c r="B18" s="5">
        <v>10</v>
      </c>
      <c r="C18" s="5">
        <v>20</v>
      </c>
      <c r="D18" s="5">
        <v>36</v>
      </c>
      <c r="E18" s="5">
        <v>5</v>
      </c>
      <c r="F18" s="5">
        <v>6</v>
      </c>
      <c r="G18" s="5">
        <v>2</v>
      </c>
      <c r="H18" s="5">
        <v>0</v>
      </c>
      <c r="I18" s="5">
        <v>0</v>
      </c>
      <c r="J18" s="5">
        <v>0</v>
      </c>
      <c r="K18" s="5">
        <v>1</v>
      </c>
      <c r="L18" s="5">
        <v>3</v>
      </c>
      <c r="M18" s="5">
        <v>6</v>
      </c>
      <c r="N18" s="5">
        <v>9</v>
      </c>
      <c r="O18" s="5">
        <v>5</v>
      </c>
      <c r="P18" s="6">
        <f t="shared" si="3"/>
        <v>0.16666666666666666</v>
      </c>
      <c r="Q18" s="6">
        <f t="shared" si="4"/>
        <v>0.2857142857142857</v>
      </c>
      <c r="R18" s="6">
        <f t="shared" si="5"/>
        <v>0.16666666666666666</v>
      </c>
    </row>
    <row r="19" spans="1:18" x14ac:dyDescent="0.25">
      <c r="A19" s="4" t="s">
        <v>30</v>
      </c>
      <c r="B19" s="5">
        <v>9</v>
      </c>
      <c r="C19" s="5">
        <v>10</v>
      </c>
      <c r="D19" s="5">
        <v>14</v>
      </c>
      <c r="E19" s="5">
        <v>4</v>
      </c>
      <c r="F19" s="5">
        <v>2</v>
      </c>
      <c r="G19" s="5">
        <v>2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3</v>
      </c>
      <c r="N19" s="5">
        <v>2</v>
      </c>
      <c r="O19" s="5">
        <v>2</v>
      </c>
      <c r="P19" s="6">
        <f>SUM((F19+H19+(2*I19)+(3*J19))/D19)</f>
        <v>0.14285714285714285</v>
      </c>
      <c r="Q19" s="6">
        <f t="shared" si="4"/>
        <v>0.29411764705882354</v>
      </c>
      <c r="R19" s="6">
        <f t="shared" si="5"/>
        <v>0.14285714285714285</v>
      </c>
    </row>
    <row r="20" spans="1:18" x14ac:dyDescent="0.25">
      <c r="A20" s="4" t="s">
        <v>31</v>
      </c>
      <c r="B20" s="5">
        <v>10</v>
      </c>
      <c r="C20" s="5">
        <v>19</v>
      </c>
      <c r="D20" s="5">
        <v>31</v>
      </c>
      <c r="E20" s="5">
        <v>12</v>
      </c>
      <c r="F20" s="5">
        <v>8</v>
      </c>
      <c r="G20" s="5">
        <v>3</v>
      </c>
      <c r="H20" s="5">
        <v>2</v>
      </c>
      <c r="I20" s="5">
        <v>0</v>
      </c>
      <c r="J20" s="5">
        <v>0</v>
      </c>
      <c r="K20" s="5">
        <v>9</v>
      </c>
      <c r="L20" s="5">
        <v>3</v>
      </c>
      <c r="M20" s="5">
        <v>23</v>
      </c>
      <c r="N20" s="5">
        <v>12</v>
      </c>
      <c r="O20" s="5">
        <v>1</v>
      </c>
      <c r="P20" s="6">
        <f t="shared" si="3"/>
        <v>0.32258064516129031</v>
      </c>
      <c r="Q20" s="6">
        <f t="shared" si="4"/>
        <v>0.57407407407407407</v>
      </c>
      <c r="R20" s="6">
        <f t="shared" si="5"/>
        <v>0.25806451612903225</v>
      </c>
    </row>
    <row r="21" spans="1:18" x14ac:dyDescent="0.25">
      <c r="A21" s="4" t="s">
        <v>32</v>
      </c>
      <c r="B21" s="5">
        <v>9</v>
      </c>
      <c r="C21" s="5">
        <v>16</v>
      </c>
      <c r="D21" s="5">
        <v>37</v>
      </c>
      <c r="E21" s="5">
        <v>10</v>
      </c>
      <c r="F21" s="5">
        <v>13</v>
      </c>
      <c r="G21" s="5">
        <v>6</v>
      </c>
      <c r="H21" s="5">
        <v>2</v>
      </c>
      <c r="I21" s="5">
        <v>0</v>
      </c>
      <c r="J21" s="5">
        <v>0</v>
      </c>
      <c r="K21" s="5">
        <v>0</v>
      </c>
      <c r="L21" s="5">
        <v>2</v>
      </c>
      <c r="M21" s="5">
        <v>5</v>
      </c>
      <c r="N21" s="5">
        <v>2</v>
      </c>
      <c r="O21" s="5">
        <v>7</v>
      </c>
      <c r="P21" s="6">
        <f t="shared" si="3"/>
        <v>0.40540540540540543</v>
      </c>
      <c r="Q21" s="6">
        <f t="shared" si="4"/>
        <v>0.42857142857142855</v>
      </c>
      <c r="R21" s="6">
        <f t="shared" si="5"/>
        <v>0.35135135135135137</v>
      </c>
    </row>
    <row r="22" spans="1:18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  <c r="Q22" s="6"/>
      <c r="R22" s="6"/>
    </row>
    <row r="23" spans="1:18" x14ac:dyDescent="0.3">
      <c r="A23" s="1" t="s">
        <v>33</v>
      </c>
      <c r="B23" s="2"/>
      <c r="C23" s="2">
        <v>24</v>
      </c>
      <c r="D23" s="2">
        <f t="shared" ref="D23:O23" si="6">SUM(D5:D21)</f>
        <v>524</v>
      </c>
      <c r="E23" s="2">
        <f t="shared" si="6"/>
        <v>121</v>
      </c>
      <c r="F23" s="2">
        <f t="shared" si="6"/>
        <v>134</v>
      </c>
      <c r="G23" s="2">
        <f t="shared" si="6"/>
        <v>65</v>
      </c>
      <c r="H23" s="2">
        <f t="shared" si="6"/>
        <v>18</v>
      </c>
      <c r="I23" s="2">
        <f t="shared" si="6"/>
        <v>3</v>
      </c>
      <c r="J23" s="2">
        <f t="shared" si="6"/>
        <v>1</v>
      </c>
      <c r="K23" s="2">
        <f t="shared" si="6"/>
        <v>43</v>
      </c>
      <c r="L23" s="2">
        <f t="shared" si="6"/>
        <v>19</v>
      </c>
      <c r="M23" s="2">
        <f t="shared" si="6"/>
        <v>126</v>
      </c>
      <c r="N23" s="2">
        <f t="shared" si="6"/>
        <v>146</v>
      </c>
      <c r="O23" s="2">
        <f t="shared" si="6"/>
        <v>90</v>
      </c>
      <c r="P23" s="7">
        <f>SUM((F23+H23+(2*I23)+(3*J23))/D23)</f>
        <v>0.30725190839694655</v>
      </c>
      <c r="Q23" s="7">
        <f>(F23+M23)/(D23+M23)</f>
        <v>0.4</v>
      </c>
      <c r="R23" s="7">
        <f>F23/D23</f>
        <v>0.25572519083969464</v>
      </c>
    </row>
    <row r="24" spans="1:18" x14ac:dyDescent="0.3">
      <c r="A24" s="1" t="s">
        <v>34</v>
      </c>
      <c r="B24" s="2"/>
      <c r="C24" s="2">
        <f>C23</f>
        <v>24</v>
      </c>
      <c r="D24" s="2">
        <v>589</v>
      </c>
      <c r="E24" s="2">
        <f>J41</f>
        <v>158</v>
      </c>
      <c r="F24" s="2">
        <f>M41</f>
        <v>154</v>
      </c>
      <c r="G24" s="2">
        <v>52</v>
      </c>
      <c r="H24" s="2">
        <v>20</v>
      </c>
      <c r="I24" s="2">
        <v>7</v>
      </c>
      <c r="J24" s="2">
        <v>2</v>
      </c>
      <c r="K24" s="2">
        <v>43</v>
      </c>
      <c r="L24" s="2">
        <v>12</v>
      </c>
      <c r="M24" s="2">
        <f>N41</f>
        <v>120</v>
      </c>
      <c r="N24" s="2">
        <f>O41</f>
        <v>108</v>
      </c>
      <c r="O24" s="2">
        <v>124</v>
      </c>
      <c r="P24" s="7">
        <f>SUM((F24+H24+(2*I24)+(3*J24))/D24)</f>
        <v>0.32937181663837012</v>
      </c>
      <c r="Q24" s="7">
        <f>(F24+M24)/(D24+M24)</f>
        <v>0.38645980253878703</v>
      </c>
      <c r="R24" s="7">
        <f>F24/D24</f>
        <v>0.26146010186757218</v>
      </c>
    </row>
    <row r="25" spans="1:18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"/>
      <c r="Q25" s="7"/>
      <c r="R25" s="7"/>
    </row>
    <row r="26" spans="1:18" x14ac:dyDescent="0.3">
      <c r="A26" s="1"/>
      <c r="B26" s="2"/>
      <c r="C26" s="2" t="s">
        <v>35</v>
      </c>
      <c r="D26" s="2"/>
      <c r="E26" s="2"/>
      <c r="F26" s="2"/>
      <c r="G26" s="2"/>
      <c r="H26" s="2" t="s">
        <v>35</v>
      </c>
      <c r="I26" s="2"/>
      <c r="J26" s="2"/>
      <c r="K26" s="2"/>
      <c r="L26" s="2"/>
      <c r="M26" s="2"/>
      <c r="N26" s="2"/>
      <c r="O26" s="2"/>
      <c r="P26" s="7"/>
      <c r="Q26" s="7"/>
      <c r="R26" s="7"/>
    </row>
    <row r="27" spans="1:18" x14ac:dyDescent="0.3">
      <c r="A27" s="1" t="s">
        <v>1</v>
      </c>
      <c r="B27" s="2" t="s">
        <v>47</v>
      </c>
      <c r="C27" s="5" t="s">
        <v>2</v>
      </c>
      <c r="D27" s="5" t="s">
        <v>36</v>
      </c>
      <c r="E27" s="5" t="s">
        <v>37</v>
      </c>
      <c r="F27" s="5" t="s">
        <v>38</v>
      </c>
      <c r="G27" s="5" t="s">
        <v>39</v>
      </c>
      <c r="H27" s="5" t="s">
        <v>40</v>
      </c>
      <c r="I27" s="5" t="s">
        <v>35</v>
      </c>
      <c r="J27" s="5" t="s">
        <v>4</v>
      </c>
      <c r="K27" s="5" t="s">
        <v>41</v>
      </c>
      <c r="L27" s="5"/>
      <c r="M27" s="5" t="s">
        <v>5</v>
      </c>
      <c r="N27" s="5" t="s">
        <v>12</v>
      </c>
      <c r="O27" s="5" t="s">
        <v>13</v>
      </c>
      <c r="P27" s="8" t="s">
        <v>42</v>
      </c>
      <c r="Q27" s="6" t="s">
        <v>43</v>
      </c>
      <c r="R27" s="5" t="s">
        <v>44</v>
      </c>
    </row>
    <row r="28" spans="1:18" x14ac:dyDescent="0.3">
      <c r="A28" s="1" t="s">
        <v>45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9"/>
      <c r="Q28" s="7"/>
      <c r="R28" s="10"/>
    </row>
    <row r="29" spans="1:18" x14ac:dyDescent="0.3">
      <c r="A29" s="1" t="s">
        <v>46</v>
      </c>
      <c r="B29" s="2">
        <v>10</v>
      </c>
      <c r="C29" s="2">
        <v>7</v>
      </c>
      <c r="D29" s="2">
        <v>1</v>
      </c>
      <c r="E29" s="2">
        <v>0</v>
      </c>
      <c r="F29" s="2">
        <v>0</v>
      </c>
      <c r="G29" s="2">
        <v>2</v>
      </c>
      <c r="H29" s="2">
        <v>4</v>
      </c>
      <c r="I29" s="2"/>
      <c r="J29" s="2">
        <v>37</v>
      </c>
      <c r="K29" s="2">
        <v>25</v>
      </c>
      <c r="L29" s="2"/>
      <c r="M29" s="2">
        <v>32</v>
      </c>
      <c r="N29" s="2">
        <v>29</v>
      </c>
      <c r="O29" s="2">
        <v>18</v>
      </c>
      <c r="P29" s="11">
        <v>5</v>
      </c>
      <c r="Q29" s="10">
        <v>30.67</v>
      </c>
      <c r="R29" s="10">
        <f t="shared" ref="R29:R39" si="7">K29*7/Q29</f>
        <v>5.7059015324421258</v>
      </c>
    </row>
    <row r="30" spans="1:18" x14ac:dyDescent="0.3">
      <c r="A30" s="1" t="s">
        <v>19</v>
      </c>
      <c r="B30" s="2">
        <v>10</v>
      </c>
      <c r="C30" s="2">
        <v>5</v>
      </c>
      <c r="D30" s="2">
        <v>0</v>
      </c>
      <c r="E30" s="2">
        <v>0</v>
      </c>
      <c r="F30" s="2">
        <v>0</v>
      </c>
      <c r="G30" s="2">
        <v>2</v>
      </c>
      <c r="H30" s="2">
        <v>0</v>
      </c>
      <c r="I30" s="2" t="s">
        <v>35</v>
      </c>
      <c r="J30" s="2">
        <v>4</v>
      </c>
      <c r="K30" s="2">
        <v>3</v>
      </c>
      <c r="L30" s="2"/>
      <c r="M30" s="2">
        <v>11</v>
      </c>
      <c r="N30" s="2">
        <v>4</v>
      </c>
      <c r="O30" s="2">
        <v>12</v>
      </c>
      <c r="P30" s="11">
        <v>2</v>
      </c>
      <c r="Q30" s="10">
        <v>11</v>
      </c>
      <c r="R30" s="10">
        <f t="shared" si="7"/>
        <v>1.9090909090909092</v>
      </c>
    </row>
    <row r="31" spans="1:18" x14ac:dyDescent="0.3">
      <c r="A31" s="1" t="s">
        <v>20</v>
      </c>
      <c r="B31" s="2">
        <v>9</v>
      </c>
      <c r="C31" s="2">
        <v>5</v>
      </c>
      <c r="D31" s="2">
        <v>0</v>
      </c>
      <c r="E31" s="2">
        <v>0</v>
      </c>
      <c r="F31" s="2">
        <v>0</v>
      </c>
      <c r="G31" s="2">
        <v>0</v>
      </c>
      <c r="H31" s="2">
        <v>2</v>
      </c>
      <c r="I31" s="2"/>
      <c r="J31" s="2">
        <v>14</v>
      </c>
      <c r="K31" s="2">
        <v>10</v>
      </c>
      <c r="L31" s="2"/>
      <c r="M31" s="2">
        <v>7</v>
      </c>
      <c r="N31" s="2">
        <v>10</v>
      </c>
      <c r="O31" s="2">
        <v>9</v>
      </c>
      <c r="P31" s="11">
        <v>5</v>
      </c>
      <c r="Q31" s="10">
        <v>6.33</v>
      </c>
      <c r="R31" s="10">
        <f t="shared" si="7"/>
        <v>11.058451816745656</v>
      </c>
    </row>
    <row r="32" spans="1:18" x14ac:dyDescent="0.3">
      <c r="A32" s="1" t="s">
        <v>22</v>
      </c>
      <c r="B32" s="2">
        <v>9</v>
      </c>
      <c r="C32" s="2">
        <v>2</v>
      </c>
      <c r="D32" s="2">
        <v>0</v>
      </c>
      <c r="E32" s="2">
        <v>0</v>
      </c>
      <c r="F32" s="2">
        <v>0</v>
      </c>
      <c r="G32" s="2">
        <v>1</v>
      </c>
      <c r="H32" s="2">
        <v>0</v>
      </c>
      <c r="I32" s="2"/>
      <c r="J32" s="2">
        <v>0</v>
      </c>
      <c r="K32" s="2">
        <v>0</v>
      </c>
      <c r="L32" s="2"/>
      <c r="M32" s="2">
        <v>3</v>
      </c>
      <c r="N32" s="2">
        <v>3</v>
      </c>
      <c r="O32" s="2">
        <v>4</v>
      </c>
      <c r="P32" s="11">
        <v>1</v>
      </c>
      <c r="Q32" s="10">
        <v>3</v>
      </c>
      <c r="R32" s="10">
        <f t="shared" si="7"/>
        <v>0</v>
      </c>
    </row>
    <row r="33" spans="1:18" x14ac:dyDescent="0.3">
      <c r="A33" s="1" t="s">
        <v>23</v>
      </c>
      <c r="B33" s="2">
        <v>9</v>
      </c>
      <c r="C33" s="2">
        <v>5</v>
      </c>
      <c r="D33" s="2">
        <v>1</v>
      </c>
      <c r="E33" s="2">
        <v>0</v>
      </c>
      <c r="F33" s="2">
        <v>0</v>
      </c>
      <c r="G33" s="2">
        <v>1</v>
      </c>
      <c r="H33" s="2">
        <v>2</v>
      </c>
      <c r="I33" s="2"/>
      <c r="J33" s="2">
        <v>13</v>
      </c>
      <c r="K33" s="2">
        <v>8</v>
      </c>
      <c r="L33" s="2"/>
      <c r="M33" s="2">
        <v>8</v>
      </c>
      <c r="N33" s="2">
        <v>13</v>
      </c>
      <c r="O33" s="2">
        <v>11</v>
      </c>
      <c r="P33" s="11">
        <v>3</v>
      </c>
      <c r="Q33" s="10">
        <v>10.33</v>
      </c>
      <c r="R33" s="10">
        <f t="shared" si="7"/>
        <v>5.4211035818005806</v>
      </c>
    </row>
    <row r="34" spans="1:18" x14ac:dyDescent="0.3">
      <c r="A34" s="1" t="s">
        <v>25</v>
      </c>
      <c r="B34" s="2">
        <v>10</v>
      </c>
      <c r="C34" s="2">
        <v>4</v>
      </c>
      <c r="D34" s="2">
        <v>0</v>
      </c>
      <c r="E34" s="2">
        <v>0</v>
      </c>
      <c r="F34" s="2">
        <v>0</v>
      </c>
      <c r="G34" s="2">
        <v>2</v>
      </c>
      <c r="H34" s="2">
        <v>1</v>
      </c>
      <c r="I34" s="2"/>
      <c r="J34" s="2">
        <v>10</v>
      </c>
      <c r="K34" s="2">
        <v>8</v>
      </c>
      <c r="L34" s="2"/>
      <c r="M34" s="2">
        <v>9</v>
      </c>
      <c r="N34" s="2">
        <v>7</v>
      </c>
      <c r="O34" s="2">
        <v>16</v>
      </c>
      <c r="P34" s="11">
        <v>1</v>
      </c>
      <c r="Q34" s="10">
        <v>13.33</v>
      </c>
      <c r="R34" s="10">
        <f t="shared" si="7"/>
        <v>4.2010502625656416</v>
      </c>
    </row>
    <row r="35" spans="1:18" x14ac:dyDescent="0.3">
      <c r="A35" s="1" t="s">
        <v>26</v>
      </c>
      <c r="B35" s="2">
        <v>10</v>
      </c>
      <c r="C35" s="2">
        <v>5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/>
      <c r="J35" s="2">
        <v>11</v>
      </c>
      <c r="K35" s="2">
        <v>4</v>
      </c>
      <c r="L35" s="2"/>
      <c r="M35" s="2">
        <v>8</v>
      </c>
      <c r="N35" s="2">
        <v>13</v>
      </c>
      <c r="O35" s="2">
        <v>4</v>
      </c>
      <c r="P35" s="11">
        <v>2</v>
      </c>
      <c r="Q35" s="10">
        <v>11.67</v>
      </c>
      <c r="R35" s="10">
        <f t="shared" si="7"/>
        <v>2.3993144815766922</v>
      </c>
    </row>
    <row r="36" spans="1:18" x14ac:dyDescent="0.3">
      <c r="A36" s="1" t="s">
        <v>27</v>
      </c>
      <c r="B36" s="2">
        <v>9</v>
      </c>
      <c r="C36" s="5">
        <v>9</v>
      </c>
      <c r="D36" s="5">
        <v>0</v>
      </c>
      <c r="E36" s="5">
        <v>0</v>
      </c>
      <c r="F36" s="5">
        <v>2</v>
      </c>
      <c r="G36" s="5">
        <v>1</v>
      </c>
      <c r="H36" s="5">
        <v>2</v>
      </c>
      <c r="I36" s="5"/>
      <c r="J36" s="5">
        <v>34</v>
      </c>
      <c r="K36" s="5">
        <v>28</v>
      </c>
      <c r="L36" s="5"/>
      <c r="M36" s="5">
        <v>31</v>
      </c>
      <c r="N36" s="5">
        <v>15</v>
      </c>
      <c r="O36" s="5">
        <v>8</v>
      </c>
      <c r="P36" s="11">
        <v>5</v>
      </c>
      <c r="Q36" s="10">
        <v>13.33</v>
      </c>
      <c r="R36" s="10">
        <f t="shared" si="7"/>
        <v>14.703675918979744</v>
      </c>
    </row>
    <row r="37" spans="1:18" x14ac:dyDescent="0.3">
      <c r="A37" s="1" t="s">
        <v>29</v>
      </c>
      <c r="B37" s="2">
        <v>10</v>
      </c>
      <c r="C37" s="5">
        <v>5</v>
      </c>
      <c r="D37" s="5">
        <v>0</v>
      </c>
      <c r="E37" s="5">
        <v>0</v>
      </c>
      <c r="F37" s="5">
        <v>0</v>
      </c>
      <c r="G37" s="5">
        <v>1</v>
      </c>
      <c r="H37" s="5">
        <v>0</v>
      </c>
      <c r="I37" s="5"/>
      <c r="J37" s="5">
        <v>13</v>
      </c>
      <c r="K37" s="5">
        <v>9</v>
      </c>
      <c r="L37" s="5"/>
      <c r="M37" s="5">
        <v>16</v>
      </c>
      <c r="N37" s="5">
        <v>8</v>
      </c>
      <c r="O37" s="5">
        <v>6</v>
      </c>
      <c r="P37" s="11">
        <v>0</v>
      </c>
      <c r="Q37" s="10">
        <v>14.33</v>
      </c>
      <c r="R37" s="10">
        <f t="shared" si="7"/>
        <v>4.3963712491277045</v>
      </c>
    </row>
    <row r="38" spans="1:18" x14ac:dyDescent="0.3">
      <c r="A38" s="1" t="s">
        <v>31</v>
      </c>
      <c r="B38" s="2">
        <v>10</v>
      </c>
      <c r="C38" s="5">
        <v>7</v>
      </c>
      <c r="D38" s="5">
        <v>0</v>
      </c>
      <c r="E38" s="5">
        <v>0</v>
      </c>
      <c r="F38" s="5">
        <v>0</v>
      </c>
      <c r="G38" s="5">
        <v>1</v>
      </c>
      <c r="H38" s="5">
        <v>2</v>
      </c>
      <c r="I38" s="5"/>
      <c r="J38" s="5">
        <v>22</v>
      </c>
      <c r="K38" s="5">
        <v>15</v>
      </c>
      <c r="L38" s="5"/>
      <c r="M38" s="5">
        <v>28</v>
      </c>
      <c r="N38" s="5">
        <v>17</v>
      </c>
      <c r="O38" s="5">
        <v>20</v>
      </c>
      <c r="P38" s="11">
        <v>10</v>
      </c>
      <c r="Q38" s="10">
        <v>23</v>
      </c>
      <c r="R38" s="10">
        <f t="shared" si="7"/>
        <v>4.5652173913043477</v>
      </c>
    </row>
    <row r="39" spans="1:18" x14ac:dyDescent="0.3">
      <c r="A39" s="1" t="s">
        <v>32</v>
      </c>
      <c r="B39" s="2">
        <v>9</v>
      </c>
      <c r="C39" s="5">
        <v>1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/>
      <c r="J39" s="5">
        <v>0</v>
      </c>
      <c r="K39" s="5">
        <v>0</v>
      </c>
      <c r="L39" s="5"/>
      <c r="M39" s="5">
        <v>1</v>
      </c>
      <c r="N39" s="5">
        <v>1</v>
      </c>
      <c r="O39" s="5">
        <v>0</v>
      </c>
      <c r="P39" s="11">
        <v>0</v>
      </c>
      <c r="Q39" s="10">
        <v>0.33</v>
      </c>
      <c r="R39" s="10">
        <f t="shared" si="7"/>
        <v>0</v>
      </c>
    </row>
    <row r="40" spans="1:18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1"/>
      <c r="Q40" s="10"/>
      <c r="R40" s="10"/>
    </row>
    <row r="41" spans="1:18" x14ac:dyDescent="0.3">
      <c r="A41" s="1" t="s">
        <v>33</v>
      </c>
      <c r="B41" s="2"/>
      <c r="C41" s="5">
        <v>24</v>
      </c>
      <c r="D41" s="5">
        <f>SUM(D28:D39)</f>
        <v>2</v>
      </c>
      <c r="E41" s="5">
        <f>SUM(E28:E39)</f>
        <v>0</v>
      </c>
      <c r="F41" s="5">
        <f>SUM(F28:F39)</f>
        <v>2</v>
      </c>
      <c r="G41" s="5">
        <f>SUM(G28:G39)</f>
        <v>11</v>
      </c>
      <c r="H41" s="5">
        <f>SUM(H28:H39)</f>
        <v>13</v>
      </c>
      <c r="I41" s="5"/>
      <c r="J41" s="5">
        <f>SUM(J28:J40)</f>
        <v>158</v>
      </c>
      <c r="K41" s="5">
        <f>SUM(K28:K39)</f>
        <v>110</v>
      </c>
      <c r="L41" s="5"/>
      <c r="M41" s="5">
        <f>SUM(M28:M39)</f>
        <v>154</v>
      </c>
      <c r="N41" s="5">
        <f>SUM(N28:N39)</f>
        <v>120</v>
      </c>
      <c r="O41" s="5">
        <f>SUM(O28:O39)</f>
        <v>108</v>
      </c>
      <c r="P41" s="11">
        <f>SUM(P28:P39)</f>
        <v>34</v>
      </c>
      <c r="Q41" s="10">
        <f>SUM(Q28:Q39)</f>
        <v>137.32000000000002</v>
      </c>
      <c r="R41" s="10">
        <f>K41*7/Q41</f>
        <v>5.6073405184969403</v>
      </c>
    </row>
    <row r="42" spans="1:18" x14ac:dyDescent="0.3">
      <c r="A42" s="12" t="s">
        <v>34</v>
      </c>
      <c r="B42" s="13"/>
      <c r="C42" s="5">
        <f>SUM(C41)</f>
        <v>24</v>
      </c>
      <c r="D42" s="5">
        <v>8</v>
      </c>
      <c r="E42" s="5">
        <v>6</v>
      </c>
      <c r="F42" s="5">
        <v>0</v>
      </c>
      <c r="G42" s="5">
        <f>H41</f>
        <v>13</v>
      </c>
      <c r="H42" s="5">
        <f>G41</f>
        <v>11</v>
      </c>
      <c r="I42" s="5"/>
      <c r="J42" s="5">
        <f>E23</f>
        <v>121</v>
      </c>
      <c r="K42" s="5">
        <v>79</v>
      </c>
      <c r="L42" s="5"/>
      <c r="M42" s="5">
        <f>F23</f>
        <v>134</v>
      </c>
      <c r="N42" s="5">
        <f>M23</f>
        <v>126</v>
      </c>
      <c r="O42" s="5">
        <f>N23</f>
        <v>146</v>
      </c>
      <c r="P42" s="11">
        <v>12</v>
      </c>
      <c r="Q42" s="10">
        <v>142</v>
      </c>
      <c r="R42" s="10">
        <f>K42*7/Q42</f>
        <v>3.8943661971830985</v>
      </c>
    </row>
    <row r="43" spans="1:18" x14ac:dyDescent="0.3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4" t="s">
        <v>35</v>
      </c>
      <c r="Q43" s="9" t="s">
        <v>35</v>
      </c>
      <c r="R43" s="14"/>
    </row>
  </sheetData>
  <pageMargins left="0.7" right="0.7" top="0.75" bottom="0.75" header="0.3" footer="0.3"/>
  <pageSetup scale="8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Tink</dc:creator>
  <cp:lastModifiedBy>Tink</cp:lastModifiedBy>
  <cp:lastPrinted>2025-07-20T16:02:56Z</cp:lastPrinted>
  <dcterms:created xsi:type="dcterms:W3CDTF">2025-06-12T03:07:25Z</dcterms:created>
  <dcterms:modified xsi:type="dcterms:W3CDTF">2025-07-21T00:22:33Z</dcterms:modified>
</cp:coreProperties>
</file>