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F:\1 MY REAL ESTATE BOOK DOCUMENTS\BOOK DOWNLOADS\"/>
    </mc:Choice>
  </mc:AlternateContent>
  <xr:revisionPtr revIDLastSave="0" documentId="8_{9D1924E7-D53D-49A5-8645-07B3A04DFA7A}" xr6:coauthVersionLast="47" xr6:coauthVersionMax="47" xr10:uidLastSave="{00000000-0000-0000-0000-000000000000}"/>
  <bookViews>
    <workbookView xWindow="8070" yWindow="1200" windowWidth="18795" windowHeight="14595" xr2:uid="{00000000-000D-0000-FFFF-FFFF00000000}"/>
  </bookViews>
  <sheets>
    <sheet name="Fix &amp; Flip" sheetId="1" r:id="rId1"/>
    <sheet name="Rental Analysis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0" i="2" l="1"/>
  <c r="B23" i="2"/>
  <c r="B20" i="2"/>
  <c r="B21" i="2" s="1"/>
  <c r="B22" i="2" s="1"/>
  <c r="B19" i="2"/>
  <c r="B27" i="2" s="1"/>
  <c r="B18" i="2"/>
  <c r="B26" i="2" s="1"/>
  <c r="B12" i="1"/>
  <c r="B11" i="1"/>
  <c r="B24" i="2" l="1"/>
  <c r="B28" i="2"/>
  <c r="B31" i="2"/>
  <c r="B29" i="2"/>
  <c r="B25" i="2"/>
</calcChain>
</file>

<file path=xl/sharedStrings.xml><?xml version="1.0" encoding="utf-8"?>
<sst xmlns="http://schemas.openxmlformats.org/spreadsheetml/2006/main" count="43" uniqueCount="41">
  <si>
    <t>Simple Deal Calculator (Fix &amp; Flip)</t>
  </si>
  <si>
    <t>Purchase Price ($)</t>
  </si>
  <si>
    <t>Rehab / Repair Cost ($)</t>
  </si>
  <si>
    <t>Buying / Closing Costs ($)</t>
  </si>
  <si>
    <t>Holding Costs ($)</t>
  </si>
  <si>
    <t>Selling Cost Rate (%)</t>
  </si>
  <si>
    <t>After Repair Value / Sale Price ($)</t>
  </si>
  <si>
    <t>Total Investment ($)</t>
  </si>
  <si>
    <t>Gross Profit (Before Selling Costs) ($)</t>
  </si>
  <si>
    <t>Selling Costs ($)</t>
  </si>
  <si>
    <t>Net Profit ($)</t>
  </si>
  <si>
    <t>ROI (Net Profit / Investment)</t>
  </si>
  <si>
    <t>Profit Margin (Net Profit / Sale Price)</t>
  </si>
  <si>
    <t>Rental Property Deal Calculator</t>
  </si>
  <si>
    <t>Closing Costs ($)</t>
  </si>
  <si>
    <t>Down Payment (%)</t>
  </si>
  <si>
    <t>Loan Interest Rate (%)</t>
  </si>
  <si>
    <t>Loan Term (Years)</t>
  </si>
  <si>
    <t>Monthly Rent ($)</t>
  </si>
  <si>
    <t>Other Monthly Income ($)</t>
  </si>
  <si>
    <t>Vacancy Rate (%)</t>
  </si>
  <si>
    <t>Monthly Operating Expenses ($)</t>
  </si>
  <si>
    <t>Annual Property Taxes ($)</t>
  </si>
  <si>
    <t>Annual Insurance ($)</t>
  </si>
  <si>
    <t>Management Fee (%)</t>
  </si>
  <si>
    <t>Other Annual Expenses ($)</t>
  </si>
  <si>
    <t>Total All-In Cost ($)</t>
  </si>
  <si>
    <t>Loan Amount ($)</t>
  </si>
  <si>
    <t>Annual Gross Scheduled Income ($)</t>
  </si>
  <si>
    <t>Vacancy Loss ($)</t>
  </si>
  <si>
    <t>Effective Gross Income ($)</t>
  </si>
  <si>
    <t>Management Fee ($)</t>
  </si>
  <si>
    <t>Total Operating Expenses ($)</t>
  </si>
  <si>
    <t>Net Operating Income (NOI) ($)</t>
  </si>
  <si>
    <t>Cap Rate (%)</t>
  </si>
  <si>
    <t>Monthly Debt Service ($)</t>
  </si>
  <si>
    <t>Annual Debt Service ($)</t>
  </si>
  <si>
    <t>Cash Flow Before Taxes ($)</t>
  </si>
  <si>
    <t>Total Cash Invested ($)</t>
  </si>
  <si>
    <t>Cash-on-Cash Return (%)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</si>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</sst>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4"/>
      <name val="Calibri"/>
    </font>
    <font>
      <b/>
      <sz val="11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CCFFCC"/>
        <bgColor rgb="FFCCFF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2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2" fillId="3" borderId="0" xfId="0" applyFont="1" applyFill="1" applyAlignment="1">
      <alignment vertical="center"/>
    </xf>
    <xf numFmtId="0" fontId="0" fillId="3" borderId="0" xfId="0" applyFill="1" applyAlignment="1">
      <alignment vertical="center"/>
    </xf>
    <xf numFmtId="0" fontId="1" fillId="0" borderId="0" xfId="0" applyFont="1"/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6"/>
  <sheetViews>
    <sheetView tabSelected="1" workbookViewId="0">
      <selection activeCell="B16" sqref="B16"/>
    </sheetView>
  </sheetViews>
  <sheetFormatPr defaultRowHeight="15" x14ac:dyDescent="0.25"/>
  <cols>
    <col min="1" max="1" width="45" customWidth="1"/>
    <col min="2" max="2" width="25" customWidth="1"/>
  </cols>
  <sheetData>
    <row r="1" spans="1:2" ht="18.75" x14ac:dyDescent="0.3">
      <c r="A1" s="6" t="s">
        <v>0</v>
      </c>
      <c r="B1" s="7"/>
    </row>
    <row r="3" spans="1:2" x14ac:dyDescent="0.25">
      <c r="A3" s="1" t="s">
        <v>1</v>
      </c>
      <c r="B3" s="2">
        <v>250000</v>
      </c>
    </row>
    <row r="4" spans="1:2" x14ac:dyDescent="0.25">
      <c r="A4" s="1" t="s">
        <v>2</v>
      </c>
      <c r="B4" s="2">
        <v>20000</v>
      </c>
    </row>
    <row r="5" spans="1:2" x14ac:dyDescent="0.25">
      <c r="A5" s="1" t="s">
        <v>3</v>
      </c>
      <c r="B5" s="2">
        <v>8000</v>
      </c>
    </row>
    <row r="6" spans="1:2" x14ac:dyDescent="0.25">
      <c r="A6" s="1" t="s">
        <v>4</v>
      </c>
      <c r="B6" s="2">
        <v>5000</v>
      </c>
    </row>
    <row r="7" spans="1:2" x14ac:dyDescent="0.25">
      <c r="A7" s="1" t="s">
        <v>5</v>
      </c>
      <c r="B7" s="2">
        <v>10</v>
      </c>
    </row>
    <row r="8" spans="1:2" x14ac:dyDescent="0.25">
      <c r="A8" s="1" t="s">
        <v>6</v>
      </c>
      <c r="B8" s="2">
        <v>350000</v>
      </c>
    </row>
    <row r="9" spans="1:2" x14ac:dyDescent="0.25">
      <c r="A9" s="3"/>
      <c r="B9" s="3"/>
    </row>
    <row r="10" spans="1:2" x14ac:dyDescent="0.25">
      <c r="A10" s="3"/>
      <c r="B10" s="3"/>
    </row>
    <row r="11" spans="1:2" x14ac:dyDescent="0.25">
      <c r="A11" s="4" t="s">
        <v>7</v>
      </c>
      <c r="B11" s="5">
        <f>B3+B4+B5+B6</f>
        <v>283000</v>
      </c>
    </row>
    <row r="12" spans="1:2" x14ac:dyDescent="0.25">
      <c r="A12" s="4" t="s">
        <v>8</v>
      </c>
      <c r="B12" s="5">
        <f>B8-(B3+B4+B5+B6)</f>
        <v>67000</v>
      </c>
    </row>
    <row r="13" spans="1:2" x14ac:dyDescent="0.25">
      <c r="A13" s="4" t="s">
        <v>9</v>
      </c>
      <c r="B13" s="5">
        <v>350000</v>
      </c>
    </row>
    <row r="14" spans="1:2" x14ac:dyDescent="0.25">
      <c r="A14" s="4" t="s">
        <v>10</v>
      </c>
      <c r="B14" s="5">
        <v>60000</v>
      </c>
    </row>
    <row r="15" spans="1:2" x14ac:dyDescent="0.25">
      <c r="A15" s="4" t="s">
        <v>11</v>
      </c>
      <c r="B15" s="5">
        <v>5500</v>
      </c>
    </row>
    <row r="16" spans="1:2" x14ac:dyDescent="0.25">
      <c r="A16" s="4" t="s">
        <v>12</v>
      </c>
      <c r="B16" s="5" t="s">
        <v>40</v>
      </c>
    </row>
  </sheetData>
  <mergeCells count="1">
    <mergeCell ref="A1:B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31"/>
  <sheetViews>
    <sheetView workbookViewId="0">
      <selection sqref="A1:B1"/>
    </sheetView>
  </sheetViews>
  <sheetFormatPr defaultRowHeight="15" x14ac:dyDescent="0.25"/>
  <cols>
    <col min="1" max="1" width="50" customWidth="1"/>
    <col min="2" max="2" width="25" customWidth="1"/>
  </cols>
  <sheetData>
    <row r="1" spans="1:2" ht="18.75" x14ac:dyDescent="0.3">
      <c r="A1" s="6" t="s">
        <v>13</v>
      </c>
      <c r="B1" s="7"/>
    </row>
    <row r="3" spans="1:2" x14ac:dyDescent="0.25">
      <c r="A3" s="1" t="s">
        <v>1</v>
      </c>
      <c r="B3" s="2"/>
    </row>
    <row r="4" spans="1:2" x14ac:dyDescent="0.25">
      <c r="A4" s="1" t="s">
        <v>2</v>
      </c>
      <c r="B4" s="2"/>
    </row>
    <row r="5" spans="1:2" x14ac:dyDescent="0.25">
      <c r="A5" s="1" t="s">
        <v>14</v>
      </c>
      <c r="B5" s="2"/>
    </row>
    <row r="6" spans="1:2" x14ac:dyDescent="0.25">
      <c r="A6" s="1" t="s">
        <v>15</v>
      </c>
      <c r="B6" s="2"/>
    </row>
    <row r="7" spans="1:2" x14ac:dyDescent="0.25">
      <c r="A7" s="1" t="s">
        <v>16</v>
      </c>
      <c r="B7" s="2"/>
    </row>
    <row r="8" spans="1:2" x14ac:dyDescent="0.25">
      <c r="A8" s="1" t="s">
        <v>17</v>
      </c>
      <c r="B8" s="2"/>
    </row>
    <row r="9" spans="1:2" x14ac:dyDescent="0.25">
      <c r="A9" s="1" t="s">
        <v>18</v>
      </c>
      <c r="B9" s="2"/>
    </row>
    <row r="10" spans="1:2" x14ac:dyDescent="0.25">
      <c r="A10" s="1" t="s">
        <v>19</v>
      </c>
      <c r="B10" s="2"/>
    </row>
    <row r="11" spans="1:2" x14ac:dyDescent="0.25">
      <c r="A11" s="1" t="s">
        <v>20</v>
      </c>
      <c r="B11" s="2"/>
    </row>
    <row r="12" spans="1:2" x14ac:dyDescent="0.25">
      <c r="A12" s="1" t="s">
        <v>21</v>
      </c>
      <c r="B12" s="2"/>
    </row>
    <row r="13" spans="1:2" x14ac:dyDescent="0.25">
      <c r="A13" s="1" t="s">
        <v>22</v>
      </c>
      <c r="B13" s="2"/>
    </row>
    <row r="14" spans="1:2" x14ac:dyDescent="0.25">
      <c r="A14" s="1" t="s">
        <v>23</v>
      </c>
      <c r="B14" s="2"/>
    </row>
    <row r="15" spans="1:2" x14ac:dyDescent="0.25">
      <c r="A15" s="1" t="s">
        <v>24</v>
      </c>
      <c r="B15" s="2"/>
    </row>
    <row r="16" spans="1:2" x14ac:dyDescent="0.25">
      <c r="A16" s="1" t="s">
        <v>25</v>
      </c>
      <c r="B16" s="2"/>
    </row>
    <row r="17" spans="1:2" x14ac:dyDescent="0.25">
      <c r="A17" s="3"/>
      <c r="B17" s="3"/>
    </row>
    <row r="18" spans="1:2" x14ac:dyDescent="0.25">
      <c r="A18" s="4" t="s">
        <v>26</v>
      </c>
      <c r="B18" s="5">
        <f>B3+B4+B5</f>
        <v>0</v>
      </c>
    </row>
    <row r="19" spans="1:2" x14ac:dyDescent="0.25">
      <c r="A19" s="4" t="s">
        <v>27</v>
      </c>
      <c r="B19" s="5">
        <f>B3*(1-B6)</f>
        <v>0</v>
      </c>
    </row>
    <row r="20" spans="1:2" x14ac:dyDescent="0.25">
      <c r="A20" s="4" t="s">
        <v>28</v>
      </c>
      <c r="B20" s="5">
        <f>(B9+B10)*12</f>
        <v>0</v>
      </c>
    </row>
    <row r="21" spans="1:2" x14ac:dyDescent="0.25">
      <c r="A21" s="4" t="s">
        <v>29</v>
      </c>
      <c r="B21" s="5">
        <f>B20*B11</f>
        <v>0</v>
      </c>
    </row>
    <row r="22" spans="1:2" x14ac:dyDescent="0.25">
      <c r="A22" s="4" t="s">
        <v>30</v>
      </c>
      <c r="B22" s="5">
        <f>B20-B21</f>
        <v>0</v>
      </c>
    </row>
    <row r="23" spans="1:2" x14ac:dyDescent="0.25">
      <c r="A23" s="4" t="s">
        <v>31</v>
      </c>
      <c r="B23" s="5">
        <f>B9*12*B13</f>
        <v>0</v>
      </c>
    </row>
    <row r="24" spans="1:2" x14ac:dyDescent="0.25">
      <c r="A24" s="4" t="s">
        <v>32</v>
      </c>
      <c r="B24" s="5" t="str">
        <f ca="1">B12*12+B14+B15+B22+B24</f>
        <v/>
      </c>
    </row>
    <row r="25" spans="1:2" x14ac:dyDescent="0.25">
      <c r="A25" s="4" t="s">
        <v>33</v>
      </c>
      <c r="B25" s="5" t="str">
        <f ca="1">B23-B25</f>
        <v/>
      </c>
    </row>
    <row r="26" spans="1:2" x14ac:dyDescent="0.25">
      <c r="A26" s="4" t="s">
        <v>34</v>
      </c>
      <c r="B26" s="5" t="str">
        <f>IF(B18=0,"",B26/B18)</f>
        <v/>
      </c>
    </row>
    <row r="27" spans="1:2" x14ac:dyDescent="0.25">
      <c r="A27" s="4" t="s">
        <v>35</v>
      </c>
      <c r="B27" s="5" t="str">
        <f>IF(AND(B19&gt;0,B7&gt;0,B6&gt;0),PMT(B6/12,B7*12,-B19),"")</f>
        <v/>
      </c>
    </row>
    <row r="28" spans="1:2" x14ac:dyDescent="0.25">
      <c r="A28" s="4" t="s">
        <v>36</v>
      </c>
      <c r="B28" s="5" t="str">
        <f ca="1">IF(B28="","",B28*12)</f>
        <v/>
      </c>
    </row>
    <row r="29" spans="1:2" x14ac:dyDescent="0.25">
      <c r="A29" s="4" t="s">
        <v>37</v>
      </c>
      <c r="B29" s="5" t="str">
        <f ca="1">IF(B29="","",B26-B29)</f>
        <v/>
      </c>
    </row>
    <row r="30" spans="1:2" x14ac:dyDescent="0.25">
      <c r="A30" s="4" t="s">
        <v>38</v>
      </c>
      <c r="B30" s="5">
        <f>B6*B3+B4+B5</f>
        <v>0</v>
      </c>
    </row>
    <row r="31" spans="1:2" x14ac:dyDescent="0.25">
      <c r="A31" s="4" t="s">
        <v>39</v>
      </c>
      <c r="B31" s="5" t="str">
        <f ca="1">IF(B31=0,"",B30/B31)</f>
        <v/>
      </c>
    </row>
  </sheetData>
  <mergeCells count="1">
    <mergeCell ref="A1:B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Fix &amp; Flip</vt:lpstr>
      <vt:lpstr>Rental Analysis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Donna Thomas</cp:lastModifiedBy>
  <dcterms:created xsi:type="dcterms:W3CDTF">2025-06-06T19:31:14Z</dcterms:created>
  <dcterms:modified xsi:type="dcterms:W3CDTF">2026-03-17T15:45:14Z</dcterms:modified>
</cp:coreProperties>
</file>