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mthomas.PENTA_WORLD.000\Downloads\"/>
    </mc:Choice>
  </mc:AlternateContent>
  <xr:revisionPtr revIDLastSave="0" documentId="8_{EF081767-BE10-4B5B-B914-520E28613F45}" xr6:coauthVersionLast="47" xr6:coauthVersionMax="47" xr10:uidLastSave="{00000000-0000-0000-0000-000000000000}"/>
  <bookViews>
    <workbookView xWindow="3120" yWindow="0" windowWidth="23835" windowHeight="14595" xr2:uid="{00000000-000D-0000-FFFF-FFFF00000000}"/>
  </bookViews>
  <sheets>
    <sheet name="Dashboard" sheetId="1" r:id="rId1"/>
    <sheet name="Deal Analyzer" sheetId="2" r:id="rId2"/>
    <sheet name="Formula Map" sheetId="3" r:id="rId3"/>
    <sheet name="Column Guide" sheetId="4" r:id="rId4"/>
    <sheet name="30-Second Check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2" l="1"/>
  <c r="Q25" i="2"/>
  <c r="K25" i="2"/>
  <c r="U25" i="2" s="1"/>
  <c r="J25" i="2"/>
  <c r="I25" i="2"/>
  <c r="D25" i="2"/>
  <c r="Q24" i="2"/>
  <c r="R24" i="2" s="1"/>
  <c r="I24" i="2"/>
  <c r="K24" i="2" s="1"/>
  <c r="D24" i="2"/>
  <c r="R23" i="2"/>
  <c r="Q23" i="2"/>
  <c r="K23" i="2"/>
  <c r="U23" i="2" s="1"/>
  <c r="J23" i="2"/>
  <c r="I23" i="2"/>
  <c r="D23" i="2"/>
  <c r="Q22" i="2"/>
  <c r="R22" i="2" s="1"/>
  <c r="I22" i="2"/>
  <c r="K22" i="2" s="1"/>
  <c r="D22" i="2"/>
  <c r="R21" i="2"/>
  <c r="Q21" i="2"/>
  <c r="K21" i="2"/>
  <c r="U21" i="2" s="1"/>
  <c r="J21" i="2"/>
  <c r="I21" i="2"/>
  <c r="D21" i="2"/>
  <c r="Q20" i="2"/>
  <c r="R20" i="2" s="1"/>
  <c r="I20" i="2"/>
  <c r="K20" i="2" s="1"/>
  <c r="D20" i="2"/>
  <c r="R19" i="2"/>
  <c r="Q19" i="2"/>
  <c r="K19" i="2"/>
  <c r="U19" i="2" s="1"/>
  <c r="J19" i="2"/>
  <c r="I19" i="2"/>
  <c r="D19" i="2"/>
  <c r="Q18" i="2"/>
  <c r="R18" i="2" s="1"/>
  <c r="I18" i="2"/>
  <c r="K18" i="2" s="1"/>
  <c r="D18" i="2"/>
  <c r="R17" i="2"/>
  <c r="Q17" i="2"/>
  <c r="K17" i="2"/>
  <c r="U17" i="2" s="1"/>
  <c r="J17" i="2"/>
  <c r="I17" i="2"/>
  <c r="D17" i="2"/>
  <c r="Q16" i="2"/>
  <c r="R16" i="2" s="1"/>
  <c r="I16" i="2"/>
  <c r="K16" i="2" s="1"/>
  <c r="D16" i="2"/>
  <c r="R15" i="2"/>
  <c r="Q15" i="2"/>
  <c r="K15" i="2"/>
  <c r="U15" i="2" s="1"/>
  <c r="J15" i="2"/>
  <c r="I15" i="2"/>
  <c r="D15" i="2"/>
  <c r="Q14" i="2"/>
  <c r="R14" i="2" s="1"/>
  <c r="I14" i="2"/>
  <c r="K14" i="2" s="1"/>
  <c r="D14" i="2"/>
  <c r="R13" i="2"/>
  <c r="Q13" i="2"/>
  <c r="K13" i="2"/>
  <c r="U13" i="2" s="1"/>
  <c r="J13" i="2"/>
  <c r="I13" i="2"/>
  <c r="D13" i="2"/>
  <c r="Q12" i="2"/>
  <c r="R12" i="2" s="1"/>
  <c r="I12" i="2"/>
  <c r="K12" i="2" s="1"/>
  <c r="D12" i="2"/>
  <c r="R11" i="2"/>
  <c r="Q11" i="2"/>
  <c r="K11" i="2"/>
  <c r="U11" i="2" s="1"/>
  <c r="J11" i="2"/>
  <c r="I11" i="2"/>
  <c r="D11" i="2"/>
  <c r="Q10" i="2"/>
  <c r="R10" i="2" s="1"/>
  <c r="I10" i="2"/>
  <c r="K10" i="2" s="1"/>
  <c r="D10" i="2"/>
  <c r="R9" i="2"/>
  <c r="Q9" i="2"/>
  <c r="K9" i="2"/>
  <c r="U9" i="2" s="1"/>
  <c r="J9" i="2"/>
  <c r="I9" i="2"/>
  <c r="D9" i="2"/>
  <c r="Q8" i="2"/>
  <c r="R8" i="2" s="1"/>
  <c r="I8" i="2"/>
  <c r="K8" i="2" s="1"/>
  <c r="D8" i="2"/>
  <c r="R7" i="2"/>
  <c r="Q7" i="2"/>
  <c r="K7" i="2"/>
  <c r="U7" i="2" s="1"/>
  <c r="J7" i="2"/>
  <c r="I7" i="2"/>
  <c r="D7" i="2"/>
  <c r="Q6" i="2"/>
  <c r="R6" i="2" s="1"/>
  <c r="I6" i="2"/>
  <c r="K6" i="2" s="1"/>
  <c r="D6" i="2"/>
  <c r="R5" i="2"/>
  <c r="Q5" i="2"/>
  <c r="K5" i="2"/>
  <c r="U5" i="2" s="1"/>
  <c r="J5" i="2"/>
  <c r="I5" i="2"/>
  <c r="D5" i="2"/>
  <c r="Q4" i="2"/>
  <c r="R4" i="2" s="1"/>
  <c r="I4" i="2"/>
  <c r="D4" i="2"/>
  <c r="S8" i="2" l="1"/>
  <c r="T8" i="2" s="1"/>
  <c r="U8" i="2"/>
  <c r="M8" i="2"/>
  <c r="S16" i="2"/>
  <c r="T16" i="2" s="1"/>
  <c r="U16" i="2"/>
  <c r="M16" i="2"/>
  <c r="S24" i="2"/>
  <c r="T24" i="2" s="1"/>
  <c r="U24" i="2"/>
  <c r="M24" i="2"/>
  <c r="S10" i="2"/>
  <c r="T10" i="2" s="1"/>
  <c r="U10" i="2"/>
  <c r="M10" i="2"/>
  <c r="S18" i="2"/>
  <c r="T18" i="2" s="1"/>
  <c r="U18" i="2"/>
  <c r="M18" i="2"/>
  <c r="S12" i="2"/>
  <c r="T12" i="2" s="1"/>
  <c r="M12" i="2"/>
  <c r="U12" i="2"/>
  <c r="S20" i="2"/>
  <c r="T20" i="2" s="1"/>
  <c r="U20" i="2"/>
  <c r="M20" i="2"/>
  <c r="S6" i="2"/>
  <c r="T6" i="2" s="1"/>
  <c r="M6" i="2"/>
  <c r="U6" i="2"/>
  <c r="S14" i="2"/>
  <c r="T14" i="2" s="1"/>
  <c r="M14" i="2"/>
  <c r="U14" i="2"/>
  <c r="S22" i="2"/>
  <c r="T22" i="2" s="1"/>
  <c r="M22" i="2"/>
  <c r="U22" i="2"/>
  <c r="S5" i="2"/>
  <c r="T5" i="2" s="1"/>
  <c r="S7" i="2"/>
  <c r="T7" i="2" s="1"/>
  <c r="S25" i="2"/>
  <c r="T25" i="2" s="1"/>
  <c r="J4" i="2"/>
  <c r="K4" i="2" s="1"/>
  <c r="M5" i="2"/>
  <c r="J6" i="2"/>
  <c r="M7" i="2"/>
  <c r="J8" i="2"/>
  <c r="M9" i="2"/>
  <c r="J10" i="2"/>
  <c r="M11" i="2"/>
  <c r="J12" i="2"/>
  <c r="M13" i="2"/>
  <c r="J14" i="2"/>
  <c r="M15" i="2"/>
  <c r="J16" i="2"/>
  <c r="M17" i="2"/>
  <c r="J18" i="2"/>
  <c r="M19" i="2"/>
  <c r="J20" i="2"/>
  <c r="M21" i="2"/>
  <c r="J22" i="2"/>
  <c r="M23" i="2"/>
  <c r="J24" i="2"/>
  <c r="M25" i="2"/>
  <c r="S9" i="2"/>
  <c r="T9" i="2" s="1"/>
  <c r="S11" i="2"/>
  <c r="T11" i="2" s="1"/>
  <c r="S13" i="2"/>
  <c r="T13" i="2" s="1"/>
  <c r="S15" i="2"/>
  <c r="T15" i="2" s="1"/>
  <c r="S17" i="2"/>
  <c r="T17" i="2" s="1"/>
  <c r="S19" i="2"/>
  <c r="T19" i="2" s="1"/>
  <c r="S21" i="2"/>
  <c r="T21" i="2" s="1"/>
  <c r="S23" i="2"/>
  <c r="T23" i="2" s="1"/>
  <c r="S4" i="2" l="1"/>
  <c r="T4" i="2" s="1"/>
  <c r="M4" i="2"/>
  <c r="U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Enter the contract purchase price.</t>
        </r>
      </text>
    </comment>
    <comment ref="C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Enter expected renovation or make-ready costs.</t>
        </r>
      </text>
    </comment>
    <comment ref="F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Monthly ancillary income like parking, laundry, or storage.</t>
        </r>
      </text>
    </comment>
    <comment ref="G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Use a decimal. Example: 5% = 0.05</t>
        </r>
      </text>
    </comment>
    <comment ref="H4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Annual operating costs excluding mortgage payments.</t>
        </r>
      </text>
    </comment>
    <comment ref="L4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Estimated current or after-repair market value.</t>
        </r>
      </text>
    </comment>
  </commentList>
</comments>
</file>

<file path=xl/sharedStrings.xml><?xml version="1.0" encoding="utf-8"?>
<sst xmlns="http://schemas.openxmlformats.org/spreadsheetml/2006/main" count="198" uniqueCount="155">
  <si>
    <t>Score Big Real Estate</t>
  </si>
  <si>
    <t>Professional Rental Property Deal Analyzer</t>
  </si>
  <si>
    <t>What this workbook does</t>
  </si>
  <si>
    <t>Helps you evaluate rental property opportunities using investor-grade metrics like NOI, Cap Rate, Cash-on-Cash Return, and DSCR.</t>
  </si>
  <si>
    <t>Best use</t>
  </si>
  <si>
    <t>Use one row per property on the Deal Analyzer sheet. Enter only the yellow input cells. Black text cells calculate automatically.</t>
  </si>
  <si>
    <t>Branding</t>
  </si>
  <si>
    <t>Styled in your Score Big Real Estate blue-and-gold colors for use in coaching, workshops, or as a lead magnet inside your book ecosystem.</t>
  </si>
  <si>
    <t>Quick Investor Targets</t>
  </si>
  <si>
    <t>Cap Rate</t>
  </si>
  <si>
    <t>7.0%+</t>
  </si>
  <si>
    <t>Property-level return before financing</t>
  </si>
  <si>
    <t>Cash-on-Cash</t>
  </si>
  <si>
    <t>10.0%+</t>
  </si>
  <si>
    <t>Return on your actual cash invested</t>
  </si>
  <si>
    <t>DSCR</t>
  </si>
  <si>
    <t>1.25x+</t>
  </si>
  <si>
    <t>Income cushion to cover debt service</t>
  </si>
  <si>
    <t>Created for Donna Thomas | Score Big Real Estate</t>
  </si>
  <si>
    <t>Score Big Real Estate Deal Analyzer</t>
  </si>
  <si>
    <t>Property</t>
  </si>
  <si>
    <t>Acquisition</t>
  </si>
  <si>
    <t>Income</t>
  </si>
  <si>
    <t>Operations</t>
  </si>
  <si>
    <t>Value</t>
  </si>
  <si>
    <t>Debt</t>
  </si>
  <si>
    <t>Returns</t>
  </si>
  <si>
    <t>Property (Address / Name)</t>
  </si>
  <si>
    <t>Purchase Price ($)</t>
  </si>
  <si>
    <t>Rehab Cost ($)</t>
  </si>
  <si>
    <t>Total Investment ($)</t>
  </si>
  <si>
    <t>Monthly Rent ($)</t>
  </si>
  <si>
    <t>Other Income ($/mo)</t>
  </si>
  <si>
    <t>Vacancy % (0-1)</t>
  </si>
  <si>
    <t>Operating Expenses ($/yr)</t>
  </si>
  <si>
    <t>Annual Gross Rent ($)</t>
  </si>
  <si>
    <t>Vacancy Loss ($)</t>
  </si>
  <si>
    <t>Net Operating Income (NOI $)</t>
  </si>
  <si>
    <t>Est. Market Value ($)</t>
  </si>
  <si>
    <t>Cap Rate (%)</t>
  </si>
  <si>
    <t>Loan Amount ($)</t>
  </si>
  <si>
    <t>Interest Rate (%)</t>
  </si>
  <si>
    <t>Amortization (Years)</t>
  </si>
  <si>
    <t>Monthly Mortgage Pmt ($)</t>
  </si>
  <si>
    <t>Annual Debt Service ($)</t>
  </si>
  <si>
    <t>Annual Cash Flow ($)</t>
  </si>
  <si>
    <t>Cash-on-Cash Return (%)</t>
  </si>
  <si>
    <t>123 Champion Lane, Kenner LA</t>
  </si>
  <si>
    <t>How to use: fill yellow cells only. Blue text = inputs, black text = formulas.</t>
  </si>
  <si>
    <t>Formula Map</t>
  </si>
  <si>
    <t>Column</t>
  </si>
  <si>
    <t>Metric</t>
  </si>
  <si>
    <t>Formula (shown for row 4)</t>
  </si>
  <si>
    <t>Purpose</t>
  </si>
  <si>
    <t>Color</t>
  </si>
  <si>
    <t>D</t>
  </si>
  <si>
    <t>Total Investment</t>
  </si>
  <si>
    <t>'=SUM(B4:C4)</t>
  </si>
  <si>
    <t>Purchase + rehab</t>
  </si>
  <si>
    <t>Black</t>
  </si>
  <si>
    <t>I</t>
  </si>
  <si>
    <t>Annual Gross Rent</t>
  </si>
  <si>
    <t>'=E4*12</t>
  </si>
  <si>
    <t>Rent annualized</t>
  </si>
  <si>
    <t>J</t>
  </si>
  <si>
    <t>Vacancy Loss</t>
  </si>
  <si>
    <t>'=I4*G4</t>
  </si>
  <si>
    <t>Income lost to vacancy</t>
  </si>
  <si>
    <t>K</t>
  </si>
  <si>
    <t>NOI</t>
  </si>
  <si>
    <t>'=I4+F4*12-J4-H4</t>
  </si>
  <si>
    <t>Income after vacancy &amp; OpEx</t>
  </si>
  <si>
    <t>M</t>
  </si>
  <si>
    <t>'=K4/L4</t>
  </si>
  <si>
    <t>Return before financing</t>
  </si>
  <si>
    <t>Q</t>
  </si>
  <si>
    <t>Monthly Mortgage Pmt</t>
  </si>
  <si>
    <t>'=PMT(O4/12,P4*12,-N4)</t>
  </si>
  <si>
    <t>Principal &amp; interest</t>
  </si>
  <si>
    <t>R</t>
  </si>
  <si>
    <t>Annual Debt Service</t>
  </si>
  <si>
    <t>'=Q4*12</t>
  </si>
  <si>
    <t>Debt annualized</t>
  </si>
  <si>
    <t>S</t>
  </si>
  <si>
    <t>Annual Cash Flow</t>
  </si>
  <si>
    <t>'=K4-R4</t>
  </si>
  <si>
    <t>Profit after debt service</t>
  </si>
  <si>
    <t>T</t>
  </si>
  <si>
    <t>Cash-on-Cash Return</t>
  </si>
  <si>
    <t>'=S4/(D4-N4)</t>
  </si>
  <si>
    <t>Yield on actual cash invested</t>
  </si>
  <si>
    <t>U</t>
  </si>
  <si>
    <t>'=K4/R4</t>
  </si>
  <si>
    <t>NOI coverage of debt service</t>
  </si>
  <si>
    <t>Column Guide</t>
  </si>
  <si>
    <t>Col</t>
  </si>
  <si>
    <t>Name</t>
  </si>
  <si>
    <t>Explanation</t>
  </si>
  <si>
    <t>A</t>
  </si>
  <si>
    <t>Address, name, or nickname for the property.</t>
  </si>
  <si>
    <t>B</t>
  </si>
  <si>
    <t>Purchase Price</t>
  </si>
  <si>
    <t>Contract acquisition cost.</t>
  </si>
  <si>
    <t>C</t>
  </si>
  <si>
    <t>Rehab Cost</t>
  </si>
  <si>
    <t>Repairs, renovation, or make-ready budget.</t>
  </si>
  <si>
    <t>Purchase Price + Rehab Cost.</t>
  </si>
  <si>
    <t>E</t>
  </si>
  <si>
    <t>Monthly Rent</t>
  </si>
  <si>
    <t>Base monthly rental income.</t>
  </si>
  <si>
    <t>F</t>
  </si>
  <si>
    <t>Other Income</t>
  </si>
  <si>
    <t>Extra monthly income such as laundry, storage, parking, or pet fees.</t>
  </si>
  <si>
    <t>G</t>
  </si>
  <si>
    <t>Vacancy %</t>
  </si>
  <si>
    <t>Expected vacancy expressed as a decimal between 0 and 1.</t>
  </si>
  <si>
    <t>H</t>
  </si>
  <si>
    <t>Operating Expenses</t>
  </si>
  <si>
    <t>Annual costs to operate the property excluding mortgage.</t>
  </si>
  <si>
    <t>Monthly Rent x 12.</t>
  </si>
  <si>
    <t>Annual Gross Rent x Vacancy %.</t>
  </si>
  <si>
    <t>Annual income after vacancy loss and operating expenses, before debt.</t>
  </si>
  <si>
    <t>L</t>
  </si>
  <si>
    <t>Est. Market Value</t>
  </si>
  <si>
    <t>Current market value or after-repair value.</t>
  </si>
  <si>
    <t>NOI divided by property value.</t>
  </si>
  <si>
    <t>N</t>
  </si>
  <si>
    <t>Loan Amount</t>
  </si>
  <si>
    <t>Amount financed.</t>
  </si>
  <si>
    <t>O</t>
  </si>
  <si>
    <t>Interest Rate</t>
  </si>
  <si>
    <t>Annual note rate as a decimal.</t>
  </si>
  <si>
    <t>P</t>
  </si>
  <si>
    <t>Amortization</t>
  </si>
  <si>
    <t>Loan term in years.</t>
  </si>
  <si>
    <t>Monthly Mortgage</t>
  </si>
  <si>
    <t>Monthly principal and interest payment.</t>
  </si>
  <si>
    <t>Monthly Mortgage x 12.</t>
  </si>
  <si>
    <t>NOI minus annual debt service.</t>
  </si>
  <si>
    <t>Annual Cash Flow divided by actual cash invested.</t>
  </si>
  <si>
    <t>NOI divided by Annual Debt Service.</t>
  </si>
  <si>
    <t>30-Second Investor Checks</t>
  </si>
  <si>
    <t>Formula</t>
  </si>
  <si>
    <t>Target</t>
  </si>
  <si>
    <t>Why it matters</t>
  </si>
  <si>
    <t>NOI ÷ Value</t>
  </si>
  <si>
    <t>Shows property-level return before financing. Good for quick market comparison.</t>
  </si>
  <si>
    <t>Cash Flow ÷ Cash Invested</t>
  </si>
  <si>
    <t>Shows the return on your actual out-of-pocket cash.</t>
  </si>
  <si>
    <t>NOI ÷ Debt Service</t>
  </si>
  <si>
    <t>Common lender safety measure. Higher means more room for debt coverage.</t>
  </si>
  <si>
    <t>Monthly Cash Flow</t>
  </si>
  <si>
    <t>Annual Cash Flow ÷ 12</t>
  </si>
  <si>
    <t>$300+/door</t>
  </si>
  <si>
    <t>Simple reality check for whether the property puts money in your pocket.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</si>
</sst>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_);[Red]\(\$#,##0\);\-"/>
    <numFmt numFmtId="165" formatCode="0.0%"/>
    <numFmt numFmtId="166" formatCode="0.00\x"/>
  </numFmts>
  <fonts count="13" x14ac:knownFonts="1">
    <font>
      <sz val="11"/>
      <color theme="1"/>
      <name val="Calibri"/>
      <family val="2"/>
      <scheme val="minor"/>
    </font>
    <font>
      <b/>
      <sz val="22"/>
      <color rgb="FFFFFFFF"/>
      <name val="Calibri"/>
    </font>
    <font>
      <b/>
      <sz val="16"/>
      <color rgb="FF1F4E78"/>
      <name val="Calibri"/>
    </font>
    <font>
      <b/>
      <sz val="11"/>
      <color rgb="FF1F4E78"/>
      <name val="Calibri"/>
    </font>
    <font>
      <sz val="9"/>
      <color rgb="FF1F1F1F"/>
      <name val="Calibri"/>
    </font>
    <font>
      <b/>
      <sz val="11"/>
      <color rgb="FFFFFFFF"/>
      <name val="Calibri"/>
    </font>
    <font>
      <b/>
      <sz val="10"/>
      <color rgb="FF1F1F1F"/>
      <name val="Calibri"/>
    </font>
    <font>
      <b/>
      <sz val="14"/>
      <color rgb="FFD4AF37"/>
      <name val="Calibri"/>
    </font>
    <font>
      <b/>
      <sz val="18"/>
      <color rgb="FFFFFFFF"/>
      <name val="Calibri"/>
    </font>
    <font>
      <b/>
      <sz val="11"/>
      <color rgb="FF1F4E78"/>
      <name val="Calibri"/>
    </font>
    <font>
      <sz val="10"/>
      <color rgb="FF0000FF"/>
      <name val="Calibri"/>
    </font>
    <font>
      <sz val="10"/>
      <color rgb="FF000000"/>
      <name val="Calibri"/>
    </font>
    <font>
      <i/>
      <sz val="8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9F2D2"/>
      </patternFill>
    </fill>
    <fill>
      <patternFill patternType="solid">
        <fgColor rgb="FFDCEAF7"/>
      </patternFill>
    </fill>
    <fill>
      <patternFill patternType="solid">
        <fgColor rgb="FFD4AF37"/>
      </patternFill>
    </fill>
    <fill>
      <patternFill patternType="solid">
        <fgColor rgb="FFFFFDEB"/>
      </patternFill>
    </fill>
  </fills>
  <borders count="11">
    <border>
      <left/>
      <right/>
      <top/>
      <bottom/>
      <diagonal/>
    </border>
    <border>
      <left style="thin">
        <color rgb="FF1F4E78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/>
      <right/>
      <top/>
      <bottom style="thin">
        <color rgb="FFD4AF37"/>
      </bottom>
      <diagonal/>
    </border>
    <border>
      <left/>
      <right/>
      <top/>
      <bottom style="thin">
        <color rgb="FF1F4E78"/>
      </bottom>
      <diagonal/>
    </border>
    <border>
      <left/>
      <right/>
      <top style="thin">
        <color rgb="FF1F4E78"/>
      </top>
      <bottom/>
      <diagonal/>
    </border>
    <border>
      <left/>
      <right style="thin">
        <color rgb="FF1F4E78"/>
      </right>
      <top style="thin">
        <color rgb="FF1F4E78"/>
      </top>
      <bottom/>
      <diagonal/>
    </border>
    <border>
      <left/>
      <right style="thin">
        <color rgb="FF1F4E78"/>
      </right>
      <top style="thin">
        <color rgb="FF1F4E78"/>
      </top>
      <bottom style="thin">
        <color rgb="FF1F4E78"/>
      </bottom>
      <diagonal/>
    </border>
    <border>
      <left/>
      <right/>
      <top/>
      <bottom style="thin">
        <color rgb="FFD4AF37"/>
      </bottom>
      <diagonal/>
    </border>
    <border>
      <left style="thin">
        <color rgb="FF1F4E78"/>
      </left>
      <right/>
      <top/>
      <bottom style="thin">
        <color rgb="FF1F4E78"/>
      </bottom>
      <diagonal/>
    </border>
    <border>
      <left/>
      <right/>
      <top/>
      <bottom style="thin">
        <color rgb="FF1F4E78"/>
      </bottom>
      <diagonal/>
    </border>
    <border>
      <left/>
      <right style="thin">
        <color rgb="FF1F4E78"/>
      </right>
      <top/>
      <bottom style="thin">
        <color rgb="FF1F4E7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6" fillId="4" borderId="2" xfId="0" applyFont="1" applyFill="1" applyBorder="1"/>
    <xf numFmtId="0" fontId="7" fillId="3" borderId="2" xfId="0" applyFont="1" applyFill="1" applyBorder="1"/>
    <xf numFmtId="0" fontId="1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 wrapText="1"/>
    </xf>
    <xf numFmtId="164" fontId="10" fillId="6" borderId="3" xfId="0" applyNumberFormat="1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5" fontId="10" fillId="6" borderId="3" xfId="0" applyNumberFormat="1" applyFont="1" applyFill="1" applyBorder="1" applyAlignment="1">
      <alignment vertical="center" wrapText="1"/>
    </xf>
    <xf numFmtId="165" fontId="11" fillId="0" borderId="3" xfId="0" applyNumberFormat="1" applyFont="1" applyBorder="1" applyAlignment="1">
      <alignment vertical="center" wrapText="1"/>
    </xf>
    <xf numFmtId="1" fontId="10" fillId="6" borderId="3" xfId="0" applyNumberFormat="1" applyFont="1" applyFill="1" applyBorder="1" applyAlignment="1">
      <alignment vertical="center" wrapText="1"/>
    </xf>
    <xf numFmtId="166" fontId="11" fillId="0" borderId="3" xfId="0" applyNumberFormat="1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5" borderId="0" xfId="0" applyFont="1" applyFill="1"/>
    <xf numFmtId="0" fontId="3" fillId="4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9" fillId="5" borderId="1" xfId="0" applyFont="1" applyFill="1" applyBorder="1"/>
    <xf numFmtId="0" fontId="4" fillId="3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center"/>
    </xf>
    <xf numFmtId="0" fontId="0" fillId="0" borderId="6" xfId="0" applyBorder="1"/>
    <xf numFmtId="0" fontId="4" fillId="0" borderId="2" xfId="0" applyFont="1" applyBorder="1"/>
    <xf numFmtId="0" fontId="0" fillId="0" borderId="7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0" xfId="0" applyFont="1" applyFill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4" fillId="3" borderId="0" xfId="0" applyFont="1" applyFill="1"/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4286250" cy="1047750"/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923925</xdr:colOff>
      <xdr:row>35</xdr:row>
      <xdr:rowOff>142875</xdr:rowOff>
    </xdr:to>
    <xdr:sp macro="" textlink="">
      <xdr:nvSpPr>
        <xdr:cNvPr id="2055" name="Text Box 7" hidden="1">
          <a:extLst>
            <a:ext uri="{FF2B5EF4-FFF2-40B4-BE49-F238E27FC236}">
              <a16:creationId xmlns:a16="http://schemas.microsoft.com/office/drawing/2014/main" id="{CD0267EB-F775-6AC2-EFD4-70E61AC6B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workbookViewId="0">
      <selection activeCell="B2" sqref="B2:H4"/>
    </sheetView>
  </sheetViews>
  <sheetFormatPr defaultRowHeight="15" x14ac:dyDescent="0.25"/>
  <cols>
    <col min="1" max="1" width="4" customWidth="1"/>
    <col min="2" max="6" width="20" customWidth="1"/>
    <col min="7" max="7" width="15.85546875" customWidth="1"/>
    <col min="8" max="8" width="16" hidden="1" customWidth="1"/>
  </cols>
  <sheetData>
    <row r="1" spans="2:8" ht="21.95" customHeight="1" x14ac:dyDescent="0.25"/>
    <row r="2" spans="2:8" ht="21.95" customHeight="1" x14ac:dyDescent="0.25">
      <c r="B2" s="34" t="s">
        <v>0</v>
      </c>
      <c r="C2" s="33"/>
      <c r="D2" s="33"/>
      <c r="E2" s="33"/>
      <c r="F2" s="33"/>
      <c r="G2" s="33"/>
      <c r="H2" s="33"/>
    </row>
    <row r="3" spans="2:8" ht="21.95" customHeight="1" x14ac:dyDescent="0.25">
      <c r="B3" s="33"/>
      <c r="C3" s="33"/>
      <c r="D3" s="33"/>
      <c r="E3" s="33"/>
      <c r="F3" s="33"/>
      <c r="G3" s="33"/>
      <c r="H3" s="33"/>
    </row>
    <row r="4" spans="2:8" ht="21.95" customHeight="1" x14ac:dyDescent="0.25">
      <c r="B4" s="33"/>
      <c r="C4" s="33"/>
      <c r="D4" s="33"/>
      <c r="E4" s="33"/>
      <c r="F4" s="33"/>
      <c r="G4" s="33"/>
      <c r="H4" s="33"/>
    </row>
    <row r="5" spans="2:8" ht="21.95" customHeight="1" x14ac:dyDescent="0.25"/>
    <row r="6" spans="2:8" ht="21.95" customHeight="1" x14ac:dyDescent="0.25"/>
    <row r="7" spans="2:8" ht="21.95" customHeight="1" x14ac:dyDescent="0.25"/>
    <row r="8" spans="2:8" ht="21.95" customHeight="1" x14ac:dyDescent="0.25"/>
    <row r="9" spans="2:8" ht="21.95" customHeight="1" x14ac:dyDescent="0.25"/>
    <row r="10" spans="2:8" ht="21.95" customHeight="1" x14ac:dyDescent="0.25"/>
    <row r="11" spans="2:8" ht="21.95" customHeight="1" x14ac:dyDescent="0.25"/>
    <row r="12" spans="2:8" ht="21.95" customHeight="1" x14ac:dyDescent="0.25">
      <c r="B12" s="32" t="s">
        <v>1</v>
      </c>
      <c r="C12" s="33"/>
      <c r="D12" s="33"/>
      <c r="E12" s="33"/>
      <c r="F12" s="33"/>
      <c r="G12" s="33"/>
      <c r="H12" s="33"/>
    </row>
    <row r="13" spans="2:8" ht="21.95" customHeight="1" x14ac:dyDescent="0.25">
      <c r="B13" s="33"/>
      <c r="C13" s="33"/>
      <c r="D13" s="33"/>
      <c r="E13" s="33"/>
      <c r="F13" s="33"/>
      <c r="G13" s="33"/>
      <c r="H13" s="33"/>
    </row>
    <row r="14" spans="2:8" ht="21.95" customHeight="1" x14ac:dyDescent="0.25"/>
    <row r="15" spans="2:8" ht="21.95" customHeight="1" x14ac:dyDescent="0.25"/>
    <row r="16" spans="2:8" ht="21.95" customHeight="1" x14ac:dyDescent="0.25">
      <c r="B16" s="22" t="s">
        <v>2</v>
      </c>
      <c r="C16" s="23"/>
      <c r="D16" s="26" t="s">
        <v>3</v>
      </c>
      <c r="E16" s="27"/>
      <c r="F16" s="27"/>
      <c r="G16" s="27"/>
      <c r="H16" s="28"/>
    </row>
    <row r="17" spans="2:8" ht="21.95" customHeight="1" x14ac:dyDescent="0.25">
      <c r="B17" s="1"/>
      <c r="C17" s="1"/>
      <c r="D17" s="29"/>
      <c r="E17" s="30"/>
      <c r="F17" s="30"/>
      <c r="G17" s="30"/>
      <c r="H17" s="31"/>
    </row>
    <row r="18" spans="2:8" ht="21.95" customHeight="1" x14ac:dyDescent="0.25"/>
    <row r="19" spans="2:8" ht="21.95" customHeight="1" x14ac:dyDescent="0.25"/>
    <row r="20" spans="2:8" ht="21.95" customHeight="1" x14ac:dyDescent="0.25">
      <c r="B20" s="22" t="s">
        <v>4</v>
      </c>
      <c r="C20" s="23"/>
      <c r="D20" s="26" t="s">
        <v>5</v>
      </c>
      <c r="E20" s="27"/>
      <c r="F20" s="27"/>
      <c r="G20" s="27"/>
      <c r="H20" s="28"/>
    </row>
    <row r="21" spans="2:8" ht="21.95" customHeight="1" x14ac:dyDescent="0.25">
      <c r="B21" s="1"/>
      <c r="C21" s="1"/>
      <c r="D21" s="29"/>
      <c r="E21" s="30"/>
      <c r="F21" s="30"/>
      <c r="G21" s="30"/>
      <c r="H21" s="31"/>
    </row>
    <row r="22" spans="2:8" ht="21.95" customHeight="1" x14ac:dyDescent="0.25"/>
    <row r="23" spans="2:8" ht="21.95" customHeight="1" x14ac:dyDescent="0.25"/>
    <row r="24" spans="2:8" ht="21.95" customHeight="1" x14ac:dyDescent="0.25">
      <c r="B24" s="22" t="s">
        <v>6</v>
      </c>
      <c r="C24" s="23"/>
      <c r="D24" s="26" t="s">
        <v>7</v>
      </c>
      <c r="E24" s="27"/>
      <c r="F24" s="27"/>
      <c r="G24" s="27"/>
      <c r="H24" s="28"/>
    </row>
    <row r="25" spans="2:8" ht="21.95" customHeight="1" x14ac:dyDescent="0.25">
      <c r="B25" s="1"/>
      <c r="C25" s="1"/>
      <c r="D25" s="29"/>
      <c r="E25" s="30"/>
      <c r="F25" s="30"/>
      <c r="G25" s="30"/>
      <c r="H25" s="31"/>
    </row>
    <row r="26" spans="2:8" ht="21.95" customHeight="1" x14ac:dyDescent="0.25"/>
    <row r="27" spans="2:8" ht="21.95" customHeight="1" x14ac:dyDescent="0.25"/>
    <row r="28" spans="2:8" ht="21.95" customHeight="1" x14ac:dyDescent="0.25">
      <c r="B28" s="35" t="s">
        <v>8</v>
      </c>
      <c r="C28" s="33"/>
      <c r="D28" s="33"/>
      <c r="E28" s="33"/>
      <c r="F28" s="33"/>
      <c r="G28" s="33"/>
      <c r="H28" s="33"/>
    </row>
    <row r="29" spans="2:8" ht="21.95" customHeight="1" x14ac:dyDescent="0.3">
      <c r="B29" s="2" t="s">
        <v>9</v>
      </c>
      <c r="C29" s="3" t="s">
        <v>10</v>
      </c>
      <c r="D29" s="24" t="s">
        <v>11</v>
      </c>
      <c r="E29" s="25"/>
      <c r="F29" s="25"/>
      <c r="G29" s="25"/>
      <c r="H29" s="25"/>
    </row>
    <row r="30" spans="2:8" ht="21.95" customHeight="1" x14ac:dyDescent="0.3">
      <c r="B30" s="2" t="s">
        <v>12</v>
      </c>
      <c r="C30" s="3" t="s">
        <v>13</v>
      </c>
      <c r="D30" s="24" t="s">
        <v>14</v>
      </c>
      <c r="E30" s="25"/>
      <c r="F30" s="25"/>
      <c r="G30" s="25"/>
      <c r="H30" s="25"/>
    </row>
    <row r="31" spans="2:8" ht="21.95" customHeight="1" x14ac:dyDescent="0.3">
      <c r="B31" s="2" t="s">
        <v>15</v>
      </c>
      <c r="C31" s="3" t="s">
        <v>16</v>
      </c>
      <c r="D31" s="24" t="s">
        <v>17</v>
      </c>
      <c r="E31" s="25"/>
      <c r="F31" s="25"/>
      <c r="G31" s="25"/>
      <c r="H31" s="25"/>
    </row>
    <row r="32" spans="2:8" ht="21.95" customHeight="1" x14ac:dyDescent="0.25"/>
    <row r="33" spans="1:1" ht="21.95" customHeight="1" x14ac:dyDescent="0.25"/>
    <row r="34" spans="1:1" ht="21.95" customHeight="1" x14ac:dyDescent="0.25"/>
    <row r="35" spans="1:1" ht="21.95" customHeight="1" x14ac:dyDescent="0.25">
      <c r="A35" s="4" t="s">
        <v>18</v>
      </c>
    </row>
  </sheetData>
  <mergeCells count="12">
    <mergeCell ref="B12:H13"/>
    <mergeCell ref="D31:H31"/>
    <mergeCell ref="B2:H4"/>
    <mergeCell ref="D24:H25"/>
    <mergeCell ref="B28:H28"/>
    <mergeCell ref="B24:C24"/>
    <mergeCell ref="B16:C16"/>
    <mergeCell ref="D30:H30"/>
    <mergeCell ref="D16:H17"/>
    <mergeCell ref="B20:C20"/>
    <mergeCell ref="D20:H21"/>
    <mergeCell ref="D29:H2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showGridLines="0" workbookViewId="0">
      <selection sqref="A1:U1"/>
    </sheetView>
  </sheetViews>
  <sheetFormatPr defaultRowHeight="15" x14ac:dyDescent="0.25"/>
  <cols>
    <col min="1" max="1" width="28" customWidth="1"/>
    <col min="2" max="2" width="15" customWidth="1"/>
    <col min="3" max="3" width="14" customWidth="1"/>
    <col min="4" max="4" width="16" customWidth="1"/>
    <col min="5" max="5" width="14" customWidth="1"/>
    <col min="6" max="6" width="13" customWidth="1"/>
    <col min="7" max="7" width="12" customWidth="1"/>
    <col min="8" max="8" width="17" customWidth="1"/>
    <col min="9" max="9" width="16" customWidth="1"/>
    <col min="10" max="10" width="14" customWidth="1"/>
    <col min="11" max="11" width="18" customWidth="1"/>
    <col min="12" max="12" width="17" customWidth="1"/>
    <col min="13" max="13" width="11" customWidth="1"/>
    <col min="14" max="14" width="14" customWidth="1"/>
    <col min="15" max="15" width="12" customWidth="1"/>
    <col min="16" max="16" width="15" customWidth="1"/>
    <col min="17" max="17" width="18" customWidth="1"/>
    <col min="18" max="18" width="17" customWidth="1"/>
    <col min="19" max="19" width="16" customWidth="1"/>
    <col min="20" max="20" width="18" customWidth="1"/>
    <col min="21" max="21" width="10" customWidth="1"/>
  </cols>
  <sheetData>
    <row r="1" spans="1:21" ht="21.95" customHeight="1" x14ac:dyDescent="0.35">
      <c r="A1" s="38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21.95" customHeight="1" x14ac:dyDescent="0.25">
      <c r="A2" s="36" t="s">
        <v>20</v>
      </c>
      <c r="B2" s="36" t="s">
        <v>21</v>
      </c>
      <c r="C2" s="33"/>
      <c r="D2" s="33"/>
      <c r="E2" s="36" t="s">
        <v>22</v>
      </c>
      <c r="F2" s="33"/>
      <c r="G2" s="36" t="s">
        <v>23</v>
      </c>
      <c r="H2" s="33"/>
      <c r="I2" s="33"/>
      <c r="J2" s="33"/>
      <c r="K2" s="36" t="s">
        <v>24</v>
      </c>
      <c r="L2" s="33"/>
      <c r="M2" s="33"/>
      <c r="N2" s="36" t="s">
        <v>25</v>
      </c>
      <c r="O2" s="33"/>
      <c r="P2" s="33"/>
      <c r="Q2" s="33"/>
      <c r="R2" s="33"/>
      <c r="S2" s="36" t="s">
        <v>26</v>
      </c>
      <c r="T2" s="33"/>
      <c r="U2" s="33"/>
    </row>
    <row r="3" spans="1:21" ht="39.950000000000003" customHeight="1" x14ac:dyDescent="0.25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  <c r="N3" s="5" t="s">
        <v>40</v>
      </c>
      <c r="O3" s="5" t="s">
        <v>41</v>
      </c>
      <c r="P3" s="5" t="s">
        <v>42</v>
      </c>
      <c r="Q3" s="5" t="s">
        <v>43</v>
      </c>
      <c r="R3" s="5" t="s">
        <v>44</v>
      </c>
      <c r="S3" s="5" t="s">
        <v>45</v>
      </c>
      <c r="T3" s="5" t="s">
        <v>46</v>
      </c>
      <c r="U3" s="5" t="s">
        <v>15</v>
      </c>
    </row>
    <row r="4" spans="1:21" ht="21.95" customHeight="1" x14ac:dyDescent="0.25">
      <c r="A4" s="6" t="s">
        <v>47</v>
      </c>
      <c r="B4" s="7">
        <v>200000</v>
      </c>
      <c r="C4" s="7">
        <v>30000</v>
      </c>
      <c r="D4" s="8">
        <f t="shared" ref="D4:D25" si="0">IF(COUNTA(B4:C4)=0,"",SUM(B4:C4))</f>
        <v>230000</v>
      </c>
      <c r="E4" s="7">
        <v>2500</v>
      </c>
      <c r="F4" s="7">
        <v>200</v>
      </c>
      <c r="G4" s="9">
        <v>0.05</v>
      </c>
      <c r="H4" s="7">
        <v>9000</v>
      </c>
      <c r="I4" s="8">
        <f t="shared" ref="I4:I25" si="1">IF(E4="","",E4*12)</f>
        <v>30000</v>
      </c>
      <c r="J4" s="8">
        <f t="shared" ref="J4:J25" si="2">IF(OR(I4="",G4=""),"",I4*G4)</f>
        <v>1500</v>
      </c>
      <c r="K4" s="8">
        <f t="shared" ref="K4:K25" si="3">IF(I4="","",I4+F4*12-J4-H4)</f>
        <v>21900</v>
      </c>
      <c r="L4" s="7">
        <v>275000</v>
      </c>
      <c r="M4" s="10">
        <f t="shared" ref="M4:M25" si="4">IF(OR(K4="",L4="",L4=0),"",K4/L4)</f>
        <v>7.963636363636363E-2</v>
      </c>
      <c r="N4" s="7">
        <v>160000</v>
      </c>
      <c r="O4" s="9">
        <v>6.5000000000000002E-2</v>
      </c>
      <c r="P4" s="11">
        <v>30</v>
      </c>
      <c r="Q4" s="8">
        <f t="shared" ref="Q4:Q25" si="5">IF(OR(N4="",O4="",P4=""),"",PMT(O4/12,P4*12,-N4))</f>
        <v>1011.308837588742</v>
      </c>
      <c r="R4" s="8">
        <f t="shared" ref="R4:R25" si="6">IF(Q4="","",Q4*12)</f>
        <v>12135.706051064904</v>
      </c>
      <c r="S4" s="8">
        <f t="shared" ref="S4:S25" si="7">IF(OR(K4="",R4=""),"",K4-R4)</f>
        <v>9764.2939489350956</v>
      </c>
      <c r="T4" s="10">
        <f t="shared" ref="T4:T25" si="8">IF(OR(S4="",D4="",N4="",D4-N4&lt;=0),"",S4/(D4-N4))</f>
        <v>0.13948991355621565</v>
      </c>
      <c r="U4" s="12">
        <f t="shared" ref="U4:U25" si="9">IF(OR(K4="",R4="",R4&lt;=0),"",K4/R4)</f>
        <v>1.8045921603447441</v>
      </c>
    </row>
    <row r="5" spans="1:21" ht="21.95" customHeight="1" x14ac:dyDescent="0.25">
      <c r="A5" s="6"/>
      <c r="B5" s="7"/>
      <c r="C5" s="7"/>
      <c r="D5" s="8" t="str">
        <f t="shared" si="0"/>
        <v/>
      </c>
      <c r="E5" s="7"/>
      <c r="F5" s="7"/>
      <c r="G5" s="9"/>
      <c r="H5" s="7"/>
      <c r="I5" s="8" t="str">
        <f t="shared" si="1"/>
        <v/>
      </c>
      <c r="J5" s="8" t="str">
        <f t="shared" si="2"/>
        <v/>
      </c>
      <c r="K5" s="8" t="str">
        <f t="shared" si="3"/>
        <v/>
      </c>
      <c r="L5" s="7"/>
      <c r="M5" s="10" t="str">
        <f t="shared" si="4"/>
        <v/>
      </c>
      <c r="N5" s="7"/>
      <c r="O5" s="9"/>
      <c r="P5" s="11"/>
      <c r="Q5" s="8" t="str">
        <f t="shared" si="5"/>
        <v/>
      </c>
      <c r="R5" s="8" t="str">
        <f t="shared" si="6"/>
        <v/>
      </c>
      <c r="S5" s="8" t="str">
        <f t="shared" si="7"/>
        <v/>
      </c>
      <c r="T5" s="10" t="e">
        <f t="shared" si="8"/>
        <v>#VALUE!</v>
      </c>
      <c r="U5" s="12" t="str">
        <f t="shared" si="9"/>
        <v/>
      </c>
    </row>
    <row r="6" spans="1:21" ht="21.95" customHeight="1" x14ac:dyDescent="0.25">
      <c r="A6" s="6"/>
      <c r="B6" s="7"/>
      <c r="C6" s="7"/>
      <c r="D6" s="8" t="str">
        <f t="shared" si="0"/>
        <v/>
      </c>
      <c r="E6" s="7"/>
      <c r="F6" s="7"/>
      <c r="G6" s="9"/>
      <c r="H6" s="7"/>
      <c r="I6" s="8" t="str">
        <f t="shared" si="1"/>
        <v/>
      </c>
      <c r="J6" s="8" t="str">
        <f t="shared" si="2"/>
        <v/>
      </c>
      <c r="K6" s="8" t="str">
        <f t="shared" si="3"/>
        <v/>
      </c>
      <c r="L6" s="7"/>
      <c r="M6" s="10" t="str">
        <f t="shared" si="4"/>
        <v/>
      </c>
      <c r="N6" s="7"/>
      <c r="O6" s="9"/>
      <c r="P6" s="11"/>
      <c r="Q6" s="8" t="str">
        <f t="shared" si="5"/>
        <v/>
      </c>
      <c r="R6" s="8" t="str">
        <f t="shared" si="6"/>
        <v/>
      </c>
      <c r="S6" s="8" t="str">
        <f t="shared" si="7"/>
        <v/>
      </c>
      <c r="T6" s="10" t="e">
        <f t="shared" si="8"/>
        <v>#VALUE!</v>
      </c>
      <c r="U6" s="12" t="str">
        <f t="shared" si="9"/>
        <v/>
      </c>
    </row>
    <row r="7" spans="1:21" ht="21.95" customHeight="1" x14ac:dyDescent="0.25">
      <c r="A7" s="6"/>
      <c r="B7" s="7"/>
      <c r="C7" s="7"/>
      <c r="D7" s="8" t="str">
        <f t="shared" si="0"/>
        <v/>
      </c>
      <c r="E7" s="7"/>
      <c r="F7" s="7"/>
      <c r="G7" s="9"/>
      <c r="H7" s="7"/>
      <c r="I7" s="8" t="str">
        <f t="shared" si="1"/>
        <v/>
      </c>
      <c r="J7" s="8" t="str">
        <f t="shared" si="2"/>
        <v/>
      </c>
      <c r="K7" s="8" t="str">
        <f t="shared" si="3"/>
        <v/>
      </c>
      <c r="L7" s="7"/>
      <c r="M7" s="10" t="str">
        <f t="shared" si="4"/>
        <v/>
      </c>
      <c r="N7" s="7"/>
      <c r="O7" s="9"/>
      <c r="P7" s="11"/>
      <c r="Q7" s="8" t="str">
        <f t="shared" si="5"/>
        <v/>
      </c>
      <c r="R7" s="8" t="str">
        <f t="shared" si="6"/>
        <v/>
      </c>
      <c r="S7" s="8" t="str">
        <f t="shared" si="7"/>
        <v/>
      </c>
      <c r="T7" s="10" t="e">
        <f t="shared" si="8"/>
        <v>#VALUE!</v>
      </c>
      <c r="U7" s="12" t="str">
        <f t="shared" si="9"/>
        <v/>
      </c>
    </row>
    <row r="8" spans="1:21" ht="21.95" customHeight="1" x14ac:dyDescent="0.25">
      <c r="A8" s="6"/>
      <c r="B8" s="7"/>
      <c r="C8" s="7"/>
      <c r="D8" s="8" t="str">
        <f t="shared" si="0"/>
        <v/>
      </c>
      <c r="E8" s="7"/>
      <c r="F8" s="7"/>
      <c r="G8" s="9"/>
      <c r="H8" s="7"/>
      <c r="I8" s="8" t="str">
        <f t="shared" si="1"/>
        <v/>
      </c>
      <c r="J8" s="8" t="str">
        <f t="shared" si="2"/>
        <v/>
      </c>
      <c r="K8" s="8" t="str">
        <f t="shared" si="3"/>
        <v/>
      </c>
      <c r="L8" s="7"/>
      <c r="M8" s="10" t="str">
        <f t="shared" si="4"/>
        <v/>
      </c>
      <c r="N8" s="7"/>
      <c r="O8" s="9"/>
      <c r="P8" s="11"/>
      <c r="Q8" s="8" t="str">
        <f t="shared" si="5"/>
        <v/>
      </c>
      <c r="R8" s="8" t="str">
        <f t="shared" si="6"/>
        <v/>
      </c>
      <c r="S8" s="8" t="str">
        <f t="shared" si="7"/>
        <v/>
      </c>
      <c r="T8" s="10" t="e">
        <f t="shared" si="8"/>
        <v>#VALUE!</v>
      </c>
      <c r="U8" s="12" t="str">
        <f t="shared" si="9"/>
        <v/>
      </c>
    </row>
    <row r="9" spans="1:21" ht="21.95" customHeight="1" x14ac:dyDescent="0.25">
      <c r="A9" s="6"/>
      <c r="B9" s="7"/>
      <c r="C9" s="7"/>
      <c r="D9" s="8" t="str">
        <f t="shared" si="0"/>
        <v/>
      </c>
      <c r="E9" s="7"/>
      <c r="F9" s="7"/>
      <c r="G9" s="9"/>
      <c r="H9" s="7"/>
      <c r="I9" s="8" t="str">
        <f t="shared" si="1"/>
        <v/>
      </c>
      <c r="J9" s="8" t="str">
        <f t="shared" si="2"/>
        <v/>
      </c>
      <c r="K9" s="8" t="str">
        <f t="shared" si="3"/>
        <v/>
      </c>
      <c r="L9" s="7"/>
      <c r="M9" s="10" t="str">
        <f t="shared" si="4"/>
        <v/>
      </c>
      <c r="N9" s="7"/>
      <c r="O9" s="9"/>
      <c r="P9" s="11"/>
      <c r="Q9" s="8" t="str">
        <f t="shared" si="5"/>
        <v/>
      </c>
      <c r="R9" s="8" t="str">
        <f t="shared" si="6"/>
        <v/>
      </c>
      <c r="S9" s="8" t="str">
        <f t="shared" si="7"/>
        <v/>
      </c>
      <c r="T9" s="10" t="e">
        <f t="shared" si="8"/>
        <v>#VALUE!</v>
      </c>
      <c r="U9" s="12" t="str">
        <f t="shared" si="9"/>
        <v/>
      </c>
    </row>
    <row r="10" spans="1:21" ht="21.95" customHeight="1" x14ac:dyDescent="0.25">
      <c r="A10" s="6"/>
      <c r="B10" s="7"/>
      <c r="C10" s="7"/>
      <c r="D10" s="8" t="str">
        <f t="shared" si="0"/>
        <v/>
      </c>
      <c r="E10" s="7"/>
      <c r="F10" s="7"/>
      <c r="G10" s="9"/>
      <c r="H10" s="7"/>
      <c r="I10" s="8" t="str">
        <f t="shared" si="1"/>
        <v/>
      </c>
      <c r="J10" s="8" t="str">
        <f t="shared" si="2"/>
        <v/>
      </c>
      <c r="K10" s="8" t="str">
        <f t="shared" si="3"/>
        <v/>
      </c>
      <c r="L10" s="7"/>
      <c r="M10" s="10" t="str">
        <f t="shared" si="4"/>
        <v/>
      </c>
      <c r="N10" s="7"/>
      <c r="O10" s="9"/>
      <c r="P10" s="11"/>
      <c r="Q10" s="8" t="str">
        <f t="shared" si="5"/>
        <v/>
      </c>
      <c r="R10" s="8" t="str">
        <f t="shared" si="6"/>
        <v/>
      </c>
      <c r="S10" s="8" t="str">
        <f t="shared" si="7"/>
        <v/>
      </c>
      <c r="T10" s="10" t="e">
        <f t="shared" si="8"/>
        <v>#VALUE!</v>
      </c>
      <c r="U10" s="12" t="str">
        <f t="shared" si="9"/>
        <v/>
      </c>
    </row>
    <row r="11" spans="1:21" ht="21.95" customHeight="1" x14ac:dyDescent="0.25">
      <c r="A11" s="6"/>
      <c r="B11" s="7"/>
      <c r="C11" s="7"/>
      <c r="D11" s="8" t="str">
        <f t="shared" si="0"/>
        <v/>
      </c>
      <c r="E11" s="7"/>
      <c r="F11" s="7"/>
      <c r="G11" s="9"/>
      <c r="H11" s="7"/>
      <c r="I11" s="8" t="str">
        <f t="shared" si="1"/>
        <v/>
      </c>
      <c r="J11" s="8" t="str">
        <f t="shared" si="2"/>
        <v/>
      </c>
      <c r="K11" s="8" t="str">
        <f t="shared" si="3"/>
        <v/>
      </c>
      <c r="L11" s="7"/>
      <c r="M11" s="10" t="str">
        <f t="shared" si="4"/>
        <v/>
      </c>
      <c r="N11" s="7"/>
      <c r="O11" s="9"/>
      <c r="P11" s="11"/>
      <c r="Q11" s="8" t="str">
        <f t="shared" si="5"/>
        <v/>
      </c>
      <c r="R11" s="8" t="str">
        <f t="shared" si="6"/>
        <v/>
      </c>
      <c r="S11" s="8" t="str">
        <f t="shared" si="7"/>
        <v/>
      </c>
      <c r="T11" s="10" t="e">
        <f t="shared" si="8"/>
        <v>#VALUE!</v>
      </c>
      <c r="U11" s="12" t="str">
        <f t="shared" si="9"/>
        <v/>
      </c>
    </row>
    <row r="12" spans="1:21" ht="21.95" customHeight="1" x14ac:dyDescent="0.25">
      <c r="A12" s="6"/>
      <c r="B12" s="7"/>
      <c r="C12" s="7"/>
      <c r="D12" s="8" t="str">
        <f t="shared" si="0"/>
        <v/>
      </c>
      <c r="E12" s="7"/>
      <c r="F12" s="7"/>
      <c r="G12" s="9"/>
      <c r="H12" s="7"/>
      <c r="I12" s="8" t="str">
        <f t="shared" si="1"/>
        <v/>
      </c>
      <c r="J12" s="8" t="str">
        <f t="shared" si="2"/>
        <v/>
      </c>
      <c r="K12" s="8" t="str">
        <f t="shared" si="3"/>
        <v/>
      </c>
      <c r="L12" s="7"/>
      <c r="M12" s="10" t="str">
        <f t="shared" si="4"/>
        <v/>
      </c>
      <c r="N12" s="7"/>
      <c r="O12" s="9"/>
      <c r="P12" s="11"/>
      <c r="Q12" s="8" t="str">
        <f t="shared" si="5"/>
        <v/>
      </c>
      <c r="R12" s="8" t="str">
        <f t="shared" si="6"/>
        <v/>
      </c>
      <c r="S12" s="8" t="str">
        <f t="shared" si="7"/>
        <v/>
      </c>
      <c r="T12" s="10" t="e">
        <f t="shared" si="8"/>
        <v>#VALUE!</v>
      </c>
      <c r="U12" s="12" t="str">
        <f t="shared" si="9"/>
        <v/>
      </c>
    </row>
    <row r="13" spans="1:21" ht="21.95" customHeight="1" x14ac:dyDescent="0.25">
      <c r="A13" s="6"/>
      <c r="B13" s="7"/>
      <c r="C13" s="7"/>
      <c r="D13" s="8" t="str">
        <f t="shared" si="0"/>
        <v/>
      </c>
      <c r="E13" s="7"/>
      <c r="F13" s="7"/>
      <c r="G13" s="9"/>
      <c r="H13" s="7"/>
      <c r="I13" s="8" t="str">
        <f t="shared" si="1"/>
        <v/>
      </c>
      <c r="J13" s="8" t="str">
        <f t="shared" si="2"/>
        <v/>
      </c>
      <c r="K13" s="8" t="str">
        <f t="shared" si="3"/>
        <v/>
      </c>
      <c r="L13" s="7"/>
      <c r="M13" s="10" t="str">
        <f t="shared" si="4"/>
        <v/>
      </c>
      <c r="N13" s="7"/>
      <c r="O13" s="9"/>
      <c r="P13" s="11"/>
      <c r="Q13" s="8" t="str">
        <f t="shared" si="5"/>
        <v/>
      </c>
      <c r="R13" s="8" t="str">
        <f t="shared" si="6"/>
        <v/>
      </c>
      <c r="S13" s="8" t="str">
        <f t="shared" si="7"/>
        <v/>
      </c>
      <c r="T13" s="10" t="e">
        <f t="shared" si="8"/>
        <v>#VALUE!</v>
      </c>
      <c r="U13" s="12" t="str">
        <f t="shared" si="9"/>
        <v/>
      </c>
    </row>
    <row r="14" spans="1:21" ht="21.95" customHeight="1" x14ac:dyDescent="0.25">
      <c r="A14" s="6"/>
      <c r="B14" s="7"/>
      <c r="C14" s="7"/>
      <c r="D14" s="8" t="str">
        <f t="shared" si="0"/>
        <v/>
      </c>
      <c r="E14" s="7"/>
      <c r="F14" s="7"/>
      <c r="G14" s="9"/>
      <c r="H14" s="7"/>
      <c r="I14" s="8" t="str">
        <f t="shared" si="1"/>
        <v/>
      </c>
      <c r="J14" s="8" t="str">
        <f t="shared" si="2"/>
        <v/>
      </c>
      <c r="K14" s="8" t="str">
        <f t="shared" si="3"/>
        <v/>
      </c>
      <c r="L14" s="7"/>
      <c r="M14" s="10" t="str">
        <f t="shared" si="4"/>
        <v/>
      </c>
      <c r="N14" s="7"/>
      <c r="O14" s="9"/>
      <c r="P14" s="11"/>
      <c r="Q14" s="8" t="str">
        <f t="shared" si="5"/>
        <v/>
      </c>
      <c r="R14" s="8" t="str">
        <f t="shared" si="6"/>
        <v/>
      </c>
      <c r="S14" s="8" t="str">
        <f t="shared" si="7"/>
        <v/>
      </c>
      <c r="T14" s="10" t="e">
        <f t="shared" si="8"/>
        <v>#VALUE!</v>
      </c>
      <c r="U14" s="12" t="str">
        <f t="shared" si="9"/>
        <v/>
      </c>
    </row>
    <row r="15" spans="1:21" ht="21.95" customHeight="1" x14ac:dyDescent="0.25">
      <c r="A15" s="6"/>
      <c r="B15" s="7"/>
      <c r="C15" s="7"/>
      <c r="D15" s="8" t="str">
        <f t="shared" si="0"/>
        <v/>
      </c>
      <c r="E15" s="7"/>
      <c r="F15" s="7"/>
      <c r="G15" s="9"/>
      <c r="H15" s="7"/>
      <c r="I15" s="8" t="str">
        <f t="shared" si="1"/>
        <v/>
      </c>
      <c r="J15" s="8" t="str">
        <f t="shared" si="2"/>
        <v/>
      </c>
      <c r="K15" s="8" t="str">
        <f t="shared" si="3"/>
        <v/>
      </c>
      <c r="L15" s="7"/>
      <c r="M15" s="10" t="str">
        <f t="shared" si="4"/>
        <v/>
      </c>
      <c r="N15" s="7"/>
      <c r="O15" s="9"/>
      <c r="P15" s="11"/>
      <c r="Q15" s="8" t="str">
        <f t="shared" si="5"/>
        <v/>
      </c>
      <c r="R15" s="8" t="str">
        <f t="shared" si="6"/>
        <v/>
      </c>
      <c r="S15" s="8" t="str">
        <f t="shared" si="7"/>
        <v/>
      </c>
      <c r="T15" s="10" t="e">
        <f t="shared" si="8"/>
        <v>#VALUE!</v>
      </c>
      <c r="U15" s="12" t="str">
        <f t="shared" si="9"/>
        <v/>
      </c>
    </row>
    <row r="16" spans="1:21" ht="21.95" customHeight="1" x14ac:dyDescent="0.25">
      <c r="A16" s="6"/>
      <c r="B16" s="7"/>
      <c r="C16" s="7"/>
      <c r="D16" s="8" t="str">
        <f t="shared" si="0"/>
        <v/>
      </c>
      <c r="E16" s="7"/>
      <c r="F16" s="7"/>
      <c r="G16" s="9"/>
      <c r="H16" s="7"/>
      <c r="I16" s="8" t="str">
        <f t="shared" si="1"/>
        <v/>
      </c>
      <c r="J16" s="8" t="str">
        <f t="shared" si="2"/>
        <v/>
      </c>
      <c r="K16" s="8" t="str">
        <f t="shared" si="3"/>
        <v/>
      </c>
      <c r="L16" s="7"/>
      <c r="M16" s="10" t="str">
        <f t="shared" si="4"/>
        <v/>
      </c>
      <c r="N16" s="7"/>
      <c r="O16" s="9"/>
      <c r="P16" s="11"/>
      <c r="Q16" s="8" t="str">
        <f t="shared" si="5"/>
        <v/>
      </c>
      <c r="R16" s="8" t="str">
        <f t="shared" si="6"/>
        <v/>
      </c>
      <c r="S16" s="8" t="str">
        <f t="shared" si="7"/>
        <v/>
      </c>
      <c r="T16" s="10" t="e">
        <f t="shared" si="8"/>
        <v>#VALUE!</v>
      </c>
      <c r="U16" s="12" t="str">
        <f t="shared" si="9"/>
        <v/>
      </c>
    </row>
    <row r="17" spans="1:21" ht="21.95" customHeight="1" x14ac:dyDescent="0.25">
      <c r="A17" s="6"/>
      <c r="B17" s="7"/>
      <c r="C17" s="7"/>
      <c r="D17" s="8" t="str">
        <f t="shared" si="0"/>
        <v/>
      </c>
      <c r="E17" s="7"/>
      <c r="F17" s="7"/>
      <c r="G17" s="9"/>
      <c r="H17" s="7"/>
      <c r="I17" s="8" t="str">
        <f t="shared" si="1"/>
        <v/>
      </c>
      <c r="J17" s="8" t="str">
        <f t="shared" si="2"/>
        <v/>
      </c>
      <c r="K17" s="8" t="str">
        <f t="shared" si="3"/>
        <v/>
      </c>
      <c r="L17" s="7"/>
      <c r="M17" s="10" t="str">
        <f t="shared" si="4"/>
        <v/>
      </c>
      <c r="N17" s="7"/>
      <c r="O17" s="9"/>
      <c r="P17" s="11"/>
      <c r="Q17" s="8" t="str">
        <f t="shared" si="5"/>
        <v/>
      </c>
      <c r="R17" s="8" t="str">
        <f t="shared" si="6"/>
        <v/>
      </c>
      <c r="S17" s="8" t="str">
        <f t="shared" si="7"/>
        <v/>
      </c>
      <c r="T17" s="10" t="e">
        <f t="shared" si="8"/>
        <v>#VALUE!</v>
      </c>
      <c r="U17" s="12" t="str">
        <f t="shared" si="9"/>
        <v/>
      </c>
    </row>
    <row r="18" spans="1:21" ht="21.95" customHeight="1" x14ac:dyDescent="0.25">
      <c r="A18" s="6"/>
      <c r="B18" s="7"/>
      <c r="C18" s="7"/>
      <c r="D18" s="8" t="str">
        <f t="shared" si="0"/>
        <v/>
      </c>
      <c r="E18" s="7"/>
      <c r="F18" s="7"/>
      <c r="G18" s="9"/>
      <c r="H18" s="7"/>
      <c r="I18" s="8" t="str">
        <f t="shared" si="1"/>
        <v/>
      </c>
      <c r="J18" s="8" t="str">
        <f t="shared" si="2"/>
        <v/>
      </c>
      <c r="K18" s="8" t="str">
        <f t="shared" si="3"/>
        <v/>
      </c>
      <c r="L18" s="7"/>
      <c r="M18" s="10" t="str">
        <f t="shared" si="4"/>
        <v/>
      </c>
      <c r="N18" s="7"/>
      <c r="O18" s="9"/>
      <c r="P18" s="11"/>
      <c r="Q18" s="8" t="str">
        <f t="shared" si="5"/>
        <v/>
      </c>
      <c r="R18" s="8" t="str">
        <f t="shared" si="6"/>
        <v/>
      </c>
      <c r="S18" s="8" t="str">
        <f t="shared" si="7"/>
        <v/>
      </c>
      <c r="T18" s="10" t="e">
        <f t="shared" si="8"/>
        <v>#VALUE!</v>
      </c>
      <c r="U18" s="12" t="str">
        <f t="shared" si="9"/>
        <v/>
      </c>
    </row>
    <row r="19" spans="1:21" ht="21.95" customHeight="1" x14ac:dyDescent="0.25">
      <c r="A19" s="6"/>
      <c r="B19" s="7"/>
      <c r="C19" s="7"/>
      <c r="D19" s="8" t="str">
        <f t="shared" si="0"/>
        <v/>
      </c>
      <c r="E19" s="7"/>
      <c r="F19" s="7"/>
      <c r="G19" s="9"/>
      <c r="H19" s="7"/>
      <c r="I19" s="8" t="str">
        <f t="shared" si="1"/>
        <v/>
      </c>
      <c r="J19" s="8" t="str">
        <f t="shared" si="2"/>
        <v/>
      </c>
      <c r="K19" s="8" t="str">
        <f t="shared" si="3"/>
        <v/>
      </c>
      <c r="L19" s="7"/>
      <c r="M19" s="10" t="str">
        <f t="shared" si="4"/>
        <v/>
      </c>
      <c r="N19" s="7"/>
      <c r="O19" s="9"/>
      <c r="P19" s="11"/>
      <c r="Q19" s="8" t="str">
        <f t="shared" si="5"/>
        <v/>
      </c>
      <c r="R19" s="8" t="str">
        <f t="shared" si="6"/>
        <v/>
      </c>
      <c r="S19" s="8" t="str">
        <f t="shared" si="7"/>
        <v/>
      </c>
      <c r="T19" s="10" t="e">
        <f t="shared" si="8"/>
        <v>#VALUE!</v>
      </c>
      <c r="U19" s="12" t="str">
        <f t="shared" si="9"/>
        <v/>
      </c>
    </row>
    <row r="20" spans="1:21" ht="21.95" customHeight="1" x14ac:dyDescent="0.25">
      <c r="A20" s="6"/>
      <c r="B20" s="7"/>
      <c r="C20" s="7"/>
      <c r="D20" s="8" t="str">
        <f t="shared" si="0"/>
        <v/>
      </c>
      <c r="E20" s="7"/>
      <c r="F20" s="7"/>
      <c r="G20" s="9"/>
      <c r="H20" s="7"/>
      <c r="I20" s="8" t="str">
        <f t="shared" si="1"/>
        <v/>
      </c>
      <c r="J20" s="8" t="str">
        <f t="shared" si="2"/>
        <v/>
      </c>
      <c r="K20" s="8" t="str">
        <f t="shared" si="3"/>
        <v/>
      </c>
      <c r="L20" s="7"/>
      <c r="M20" s="10" t="str">
        <f t="shared" si="4"/>
        <v/>
      </c>
      <c r="N20" s="7"/>
      <c r="O20" s="9"/>
      <c r="P20" s="11"/>
      <c r="Q20" s="8" t="str">
        <f t="shared" si="5"/>
        <v/>
      </c>
      <c r="R20" s="8" t="str">
        <f t="shared" si="6"/>
        <v/>
      </c>
      <c r="S20" s="8" t="str">
        <f t="shared" si="7"/>
        <v/>
      </c>
      <c r="T20" s="10" t="e">
        <f t="shared" si="8"/>
        <v>#VALUE!</v>
      </c>
      <c r="U20" s="12" t="str">
        <f t="shared" si="9"/>
        <v/>
      </c>
    </row>
    <row r="21" spans="1:21" ht="21.95" customHeight="1" x14ac:dyDescent="0.25">
      <c r="A21" s="6"/>
      <c r="B21" s="7"/>
      <c r="C21" s="7"/>
      <c r="D21" s="8" t="str">
        <f t="shared" si="0"/>
        <v/>
      </c>
      <c r="E21" s="7"/>
      <c r="F21" s="7"/>
      <c r="G21" s="9"/>
      <c r="H21" s="7"/>
      <c r="I21" s="8" t="str">
        <f t="shared" si="1"/>
        <v/>
      </c>
      <c r="J21" s="8" t="str">
        <f t="shared" si="2"/>
        <v/>
      </c>
      <c r="K21" s="8" t="str">
        <f t="shared" si="3"/>
        <v/>
      </c>
      <c r="L21" s="7"/>
      <c r="M21" s="10" t="str">
        <f t="shared" si="4"/>
        <v/>
      </c>
      <c r="N21" s="7"/>
      <c r="O21" s="9"/>
      <c r="P21" s="11"/>
      <c r="Q21" s="8" t="str">
        <f t="shared" si="5"/>
        <v/>
      </c>
      <c r="R21" s="8" t="str">
        <f t="shared" si="6"/>
        <v/>
      </c>
      <c r="S21" s="8" t="str">
        <f t="shared" si="7"/>
        <v/>
      </c>
      <c r="T21" s="10" t="e">
        <f t="shared" si="8"/>
        <v>#VALUE!</v>
      </c>
      <c r="U21" s="12" t="str">
        <f t="shared" si="9"/>
        <v/>
      </c>
    </row>
    <row r="22" spans="1:21" ht="21.95" customHeight="1" x14ac:dyDescent="0.25">
      <c r="A22" s="6"/>
      <c r="B22" s="7"/>
      <c r="C22" s="7"/>
      <c r="D22" s="8" t="str">
        <f t="shared" si="0"/>
        <v/>
      </c>
      <c r="E22" s="7"/>
      <c r="F22" s="7"/>
      <c r="G22" s="9"/>
      <c r="H22" s="7"/>
      <c r="I22" s="8" t="str">
        <f t="shared" si="1"/>
        <v/>
      </c>
      <c r="J22" s="8" t="str">
        <f t="shared" si="2"/>
        <v/>
      </c>
      <c r="K22" s="8" t="str">
        <f t="shared" si="3"/>
        <v/>
      </c>
      <c r="L22" s="7"/>
      <c r="M22" s="10" t="str">
        <f t="shared" si="4"/>
        <v/>
      </c>
      <c r="N22" s="7"/>
      <c r="O22" s="9"/>
      <c r="P22" s="11"/>
      <c r="Q22" s="8" t="str">
        <f t="shared" si="5"/>
        <v/>
      </c>
      <c r="R22" s="8" t="str">
        <f t="shared" si="6"/>
        <v/>
      </c>
      <c r="S22" s="8" t="str">
        <f t="shared" si="7"/>
        <v/>
      </c>
      <c r="T22" s="10" t="e">
        <f t="shared" si="8"/>
        <v>#VALUE!</v>
      </c>
      <c r="U22" s="12" t="str">
        <f t="shared" si="9"/>
        <v/>
      </c>
    </row>
    <row r="23" spans="1:21" ht="21.95" customHeight="1" x14ac:dyDescent="0.25">
      <c r="A23" s="6"/>
      <c r="B23" s="7"/>
      <c r="C23" s="7"/>
      <c r="D23" s="8" t="str">
        <f t="shared" si="0"/>
        <v/>
      </c>
      <c r="E23" s="7"/>
      <c r="F23" s="7"/>
      <c r="G23" s="9"/>
      <c r="H23" s="7"/>
      <c r="I23" s="8" t="str">
        <f t="shared" si="1"/>
        <v/>
      </c>
      <c r="J23" s="8" t="str">
        <f t="shared" si="2"/>
        <v/>
      </c>
      <c r="K23" s="8" t="str">
        <f t="shared" si="3"/>
        <v/>
      </c>
      <c r="L23" s="7"/>
      <c r="M23" s="10" t="str">
        <f t="shared" si="4"/>
        <v/>
      </c>
      <c r="N23" s="7"/>
      <c r="O23" s="9"/>
      <c r="P23" s="11"/>
      <c r="Q23" s="8" t="str">
        <f t="shared" si="5"/>
        <v/>
      </c>
      <c r="R23" s="8" t="str">
        <f t="shared" si="6"/>
        <v/>
      </c>
      <c r="S23" s="8" t="str">
        <f t="shared" si="7"/>
        <v/>
      </c>
      <c r="T23" s="10" t="e">
        <f t="shared" si="8"/>
        <v>#VALUE!</v>
      </c>
      <c r="U23" s="12" t="str">
        <f t="shared" si="9"/>
        <v/>
      </c>
    </row>
    <row r="24" spans="1:21" ht="21.95" customHeight="1" x14ac:dyDescent="0.25">
      <c r="A24" s="6"/>
      <c r="B24" s="7"/>
      <c r="C24" s="7"/>
      <c r="D24" s="8" t="str">
        <f t="shared" si="0"/>
        <v/>
      </c>
      <c r="E24" s="7"/>
      <c r="F24" s="7"/>
      <c r="G24" s="9"/>
      <c r="H24" s="7"/>
      <c r="I24" s="8" t="str">
        <f t="shared" si="1"/>
        <v/>
      </c>
      <c r="J24" s="8" t="str">
        <f t="shared" si="2"/>
        <v/>
      </c>
      <c r="K24" s="8" t="str">
        <f t="shared" si="3"/>
        <v/>
      </c>
      <c r="L24" s="7"/>
      <c r="M24" s="10" t="str">
        <f t="shared" si="4"/>
        <v/>
      </c>
      <c r="N24" s="7"/>
      <c r="O24" s="9"/>
      <c r="P24" s="11"/>
      <c r="Q24" s="8" t="str">
        <f t="shared" si="5"/>
        <v/>
      </c>
      <c r="R24" s="8" t="str">
        <f t="shared" si="6"/>
        <v/>
      </c>
      <c r="S24" s="8" t="str">
        <f t="shared" si="7"/>
        <v/>
      </c>
      <c r="T24" s="10" t="e">
        <f t="shared" si="8"/>
        <v>#VALUE!</v>
      </c>
      <c r="U24" s="12" t="str">
        <f t="shared" si="9"/>
        <v/>
      </c>
    </row>
    <row r="25" spans="1:21" ht="21.95" customHeight="1" x14ac:dyDescent="0.25">
      <c r="A25" s="6"/>
      <c r="B25" s="7"/>
      <c r="C25" s="7"/>
      <c r="D25" s="8" t="str">
        <f t="shared" si="0"/>
        <v/>
      </c>
      <c r="E25" s="7"/>
      <c r="F25" s="7"/>
      <c r="G25" s="9"/>
      <c r="H25" s="7"/>
      <c r="I25" s="8" t="str">
        <f t="shared" si="1"/>
        <v/>
      </c>
      <c r="J25" s="8" t="str">
        <f t="shared" si="2"/>
        <v/>
      </c>
      <c r="K25" s="8" t="str">
        <f t="shared" si="3"/>
        <v/>
      </c>
      <c r="L25" s="7"/>
      <c r="M25" s="10" t="str">
        <f t="shared" si="4"/>
        <v/>
      </c>
      <c r="N25" s="7"/>
      <c r="O25" s="9"/>
      <c r="P25" s="11"/>
      <c r="Q25" s="8" t="str">
        <f t="shared" si="5"/>
        <v/>
      </c>
      <c r="R25" s="8" t="str">
        <f t="shared" si="6"/>
        <v/>
      </c>
      <c r="S25" s="8" t="str">
        <f t="shared" si="7"/>
        <v/>
      </c>
      <c r="T25" s="10" t="e">
        <f t="shared" si="8"/>
        <v>#VALUE!</v>
      </c>
      <c r="U25" s="12" t="str">
        <f t="shared" si="9"/>
        <v/>
      </c>
    </row>
    <row r="26" spans="1:21" ht="21.95" customHeight="1" x14ac:dyDescent="0.25"/>
    <row r="27" spans="1:21" ht="21.95" customHeight="1" x14ac:dyDescent="0.25">
      <c r="A27" s="37" t="s">
        <v>48</v>
      </c>
      <c r="B27" s="33"/>
      <c r="C27" s="33"/>
      <c r="D27" s="33"/>
      <c r="E27" s="33"/>
      <c r="F27" s="33"/>
    </row>
    <row r="28" spans="1:21" ht="21.95" customHeight="1" x14ac:dyDescent="0.25"/>
    <row r="29" spans="1:21" ht="21.95" customHeight="1" x14ac:dyDescent="0.25"/>
    <row r="35" spans="1:1" x14ac:dyDescent="0.25">
      <c r="A35" s="4" t="s">
        <v>18</v>
      </c>
    </row>
  </sheetData>
  <mergeCells count="9">
    <mergeCell ref="A1:U1"/>
    <mergeCell ref="B2:D2"/>
    <mergeCell ref="K2:M2"/>
    <mergeCell ref="S2:U2"/>
    <mergeCell ref="E2:F2"/>
    <mergeCell ref="A27:F27"/>
    <mergeCell ref="N2:R2"/>
    <mergeCell ref="A2"/>
    <mergeCell ref="G2:J2"/>
  </mergeCells>
  <dataValidations count="3">
    <dataValidation type="decimal" allowBlank="1" sqref="G4:G25" xr:uid="{00000000-0002-0000-0100-000000000000}">
      <formula1>0</formula1>
      <formula2>1</formula2>
    </dataValidation>
    <dataValidation type="decimal" allowBlank="1" sqref="O4:O25" xr:uid="{00000000-0002-0000-0100-000001000000}">
      <formula1>0</formula1>
      <formula2>0.25</formula2>
    </dataValidation>
    <dataValidation type="whole" allowBlank="1" sqref="P4:P25" xr:uid="{00000000-0002-0000-0100-000002000000}">
      <formula1>1</formula1>
      <formula2>40</formula2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workbookViewId="0">
      <selection sqref="A1:E1"/>
    </sheetView>
  </sheetViews>
  <sheetFormatPr defaultRowHeight="15" x14ac:dyDescent="0.25"/>
  <cols>
    <col min="1" max="1" width="12" customWidth="1"/>
    <col min="2" max="2" width="30" customWidth="1"/>
    <col min="3" max="3" width="45" customWidth="1"/>
    <col min="4" max="4" width="20" customWidth="1"/>
    <col min="5" max="5" width="18" customWidth="1"/>
  </cols>
  <sheetData>
    <row r="1" spans="1:5" ht="23.25" x14ac:dyDescent="0.35">
      <c r="A1" s="38" t="s">
        <v>49</v>
      </c>
      <c r="B1" s="33"/>
      <c r="C1" s="33"/>
      <c r="D1" s="33"/>
      <c r="E1" s="33"/>
    </row>
    <row r="3" spans="1:5" x14ac:dyDescent="0.25">
      <c r="A3" s="13" t="s">
        <v>50</v>
      </c>
      <c r="B3" s="13" t="s">
        <v>51</v>
      </c>
      <c r="C3" s="13" t="s">
        <v>52</v>
      </c>
      <c r="D3" s="13" t="s">
        <v>53</v>
      </c>
      <c r="E3" s="13" t="s">
        <v>54</v>
      </c>
    </row>
    <row r="4" spans="1:5" x14ac:dyDescent="0.25">
      <c r="A4" s="14" t="s">
        <v>55</v>
      </c>
      <c r="B4" s="14" t="s">
        <v>56</v>
      </c>
      <c r="C4" s="15" t="s">
        <v>57</v>
      </c>
      <c r="D4" s="14" t="s">
        <v>58</v>
      </c>
      <c r="E4" s="14" t="s">
        <v>59</v>
      </c>
    </row>
    <row r="5" spans="1:5" x14ac:dyDescent="0.25">
      <c r="A5" s="14" t="s">
        <v>60</v>
      </c>
      <c r="B5" s="14" t="s">
        <v>61</v>
      </c>
      <c r="C5" s="15" t="s">
        <v>62</v>
      </c>
      <c r="D5" s="14" t="s">
        <v>63</v>
      </c>
      <c r="E5" s="14" t="s">
        <v>59</v>
      </c>
    </row>
    <row r="6" spans="1:5" x14ac:dyDescent="0.25">
      <c r="A6" s="14" t="s">
        <v>64</v>
      </c>
      <c r="B6" s="14" t="s">
        <v>65</v>
      </c>
      <c r="C6" s="15" t="s">
        <v>66</v>
      </c>
      <c r="D6" s="14" t="s">
        <v>67</v>
      </c>
      <c r="E6" s="14" t="s">
        <v>59</v>
      </c>
    </row>
    <row r="7" spans="1:5" ht="24" x14ac:dyDescent="0.25">
      <c r="A7" s="14" t="s">
        <v>68</v>
      </c>
      <c r="B7" s="14" t="s">
        <v>69</v>
      </c>
      <c r="C7" s="15" t="s">
        <v>70</v>
      </c>
      <c r="D7" s="14" t="s">
        <v>71</v>
      </c>
      <c r="E7" s="14" t="s">
        <v>59</v>
      </c>
    </row>
    <row r="8" spans="1:5" x14ac:dyDescent="0.25">
      <c r="A8" s="14" t="s">
        <v>72</v>
      </c>
      <c r="B8" s="14" t="s">
        <v>9</v>
      </c>
      <c r="C8" s="15" t="s">
        <v>73</v>
      </c>
      <c r="D8" s="14" t="s">
        <v>74</v>
      </c>
      <c r="E8" s="14" t="s">
        <v>59</v>
      </c>
    </row>
    <row r="9" spans="1:5" x14ac:dyDescent="0.25">
      <c r="A9" s="14" t="s">
        <v>75</v>
      </c>
      <c r="B9" s="14" t="s">
        <v>76</v>
      </c>
      <c r="C9" s="15" t="s">
        <v>77</v>
      </c>
      <c r="D9" s="14" t="s">
        <v>78</v>
      </c>
      <c r="E9" s="14" t="s">
        <v>59</v>
      </c>
    </row>
    <row r="10" spans="1:5" x14ac:dyDescent="0.25">
      <c r="A10" s="14" t="s">
        <v>79</v>
      </c>
      <c r="B10" s="14" t="s">
        <v>80</v>
      </c>
      <c r="C10" s="15" t="s">
        <v>81</v>
      </c>
      <c r="D10" s="14" t="s">
        <v>82</v>
      </c>
      <c r="E10" s="14" t="s">
        <v>59</v>
      </c>
    </row>
    <row r="11" spans="1:5" x14ac:dyDescent="0.25">
      <c r="A11" s="14" t="s">
        <v>83</v>
      </c>
      <c r="B11" s="14" t="s">
        <v>84</v>
      </c>
      <c r="C11" s="15" t="s">
        <v>85</v>
      </c>
      <c r="D11" s="14" t="s">
        <v>86</v>
      </c>
      <c r="E11" s="14" t="s">
        <v>59</v>
      </c>
    </row>
    <row r="12" spans="1:5" ht="24" x14ac:dyDescent="0.25">
      <c r="A12" s="14" t="s">
        <v>87</v>
      </c>
      <c r="B12" s="14" t="s">
        <v>88</v>
      </c>
      <c r="C12" s="15" t="s">
        <v>89</v>
      </c>
      <c r="D12" s="14" t="s">
        <v>90</v>
      </c>
      <c r="E12" s="14" t="s">
        <v>59</v>
      </c>
    </row>
    <row r="13" spans="1:5" ht="24" x14ac:dyDescent="0.25">
      <c r="A13" s="14" t="s">
        <v>91</v>
      </c>
      <c r="B13" s="14" t="s">
        <v>15</v>
      </c>
      <c r="C13" s="15" t="s">
        <v>92</v>
      </c>
      <c r="D13" s="14" t="s">
        <v>93</v>
      </c>
      <c r="E13" s="14" t="s">
        <v>59</v>
      </c>
    </row>
    <row r="35" spans="1:1" x14ac:dyDescent="0.25">
      <c r="A35" s="4" t="s">
        <v>18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workbookViewId="0">
      <selection sqref="A1:C1"/>
    </sheetView>
  </sheetViews>
  <sheetFormatPr defaultRowHeight="15" x14ac:dyDescent="0.25"/>
  <cols>
    <col min="1" max="1" width="8" customWidth="1"/>
    <col min="2" max="2" width="28" customWidth="1"/>
    <col min="3" max="3" width="72" customWidth="1"/>
  </cols>
  <sheetData>
    <row r="1" spans="1:3" ht="23.25" x14ac:dyDescent="0.35">
      <c r="A1" s="38" t="s">
        <v>94</v>
      </c>
      <c r="B1" s="33"/>
      <c r="C1" s="33"/>
    </row>
    <row r="2" spans="1:3" x14ac:dyDescent="0.25">
      <c r="A2" s="16" t="s">
        <v>95</v>
      </c>
      <c r="B2" s="16" t="s">
        <v>96</v>
      </c>
      <c r="C2" s="16" t="s">
        <v>97</v>
      </c>
    </row>
    <row r="3" spans="1:3" x14ac:dyDescent="0.25">
      <c r="A3" s="17" t="s">
        <v>98</v>
      </c>
      <c r="B3" s="18" t="s">
        <v>20</v>
      </c>
      <c r="C3" s="19" t="s">
        <v>99</v>
      </c>
    </row>
    <row r="4" spans="1:3" x14ac:dyDescent="0.25">
      <c r="A4" s="17" t="s">
        <v>100</v>
      </c>
      <c r="B4" s="18" t="s">
        <v>101</v>
      </c>
      <c r="C4" s="19" t="s">
        <v>102</v>
      </c>
    </row>
    <row r="5" spans="1:3" x14ac:dyDescent="0.25">
      <c r="A5" s="17" t="s">
        <v>103</v>
      </c>
      <c r="B5" s="18" t="s">
        <v>104</v>
      </c>
      <c r="C5" s="19" t="s">
        <v>105</v>
      </c>
    </row>
    <row r="6" spans="1:3" x14ac:dyDescent="0.25">
      <c r="A6" s="17" t="s">
        <v>55</v>
      </c>
      <c r="B6" s="18" t="s">
        <v>56</v>
      </c>
      <c r="C6" s="19" t="s">
        <v>106</v>
      </c>
    </row>
    <row r="7" spans="1:3" x14ac:dyDescent="0.25">
      <c r="A7" s="17" t="s">
        <v>107</v>
      </c>
      <c r="B7" s="18" t="s">
        <v>108</v>
      </c>
      <c r="C7" s="19" t="s">
        <v>109</v>
      </c>
    </row>
    <row r="8" spans="1:3" x14ac:dyDescent="0.25">
      <c r="A8" s="17" t="s">
        <v>110</v>
      </c>
      <c r="B8" s="18" t="s">
        <v>111</v>
      </c>
      <c r="C8" s="19" t="s">
        <v>112</v>
      </c>
    </row>
    <row r="9" spans="1:3" x14ac:dyDescent="0.25">
      <c r="A9" s="17" t="s">
        <v>113</v>
      </c>
      <c r="B9" s="18" t="s">
        <v>114</v>
      </c>
      <c r="C9" s="19" t="s">
        <v>115</v>
      </c>
    </row>
    <row r="10" spans="1:3" x14ac:dyDescent="0.25">
      <c r="A10" s="17" t="s">
        <v>116</v>
      </c>
      <c r="B10" s="18" t="s">
        <v>117</v>
      </c>
      <c r="C10" s="19" t="s">
        <v>118</v>
      </c>
    </row>
    <row r="11" spans="1:3" x14ac:dyDescent="0.25">
      <c r="A11" s="17" t="s">
        <v>60</v>
      </c>
      <c r="B11" s="18" t="s">
        <v>61</v>
      </c>
      <c r="C11" s="19" t="s">
        <v>119</v>
      </c>
    </row>
    <row r="12" spans="1:3" x14ac:dyDescent="0.25">
      <c r="A12" s="17" t="s">
        <v>64</v>
      </c>
      <c r="B12" s="18" t="s">
        <v>65</v>
      </c>
      <c r="C12" s="19" t="s">
        <v>120</v>
      </c>
    </row>
    <row r="13" spans="1:3" x14ac:dyDescent="0.25">
      <c r="A13" s="17" t="s">
        <v>68</v>
      </c>
      <c r="B13" s="18" t="s">
        <v>69</v>
      </c>
      <c r="C13" s="19" t="s">
        <v>121</v>
      </c>
    </row>
    <row r="14" spans="1:3" x14ac:dyDescent="0.25">
      <c r="A14" s="17" t="s">
        <v>122</v>
      </c>
      <c r="B14" s="18" t="s">
        <v>123</v>
      </c>
      <c r="C14" s="19" t="s">
        <v>124</v>
      </c>
    </row>
    <row r="15" spans="1:3" x14ac:dyDescent="0.25">
      <c r="A15" s="17" t="s">
        <v>72</v>
      </c>
      <c r="B15" s="18" t="s">
        <v>9</v>
      </c>
      <c r="C15" s="19" t="s">
        <v>125</v>
      </c>
    </row>
    <row r="16" spans="1:3" x14ac:dyDescent="0.25">
      <c r="A16" s="17" t="s">
        <v>126</v>
      </c>
      <c r="B16" s="18" t="s">
        <v>127</v>
      </c>
      <c r="C16" s="19" t="s">
        <v>128</v>
      </c>
    </row>
    <row r="17" spans="1:3" x14ac:dyDescent="0.25">
      <c r="A17" s="17" t="s">
        <v>129</v>
      </c>
      <c r="B17" s="18" t="s">
        <v>130</v>
      </c>
      <c r="C17" s="19" t="s">
        <v>131</v>
      </c>
    </row>
    <row r="18" spans="1:3" x14ac:dyDescent="0.25">
      <c r="A18" s="17" t="s">
        <v>132</v>
      </c>
      <c r="B18" s="18" t="s">
        <v>133</v>
      </c>
      <c r="C18" s="19" t="s">
        <v>134</v>
      </c>
    </row>
    <row r="19" spans="1:3" x14ac:dyDescent="0.25">
      <c r="A19" s="17" t="s">
        <v>75</v>
      </c>
      <c r="B19" s="18" t="s">
        <v>135</v>
      </c>
      <c r="C19" s="19" t="s">
        <v>136</v>
      </c>
    </row>
    <row r="20" spans="1:3" x14ac:dyDescent="0.25">
      <c r="A20" s="17" t="s">
        <v>79</v>
      </c>
      <c r="B20" s="18" t="s">
        <v>80</v>
      </c>
      <c r="C20" s="19" t="s">
        <v>137</v>
      </c>
    </row>
    <row r="21" spans="1:3" x14ac:dyDescent="0.25">
      <c r="A21" s="17" t="s">
        <v>83</v>
      </c>
      <c r="B21" s="18" t="s">
        <v>84</v>
      </c>
      <c r="C21" s="19" t="s">
        <v>138</v>
      </c>
    </row>
    <row r="22" spans="1:3" x14ac:dyDescent="0.25">
      <c r="A22" s="17" t="s">
        <v>87</v>
      </c>
      <c r="B22" s="18" t="s">
        <v>88</v>
      </c>
      <c r="C22" s="19" t="s">
        <v>139</v>
      </c>
    </row>
    <row r="23" spans="1:3" x14ac:dyDescent="0.25">
      <c r="A23" s="17" t="s">
        <v>91</v>
      </c>
      <c r="B23" s="18" t="s">
        <v>15</v>
      </c>
      <c r="C23" s="19" t="s">
        <v>140</v>
      </c>
    </row>
    <row r="35" spans="1:1" x14ac:dyDescent="0.25">
      <c r="A35" s="4" t="s">
        <v>18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showGridLines="0" workbookViewId="0">
      <selection sqref="A1:D1"/>
    </sheetView>
  </sheetViews>
  <sheetFormatPr defaultRowHeight="15" x14ac:dyDescent="0.25"/>
  <cols>
    <col min="1" max="1" width="28" customWidth="1"/>
    <col min="2" max="2" width="18" customWidth="1"/>
    <col min="3" max="3" width="16" customWidth="1"/>
    <col min="4" max="4" width="50" customWidth="1"/>
  </cols>
  <sheetData>
    <row r="1" spans="1:4" ht="23.25" x14ac:dyDescent="0.35">
      <c r="A1" s="38" t="s">
        <v>141</v>
      </c>
      <c r="B1" s="33"/>
      <c r="C1" s="33"/>
      <c r="D1" s="33"/>
    </row>
    <row r="3" spans="1:4" x14ac:dyDescent="0.25">
      <c r="A3" s="20" t="s">
        <v>51</v>
      </c>
      <c r="B3" s="20" t="s">
        <v>142</v>
      </c>
      <c r="C3" s="20" t="s">
        <v>143</v>
      </c>
      <c r="D3" s="20" t="s">
        <v>144</v>
      </c>
    </row>
    <row r="4" spans="1:4" ht="24" x14ac:dyDescent="0.25">
      <c r="A4" s="18" t="s">
        <v>9</v>
      </c>
      <c r="B4" s="19" t="s">
        <v>145</v>
      </c>
      <c r="C4" s="21" t="s">
        <v>10</v>
      </c>
      <c r="D4" s="19" t="s">
        <v>146</v>
      </c>
    </row>
    <row r="5" spans="1:4" ht="24" x14ac:dyDescent="0.25">
      <c r="A5" s="18" t="s">
        <v>88</v>
      </c>
      <c r="B5" s="19" t="s">
        <v>147</v>
      </c>
      <c r="C5" s="21" t="s">
        <v>13</v>
      </c>
      <c r="D5" s="19" t="s">
        <v>148</v>
      </c>
    </row>
    <row r="6" spans="1:4" ht="24" x14ac:dyDescent="0.25">
      <c r="A6" s="18" t="s">
        <v>15</v>
      </c>
      <c r="B6" s="19" t="s">
        <v>149</v>
      </c>
      <c r="C6" s="21" t="s">
        <v>16</v>
      </c>
      <c r="D6" s="19" t="s">
        <v>150</v>
      </c>
    </row>
    <row r="7" spans="1:4" ht="24" x14ac:dyDescent="0.25">
      <c r="A7" s="18" t="s">
        <v>151</v>
      </c>
      <c r="B7" s="19" t="s">
        <v>152</v>
      </c>
      <c r="C7" s="21" t="s">
        <v>153</v>
      </c>
      <c r="D7" s="19" t="s">
        <v>154</v>
      </c>
    </row>
    <row r="35" spans="1:1" x14ac:dyDescent="0.25">
      <c r="A35" s="4" t="s">
        <v>18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Deal Analyzer</vt:lpstr>
      <vt:lpstr>Formula Map</vt:lpstr>
      <vt:lpstr>Column Guide</vt:lpstr>
      <vt:lpstr>30-Second 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Donna Thomas</cp:lastModifiedBy>
  <dcterms:created xsi:type="dcterms:W3CDTF">2026-03-16T18:31:22Z</dcterms:created>
  <dcterms:modified xsi:type="dcterms:W3CDTF">2026-03-16T19:08:31Z</dcterms:modified>
</cp:coreProperties>
</file>