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DB\Data\Clients\1 formats\"/>
    </mc:Choice>
  </mc:AlternateContent>
  <xr:revisionPtr revIDLastSave="0" documentId="13_ncr:1_{340FD6FE-0239-4465-93FE-5ED193AA3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Sheet1!$A$6:$J$48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34" i="1"/>
  <c r="D35" i="1"/>
  <c r="D36" i="1"/>
  <c r="D37" i="1"/>
  <c r="I24" i="1"/>
  <c r="H26" i="1"/>
  <c r="I26" i="1" s="1"/>
  <c r="H25" i="1"/>
  <c r="I25" i="1" s="1"/>
  <c r="H23" i="1"/>
  <c r="I23" i="1" s="1"/>
  <c r="H22" i="1"/>
  <c r="I22" i="1" s="1"/>
  <c r="H21" i="1"/>
  <c r="I21" i="1" s="1"/>
  <c r="G28" i="1"/>
  <c r="I20" i="1"/>
  <c r="G17" i="1"/>
  <c r="D33" i="1"/>
  <c r="D31" i="1"/>
  <c r="C28" i="1"/>
  <c r="B28" i="1"/>
  <c r="D26" i="1"/>
  <c r="C22" i="1"/>
  <c r="B22" i="1"/>
  <c r="B32" i="1" l="1"/>
  <c r="B38" i="1" s="1"/>
  <c r="B41" i="1" s="1"/>
  <c r="I28" i="1"/>
  <c r="H28" i="1"/>
  <c r="C32" i="1" s="1"/>
  <c r="C38" i="1" s="1"/>
  <c r="C41" i="1" s="1"/>
  <c r="D28" i="1"/>
  <c r="D19" i="1"/>
  <c r="D22" i="1" s="1"/>
  <c r="D32" i="1" l="1"/>
  <c r="D38" i="1" s="1"/>
  <c r="D41" i="1" s="1"/>
  <c r="B44" i="1"/>
  <c r="B43" i="1"/>
</calcChain>
</file>

<file path=xl/sharedStrings.xml><?xml version="1.0" encoding="utf-8"?>
<sst xmlns="http://schemas.openxmlformats.org/spreadsheetml/2006/main" count="55" uniqueCount="53">
  <si>
    <t>Description</t>
  </si>
  <si>
    <t>Amount Including HST</t>
  </si>
  <si>
    <t>HST</t>
  </si>
  <si>
    <t>Amount Without HST</t>
  </si>
  <si>
    <t>Total Amount collected on your behalf</t>
  </si>
  <si>
    <t>Other Income</t>
  </si>
  <si>
    <t>Total Income</t>
  </si>
  <si>
    <t>Direct Expenses</t>
  </si>
  <si>
    <t>Commission / fees deducted by Uber/Lyft/Skip etc</t>
  </si>
  <si>
    <t>Total Direct Expenses</t>
  </si>
  <si>
    <t>Telephone Expense</t>
  </si>
  <si>
    <t>Food</t>
  </si>
  <si>
    <t>Other Expenses:</t>
  </si>
  <si>
    <t>Operating Expenses</t>
  </si>
  <si>
    <t>Total Operating Expenses</t>
  </si>
  <si>
    <t>Net Income / Loss</t>
  </si>
  <si>
    <t>Income</t>
  </si>
  <si>
    <t>HST Payable</t>
  </si>
  <si>
    <t>HST Receivable</t>
  </si>
  <si>
    <t>Name of Tax Payer:</t>
  </si>
  <si>
    <t>Taxation Year:</t>
  </si>
  <si>
    <t>Name of Business:</t>
  </si>
  <si>
    <t>HST Number:</t>
  </si>
  <si>
    <t>Vehicle Expense Details</t>
  </si>
  <si>
    <t>Make</t>
  </si>
  <si>
    <t>Model</t>
  </si>
  <si>
    <t>Year</t>
  </si>
  <si>
    <t>Date of Purchase</t>
  </si>
  <si>
    <t>Purchase Price (attach invoice)</t>
  </si>
  <si>
    <t>Total KM driven in the year (all km)</t>
  </si>
  <si>
    <t>Total KM Driven for business</t>
  </si>
  <si>
    <t>Expense Name</t>
  </si>
  <si>
    <t>Vehicle Insurance (do not include home/tenant insurance)</t>
  </si>
  <si>
    <t>Fuel/Gas Expense</t>
  </si>
  <si>
    <t>Parking Fees</t>
  </si>
  <si>
    <t>Car Wash Expense</t>
  </si>
  <si>
    <t>Is the Vehicle Owned, Leased or Financed?</t>
  </si>
  <si>
    <t>Interest Paid (if vehicle is financed)</t>
  </si>
  <si>
    <t>Lease Paid (if vehicle is leased)</t>
  </si>
  <si>
    <t>Vehicle Expenses</t>
  </si>
  <si>
    <t>Gross Amount</t>
  </si>
  <si>
    <t>Net Amount</t>
  </si>
  <si>
    <t>Repairs and Maintenance for Car</t>
  </si>
  <si>
    <t>No HST</t>
  </si>
  <si>
    <t>Total Expenses</t>
  </si>
  <si>
    <t>Ratio</t>
  </si>
  <si>
    <t>Instructions</t>
  </si>
  <si>
    <t>1) Fill up applicable details in the Yellow cells. Do Not Edit Green Cells.</t>
  </si>
  <si>
    <t>2) Ensure to provide complete details for Vehicle if you wish to claim vehicle related expenses and depreciation.</t>
  </si>
  <si>
    <t>3) Delete the example numbers from Yellow Cells before adding actual information</t>
  </si>
  <si>
    <t>Important Notes for Vehicle Expense</t>
  </si>
  <si>
    <t>* Claim either interest or lease. Both can not be claimed.</t>
  </si>
  <si>
    <t>* invoice for vehicle must be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</si>
</sst>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theme="8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3" borderId="1" xfId="1" applyFont="1" applyFill="1" applyBorder="1"/>
    <xf numFmtId="43" fontId="3" fillId="3" borderId="5" xfId="1" applyFont="1" applyFill="1" applyBorder="1"/>
    <xf numFmtId="43" fontId="2" fillId="3" borderId="4" xfId="1" applyFont="1" applyFill="1" applyBorder="1"/>
    <xf numFmtId="43" fontId="3" fillId="3" borderId="3" xfId="1" applyFont="1" applyFill="1" applyBorder="1"/>
    <xf numFmtId="43" fontId="2" fillId="3" borderId="6" xfId="1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6" xfId="0" applyFont="1" applyFill="1" applyBorder="1"/>
    <xf numFmtId="0" fontId="2" fillId="3" borderId="13" xfId="0" applyFont="1" applyFill="1" applyBorder="1"/>
    <xf numFmtId="0" fontId="3" fillId="3" borderId="9" xfId="0" applyFont="1" applyFill="1" applyBorder="1"/>
    <xf numFmtId="0" fontId="2" fillId="3" borderId="12" xfId="0" applyFont="1" applyFill="1" applyBorder="1"/>
    <xf numFmtId="0" fontId="2" fillId="0" borderId="0" xfId="0" applyFont="1"/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5" xfId="0" applyFont="1" applyFill="1" applyBorder="1"/>
    <xf numFmtId="0" fontId="2" fillId="3" borderId="14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1" xfId="0" applyFont="1" applyFill="1" applyBorder="1" applyProtection="1"/>
    <xf numFmtId="2" fontId="3" fillId="3" borderId="1" xfId="0" applyNumberFormat="1" applyFont="1" applyFill="1" applyBorder="1" applyProtection="1"/>
    <xf numFmtId="0" fontId="3" fillId="3" borderId="5" xfId="0" applyFont="1" applyFill="1" applyBorder="1" applyProtection="1"/>
    <xf numFmtId="0" fontId="2" fillId="3" borderId="4" xfId="0" applyFont="1" applyFill="1" applyBorder="1" applyProtection="1"/>
    <xf numFmtId="0" fontId="2" fillId="3" borderId="15" xfId="0" applyFont="1" applyFill="1" applyBorder="1" applyProtection="1"/>
    <xf numFmtId="0" fontId="2" fillId="3" borderId="13" xfId="0" applyFont="1" applyFill="1" applyBorder="1" applyAlignment="1">
      <alignment wrapText="1"/>
    </xf>
    <xf numFmtId="0" fontId="3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43" fontId="3" fillId="2" borderId="1" xfId="1" applyFont="1" applyFill="1" applyBorder="1" applyProtection="1">
      <protection locked="0"/>
    </xf>
    <xf numFmtId="43" fontId="3" fillId="2" borderId="5" xfId="1" applyFont="1" applyFill="1" applyBorder="1" applyProtection="1">
      <protection locked="0"/>
    </xf>
    <xf numFmtId="43" fontId="3" fillId="2" borderId="3" xfId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5" fillId="0" borderId="0" xfId="0" applyFont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 wrapText="1" indent="1"/>
      <protection locked="0"/>
    </xf>
    <xf numFmtId="0" fontId="3" fillId="2" borderId="1" xfId="0" applyFont="1" applyFill="1" applyBorder="1" applyAlignment="1" applyProtection="1">
      <alignment horizontal="left" indent="1"/>
      <protection locked="0"/>
    </xf>
    <xf numFmtId="0" fontId="3" fillId="2" borderId="3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3" fillId="3" borderId="3" xfId="0" applyFont="1" applyFill="1" applyBorder="1" applyProtection="1"/>
    <xf numFmtId="43" fontId="3" fillId="3" borderId="3" xfId="1" applyFont="1" applyFill="1" applyBorder="1" applyProtection="1"/>
    <xf numFmtId="43" fontId="3" fillId="3" borderId="5" xfId="1" applyFont="1" applyFill="1" applyBorder="1" applyProtection="1"/>
    <xf numFmtId="0" fontId="2" fillId="3" borderId="7" xfId="0" applyFont="1" applyFill="1" applyBorder="1" applyProtection="1"/>
    <xf numFmtId="0" fontId="2" fillId="3" borderId="8" xfId="0" applyFont="1" applyFill="1" applyBorder="1" applyProtection="1"/>
    <xf numFmtId="43" fontId="3" fillId="3" borderId="1" xfId="1" applyFont="1" applyFill="1" applyBorder="1" applyProtection="1"/>
    <xf numFmtId="0" fontId="6" fillId="2" borderId="1" xfId="0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98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Normal="100" zoomScaleSheetLayoutView="100" workbookViewId="0">
      <selection activeCell="B12" sqref="B12"/>
    </sheetView>
  </sheetViews>
  <sheetFormatPr defaultColWidth="8.85546875" defaultRowHeight="15" x14ac:dyDescent="0.2"/>
  <cols>
    <col min="1" max="1" width="34.85546875" style="1" bestFit="1" customWidth="1"/>
    <col min="2" max="2" width="24.7109375" style="1" bestFit="1" customWidth="1"/>
    <col min="3" max="4" width="23.5703125" style="1" customWidth="1"/>
    <col min="5" max="5" width="3" style="1" customWidth="1"/>
    <col min="6" max="6" width="38.42578125" style="1" customWidth="1"/>
    <col min="7" max="8" width="21.85546875" style="1" customWidth="1"/>
    <col min="9" max="9" width="14.28515625" style="1" bestFit="1" customWidth="1"/>
    <col min="10" max="16384" width="8.85546875" style="1"/>
  </cols>
  <sheetData>
    <row r="1" spans="1:10" x14ac:dyDescent="0.2">
      <c r="A1" s="43" t="s">
        <v>46</v>
      </c>
    </row>
    <row r="2" spans="1:10" x14ac:dyDescent="0.2">
      <c r="A2" s="43" t="s">
        <v>47</v>
      </c>
    </row>
    <row r="3" spans="1:10" x14ac:dyDescent="0.2">
      <c r="A3" s="43" t="s">
        <v>48</v>
      </c>
    </row>
    <row r="4" spans="1:10" x14ac:dyDescent="0.2">
      <c r="A4" s="43" t="s">
        <v>49</v>
      </c>
    </row>
    <row r="6" spans="1:10" ht="26.45" customHeight="1" x14ac:dyDescent="0.25">
      <c r="A6" s="12" t="s">
        <v>19</v>
      </c>
      <c r="B6" s="30"/>
      <c r="C6" s="30"/>
      <c r="D6" s="31"/>
      <c r="F6" s="12" t="s">
        <v>23</v>
      </c>
      <c r="G6" s="52"/>
      <c r="H6" s="52"/>
      <c r="I6" s="52"/>
      <c r="J6" s="53"/>
    </row>
    <row r="7" spans="1:10" ht="15.75" x14ac:dyDescent="0.25">
      <c r="A7" s="13"/>
      <c r="B7" s="32"/>
      <c r="C7" s="32"/>
      <c r="D7" s="33"/>
      <c r="F7" s="12" t="s">
        <v>24</v>
      </c>
      <c r="G7" s="36"/>
      <c r="H7" s="36"/>
      <c r="I7" s="36"/>
      <c r="J7" s="37"/>
    </row>
    <row r="8" spans="1:10" ht="15.75" x14ac:dyDescent="0.25">
      <c r="A8" s="14" t="s">
        <v>20</v>
      </c>
      <c r="B8" s="34"/>
      <c r="C8" s="34"/>
      <c r="D8" s="35"/>
      <c r="F8" s="12" t="s">
        <v>25</v>
      </c>
      <c r="G8" s="36"/>
      <c r="H8" s="36"/>
      <c r="I8" s="36"/>
      <c r="J8" s="37"/>
    </row>
    <row r="9" spans="1:10" ht="15.75" x14ac:dyDescent="0.25">
      <c r="A9" s="13"/>
      <c r="B9" s="32"/>
      <c r="C9" s="32"/>
      <c r="D9" s="33"/>
      <c r="F9" s="12" t="s">
        <v>26</v>
      </c>
      <c r="G9" s="36"/>
      <c r="H9" s="36"/>
      <c r="I9" s="36"/>
      <c r="J9" s="37"/>
    </row>
    <row r="10" spans="1:10" ht="15.75" x14ac:dyDescent="0.25">
      <c r="A10" s="14" t="s">
        <v>21</v>
      </c>
      <c r="B10" s="34"/>
      <c r="C10" s="34"/>
      <c r="D10" s="35"/>
      <c r="F10" s="12" t="s">
        <v>27</v>
      </c>
      <c r="G10" s="36"/>
      <c r="H10" s="36"/>
      <c r="I10" s="36"/>
      <c r="J10" s="37"/>
    </row>
    <row r="11" spans="1:10" ht="15.75" x14ac:dyDescent="0.25">
      <c r="A11" s="13"/>
      <c r="B11" s="32"/>
      <c r="C11" s="32"/>
      <c r="D11" s="33"/>
      <c r="F11" s="12" t="s">
        <v>28</v>
      </c>
      <c r="G11" s="36"/>
      <c r="H11" s="36"/>
      <c r="I11" s="36"/>
      <c r="J11" s="37"/>
    </row>
    <row r="12" spans="1:10" ht="31.5" x14ac:dyDescent="0.25">
      <c r="A12" s="14" t="s">
        <v>22</v>
      </c>
      <c r="B12" s="34"/>
      <c r="C12" s="34"/>
      <c r="D12" s="35"/>
      <c r="F12" s="29" t="s">
        <v>36</v>
      </c>
      <c r="G12" s="36"/>
      <c r="H12" s="36"/>
      <c r="I12" s="36"/>
      <c r="J12" s="37"/>
    </row>
    <row r="14" spans="1:10" x14ac:dyDescent="0.2">
      <c r="A14" s="2"/>
      <c r="B14" s="2"/>
      <c r="C14" s="2"/>
      <c r="D14" s="2"/>
    </row>
    <row r="15" spans="1:10" ht="27" customHeight="1" x14ac:dyDescent="0.25">
      <c r="A15" s="9" t="s">
        <v>0</v>
      </c>
      <c r="B15" s="9" t="s">
        <v>1</v>
      </c>
      <c r="C15" s="9" t="s">
        <v>2</v>
      </c>
      <c r="D15" s="9" t="s">
        <v>3</v>
      </c>
      <c r="F15" s="16" t="s">
        <v>29</v>
      </c>
      <c r="G15" s="41">
        <v>10</v>
      </c>
    </row>
    <row r="16" spans="1:10" ht="15.75" x14ac:dyDescent="0.25">
      <c r="A16" s="41"/>
      <c r="B16" s="38"/>
      <c r="C16" s="38"/>
      <c r="D16" s="3"/>
      <c r="F16" s="16" t="s">
        <v>30</v>
      </c>
      <c r="G16" s="41">
        <v>1</v>
      </c>
    </row>
    <row r="17" spans="1:9" ht="15.75" x14ac:dyDescent="0.25">
      <c r="A17" s="44" t="s">
        <v>16</v>
      </c>
      <c r="B17" s="38"/>
      <c r="C17" s="38"/>
      <c r="D17" s="3"/>
      <c r="F17" s="16" t="s">
        <v>45</v>
      </c>
      <c r="G17" s="8">
        <f>G16/G15</f>
        <v>0.1</v>
      </c>
    </row>
    <row r="18" spans="1:9" ht="15.75" x14ac:dyDescent="0.25">
      <c r="A18" s="44"/>
      <c r="B18" s="38"/>
      <c r="C18" s="38"/>
      <c r="D18" s="3"/>
    </row>
    <row r="19" spans="1:9" ht="30.75" x14ac:dyDescent="0.25">
      <c r="A19" s="45" t="s">
        <v>4</v>
      </c>
      <c r="B19" s="38"/>
      <c r="C19" s="38"/>
      <c r="D19" s="3">
        <f>+B19-C19</f>
        <v>0</v>
      </c>
      <c r="F19" s="16" t="s">
        <v>31</v>
      </c>
      <c r="G19" s="16" t="s">
        <v>40</v>
      </c>
      <c r="H19" s="16" t="s">
        <v>2</v>
      </c>
      <c r="I19" s="16" t="s">
        <v>41</v>
      </c>
    </row>
    <row r="20" spans="1:9" ht="30" x14ac:dyDescent="0.2">
      <c r="A20" s="46" t="s">
        <v>5</v>
      </c>
      <c r="B20" s="38"/>
      <c r="C20" s="38"/>
      <c r="D20" s="3">
        <f>+B20-C20</f>
        <v>0</v>
      </c>
      <c r="F20" s="17" t="s">
        <v>32</v>
      </c>
      <c r="G20" s="55">
        <v>3500</v>
      </c>
      <c r="H20" s="24" t="s">
        <v>43</v>
      </c>
      <c r="I20" s="24">
        <f>+G20</f>
        <v>3500</v>
      </c>
    </row>
    <row r="21" spans="1:9" ht="15.75" thickBot="1" x14ac:dyDescent="0.25">
      <c r="A21" s="42"/>
      <c r="B21" s="39"/>
      <c r="C21" s="39"/>
      <c r="D21" s="4"/>
      <c r="F21" s="8" t="s">
        <v>33</v>
      </c>
      <c r="G21" s="41">
        <v>11300</v>
      </c>
      <c r="H21" s="25">
        <f>ROUND((G21/1.13*0.13),2)</f>
        <v>1300</v>
      </c>
      <c r="I21" s="24">
        <f>+G21-H21</f>
        <v>10000</v>
      </c>
    </row>
    <row r="22" spans="1:9" ht="16.5" thickBot="1" x14ac:dyDescent="0.3">
      <c r="A22" s="10" t="s">
        <v>6</v>
      </c>
      <c r="B22" s="5">
        <f>SUM(B19:B21)</f>
        <v>0</v>
      </c>
      <c r="C22" s="5">
        <f t="shared" ref="C22:D22" si="0">SUM(C19:C21)</f>
        <v>0</v>
      </c>
      <c r="D22" s="5">
        <f t="shared" si="0"/>
        <v>0</v>
      </c>
      <c r="F22" s="8" t="s">
        <v>34</v>
      </c>
      <c r="G22" s="41">
        <v>100</v>
      </c>
      <c r="H22" s="25">
        <f>ROUND((G22/1.13*0.13),2)</f>
        <v>11.5</v>
      </c>
      <c r="I22" s="24">
        <f>+G22-H22</f>
        <v>88.5</v>
      </c>
    </row>
    <row r="23" spans="1:9" x14ac:dyDescent="0.2">
      <c r="A23" s="47"/>
      <c r="B23" s="40"/>
      <c r="C23" s="40"/>
      <c r="D23" s="6"/>
      <c r="F23" s="8" t="s">
        <v>35</v>
      </c>
      <c r="G23" s="41">
        <v>100</v>
      </c>
      <c r="H23" s="25">
        <f>ROUND((G23/1.13*0.13),2)</f>
        <v>11.5</v>
      </c>
      <c r="I23" s="24">
        <f>+G23-H23</f>
        <v>88.5</v>
      </c>
    </row>
    <row r="24" spans="1:9" ht="15.75" x14ac:dyDescent="0.25">
      <c r="A24" s="44" t="s">
        <v>7</v>
      </c>
      <c r="B24" s="38"/>
      <c r="C24" s="38"/>
      <c r="D24" s="3"/>
      <c r="F24" s="8" t="s">
        <v>37</v>
      </c>
      <c r="G24" s="41">
        <v>1200</v>
      </c>
      <c r="H24" s="24" t="s">
        <v>43</v>
      </c>
      <c r="I24" s="24">
        <f>+G24</f>
        <v>1200</v>
      </c>
    </row>
    <row r="25" spans="1:9" x14ac:dyDescent="0.2">
      <c r="A25" s="41"/>
      <c r="B25" s="38"/>
      <c r="C25" s="38"/>
      <c r="D25" s="3"/>
      <c r="F25" s="8" t="s">
        <v>38</v>
      </c>
      <c r="G25" s="41">
        <v>6000</v>
      </c>
      <c r="H25" s="25">
        <f t="shared" ref="H25:H26" si="1">ROUND((G25/1.13*0.13),2)</f>
        <v>690.27</v>
      </c>
      <c r="I25" s="24">
        <f t="shared" ref="I25:I26" si="2">+G25-H25</f>
        <v>5309.73</v>
      </c>
    </row>
    <row r="26" spans="1:9" ht="30" x14ac:dyDescent="0.2">
      <c r="A26" s="45" t="s">
        <v>8</v>
      </c>
      <c r="B26" s="38"/>
      <c r="C26" s="38"/>
      <c r="D26" s="3">
        <f>+B26-C26</f>
        <v>0</v>
      </c>
      <c r="F26" s="8" t="s">
        <v>42</v>
      </c>
      <c r="G26" s="41">
        <v>565</v>
      </c>
      <c r="H26" s="25">
        <f t="shared" si="1"/>
        <v>65</v>
      </c>
      <c r="I26" s="24">
        <f t="shared" si="2"/>
        <v>500</v>
      </c>
    </row>
    <row r="27" spans="1:9" ht="15.75" thickBot="1" x14ac:dyDescent="0.25">
      <c r="A27" s="42"/>
      <c r="B27" s="39"/>
      <c r="C27" s="39"/>
      <c r="D27" s="4"/>
      <c r="F27" s="18"/>
      <c r="G27" s="42"/>
      <c r="H27" s="26"/>
      <c r="I27" s="26"/>
    </row>
    <row r="28" spans="1:9" ht="16.5" thickBot="1" x14ac:dyDescent="0.3">
      <c r="A28" s="10" t="s">
        <v>9</v>
      </c>
      <c r="B28" s="5">
        <f>SUM(B26:B27)</f>
        <v>0</v>
      </c>
      <c r="C28" s="5">
        <f>SUM(C26:C27)</f>
        <v>0</v>
      </c>
      <c r="D28" s="5">
        <f>SUM(D26:D27)</f>
        <v>0</v>
      </c>
      <c r="F28" s="19" t="s">
        <v>44</v>
      </c>
      <c r="G28" s="10">
        <f>SUM(G20:G27)</f>
        <v>22765</v>
      </c>
      <c r="H28" s="27">
        <f t="shared" ref="H28:I28" si="3">SUM(H20:H27)</f>
        <v>2078.27</v>
      </c>
      <c r="I28" s="28">
        <f t="shared" si="3"/>
        <v>20686.73</v>
      </c>
    </row>
    <row r="29" spans="1:9" x14ac:dyDescent="0.2">
      <c r="A29" s="47"/>
      <c r="B29" s="40"/>
      <c r="C29" s="40"/>
      <c r="D29" s="6"/>
    </row>
    <row r="30" spans="1:9" ht="15.75" x14ac:dyDescent="0.25">
      <c r="A30" s="44" t="s">
        <v>13</v>
      </c>
      <c r="B30" s="38"/>
      <c r="C30" s="38"/>
      <c r="D30" s="3"/>
    </row>
    <row r="31" spans="1:9" x14ac:dyDescent="0.2">
      <c r="A31" s="46" t="s">
        <v>10</v>
      </c>
      <c r="B31" s="38"/>
      <c r="C31" s="38"/>
      <c r="D31" s="3">
        <f>+B31-C31</f>
        <v>0</v>
      </c>
      <c r="F31" s="1" t="s">
        <v>50</v>
      </c>
    </row>
    <row r="32" spans="1:9" x14ac:dyDescent="0.2">
      <c r="A32" s="46" t="s">
        <v>39</v>
      </c>
      <c r="B32" s="54">
        <f>G28*G17</f>
        <v>2276.5</v>
      </c>
      <c r="C32" s="54">
        <f>+H28*G17</f>
        <v>207.827</v>
      </c>
      <c r="D32" s="3">
        <f>+B32-C32</f>
        <v>2068.6729999999998</v>
      </c>
      <c r="F32" s="1" t="s">
        <v>51</v>
      </c>
    </row>
    <row r="33" spans="1:6" x14ac:dyDescent="0.2">
      <c r="A33" s="46" t="s">
        <v>11</v>
      </c>
      <c r="B33" s="38"/>
      <c r="C33" s="38"/>
      <c r="D33" s="3">
        <f>+B33-C33</f>
        <v>0</v>
      </c>
      <c r="F33" s="1" t="s">
        <v>52</v>
      </c>
    </row>
    <row r="34" spans="1:6" x14ac:dyDescent="0.2">
      <c r="A34" s="48" t="s">
        <v>12</v>
      </c>
      <c r="B34" s="38"/>
      <c r="C34" s="38"/>
      <c r="D34" s="3">
        <f t="shared" ref="D34:D37" si="4">+B34-C34</f>
        <v>0</v>
      </c>
    </row>
    <row r="35" spans="1:6" x14ac:dyDescent="0.2">
      <c r="A35" s="46"/>
      <c r="B35" s="38"/>
      <c r="C35" s="38"/>
      <c r="D35" s="3">
        <f t="shared" si="4"/>
        <v>0</v>
      </c>
    </row>
    <row r="36" spans="1:6" x14ac:dyDescent="0.2">
      <c r="A36" s="46"/>
      <c r="B36" s="38"/>
      <c r="C36" s="38"/>
      <c r="D36" s="3">
        <f t="shared" si="4"/>
        <v>0</v>
      </c>
    </row>
    <row r="37" spans="1:6" ht="15.75" thickBot="1" x14ac:dyDescent="0.25">
      <c r="A37" s="42"/>
      <c r="B37" s="39"/>
      <c r="C37" s="39"/>
      <c r="D37" s="3">
        <f t="shared" si="4"/>
        <v>0</v>
      </c>
    </row>
    <row r="38" spans="1:6" ht="16.5" thickBot="1" x14ac:dyDescent="0.3">
      <c r="A38" s="10" t="s">
        <v>14</v>
      </c>
      <c r="B38" s="5">
        <f>SUM(B29:B37)</f>
        <v>2276.5</v>
      </c>
      <c r="C38" s="5">
        <f>SUM(C29:C37)</f>
        <v>207.827</v>
      </c>
      <c r="D38" s="5">
        <f>SUM(D29:D37)</f>
        <v>2068.6729999999998</v>
      </c>
    </row>
    <row r="39" spans="1:6" x14ac:dyDescent="0.2">
      <c r="A39" s="49"/>
      <c r="B39" s="50"/>
      <c r="C39" s="50"/>
      <c r="D39" s="6"/>
    </row>
    <row r="40" spans="1:6" ht="15.75" thickBot="1" x14ac:dyDescent="0.25">
      <c r="A40" s="26"/>
      <c r="B40" s="51"/>
      <c r="C40" s="51"/>
      <c r="D40" s="4"/>
    </row>
    <row r="41" spans="1:6" ht="16.5" thickBot="1" x14ac:dyDescent="0.3">
      <c r="A41" s="11" t="s">
        <v>15</v>
      </c>
      <c r="B41" s="7">
        <f>+B22-B28-B38</f>
        <v>-2276.5</v>
      </c>
      <c r="C41" s="7">
        <f>+C22-C28-C38</f>
        <v>-207.827</v>
      </c>
      <c r="D41" s="7">
        <f>+D22-D28-D38</f>
        <v>-2068.6729999999998</v>
      </c>
    </row>
    <row r="42" spans="1:6" ht="16.5" thickTop="1" thickBot="1" x14ac:dyDescent="0.25"/>
    <row r="43" spans="1:6" x14ac:dyDescent="0.2">
      <c r="A43" s="20" t="s">
        <v>17</v>
      </c>
      <c r="B43" s="21" t="str">
        <f>IF(C41&gt;0,C41,"")</f>
        <v/>
      </c>
    </row>
    <row r="44" spans="1:6" ht="15.75" thickBot="1" x14ac:dyDescent="0.25">
      <c r="A44" s="22" t="s">
        <v>18</v>
      </c>
      <c r="B44" s="23">
        <f>IF(C41&lt;0,C41,"")</f>
        <v>-207.827</v>
      </c>
    </row>
    <row r="46" spans="1:6" ht="15.75" x14ac:dyDescent="0.25">
      <c r="A46" s="15"/>
    </row>
    <row r="47" spans="1:6" ht="15.75" x14ac:dyDescent="0.25">
      <c r="A47" s="15"/>
    </row>
    <row r="48" spans="1:6" ht="15.75" x14ac:dyDescent="0.25">
      <c r="A48" s="15"/>
    </row>
  </sheetData>
  <sheetProtection sheet="1" objects="1" scenarios="1" selectLockedCells="1"/>
  <pageMargins left="0.56999999999999995" right="0.4" top="0.28000000000000003" bottom="0.4" header="0.3" footer="0.3"/>
  <pageSetup scale="45" orientation="portrait" r:id="rId1"/>
  <colBreaks count="1" manualBreakCount="1">
    <brk id="4" min="5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JOSHI</dc:creator>
  <cp:lastModifiedBy>Jay Joshi</cp:lastModifiedBy>
  <cp:lastPrinted>2023-03-24T16:53:51Z</cp:lastPrinted>
  <dcterms:created xsi:type="dcterms:W3CDTF">2015-06-05T18:17:20Z</dcterms:created>
  <dcterms:modified xsi:type="dcterms:W3CDTF">2023-03-24T17:15:01Z</dcterms:modified>
</cp:coreProperties>
</file>