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ecording Secretary\Desktop\NASF\awards\"/>
    </mc:Choice>
  </mc:AlternateContent>
  <xr:revisionPtr revIDLastSave="0" documentId="13_ncr:1_{14849995-B6F9-4277-B8CA-2015E35E57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b" sheetId="2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C2" i="2"/>
  <c r="D2" i="1"/>
  <c r="C2" i="1"/>
  <c r="D71" i="1" l="1"/>
  <c r="C71" i="1"/>
  <c r="H3" i="1"/>
  <c r="H4" i="1"/>
  <c r="H5" i="1"/>
  <c r="H6" i="1"/>
  <c r="H7" i="1"/>
  <c r="H8" i="1"/>
  <c r="H9" i="1"/>
  <c r="G8" i="1"/>
  <c r="G9" i="1"/>
  <c r="F17" i="1" l="1"/>
  <c r="E17" i="1" s="1"/>
  <c r="G17" i="1" s="1"/>
  <c r="F16" i="1"/>
  <c r="E16" i="1" s="1"/>
  <c r="G16" i="1" s="1"/>
  <c r="H16" i="1"/>
  <c r="F15" i="1"/>
  <c r="E15" i="1" s="1"/>
  <c r="G15" i="1" s="1"/>
  <c r="F14" i="1"/>
  <c r="H14" i="1" s="1"/>
  <c r="F18" i="1"/>
  <c r="H18" i="1" s="1"/>
  <c r="F19" i="1"/>
  <c r="H19" i="1" s="1"/>
  <c r="E19" i="1"/>
  <c r="G19" i="1" s="1"/>
  <c r="E20" i="1"/>
  <c r="G20" i="1" s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H17" i="1"/>
  <c r="H13" i="1"/>
  <c r="G13" i="1"/>
  <c r="H12" i="1"/>
  <c r="G12" i="1"/>
  <c r="H11" i="1"/>
  <c r="G11" i="1"/>
  <c r="H10" i="1"/>
  <c r="H15" i="1" l="1"/>
  <c r="E18" i="1"/>
  <c r="G18" i="1" s="1"/>
  <c r="E14" i="1"/>
  <c r="F71" i="1"/>
  <c r="H71" i="1"/>
  <c r="G10" i="1"/>
  <c r="G14" i="1" l="1"/>
  <c r="G71" i="1" s="1"/>
  <c r="E71" i="1"/>
</calcChain>
</file>

<file path=xl/sharedStrings.xml><?xml version="1.0" encoding="utf-8"?>
<sst xmlns="http://schemas.openxmlformats.org/spreadsheetml/2006/main" count="10" uniqueCount="6">
  <si>
    <t>Graduating Class</t>
  </si>
  <si>
    <t>Total # Students</t>
  </si>
  <si>
    <t>Total $ Awarded to Grad Class</t>
  </si>
  <si>
    <t xml:space="preserve">total recurring schol to past </t>
  </si>
  <si>
    <t>grand total $</t>
  </si>
  <si>
    <t>grand tot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</si>
</sst>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2" fontId="2" fillId="0" borderId="0" xfId="1" applyNumberFormat="1" applyFont="1" applyAlignment="1">
      <alignment horizontal="center" wrapText="1"/>
    </xf>
    <xf numFmtId="42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42" fontId="0" fillId="0" borderId="1" xfId="1" applyNumberFormat="1" applyFont="1" applyBorder="1" applyAlignment="1">
      <alignment horizontal="center"/>
    </xf>
    <xf numFmtId="0" fontId="0" fillId="0" borderId="0" xfId="1" applyNumberFormat="1" applyFont="1" applyAlignment="1">
      <alignment horizontal="center"/>
    </xf>
    <xf numFmtId="0" fontId="2" fillId="0" borderId="0" xfId="0" applyFont="1" applyAlignment="1">
      <alignment wrapText="1"/>
    </xf>
    <xf numFmtId="5" fontId="2" fillId="0" borderId="0" xfId="1" applyNumberFormat="1" applyFont="1" applyAlignment="1">
      <alignment wrapText="1"/>
    </xf>
    <xf numFmtId="5" fontId="0" fillId="0" borderId="0" xfId="1" applyNumberFormat="1" applyFont="1"/>
    <xf numFmtId="42" fontId="0" fillId="0" borderId="0" xfId="0" applyNumberFormat="1"/>
    <xf numFmtId="42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2" fontId="4" fillId="0" borderId="0" xfId="0" applyNumberFormat="1" applyFont="1"/>
    <xf numFmtId="0" fontId="3" fillId="0" borderId="0" xfId="0" applyFont="1"/>
    <xf numFmtId="165" fontId="2" fillId="0" borderId="0" xfId="2" applyNumberFormat="1" applyFont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880D-D528-4D47-9B91-DAB21B20B148}">
  <dimension ref="B1:H71"/>
  <sheetViews>
    <sheetView tabSelected="1" workbookViewId="0">
      <selection activeCell="G16" sqref="G16"/>
    </sheetView>
  </sheetViews>
  <sheetFormatPr defaultRowHeight="14.4" x14ac:dyDescent="0.3"/>
  <cols>
    <col min="1" max="1" width="4" customWidth="1"/>
    <col min="2" max="2" width="11.5546875" style="4" customWidth="1"/>
    <col min="3" max="3" width="15.44140625" style="3" customWidth="1"/>
    <col min="4" max="4" width="10.33203125" style="4" customWidth="1"/>
    <col min="5" max="5" width="13.6640625" style="11" customWidth="1"/>
    <col min="7" max="7" width="11.44140625" customWidth="1"/>
  </cols>
  <sheetData>
    <row r="1" spans="2:8" s="1" customFormat="1" ht="40.200000000000003" customHeight="1" x14ac:dyDescent="0.3">
      <c r="B1" s="5" t="s">
        <v>0</v>
      </c>
      <c r="C1" s="2" t="s">
        <v>2</v>
      </c>
      <c r="D1" s="5" t="s">
        <v>1</v>
      </c>
      <c r="E1" s="10"/>
      <c r="F1" s="5"/>
      <c r="G1" s="9"/>
      <c r="H1" s="9"/>
    </row>
    <row r="2" spans="2:8" s="1" customFormat="1" ht="40.200000000000003" customHeight="1" x14ac:dyDescent="0.3">
      <c r="B2" s="5"/>
      <c r="C2" s="2">
        <f>SUM(C3:C69)</f>
        <v>2937360</v>
      </c>
      <c r="D2" s="17">
        <f>SUM(D3:D69)</f>
        <v>1169</v>
      </c>
      <c r="E2" s="10"/>
      <c r="F2" s="5"/>
      <c r="G2" s="9"/>
      <c r="H2" s="9"/>
    </row>
    <row r="3" spans="2:8" x14ac:dyDescent="0.3">
      <c r="B3" s="6">
        <v>2024</v>
      </c>
      <c r="C3" s="7">
        <v>166000</v>
      </c>
      <c r="D3" s="6">
        <v>29</v>
      </c>
      <c r="G3" s="12"/>
    </row>
    <row r="4" spans="2:8" x14ac:dyDescent="0.3">
      <c r="B4" s="6">
        <v>2023</v>
      </c>
      <c r="C4" s="7">
        <v>116850</v>
      </c>
      <c r="D4" s="6">
        <v>19</v>
      </c>
      <c r="G4" s="12"/>
    </row>
    <row r="5" spans="2:8" x14ac:dyDescent="0.3">
      <c r="B5" s="6">
        <v>2022</v>
      </c>
      <c r="C5" s="7">
        <v>122200</v>
      </c>
      <c r="D5" s="6">
        <v>19</v>
      </c>
      <c r="G5" s="12"/>
    </row>
    <row r="6" spans="2:8" x14ac:dyDescent="0.3">
      <c r="B6" s="6">
        <v>2021</v>
      </c>
      <c r="C6" s="7">
        <v>137750</v>
      </c>
      <c r="D6" s="6">
        <v>19</v>
      </c>
      <c r="G6" s="12"/>
    </row>
    <row r="7" spans="2:8" x14ac:dyDescent="0.3">
      <c r="B7" s="6">
        <v>2020</v>
      </c>
      <c r="C7" s="7">
        <v>114000</v>
      </c>
      <c r="D7" s="6">
        <v>23</v>
      </c>
      <c r="G7" s="12"/>
    </row>
    <row r="8" spans="2:8" x14ac:dyDescent="0.3">
      <c r="B8" s="6">
        <v>2019</v>
      </c>
      <c r="C8" s="7">
        <v>126500</v>
      </c>
      <c r="D8" s="6">
        <v>15</v>
      </c>
      <c r="G8" s="12"/>
    </row>
    <row r="9" spans="2:8" x14ac:dyDescent="0.3">
      <c r="B9" s="6">
        <v>2018</v>
      </c>
      <c r="C9" s="7">
        <v>109500</v>
      </c>
      <c r="D9" s="6">
        <v>14</v>
      </c>
      <c r="G9" s="12"/>
    </row>
    <row r="10" spans="2:8" x14ac:dyDescent="0.3">
      <c r="B10" s="6">
        <v>2017</v>
      </c>
      <c r="C10" s="7">
        <v>114200</v>
      </c>
      <c r="D10" s="6">
        <v>14</v>
      </c>
      <c r="G10" s="12"/>
    </row>
    <row r="11" spans="2:8" x14ac:dyDescent="0.3">
      <c r="B11" s="6">
        <v>2016</v>
      </c>
      <c r="C11" s="7">
        <v>108300</v>
      </c>
      <c r="D11" s="6">
        <v>15</v>
      </c>
      <c r="G11" s="12"/>
    </row>
    <row r="12" spans="2:8" x14ac:dyDescent="0.3">
      <c r="B12" s="6">
        <v>2015</v>
      </c>
      <c r="C12" s="7">
        <v>75200</v>
      </c>
      <c r="D12" s="6">
        <v>13</v>
      </c>
      <c r="G12" s="12"/>
    </row>
    <row r="13" spans="2:8" x14ac:dyDescent="0.3">
      <c r="B13" s="6">
        <v>2014</v>
      </c>
      <c r="C13" s="7">
        <v>72900</v>
      </c>
      <c r="D13" s="6">
        <v>12</v>
      </c>
      <c r="G13" s="12"/>
    </row>
    <row r="14" spans="2:8" x14ac:dyDescent="0.3">
      <c r="B14" s="6">
        <v>2013</v>
      </c>
      <c r="C14" s="7">
        <v>84500</v>
      </c>
      <c r="D14" s="6">
        <v>15</v>
      </c>
      <c r="G14" s="15"/>
    </row>
    <row r="15" spans="2:8" x14ac:dyDescent="0.3">
      <c r="B15" s="6">
        <v>2012</v>
      </c>
      <c r="C15" s="7">
        <v>74300</v>
      </c>
      <c r="D15" s="6">
        <v>15</v>
      </c>
      <c r="G15" s="15"/>
    </row>
    <row r="16" spans="2:8" x14ac:dyDescent="0.3">
      <c r="B16" s="6">
        <v>2011</v>
      </c>
      <c r="C16" s="7">
        <v>55470</v>
      </c>
      <c r="D16" s="6">
        <v>15</v>
      </c>
      <c r="F16" s="16"/>
      <c r="G16" s="15"/>
    </row>
    <row r="17" spans="2:7" x14ac:dyDescent="0.3">
      <c r="B17" s="6">
        <v>2010</v>
      </c>
      <c r="C17" s="7">
        <v>59175</v>
      </c>
      <c r="D17" s="6">
        <v>13</v>
      </c>
      <c r="F17" s="16"/>
      <c r="G17" s="15"/>
    </row>
    <row r="18" spans="2:7" x14ac:dyDescent="0.3">
      <c r="B18" s="6">
        <v>2009</v>
      </c>
      <c r="C18" s="7">
        <v>77000</v>
      </c>
      <c r="D18" s="6">
        <v>15</v>
      </c>
      <c r="F18" s="16"/>
      <c r="G18" s="15"/>
    </row>
    <row r="19" spans="2:7" x14ac:dyDescent="0.3">
      <c r="B19" s="6">
        <v>2008</v>
      </c>
      <c r="C19" s="7">
        <v>85500</v>
      </c>
      <c r="D19" s="6">
        <v>20</v>
      </c>
      <c r="G19" s="15"/>
    </row>
    <row r="20" spans="2:7" x14ac:dyDescent="0.3">
      <c r="B20" s="6">
        <v>2007</v>
      </c>
      <c r="C20" s="7">
        <v>94000</v>
      </c>
      <c r="D20" s="6">
        <v>18</v>
      </c>
      <c r="G20" s="15"/>
    </row>
    <row r="21" spans="2:7" x14ac:dyDescent="0.3">
      <c r="B21" s="6">
        <v>2006</v>
      </c>
      <c r="C21" s="7">
        <v>90000</v>
      </c>
      <c r="D21" s="6">
        <v>21</v>
      </c>
      <c r="G21" s="12"/>
    </row>
    <row r="22" spans="2:7" x14ac:dyDescent="0.3">
      <c r="B22" s="6">
        <v>2005</v>
      </c>
      <c r="C22" s="7">
        <v>82000</v>
      </c>
      <c r="D22" s="6">
        <v>16</v>
      </c>
      <c r="G22" s="12"/>
    </row>
    <row r="23" spans="2:7" x14ac:dyDescent="0.3">
      <c r="B23" s="6">
        <v>2004</v>
      </c>
      <c r="C23" s="7">
        <v>85000</v>
      </c>
      <c r="D23" s="6">
        <v>19</v>
      </c>
      <c r="G23" s="12"/>
    </row>
    <row r="24" spans="2:7" x14ac:dyDescent="0.3">
      <c r="B24" s="6">
        <v>2003</v>
      </c>
      <c r="C24" s="7">
        <v>85000</v>
      </c>
      <c r="D24" s="6">
        <v>18</v>
      </c>
      <c r="G24" s="12"/>
    </row>
    <row r="25" spans="2:7" x14ac:dyDescent="0.3">
      <c r="B25" s="6">
        <v>2002</v>
      </c>
      <c r="C25" s="7">
        <v>80000</v>
      </c>
      <c r="D25" s="6">
        <v>22</v>
      </c>
      <c r="G25" s="12"/>
    </row>
    <row r="26" spans="2:7" x14ac:dyDescent="0.3">
      <c r="B26" s="6">
        <v>2001</v>
      </c>
      <c r="C26" s="7">
        <v>70000</v>
      </c>
      <c r="D26" s="6">
        <v>15</v>
      </c>
      <c r="G26" s="12"/>
    </row>
    <row r="27" spans="2:7" x14ac:dyDescent="0.3">
      <c r="B27" s="6">
        <v>2000</v>
      </c>
      <c r="C27" s="7">
        <v>53550</v>
      </c>
      <c r="D27" s="6">
        <v>13</v>
      </c>
      <c r="G27" s="12"/>
    </row>
    <row r="28" spans="2:7" x14ac:dyDescent="0.3">
      <c r="B28" s="6">
        <v>1999</v>
      </c>
      <c r="C28" s="7">
        <v>52150</v>
      </c>
      <c r="D28" s="6">
        <v>20</v>
      </c>
      <c r="G28" s="12"/>
    </row>
    <row r="29" spans="2:7" x14ac:dyDescent="0.3">
      <c r="B29" s="6">
        <v>1998</v>
      </c>
      <c r="C29" s="13">
        <v>42000</v>
      </c>
      <c r="D29" s="14">
        <v>17</v>
      </c>
      <c r="G29" s="12"/>
    </row>
    <row r="30" spans="2:7" x14ac:dyDescent="0.3">
      <c r="B30" s="6">
        <v>1997</v>
      </c>
      <c r="C30" s="13">
        <v>42000</v>
      </c>
      <c r="D30" s="14">
        <v>17</v>
      </c>
      <c r="G30" s="12"/>
    </row>
    <row r="31" spans="2:7" x14ac:dyDescent="0.3">
      <c r="B31" s="6">
        <v>1996</v>
      </c>
      <c r="C31" s="7">
        <v>42000</v>
      </c>
      <c r="D31" s="6">
        <v>24</v>
      </c>
      <c r="G31" s="12"/>
    </row>
    <row r="32" spans="2:7" x14ac:dyDescent="0.3">
      <c r="B32" s="6">
        <v>1995</v>
      </c>
      <c r="C32" s="7">
        <v>39950</v>
      </c>
      <c r="D32" s="6">
        <v>17</v>
      </c>
      <c r="G32" s="12"/>
    </row>
    <row r="33" spans="2:7" x14ac:dyDescent="0.3">
      <c r="B33" s="6">
        <v>1994</v>
      </c>
      <c r="C33" s="7">
        <v>36600</v>
      </c>
      <c r="D33" s="6">
        <v>15</v>
      </c>
      <c r="G33" s="12"/>
    </row>
    <row r="34" spans="2:7" x14ac:dyDescent="0.3">
      <c r="B34" s="6">
        <v>1993</v>
      </c>
      <c r="C34" s="7">
        <v>31800</v>
      </c>
      <c r="D34" s="6">
        <v>16</v>
      </c>
      <c r="G34" s="12"/>
    </row>
    <row r="35" spans="2:7" x14ac:dyDescent="0.3">
      <c r="B35" s="6">
        <v>1992</v>
      </c>
      <c r="C35" s="7">
        <v>28400</v>
      </c>
      <c r="D35" s="6">
        <v>13</v>
      </c>
      <c r="G35" s="12"/>
    </row>
    <row r="36" spans="2:7" x14ac:dyDescent="0.3">
      <c r="B36" s="6">
        <v>1991</v>
      </c>
      <c r="C36" s="7">
        <v>20900</v>
      </c>
      <c r="D36" s="6">
        <v>17</v>
      </c>
      <c r="G36" s="12"/>
    </row>
    <row r="37" spans="2:7" x14ac:dyDescent="0.3">
      <c r="B37" s="6">
        <v>1990</v>
      </c>
      <c r="C37" s="7">
        <v>21040</v>
      </c>
      <c r="D37" s="6">
        <v>13</v>
      </c>
      <c r="G37" s="12"/>
    </row>
    <row r="38" spans="2:7" x14ac:dyDescent="0.3">
      <c r="B38" s="6">
        <v>1989</v>
      </c>
      <c r="C38" s="7">
        <v>21500</v>
      </c>
      <c r="D38" s="6">
        <v>14</v>
      </c>
      <c r="G38" s="12"/>
    </row>
    <row r="39" spans="2:7" x14ac:dyDescent="0.3">
      <c r="B39" s="6">
        <v>1988</v>
      </c>
      <c r="C39" s="7">
        <v>18000</v>
      </c>
      <c r="D39" s="6">
        <v>14</v>
      </c>
      <c r="G39" s="12"/>
    </row>
    <row r="40" spans="2:7" x14ac:dyDescent="0.3">
      <c r="B40" s="6">
        <v>1987</v>
      </c>
      <c r="C40" s="7">
        <v>23800</v>
      </c>
      <c r="D40" s="6">
        <v>19</v>
      </c>
      <c r="G40" s="12"/>
    </row>
    <row r="41" spans="2:7" x14ac:dyDescent="0.3">
      <c r="B41" s="6">
        <v>1986</v>
      </c>
      <c r="C41" s="7">
        <v>16500</v>
      </c>
      <c r="D41" s="6">
        <v>24</v>
      </c>
      <c r="G41" s="12"/>
    </row>
    <row r="42" spans="2:7" x14ac:dyDescent="0.3">
      <c r="B42" s="6">
        <v>1985</v>
      </c>
      <c r="C42" s="7">
        <v>18000</v>
      </c>
      <c r="D42" s="6">
        <v>22</v>
      </c>
      <c r="G42" s="12"/>
    </row>
    <row r="43" spans="2:7" x14ac:dyDescent="0.3">
      <c r="B43" s="6">
        <v>1984</v>
      </c>
      <c r="C43" s="7">
        <v>10000</v>
      </c>
      <c r="D43" s="6">
        <v>20</v>
      </c>
      <c r="G43" s="12"/>
    </row>
    <row r="44" spans="2:7" x14ac:dyDescent="0.3">
      <c r="B44" s="6">
        <v>1983</v>
      </c>
      <c r="C44" s="7">
        <v>8300</v>
      </c>
      <c r="D44" s="6">
        <v>18</v>
      </c>
      <c r="G44" s="12"/>
    </row>
    <row r="45" spans="2:7" x14ac:dyDescent="0.3">
      <c r="B45" s="6">
        <v>1982</v>
      </c>
      <c r="C45" s="7">
        <v>7800</v>
      </c>
      <c r="D45" s="6">
        <v>13</v>
      </c>
      <c r="G45" s="12"/>
    </row>
    <row r="46" spans="2:7" x14ac:dyDescent="0.3">
      <c r="B46" s="6">
        <v>1981</v>
      </c>
      <c r="C46" s="7">
        <v>10000</v>
      </c>
      <c r="D46" s="6">
        <v>22</v>
      </c>
      <c r="G46" s="12"/>
    </row>
    <row r="47" spans="2:7" x14ac:dyDescent="0.3">
      <c r="B47" s="6">
        <v>1980</v>
      </c>
      <c r="C47" s="7">
        <v>13900</v>
      </c>
      <c r="D47" s="6">
        <v>17</v>
      </c>
      <c r="G47" s="12"/>
    </row>
    <row r="48" spans="2:7" x14ac:dyDescent="0.3">
      <c r="B48" s="6">
        <v>1979</v>
      </c>
      <c r="C48" s="7">
        <v>9000</v>
      </c>
      <c r="D48" s="6">
        <v>23</v>
      </c>
      <c r="G48" s="12"/>
    </row>
    <row r="49" spans="2:7" x14ac:dyDescent="0.3">
      <c r="B49" s="6">
        <v>1978</v>
      </c>
      <c r="C49" s="7">
        <v>3400</v>
      </c>
      <c r="D49" s="6">
        <v>21</v>
      </c>
      <c r="G49" s="12"/>
    </row>
    <row r="50" spans="2:7" x14ac:dyDescent="0.3">
      <c r="B50" s="6">
        <v>1977</v>
      </c>
      <c r="C50" s="7">
        <v>3750</v>
      </c>
      <c r="D50" s="6">
        <v>22</v>
      </c>
      <c r="G50" s="12"/>
    </row>
    <row r="51" spans="2:7" x14ac:dyDescent="0.3">
      <c r="B51" s="6">
        <v>1976</v>
      </c>
      <c r="C51" s="7">
        <v>7200</v>
      </c>
      <c r="D51" s="6">
        <v>20</v>
      </c>
      <c r="G51" s="12"/>
    </row>
    <row r="52" spans="2:7" x14ac:dyDescent="0.3">
      <c r="B52" s="6">
        <v>1975</v>
      </c>
      <c r="C52" s="7">
        <v>8100</v>
      </c>
      <c r="D52" s="6">
        <v>18</v>
      </c>
      <c r="G52" s="12"/>
    </row>
    <row r="53" spans="2:7" x14ac:dyDescent="0.3">
      <c r="B53" s="6">
        <v>1974</v>
      </c>
      <c r="C53" s="7">
        <v>7000</v>
      </c>
      <c r="D53" s="6">
        <v>18</v>
      </c>
      <c r="G53" s="12"/>
    </row>
    <row r="54" spans="2:7" x14ac:dyDescent="0.3">
      <c r="B54" s="6">
        <v>1973</v>
      </c>
      <c r="C54" s="7">
        <v>6500</v>
      </c>
      <c r="D54" s="6">
        <v>21</v>
      </c>
      <c r="G54" s="12"/>
    </row>
    <row r="55" spans="2:7" x14ac:dyDescent="0.3">
      <c r="B55" s="6">
        <v>1972</v>
      </c>
      <c r="C55" s="7">
        <v>6500</v>
      </c>
      <c r="D55" s="6">
        <v>16</v>
      </c>
      <c r="G55" s="12"/>
    </row>
    <row r="56" spans="2:7" x14ac:dyDescent="0.3">
      <c r="B56" s="6">
        <v>1971</v>
      </c>
      <c r="C56" s="7">
        <v>3250</v>
      </c>
      <c r="D56" s="6">
        <v>19</v>
      </c>
      <c r="G56" s="12"/>
    </row>
    <row r="57" spans="2:7" x14ac:dyDescent="0.3">
      <c r="B57" s="6">
        <v>1970</v>
      </c>
      <c r="C57" s="7">
        <v>2950</v>
      </c>
      <c r="D57" s="6">
        <v>10</v>
      </c>
      <c r="G57" s="12"/>
    </row>
    <row r="58" spans="2:7" x14ac:dyDescent="0.3">
      <c r="B58" s="6">
        <v>1969</v>
      </c>
      <c r="C58" s="7">
        <v>7000</v>
      </c>
      <c r="D58" s="6">
        <v>15</v>
      </c>
      <c r="G58" s="12"/>
    </row>
    <row r="59" spans="2:7" x14ac:dyDescent="0.3">
      <c r="B59" s="6">
        <v>1968</v>
      </c>
      <c r="C59" s="7">
        <v>6000</v>
      </c>
      <c r="D59" s="6">
        <v>17</v>
      </c>
      <c r="G59" s="12"/>
    </row>
    <row r="60" spans="2:7" x14ac:dyDescent="0.3">
      <c r="B60" s="6">
        <v>1967</v>
      </c>
      <c r="C60" s="7">
        <v>3000</v>
      </c>
      <c r="D60" s="6">
        <v>19</v>
      </c>
      <c r="G60" s="12"/>
    </row>
    <row r="61" spans="2:7" x14ac:dyDescent="0.3">
      <c r="B61" s="6">
        <v>1966</v>
      </c>
      <c r="C61" s="7">
        <v>3225</v>
      </c>
      <c r="D61" s="6">
        <v>21</v>
      </c>
      <c r="G61" s="12"/>
    </row>
    <row r="62" spans="2:7" x14ac:dyDescent="0.3">
      <c r="B62" s="6">
        <v>1965</v>
      </c>
      <c r="C62" s="7">
        <v>3275</v>
      </c>
      <c r="D62" s="6">
        <v>21</v>
      </c>
      <c r="G62" s="12"/>
    </row>
    <row r="63" spans="2:7" x14ac:dyDescent="0.3">
      <c r="B63" s="6">
        <v>1964</v>
      </c>
      <c r="C63" s="7">
        <v>3025</v>
      </c>
      <c r="D63" s="6">
        <v>22</v>
      </c>
      <c r="G63" s="12"/>
    </row>
    <row r="64" spans="2:7" x14ac:dyDescent="0.3">
      <c r="B64" s="6">
        <v>1963</v>
      </c>
      <c r="C64" s="7">
        <v>2625</v>
      </c>
      <c r="D64" s="6">
        <v>19</v>
      </c>
      <c r="G64" s="12"/>
    </row>
    <row r="65" spans="2:8" x14ac:dyDescent="0.3">
      <c r="B65" s="6">
        <v>1962</v>
      </c>
      <c r="C65" s="7">
        <v>2225</v>
      </c>
      <c r="D65" s="6">
        <v>19</v>
      </c>
      <c r="G65" s="12"/>
    </row>
    <row r="66" spans="2:8" x14ac:dyDescent="0.3">
      <c r="B66" s="6">
        <v>1961</v>
      </c>
      <c r="C66" s="7">
        <v>1400</v>
      </c>
      <c r="D66" s="6">
        <v>13</v>
      </c>
      <c r="G66" s="12"/>
    </row>
    <row r="67" spans="2:8" x14ac:dyDescent="0.3">
      <c r="B67" s="6">
        <v>1960</v>
      </c>
      <c r="C67" s="7">
        <v>1600</v>
      </c>
      <c r="D67" s="6">
        <v>15</v>
      </c>
      <c r="G67" s="12"/>
    </row>
    <row r="68" spans="2:8" x14ac:dyDescent="0.3">
      <c r="B68" s="6">
        <v>1959</v>
      </c>
      <c r="C68" s="13">
        <v>1400</v>
      </c>
      <c r="D68" s="6">
        <v>13</v>
      </c>
      <c r="G68" s="12"/>
    </row>
    <row r="69" spans="2:8" x14ac:dyDescent="0.3">
      <c r="B69" s="6">
        <v>1958</v>
      </c>
      <c r="C69" s="13">
        <v>1400</v>
      </c>
      <c r="D69" s="6">
        <v>8</v>
      </c>
      <c r="G69" s="12"/>
    </row>
    <row r="71" spans="2:8" x14ac:dyDescent="0.3">
      <c r="D71" s="3"/>
      <c r="E71" s="3"/>
      <c r="F71" s="8"/>
      <c r="G71" s="3"/>
      <c r="H71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1"/>
  <sheetViews>
    <sheetView topLeftCell="A58" workbookViewId="0">
      <selection activeCell="E60" sqref="E60"/>
    </sheetView>
  </sheetViews>
  <sheetFormatPr defaultRowHeight="14.4" x14ac:dyDescent="0.3"/>
  <cols>
    <col min="1" max="1" width="4" customWidth="1"/>
    <col min="2" max="2" width="11.5546875" style="4" customWidth="1"/>
    <col min="3" max="3" width="15.44140625" style="3" customWidth="1"/>
    <col min="4" max="4" width="10.33203125" style="4" customWidth="1"/>
    <col min="5" max="5" width="13.6640625" style="11" customWidth="1"/>
    <col min="7" max="7" width="11.44140625" customWidth="1"/>
    <col min="8" max="8" width="9.109375"/>
  </cols>
  <sheetData>
    <row r="1" spans="2:8" s="1" customFormat="1" ht="40.200000000000003" customHeight="1" x14ac:dyDescent="0.3">
      <c r="B1" s="5" t="s">
        <v>0</v>
      </c>
      <c r="C1" s="2" t="s">
        <v>2</v>
      </c>
      <c r="D1" s="5" t="s">
        <v>1</v>
      </c>
      <c r="E1" s="10" t="s">
        <v>3</v>
      </c>
      <c r="F1" s="5" t="s">
        <v>1</v>
      </c>
      <c r="G1" s="9" t="s">
        <v>4</v>
      </c>
      <c r="H1" s="9" t="s">
        <v>5</v>
      </c>
    </row>
    <row r="2" spans="2:8" s="1" customFormat="1" ht="40.200000000000003" customHeight="1" x14ac:dyDescent="0.3">
      <c r="B2" s="5"/>
      <c r="C2" s="2">
        <f>SUM(C3:C69)</f>
        <v>2937360</v>
      </c>
      <c r="D2" s="17">
        <f>SUM(D3:D69)</f>
        <v>1169</v>
      </c>
      <c r="E2" s="10"/>
      <c r="F2" s="5"/>
      <c r="G2" s="9"/>
      <c r="H2" s="9"/>
    </row>
    <row r="3" spans="2:8" x14ac:dyDescent="0.3">
      <c r="B3" s="6">
        <v>2024</v>
      </c>
      <c r="C3" s="7">
        <v>166000</v>
      </c>
      <c r="D3" s="6">
        <v>29</v>
      </c>
      <c r="G3" s="12"/>
      <c r="H3">
        <f t="shared" ref="H3:H7" si="0">D3+F3</f>
        <v>29</v>
      </c>
    </row>
    <row r="4" spans="2:8" x14ac:dyDescent="0.3">
      <c r="B4" s="6">
        <v>2023</v>
      </c>
      <c r="C4" s="7">
        <v>116850</v>
      </c>
      <c r="D4" s="6">
        <v>19</v>
      </c>
      <c r="G4" s="12"/>
      <c r="H4">
        <f t="shared" si="0"/>
        <v>19</v>
      </c>
    </row>
    <row r="5" spans="2:8" x14ac:dyDescent="0.3">
      <c r="B5" s="6">
        <v>2022</v>
      </c>
      <c r="C5" s="7">
        <v>122200</v>
      </c>
      <c r="D5" s="6">
        <v>19</v>
      </c>
      <c r="G5" s="12"/>
      <c r="H5">
        <f t="shared" si="0"/>
        <v>19</v>
      </c>
    </row>
    <row r="6" spans="2:8" x14ac:dyDescent="0.3">
      <c r="B6" s="6">
        <v>2021</v>
      </c>
      <c r="C6" s="7">
        <v>137750</v>
      </c>
      <c r="D6" s="6">
        <v>19</v>
      </c>
      <c r="G6" s="12"/>
      <c r="H6">
        <f t="shared" si="0"/>
        <v>19</v>
      </c>
    </row>
    <row r="7" spans="2:8" x14ac:dyDescent="0.3">
      <c r="B7" s="6">
        <v>2020</v>
      </c>
      <c r="C7" s="7">
        <v>114000</v>
      </c>
      <c r="D7" s="6">
        <v>23</v>
      </c>
      <c r="G7" s="12"/>
      <c r="H7">
        <f t="shared" si="0"/>
        <v>23</v>
      </c>
    </row>
    <row r="8" spans="2:8" x14ac:dyDescent="0.3">
      <c r="B8" s="6">
        <v>2019</v>
      </c>
      <c r="C8" s="7">
        <v>126500</v>
      </c>
      <c r="D8" s="6">
        <v>15</v>
      </c>
      <c r="G8" s="12">
        <f t="shared" ref="G8:G9" si="1">C8+E8</f>
        <v>126500</v>
      </c>
      <c r="H8">
        <f t="shared" ref="H8:H9" si="2">D8+F8</f>
        <v>15</v>
      </c>
    </row>
    <row r="9" spans="2:8" x14ac:dyDescent="0.3">
      <c r="B9" s="6">
        <v>2018</v>
      </c>
      <c r="C9" s="7">
        <v>109500</v>
      </c>
      <c r="D9" s="6">
        <v>14</v>
      </c>
      <c r="G9" s="12">
        <f t="shared" si="1"/>
        <v>109500</v>
      </c>
      <c r="H9">
        <f t="shared" si="2"/>
        <v>14</v>
      </c>
    </row>
    <row r="10" spans="2:8" x14ac:dyDescent="0.3">
      <c r="B10" s="6">
        <v>2017</v>
      </c>
      <c r="C10" s="7">
        <v>114200</v>
      </c>
      <c r="D10" s="6">
        <v>14</v>
      </c>
      <c r="E10" s="11">
        <v>10000</v>
      </c>
      <c r="F10">
        <v>40</v>
      </c>
      <c r="G10" s="12">
        <f>C10+E10</f>
        <v>124200</v>
      </c>
      <c r="H10">
        <f>D10+F10</f>
        <v>54</v>
      </c>
    </row>
    <row r="11" spans="2:8" x14ac:dyDescent="0.3">
      <c r="B11" s="6">
        <v>2016</v>
      </c>
      <c r="C11" s="7">
        <v>108300</v>
      </c>
      <c r="D11" s="6">
        <v>15</v>
      </c>
      <c r="E11" s="11">
        <v>10000</v>
      </c>
      <c r="F11">
        <v>40</v>
      </c>
      <c r="G11" s="12">
        <f t="shared" ref="G11:G15" si="3">C11+E11</f>
        <v>118300</v>
      </c>
      <c r="H11">
        <f t="shared" ref="H11:H15" si="4">D11+F11</f>
        <v>55</v>
      </c>
    </row>
    <row r="12" spans="2:8" x14ac:dyDescent="0.3">
      <c r="B12" s="6">
        <v>2015</v>
      </c>
      <c r="C12" s="7">
        <v>75200</v>
      </c>
      <c r="D12" s="6">
        <v>13</v>
      </c>
      <c r="E12" s="11">
        <v>10000</v>
      </c>
      <c r="F12">
        <v>40</v>
      </c>
      <c r="G12" s="12">
        <f t="shared" si="3"/>
        <v>85200</v>
      </c>
      <c r="H12">
        <f t="shared" si="4"/>
        <v>53</v>
      </c>
    </row>
    <row r="13" spans="2:8" x14ac:dyDescent="0.3">
      <c r="B13" s="6">
        <v>2014</v>
      </c>
      <c r="C13" s="7">
        <v>72900</v>
      </c>
      <c r="D13" s="6">
        <v>12</v>
      </c>
      <c r="E13" s="11">
        <v>10250</v>
      </c>
      <c r="F13">
        <v>41</v>
      </c>
      <c r="G13" s="12">
        <f t="shared" si="3"/>
        <v>83150</v>
      </c>
      <c r="H13">
        <f t="shared" si="4"/>
        <v>53</v>
      </c>
    </row>
    <row r="14" spans="2:8" x14ac:dyDescent="0.3">
      <c r="B14" s="6">
        <v>2013</v>
      </c>
      <c r="C14" s="7">
        <v>84500</v>
      </c>
      <c r="D14" s="6">
        <v>15</v>
      </c>
      <c r="E14" s="11">
        <f>F14*250</f>
        <v>11250</v>
      </c>
      <c r="F14">
        <f>15+15+15</f>
        <v>45</v>
      </c>
      <c r="G14" s="15">
        <f t="shared" si="3"/>
        <v>95750</v>
      </c>
      <c r="H14">
        <f t="shared" si="4"/>
        <v>60</v>
      </c>
    </row>
    <row r="15" spans="2:8" x14ac:dyDescent="0.3">
      <c r="B15" s="6">
        <v>2012</v>
      </c>
      <c r="C15" s="7">
        <v>74300</v>
      </c>
      <c r="D15" s="6">
        <v>15</v>
      </c>
      <c r="E15" s="11">
        <f>250*F15</f>
        <v>11250</v>
      </c>
      <c r="F15">
        <f>15+15+15</f>
        <v>45</v>
      </c>
      <c r="G15" s="15">
        <f t="shared" si="3"/>
        <v>85550</v>
      </c>
      <c r="H15">
        <f t="shared" si="4"/>
        <v>60</v>
      </c>
    </row>
    <row r="16" spans="2:8" x14ac:dyDescent="0.3">
      <c r="B16" s="6">
        <v>2011</v>
      </c>
      <c r="C16" s="7">
        <v>55470</v>
      </c>
      <c r="D16" s="6">
        <v>15</v>
      </c>
      <c r="E16" s="11">
        <f>F16*250</f>
        <v>11750</v>
      </c>
      <c r="F16" s="16">
        <f>15+15+17</f>
        <v>47</v>
      </c>
      <c r="G16" s="15">
        <f t="shared" ref="G16:G69" si="5">C16+E16</f>
        <v>67220</v>
      </c>
      <c r="H16">
        <f t="shared" ref="H16:H69" si="6">D16+F16</f>
        <v>62</v>
      </c>
    </row>
    <row r="17" spans="2:8" x14ac:dyDescent="0.3">
      <c r="B17" s="6">
        <v>2010</v>
      </c>
      <c r="C17" s="7">
        <v>59175</v>
      </c>
      <c r="D17" s="6">
        <v>13</v>
      </c>
      <c r="E17" s="11">
        <f>F17*500</f>
        <v>22000</v>
      </c>
      <c r="F17" s="16">
        <f>15+17+12</f>
        <v>44</v>
      </c>
      <c r="G17" s="15">
        <f t="shared" si="5"/>
        <v>81175</v>
      </c>
      <c r="H17">
        <f t="shared" si="6"/>
        <v>57</v>
      </c>
    </row>
    <row r="18" spans="2:8" x14ac:dyDescent="0.3">
      <c r="B18" s="6">
        <v>2009</v>
      </c>
      <c r="C18" s="7">
        <v>77000</v>
      </c>
      <c r="D18" s="6">
        <v>15</v>
      </c>
      <c r="E18" s="11">
        <f>F18*500</f>
        <v>21000</v>
      </c>
      <c r="F18" s="16">
        <f>13+12+17</f>
        <v>42</v>
      </c>
      <c r="G18" s="15">
        <f t="shared" si="5"/>
        <v>98000</v>
      </c>
      <c r="H18">
        <f t="shared" si="6"/>
        <v>57</v>
      </c>
    </row>
    <row r="19" spans="2:8" x14ac:dyDescent="0.3">
      <c r="B19" s="6">
        <v>2008</v>
      </c>
      <c r="C19" s="7">
        <v>85500</v>
      </c>
      <c r="D19" s="6">
        <v>20</v>
      </c>
      <c r="E19" s="11">
        <f>(18+14)*500</f>
        <v>16000</v>
      </c>
      <c r="F19">
        <f>18+14</f>
        <v>32</v>
      </c>
      <c r="G19" s="15">
        <f t="shared" si="5"/>
        <v>101500</v>
      </c>
      <c r="H19">
        <f t="shared" si="6"/>
        <v>52</v>
      </c>
    </row>
    <row r="20" spans="2:8" x14ac:dyDescent="0.3">
      <c r="B20" s="6">
        <v>2007</v>
      </c>
      <c r="C20" s="7">
        <v>94000</v>
      </c>
      <c r="D20" s="6">
        <v>18</v>
      </c>
      <c r="E20" s="11">
        <f>14*500</f>
        <v>7000</v>
      </c>
      <c r="F20">
        <v>14</v>
      </c>
      <c r="G20" s="15">
        <f t="shared" si="5"/>
        <v>101000</v>
      </c>
      <c r="H20">
        <f t="shared" si="6"/>
        <v>32</v>
      </c>
    </row>
    <row r="21" spans="2:8" x14ac:dyDescent="0.3">
      <c r="B21" s="6">
        <v>2006</v>
      </c>
      <c r="C21" s="7">
        <v>90000</v>
      </c>
      <c r="D21" s="6">
        <v>21</v>
      </c>
      <c r="G21" s="12">
        <f t="shared" si="5"/>
        <v>90000</v>
      </c>
      <c r="H21">
        <f t="shared" si="6"/>
        <v>21</v>
      </c>
    </row>
    <row r="22" spans="2:8" x14ac:dyDescent="0.3">
      <c r="B22" s="6">
        <v>2005</v>
      </c>
      <c r="C22" s="7">
        <v>82000</v>
      </c>
      <c r="D22" s="6">
        <v>16</v>
      </c>
      <c r="G22" s="12">
        <f t="shared" si="5"/>
        <v>82000</v>
      </c>
      <c r="H22">
        <f t="shared" si="6"/>
        <v>16</v>
      </c>
    </row>
    <row r="23" spans="2:8" x14ac:dyDescent="0.3">
      <c r="B23" s="6">
        <v>2004</v>
      </c>
      <c r="C23" s="7">
        <v>85000</v>
      </c>
      <c r="D23" s="6">
        <v>19</v>
      </c>
      <c r="G23" s="12">
        <f t="shared" si="5"/>
        <v>85000</v>
      </c>
      <c r="H23">
        <f t="shared" si="6"/>
        <v>19</v>
      </c>
    </row>
    <row r="24" spans="2:8" x14ac:dyDescent="0.3">
      <c r="B24" s="6">
        <v>2003</v>
      </c>
      <c r="C24" s="7">
        <v>85000</v>
      </c>
      <c r="D24" s="6">
        <v>18</v>
      </c>
      <c r="G24" s="12">
        <f t="shared" si="5"/>
        <v>85000</v>
      </c>
      <c r="H24">
        <f t="shared" si="6"/>
        <v>18</v>
      </c>
    </row>
    <row r="25" spans="2:8" x14ac:dyDescent="0.3">
      <c r="B25" s="6">
        <v>2002</v>
      </c>
      <c r="C25" s="7">
        <v>80000</v>
      </c>
      <c r="D25" s="6">
        <v>22</v>
      </c>
      <c r="G25" s="12">
        <f t="shared" si="5"/>
        <v>80000</v>
      </c>
      <c r="H25">
        <f t="shared" si="6"/>
        <v>22</v>
      </c>
    </row>
    <row r="26" spans="2:8" x14ac:dyDescent="0.3">
      <c r="B26" s="6">
        <v>2001</v>
      </c>
      <c r="C26" s="7">
        <v>70000</v>
      </c>
      <c r="D26" s="6">
        <v>15</v>
      </c>
      <c r="G26" s="12">
        <f t="shared" si="5"/>
        <v>70000</v>
      </c>
      <c r="H26">
        <f t="shared" si="6"/>
        <v>15</v>
      </c>
    </row>
    <row r="27" spans="2:8" x14ac:dyDescent="0.3">
      <c r="B27" s="6">
        <v>2000</v>
      </c>
      <c r="C27" s="7">
        <v>53550</v>
      </c>
      <c r="D27" s="6">
        <v>13</v>
      </c>
      <c r="G27" s="12">
        <f t="shared" si="5"/>
        <v>53550</v>
      </c>
      <c r="H27">
        <f t="shared" si="6"/>
        <v>13</v>
      </c>
    </row>
    <row r="28" spans="2:8" x14ac:dyDescent="0.3">
      <c r="B28" s="6">
        <v>1999</v>
      </c>
      <c r="C28" s="7">
        <v>52150</v>
      </c>
      <c r="D28" s="6">
        <v>20</v>
      </c>
      <c r="G28" s="12">
        <f t="shared" si="5"/>
        <v>52150</v>
      </c>
      <c r="H28">
        <f t="shared" si="6"/>
        <v>20</v>
      </c>
    </row>
    <row r="29" spans="2:8" x14ac:dyDescent="0.3">
      <c r="B29" s="6">
        <v>1998</v>
      </c>
      <c r="C29" s="13">
        <v>42000</v>
      </c>
      <c r="D29" s="14">
        <v>17</v>
      </c>
      <c r="G29" s="12">
        <f t="shared" si="5"/>
        <v>42000</v>
      </c>
      <c r="H29">
        <f t="shared" si="6"/>
        <v>17</v>
      </c>
    </row>
    <row r="30" spans="2:8" x14ac:dyDescent="0.3">
      <c r="B30" s="6">
        <v>1997</v>
      </c>
      <c r="C30" s="13">
        <v>42000</v>
      </c>
      <c r="D30" s="14">
        <v>17</v>
      </c>
      <c r="G30" s="12">
        <f t="shared" si="5"/>
        <v>42000</v>
      </c>
      <c r="H30">
        <f t="shared" si="6"/>
        <v>17</v>
      </c>
    </row>
    <row r="31" spans="2:8" x14ac:dyDescent="0.3">
      <c r="B31" s="6">
        <v>1996</v>
      </c>
      <c r="C31" s="7">
        <v>42000</v>
      </c>
      <c r="D31" s="6">
        <v>24</v>
      </c>
      <c r="G31" s="12">
        <f t="shared" si="5"/>
        <v>42000</v>
      </c>
      <c r="H31">
        <f t="shared" si="6"/>
        <v>24</v>
      </c>
    </row>
    <row r="32" spans="2:8" x14ac:dyDescent="0.3">
      <c r="B32" s="6">
        <v>1995</v>
      </c>
      <c r="C32" s="7">
        <v>39950</v>
      </c>
      <c r="D32" s="6">
        <v>17</v>
      </c>
      <c r="G32" s="12">
        <f t="shared" si="5"/>
        <v>39950</v>
      </c>
      <c r="H32">
        <f t="shared" si="6"/>
        <v>17</v>
      </c>
    </row>
    <row r="33" spans="2:8" x14ac:dyDescent="0.3">
      <c r="B33" s="6">
        <v>1994</v>
      </c>
      <c r="C33" s="7">
        <v>36600</v>
      </c>
      <c r="D33" s="6">
        <v>15</v>
      </c>
      <c r="G33" s="12">
        <f t="shared" si="5"/>
        <v>36600</v>
      </c>
      <c r="H33">
        <f t="shared" si="6"/>
        <v>15</v>
      </c>
    </row>
    <row r="34" spans="2:8" x14ac:dyDescent="0.3">
      <c r="B34" s="6">
        <v>1993</v>
      </c>
      <c r="C34" s="7">
        <v>31800</v>
      </c>
      <c r="D34" s="6">
        <v>16</v>
      </c>
      <c r="G34" s="12">
        <f t="shared" si="5"/>
        <v>31800</v>
      </c>
      <c r="H34">
        <f t="shared" si="6"/>
        <v>16</v>
      </c>
    </row>
    <row r="35" spans="2:8" x14ac:dyDescent="0.3">
      <c r="B35" s="6">
        <v>1992</v>
      </c>
      <c r="C35" s="7">
        <v>28400</v>
      </c>
      <c r="D35" s="6">
        <v>13</v>
      </c>
      <c r="G35" s="12">
        <f t="shared" si="5"/>
        <v>28400</v>
      </c>
      <c r="H35">
        <f t="shared" si="6"/>
        <v>13</v>
      </c>
    </row>
    <row r="36" spans="2:8" x14ac:dyDescent="0.3">
      <c r="B36" s="6">
        <v>1991</v>
      </c>
      <c r="C36" s="7">
        <v>20900</v>
      </c>
      <c r="D36" s="6">
        <v>17</v>
      </c>
      <c r="G36" s="12">
        <f t="shared" si="5"/>
        <v>20900</v>
      </c>
      <c r="H36">
        <f t="shared" si="6"/>
        <v>17</v>
      </c>
    </row>
    <row r="37" spans="2:8" x14ac:dyDescent="0.3">
      <c r="B37" s="6">
        <v>1990</v>
      </c>
      <c r="C37" s="7">
        <v>21040</v>
      </c>
      <c r="D37" s="6">
        <v>13</v>
      </c>
      <c r="G37" s="12">
        <f t="shared" si="5"/>
        <v>21040</v>
      </c>
      <c r="H37">
        <f t="shared" si="6"/>
        <v>13</v>
      </c>
    </row>
    <row r="38" spans="2:8" x14ac:dyDescent="0.3">
      <c r="B38" s="6">
        <v>1989</v>
      </c>
      <c r="C38" s="7">
        <v>21500</v>
      </c>
      <c r="D38" s="6">
        <v>14</v>
      </c>
      <c r="G38" s="12">
        <f t="shared" si="5"/>
        <v>21500</v>
      </c>
      <c r="H38">
        <f t="shared" si="6"/>
        <v>14</v>
      </c>
    </row>
    <row r="39" spans="2:8" x14ac:dyDescent="0.3">
      <c r="B39" s="6">
        <v>1988</v>
      </c>
      <c r="C39" s="7">
        <v>18000</v>
      </c>
      <c r="D39" s="6">
        <v>14</v>
      </c>
      <c r="G39" s="12">
        <f t="shared" si="5"/>
        <v>18000</v>
      </c>
      <c r="H39">
        <f t="shared" si="6"/>
        <v>14</v>
      </c>
    </row>
    <row r="40" spans="2:8" x14ac:dyDescent="0.3">
      <c r="B40" s="6">
        <v>1987</v>
      </c>
      <c r="C40" s="7">
        <v>23800</v>
      </c>
      <c r="D40" s="6">
        <v>19</v>
      </c>
      <c r="G40" s="12">
        <f t="shared" si="5"/>
        <v>23800</v>
      </c>
      <c r="H40">
        <f t="shared" si="6"/>
        <v>19</v>
      </c>
    </row>
    <row r="41" spans="2:8" x14ac:dyDescent="0.3">
      <c r="B41" s="6">
        <v>1986</v>
      </c>
      <c r="C41" s="7">
        <v>16500</v>
      </c>
      <c r="D41" s="6">
        <v>24</v>
      </c>
      <c r="G41" s="12">
        <f t="shared" si="5"/>
        <v>16500</v>
      </c>
      <c r="H41">
        <f t="shared" si="6"/>
        <v>24</v>
      </c>
    </row>
    <row r="42" spans="2:8" x14ac:dyDescent="0.3">
      <c r="B42" s="6">
        <v>1985</v>
      </c>
      <c r="C42" s="7">
        <v>18000</v>
      </c>
      <c r="D42" s="6">
        <v>22</v>
      </c>
      <c r="G42" s="12">
        <f t="shared" si="5"/>
        <v>18000</v>
      </c>
      <c r="H42">
        <f t="shared" si="6"/>
        <v>22</v>
      </c>
    </row>
    <row r="43" spans="2:8" x14ac:dyDescent="0.3">
      <c r="B43" s="6">
        <v>1984</v>
      </c>
      <c r="C43" s="7">
        <v>10000</v>
      </c>
      <c r="D43" s="6">
        <v>20</v>
      </c>
      <c r="G43" s="12">
        <f t="shared" si="5"/>
        <v>10000</v>
      </c>
      <c r="H43">
        <f t="shared" si="6"/>
        <v>20</v>
      </c>
    </row>
    <row r="44" spans="2:8" x14ac:dyDescent="0.3">
      <c r="B44" s="6">
        <v>1983</v>
      </c>
      <c r="C44" s="7">
        <v>8300</v>
      </c>
      <c r="D44" s="6">
        <v>18</v>
      </c>
      <c r="G44" s="12">
        <f t="shared" si="5"/>
        <v>8300</v>
      </c>
      <c r="H44">
        <f t="shared" si="6"/>
        <v>18</v>
      </c>
    </row>
    <row r="45" spans="2:8" x14ac:dyDescent="0.3">
      <c r="B45" s="6">
        <v>1982</v>
      </c>
      <c r="C45" s="7">
        <v>7800</v>
      </c>
      <c r="D45" s="6">
        <v>13</v>
      </c>
      <c r="G45" s="12">
        <f t="shared" si="5"/>
        <v>7800</v>
      </c>
      <c r="H45">
        <f t="shared" si="6"/>
        <v>13</v>
      </c>
    </row>
    <row r="46" spans="2:8" x14ac:dyDescent="0.3">
      <c r="B46" s="6">
        <v>1981</v>
      </c>
      <c r="C46" s="7">
        <v>10000</v>
      </c>
      <c r="D46" s="6">
        <v>22</v>
      </c>
      <c r="G46" s="12">
        <f t="shared" si="5"/>
        <v>10000</v>
      </c>
      <c r="H46">
        <f t="shared" si="6"/>
        <v>22</v>
      </c>
    </row>
    <row r="47" spans="2:8" x14ac:dyDescent="0.3">
      <c r="B47" s="6">
        <v>1980</v>
      </c>
      <c r="C47" s="7">
        <v>13900</v>
      </c>
      <c r="D47" s="6">
        <v>17</v>
      </c>
      <c r="G47" s="12">
        <f t="shared" si="5"/>
        <v>13900</v>
      </c>
      <c r="H47">
        <f t="shared" si="6"/>
        <v>17</v>
      </c>
    </row>
    <row r="48" spans="2:8" x14ac:dyDescent="0.3">
      <c r="B48" s="6">
        <v>1979</v>
      </c>
      <c r="C48" s="7">
        <v>9000</v>
      </c>
      <c r="D48" s="6">
        <v>23</v>
      </c>
      <c r="G48" s="12">
        <f t="shared" si="5"/>
        <v>9000</v>
      </c>
      <c r="H48">
        <f t="shared" si="6"/>
        <v>23</v>
      </c>
    </row>
    <row r="49" spans="2:8" x14ac:dyDescent="0.3">
      <c r="B49" s="6">
        <v>1978</v>
      </c>
      <c r="C49" s="7">
        <v>3400</v>
      </c>
      <c r="D49" s="6">
        <v>21</v>
      </c>
      <c r="G49" s="12">
        <f t="shared" si="5"/>
        <v>3400</v>
      </c>
      <c r="H49">
        <f t="shared" si="6"/>
        <v>21</v>
      </c>
    </row>
    <row r="50" spans="2:8" x14ac:dyDescent="0.3">
      <c r="B50" s="6">
        <v>1977</v>
      </c>
      <c r="C50" s="7">
        <v>3750</v>
      </c>
      <c r="D50" s="6">
        <v>22</v>
      </c>
      <c r="G50" s="12">
        <f t="shared" si="5"/>
        <v>3750</v>
      </c>
      <c r="H50">
        <f t="shared" si="6"/>
        <v>22</v>
      </c>
    </row>
    <row r="51" spans="2:8" x14ac:dyDescent="0.3">
      <c r="B51" s="6">
        <v>1976</v>
      </c>
      <c r="C51" s="7">
        <v>7200</v>
      </c>
      <c r="D51" s="6">
        <v>20</v>
      </c>
      <c r="G51" s="12">
        <f t="shared" si="5"/>
        <v>7200</v>
      </c>
      <c r="H51">
        <f t="shared" si="6"/>
        <v>20</v>
      </c>
    </row>
    <row r="52" spans="2:8" x14ac:dyDescent="0.3">
      <c r="B52" s="6">
        <v>1975</v>
      </c>
      <c r="C52" s="7">
        <v>8100</v>
      </c>
      <c r="D52" s="6">
        <v>18</v>
      </c>
      <c r="G52" s="12">
        <f t="shared" si="5"/>
        <v>8100</v>
      </c>
      <c r="H52">
        <f t="shared" si="6"/>
        <v>18</v>
      </c>
    </row>
    <row r="53" spans="2:8" x14ac:dyDescent="0.3">
      <c r="B53" s="6">
        <v>1974</v>
      </c>
      <c r="C53" s="7">
        <v>7000</v>
      </c>
      <c r="D53" s="6">
        <v>18</v>
      </c>
      <c r="G53" s="12">
        <f t="shared" si="5"/>
        <v>7000</v>
      </c>
      <c r="H53">
        <f t="shared" si="6"/>
        <v>18</v>
      </c>
    </row>
    <row r="54" spans="2:8" x14ac:dyDescent="0.3">
      <c r="B54" s="6">
        <v>1973</v>
      </c>
      <c r="C54" s="7">
        <v>6500</v>
      </c>
      <c r="D54" s="6">
        <v>21</v>
      </c>
      <c r="G54" s="12">
        <f t="shared" si="5"/>
        <v>6500</v>
      </c>
      <c r="H54">
        <f t="shared" si="6"/>
        <v>21</v>
      </c>
    </row>
    <row r="55" spans="2:8" x14ac:dyDescent="0.3">
      <c r="B55" s="6">
        <v>1972</v>
      </c>
      <c r="C55" s="7">
        <v>6500</v>
      </c>
      <c r="D55" s="6">
        <v>16</v>
      </c>
      <c r="G55" s="12">
        <f t="shared" si="5"/>
        <v>6500</v>
      </c>
      <c r="H55">
        <f t="shared" si="6"/>
        <v>16</v>
      </c>
    </row>
    <row r="56" spans="2:8" x14ac:dyDescent="0.3">
      <c r="B56" s="6">
        <v>1971</v>
      </c>
      <c r="C56" s="7">
        <v>3250</v>
      </c>
      <c r="D56" s="6">
        <v>19</v>
      </c>
      <c r="G56" s="12">
        <f t="shared" si="5"/>
        <v>3250</v>
      </c>
      <c r="H56">
        <f t="shared" si="6"/>
        <v>19</v>
      </c>
    </row>
    <row r="57" spans="2:8" x14ac:dyDescent="0.3">
      <c r="B57" s="6">
        <v>1970</v>
      </c>
      <c r="C57" s="7">
        <v>2950</v>
      </c>
      <c r="D57" s="6">
        <v>10</v>
      </c>
      <c r="G57" s="12">
        <f t="shared" si="5"/>
        <v>2950</v>
      </c>
      <c r="H57">
        <f t="shared" si="6"/>
        <v>10</v>
      </c>
    </row>
    <row r="58" spans="2:8" x14ac:dyDescent="0.3">
      <c r="B58" s="6">
        <v>1969</v>
      </c>
      <c r="C58" s="7">
        <v>7000</v>
      </c>
      <c r="D58" s="6">
        <v>15</v>
      </c>
      <c r="G58" s="12">
        <f t="shared" si="5"/>
        <v>7000</v>
      </c>
      <c r="H58">
        <f t="shared" si="6"/>
        <v>15</v>
      </c>
    </row>
    <row r="59" spans="2:8" x14ac:dyDescent="0.3">
      <c r="B59" s="6">
        <v>1968</v>
      </c>
      <c r="C59" s="7">
        <v>6000</v>
      </c>
      <c r="D59" s="6">
        <v>17</v>
      </c>
      <c r="G59" s="12">
        <f t="shared" si="5"/>
        <v>6000</v>
      </c>
      <c r="H59">
        <f t="shared" si="6"/>
        <v>17</v>
      </c>
    </row>
    <row r="60" spans="2:8" x14ac:dyDescent="0.3">
      <c r="B60" s="6">
        <v>1967</v>
      </c>
      <c r="C60" s="7">
        <v>3000</v>
      </c>
      <c r="D60" s="6">
        <v>19</v>
      </c>
      <c r="G60" s="12">
        <f t="shared" si="5"/>
        <v>3000</v>
      </c>
      <c r="H60">
        <f t="shared" si="6"/>
        <v>19</v>
      </c>
    </row>
    <row r="61" spans="2:8" x14ac:dyDescent="0.3">
      <c r="B61" s="6">
        <v>1966</v>
      </c>
      <c r="C61" s="7">
        <v>3225</v>
      </c>
      <c r="D61" s="6">
        <v>21</v>
      </c>
      <c r="G61" s="12">
        <f t="shared" si="5"/>
        <v>3225</v>
      </c>
      <c r="H61">
        <f t="shared" si="6"/>
        <v>21</v>
      </c>
    </row>
    <row r="62" spans="2:8" x14ac:dyDescent="0.3">
      <c r="B62" s="6">
        <v>1965</v>
      </c>
      <c r="C62" s="7">
        <v>3275</v>
      </c>
      <c r="D62" s="6">
        <v>21</v>
      </c>
      <c r="G62" s="12">
        <f t="shared" si="5"/>
        <v>3275</v>
      </c>
      <c r="H62">
        <f t="shared" si="6"/>
        <v>21</v>
      </c>
    </row>
    <row r="63" spans="2:8" x14ac:dyDescent="0.3">
      <c r="B63" s="6">
        <v>1964</v>
      </c>
      <c r="C63" s="7">
        <v>3025</v>
      </c>
      <c r="D63" s="6">
        <v>22</v>
      </c>
      <c r="G63" s="12">
        <f t="shared" si="5"/>
        <v>3025</v>
      </c>
      <c r="H63">
        <f t="shared" si="6"/>
        <v>22</v>
      </c>
    </row>
    <row r="64" spans="2:8" x14ac:dyDescent="0.3">
      <c r="B64" s="6">
        <v>1963</v>
      </c>
      <c r="C64" s="7">
        <v>2625</v>
      </c>
      <c r="D64" s="6">
        <v>19</v>
      </c>
      <c r="G64" s="12">
        <f t="shared" si="5"/>
        <v>2625</v>
      </c>
      <c r="H64">
        <f t="shared" si="6"/>
        <v>19</v>
      </c>
    </row>
    <row r="65" spans="2:8" x14ac:dyDescent="0.3">
      <c r="B65" s="6">
        <v>1962</v>
      </c>
      <c r="C65" s="7">
        <v>2225</v>
      </c>
      <c r="D65" s="6">
        <v>19</v>
      </c>
      <c r="G65" s="12">
        <f t="shared" si="5"/>
        <v>2225</v>
      </c>
      <c r="H65">
        <f t="shared" si="6"/>
        <v>19</v>
      </c>
    </row>
    <row r="66" spans="2:8" x14ac:dyDescent="0.3">
      <c r="B66" s="6">
        <v>1961</v>
      </c>
      <c r="C66" s="7">
        <v>1400</v>
      </c>
      <c r="D66" s="6">
        <v>13</v>
      </c>
      <c r="G66" s="12">
        <f t="shared" si="5"/>
        <v>1400</v>
      </c>
      <c r="H66">
        <f t="shared" si="6"/>
        <v>13</v>
      </c>
    </row>
    <row r="67" spans="2:8" x14ac:dyDescent="0.3">
      <c r="B67" s="6">
        <v>1960</v>
      </c>
      <c r="C67" s="7">
        <v>1600</v>
      </c>
      <c r="D67" s="6">
        <v>15</v>
      </c>
      <c r="G67" s="12">
        <f t="shared" si="5"/>
        <v>1600</v>
      </c>
      <c r="H67">
        <f t="shared" si="6"/>
        <v>15</v>
      </c>
    </row>
    <row r="68" spans="2:8" x14ac:dyDescent="0.3">
      <c r="B68" s="6">
        <v>1959</v>
      </c>
      <c r="C68" s="13">
        <v>1400</v>
      </c>
      <c r="D68" s="6">
        <v>13</v>
      </c>
      <c r="G68" s="12">
        <f t="shared" si="5"/>
        <v>1400</v>
      </c>
      <c r="H68">
        <f t="shared" si="6"/>
        <v>13</v>
      </c>
    </row>
    <row r="69" spans="2:8" x14ac:dyDescent="0.3">
      <c r="B69" s="6">
        <v>1958</v>
      </c>
      <c r="C69" s="13">
        <v>1400</v>
      </c>
      <c r="D69" s="6">
        <v>8</v>
      </c>
      <c r="G69" s="12">
        <f t="shared" si="5"/>
        <v>1400</v>
      </c>
      <c r="H69">
        <f t="shared" si="6"/>
        <v>8</v>
      </c>
    </row>
    <row r="71" spans="2:8" x14ac:dyDescent="0.3">
      <c r="C71" s="3">
        <f>SUM(C3:C69)</f>
        <v>2937360</v>
      </c>
      <c r="D71" s="3">
        <f>SUM(D3:D69)</f>
        <v>1169</v>
      </c>
      <c r="E71" s="3">
        <f t="shared" ref="E71:H71" si="7">SUM(E10:E69)</f>
        <v>140500</v>
      </c>
      <c r="F71" s="8">
        <f t="shared" si="7"/>
        <v>430</v>
      </c>
      <c r="G71" s="3">
        <f t="shared" si="7"/>
        <v>2185060</v>
      </c>
      <c r="H71" s="8">
        <f t="shared" si="7"/>
        <v>1461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Kraskouskas</dc:creator>
  <cp:lastModifiedBy>Jennifer Lacasse</cp:lastModifiedBy>
  <dcterms:created xsi:type="dcterms:W3CDTF">2017-10-30T02:56:56Z</dcterms:created>
  <dcterms:modified xsi:type="dcterms:W3CDTF">2025-01-30T17:21:55Z</dcterms:modified>
</cp:coreProperties>
</file>