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sprodotcom-my.sharepoint.com/personal/christelle_theron_syspro_com/Documents/Documents/Southern Sound/Wedding Binder/"/>
    </mc:Choice>
  </mc:AlternateContent>
  <xr:revisionPtr revIDLastSave="0" documentId="8_{751E54A4-8778-4358-92CD-CB9DA0F90484}" xr6:coauthVersionLast="47" xr6:coauthVersionMax="47" xr10:uidLastSave="{00000000-0000-0000-0000-000000000000}"/>
  <bookViews>
    <workbookView xWindow="-108" yWindow="-108" windowWidth="23256" windowHeight="12456" tabRatio="500" xr2:uid="{00000000-000D-0000-FFFF-FFFF00000000}"/>
  </bookViews>
  <sheets>
    <sheet name="🎵 Welcome - Start Here" sheetId="1" r:id="rId1"/>
    <sheet name="📋 Setup" sheetId="2" r:id="rId2"/>
    <sheet name="🎯 Dashboard" sheetId="3" r:id="rId3"/>
    <sheet name="📅 Planning Timeline" sheetId="4" r:id="rId4"/>
    <sheet name="📆 Wedding Calendar" sheetId="5" r:id="rId5"/>
    <sheet name="💌 Save the Date" sheetId="6" r:id="rId6"/>
    <sheet name="🎵 Day-Of Timeline" sheetId="7" r:id="rId7"/>
    <sheet name="💄 Getting Ready" sheetId="8" r:id="rId8"/>
    <sheet name="🎤 Guest List" sheetId="9" r:id="rId9"/>
    <sheet name="📊 Budget Dashboard" sheetId="10" r:id="rId10"/>
    <sheet name="💰 Budget Calculator" sheetId="11" r:id="rId11"/>
    <sheet name="🏛️ Venue Comparison" sheetId="12" r:id="rId12"/>
    <sheet name="👯 Wedding Party" sheetId="13" r:id="rId13"/>
    <sheet name="🎤 MC &amp; Speeches" sheetId="14" r:id="rId14"/>
    <sheet name="🪑 Seating Chart" sheetId="15" r:id="rId15"/>
    <sheet name="📋 Vendor Contacts" sheetId="16" r:id="rId16"/>
    <sheet name="🪑 Ceremony Setup" sheetId="17" r:id="rId17"/>
    <sheet name="🎶 Music Planner" sheetId="18" r:id="rId18"/>
    <sheet name="📸 Photography Shot List" sheetId="19" r:id="rId19"/>
    <sheet name="🎭 Entertainment &amp; Extras" sheetId="20" r:id="rId20"/>
    <sheet name="🍽️ Food &amp; Drinks" sheetId="21" r:id="rId21"/>
    <sheet name="📦 Hiring &amp; Equipment" sheetId="22" r:id="rId22"/>
    <sheet name="🎁 Gifts &amp; Thank You" sheetId="23" r:id="rId23"/>
    <sheet name="📞 Who to Call" sheetId="24" r:id="rId24"/>
    <sheet name="🚌 Transport Planner" sheetId="25" r:id="rId25"/>
    <sheet name="🆘 Oh Sh!t Kit" sheetId="26" r:id="rId26"/>
    <sheet name="📦 Packing List" sheetId="27" r:id="rId27"/>
    <sheet name="🌴 Honeymoon Planner" sheetId="28" r:id="rId2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47" i="28" l="1"/>
  <c r="B47" i="28"/>
  <c r="D46" i="28"/>
  <c r="D45" i="28"/>
  <c r="D44" i="28"/>
  <c r="D43" i="28"/>
  <c r="D42" i="28"/>
  <c r="D41" i="28"/>
  <c r="D40" i="28"/>
  <c r="D39" i="28"/>
  <c r="D38" i="28"/>
  <c r="D37" i="28"/>
  <c r="A2" i="28"/>
  <c r="B6" i="23"/>
  <c r="C6" i="23" s="1"/>
  <c r="A2" i="19"/>
  <c r="A2" i="18"/>
  <c r="F24" i="12"/>
  <c r="E24" i="12"/>
  <c r="D24" i="12"/>
  <c r="C24" i="12"/>
  <c r="B24" i="12"/>
  <c r="C108" i="11"/>
  <c r="B108" i="11"/>
  <c r="C99" i="11"/>
  <c r="B99" i="11"/>
  <c r="G94" i="11"/>
  <c r="F94" i="11"/>
  <c r="C91" i="11"/>
  <c r="B91" i="11"/>
  <c r="B18" i="10" s="1"/>
  <c r="C86" i="11"/>
  <c r="B86" i="11"/>
  <c r="G70" i="11"/>
  <c r="F70" i="11"/>
  <c r="C66" i="11"/>
  <c r="B66" i="11"/>
  <c r="B13" i="10" s="1"/>
  <c r="G61" i="11"/>
  <c r="F61" i="11"/>
  <c r="G54" i="11"/>
  <c r="G79" i="11" s="1"/>
  <c r="C22" i="10" s="1"/>
  <c r="G27" i="11"/>
  <c r="F27" i="11"/>
  <c r="B10" i="10" s="1"/>
  <c r="C24" i="11"/>
  <c r="B24" i="11"/>
  <c r="C15" i="11"/>
  <c r="C38" i="11" s="1"/>
  <c r="C11" i="10" s="1"/>
  <c r="B15" i="11"/>
  <c r="B38" i="11" s="1"/>
  <c r="B11" i="10" s="1"/>
  <c r="G14" i="11"/>
  <c r="F14" i="11"/>
  <c r="E21" i="10"/>
  <c r="C21" i="10"/>
  <c r="D21" i="10" s="1"/>
  <c r="B21" i="10"/>
  <c r="Q21" i="10" s="1"/>
  <c r="Q20" i="10"/>
  <c r="C20" i="10"/>
  <c r="D20" i="10" s="1"/>
  <c r="B20" i="10"/>
  <c r="G19" i="10"/>
  <c r="E19" i="10"/>
  <c r="N57" i="3" s="1"/>
  <c r="C19" i="10"/>
  <c r="D19" i="10" s="1"/>
  <c r="B19" i="10"/>
  <c r="Q19" i="10" s="1"/>
  <c r="C18" i="10"/>
  <c r="E18" i="10" s="1"/>
  <c r="N56" i="3" s="1"/>
  <c r="Q17" i="10"/>
  <c r="C17" i="10"/>
  <c r="E17" i="10" s="1"/>
  <c r="N55" i="3" s="1"/>
  <c r="B17" i="10"/>
  <c r="D16" i="10"/>
  <c r="C16" i="10"/>
  <c r="E16" i="10" s="1"/>
  <c r="N54" i="3" s="1"/>
  <c r="B16" i="10"/>
  <c r="Q16" i="10" s="1"/>
  <c r="E15" i="10"/>
  <c r="N53" i="3" s="1"/>
  <c r="C15" i="10"/>
  <c r="D15" i="10" s="1"/>
  <c r="B15" i="10"/>
  <c r="Q15" i="10" s="1"/>
  <c r="C14" i="10"/>
  <c r="E14" i="10" s="1"/>
  <c r="N52" i="3" s="1"/>
  <c r="G13" i="10"/>
  <c r="C13" i="10"/>
  <c r="E13" i="10" s="1"/>
  <c r="N51" i="3" s="1"/>
  <c r="C12" i="10"/>
  <c r="E12" i="10" s="1"/>
  <c r="N50" i="3" s="1"/>
  <c r="B12" i="10"/>
  <c r="Q12" i="10" s="1"/>
  <c r="E10" i="10"/>
  <c r="N48" i="3" s="1"/>
  <c r="C10" i="10"/>
  <c r="D10" i="10" s="1"/>
  <c r="Q9" i="10"/>
  <c r="C9" i="10"/>
  <c r="E9" i="10" s="1"/>
  <c r="N47" i="3" s="1"/>
  <c r="B9" i="10"/>
  <c r="Q8" i="10"/>
  <c r="C8" i="10"/>
  <c r="E8" i="10" s="1"/>
  <c r="N46" i="3" s="1"/>
  <c r="Q7" i="10"/>
  <c r="C7" i="10"/>
  <c r="D7" i="10" s="1"/>
  <c r="K6" i="10"/>
  <c r="G6" i="10"/>
  <c r="A2" i="7"/>
  <c r="G6" i="6"/>
  <c r="J12" i="3" s="1"/>
  <c r="F6" i="6"/>
  <c r="F12" i="3" s="1"/>
  <c r="E6" i="6"/>
  <c r="D6" i="6"/>
  <c r="C6" i="6"/>
  <c r="N12" i="3" s="1"/>
  <c r="B6" i="6"/>
  <c r="A6" i="6"/>
  <c r="E4" i="5"/>
  <c r="E4" i="4"/>
  <c r="N64" i="3"/>
  <c r="J64" i="3"/>
  <c r="F64" i="3"/>
  <c r="B64" i="3"/>
  <c r="N63" i="3"/>
  <c r="J63" i="3"/>
  <c r="F63" i="3"/>
  <c r="B63" i="3"/>
  <c r="N59" i="3"/>
  <c r="J59" i="3"/>
  <c r="B59" i="3"/>
  <c r="J58" i="3"/>
  <c r="B58" i="3"/>
  <c r="J57" i="3"/>
  <c r="B57" i="3"/>
  <c r="B56" i="3"/>
  <c r="J55" i="3"/>
  <c r="B55" i="3"/>
  <c r="J54" i="3"/>
  <c r="B54" i="3"/>
  <c r="J53" i="3"/>
  <c r="B53" i="3"/>
  <c r="B52" i="3"/>
  <c r="B51" i="3"/>
  <c r="B50" i="3"/>
  <c r="B49" i="3"/>
  <c r="B48" i="3"/>
  <c r="J47" i="3"/>
  <c r="B47" i="3"/>
  <c r="J46" i="3"/>
  <c r="B46" i="3"/>
  <c r="J45" i="3"/>
  <c r="B45" i="3"/>
  <c r="N41" i="3"/>
  <c r="J41" i="3"/>
  <c r="F41" i="3"/>
  <c r="B41" i="3"/>
  <c r="B12" i="3"/>
  <c r="N6" i="3"/>
  <c r="J6" i="3"/>
  <c r="F6" i="3"/>
  <c r="B6" i="3"/>
  <c r="S2" i="3"/>
  <c r="A2" i="3"/>
  <c r="A1" i="3"/>
  <c r="A2" i="1"/>
  <c r="E22" i="10" l="1"/>
  <c r="D22" i="10"/>
  <c r="Q18" i="10"/>
  <c r="J56" i="3"/>
  <c r="Q11" i="10"/>
  <c r="J49" i="3"/>
  <c r="E11" i="10"/>
  <c r="N49" i="3" s="1"/>
  <c r="D11" i="10"/>
  <c r="Q13" i="10"/>
  <c r="J51" i="3"/>
  <c r="J48" i="3"/>
  <c r="Q10" i="10"/>
  <c r="D9" i="10"/>
  <c r="J50" i="3"/>
  <c r="S3" i="3"/>
  <c r="S4" i="3"/>
  <c r="S5" i="3"/>
  <c r="E7" i="10"/>
  <c r="E20" i="10"/>
  <c r="N58" i="3" s="1"/>
  <c r="C23" i="10"/>
  <c r="D13" i="10"/>
  <c r="D14" i="10"/>
  <c r="D18" i="10"/>
  <c r="D8" i="10"/>
  <c r="D12" i="10"/>
  <c r="D17" i="10"/>
  <c r="F54" i="11"/>
  <c r="F79" i="11" l="1"/>
  <c r="B22" i="10" s="1"/>
  <c r="Q22" i="10" s="1"/>
  <c r="B14" i="10"/>
  <c r="K13" i="10"/>
  <c r="N45" i="3"/>
  <c r="E23" i="10"/>
  <c r="D23" i="10"/>
  <c r="Q14" i="10" l="1"/>
  <c r="J52" i="3"/>
  <c r="R7" i="10"/>
  <c r="R16" i="10"/>
  <c r="R8" i="10"/>
  <c r="R11" i="10"/>
  <c r="R21" i="10"/>
  <c r="R17" i="10"/>
  <c r="R10" i="10"/>
  <c r="R20" i="10"/>
  <c r="R15" i="10"/>
  <c r="R13" i="10"/>
  <c r="B23" i="10"/>
  <c r="R22" i="10"/>
  <c r="R19" i="10"/>
  <c r="R14" i="10"/>
  <c r="R9" i="10"/>
  <c r="R18" i="10"/>
  <c r="R12" i="10"/>
</calcChain>
</file>

<file path=xl/sharedStrings.xml><?xml version="1.0" encoding="utf-8"?>
<sst xmlns="http://schemas.openxmlformats.org/spreadsheetml/2006/main" count="2398" uniqueCount="1514">
  <si>
    <t>Your Love Story Starts Here 🤍</t>
  </si>
  <si>
    <t>Congratulations - you said YES! 🎉</t>
  </si>
  <si>
    <t>Enter your date here</t>
  </si>
  <si>
    <t>This binder is your all-in-one wedding planning companion, built with love by Southern Sound.</t>
  </si>
  <si>
    <t>We've been creating unforgettable wedding experiences since 2011, and we know how much detail goes into your best day.</t>
  </si>
  <si>
    <t>HOW TO USE THIS BINDER</t>
  </si>
  <si>
    <t>Every sheet covers a different part of your day. Fill in what's relevant to you, and ignore what isn't.</t>
  </si>
  <si>
    <t>Nothing here is compulsory. Your wedding, your rules. We're just here to make it easier. 🤍</t>
  </si>
  <si>
    <t>WHAT'S INSIDE</t>
  </si>
  <si>
    <t>📋 Setup</t>
  </si>
  <si>
    <t>Your wedding hub: Couple details, key contacts &amp; milestones</t>
  </si>
  <si>
    <t>🎯 Dashboard</t>
  </si>
  <si>
    <t>Your wedding command centre - RSVPs, budget, countdown, and quick links</t>
  </si>
  <si>
    <t>📅 Planning Timeline</t>
  </si>
  <si>
    <t>Your step-by-step planning roadmap - from YES to I Do</t>
  </si>
  <si>
    <t>📆 Wedding Calendar</t>
  </si>
  <si>
    <t>Monthly appointment planner - every booking, fitting &amp; deadline</t>
  </si>
  <si>
    <t>💌 Save the Date</t>
  </si>
  <si>
    <t>Track who's been invited, RSVPs, and who still needs a nudge</t>
  </si>
  <si>
    <t>🎵 Day-Of Timeline</t>
  </si>
  <si>
    <t>Your complete run-of-show for the big day</t>
  </si>
  <si>
    <t>💄 Getting Ready</t>
  </si>
  <si>
    <t>Hair &amp; makeup timetable, getting-ready checklist, and shot timing</t>
  </si>
  <si>
    <t>🎤 Guest List</t>
  </si>
  <si>
    <t>Track every guest, meal choice, song request, and RSVP</t>
  </si>
  <si>
    <t>📊 Budget Dashboard</t>
  </si>
  <si>
    <t>Live charts - spend at a glance</t>
  </si>
  <si>
    <t>💰 Budget Calculator</t>
  </si>
  <si>
    <t>Estimated vs actual across every category</t>
  </si>
  <si>
    <t>🏛️ Venue Comparison</t>
  </si>
  <si>
    <t>Compare your favourite venues side by side</t>
  </si>
  <si>
    <t>👯 Wedding Party</t>
  </si>
  <si>
    <t>Your Vibe Circle - roles, outfits, gifts, and day-of responsibilities</t>
  </si>
  <si>
    <t>🎤 MC &amp; Speeches</t>
  </si>
  <si>
    <t>MC briefing, speech order, house rules, tips &amp; checklist</t>
  </si>
  <si>
    <t>🪑 Seating Chart</t>
  </si>
  <si>
    <t>Assign your people to their music-themed tables</t>
  </si>
  <si>
    <t>📋 Vendor Contacts</t>
  </si>
  <si>
    <t>Every supplier in one place - contracts, arrival times, and who's been paid</t>
  </si>
  <si>
    <t>🪑 Ceremony Setup</t>
  </si>
  <si>
    <t>Layout, seating, backup plan, sound notes, and order of service</t>
  </si>
  <si>
    <t>🎶 Music Planner</t>
  </si>
  <si>
    <t>Plan every song for every moment of your day</t>
  </si>
  <si>
    <t>📸 Photography Shot List</t>
  </si>
  <si>
    <t>Every shot, every moment - share with your photographer</t>
  </si>
  <si>
    <t>🎭 Entertainment &amp; Extras</t>
  </si>
  <si>
    <t>Special moments, shoe game, choir, sparklers, and more</t>
  </si>
  <si>
    <t>🍽️ Food &amp; Drinks</t>
  </si>
  <si>
    <t>Menu, bar, dietary requirements, and catering notes</t>
  </si>
  <si>
    <t>📦 Hiring &amp; Equipment</t>
  </si>
  <si>
    <t>Delivery dates, quantities, and breakdown checklist</t>
  </si>
  <si>
    <t>🎁 Gifts &amp; Thank You</t>
  </si>
  <si>
    <t>Log every gift and track your thank you cards</t>
  </si>
  <si>
    <t>📞 Who to Call</t>
  </si>
  <si>
    <t>Your VIP day-of contact list</t>
  </si>
  <si>
    <t>🚌 Transport Planner</t>
  </si>
  <si>
    <t>Shuttle schedule, trips, vehicles, and guest accommodation</t>
  </si>
  <si>
    <t>🆘 Oh Sh!t Kit</t>
  </si>
  <si>
    <t>Your wedding survival kit - pack this 7 days before</t>
  </si>
  <si>
    <t>📦 Packing List</t>
  </si>
  <si>
    <t>Everything that needs to move, and where it's going</t>
  </si>
  <si>
    <t>🌴 Honeymoon Planner</t>
  </si>
  <si>
    <t>Trip overview, itinerary, and budget for the getaway</t>
  </si>
  <si>
    <t>WEDDING SETUP - YOUR BIG DAY AT A GLANCE</t>
  </si>
  <si>
    <t>🏠 Contents</t>
  </si>
  <si>
    <t>Fill this in first - your names and wedding date will flow through your entire binder automatically 🤍</t>
  </si>
  <si>
    <t>💑 THE COUPLE</t>
  </si>
  <si>
    <t>Partner 1 - Full name</t>
  </si>
  <si>
    <t>Partner 1 - Contact number</t>
  </si>
  <si>
    <t>Partner 1 - Email</t>
  </si>
  <si>
    <t>Partner 2 - Full name</t>
  </si>
  <si>
    <t>Partner 2 - Contact number</t>
  </si>
  <si>
    <t>Partner 2 - Email</t>
  </si>
  <si>
    <t>Wedding date</t>
  </si>
  <si>
    <t>Ceremony time</t>
  </si>
  <si>
    <t>Reception time</t>
  </si>
  <si>
    <t>Venue - Ceremony</t>
  </si>
  <si>
    <t>Venue - Reception</t>
  </si>
  <si>
    <t>Venue - Canapes / cocktail hour</t>
  </si>
  <si>
    <t>Wedding hashtag #</t>
  </si>
  <si>
    <t>Theme / colour palette</t>
  </si>
  <si>
    <t>Approximate number of guests</t>
  </si>
  <si>
    <t>📞 KEY CONTACTS - QUICK REFERENCE</t>
  </si>
  <si>
    <t>MC - Name &amp; number</t>
  </si>
  <si>
    <t>Wedding Planner - Name &amp; number</t>
  </si>
  <si>
    <t>Day-Of Coordinator - Name &amp; number</t>
  </si>
  <si>
    <t>Wedding DJ &amp; Entertainment</t>
  </si>
  <si>
    <t>Photographer - Name &amp; number</t>
  </si>
  <si>
    <t>Videographer - Name &amp; number</t>
  </si>
  <si>
    <t>Officiant - Name &amp; number</t>
  </si>
  <si>
    <t>Caterer - Name &amp; number</t>
  </si>
  <si>
    <t>Florist - Name &amp; number</t>
  </si>
  <si>
    <t>Venue Manager - Name &amp; number</t>
  </si>
  <si>
    <t>📅 KEY DATES &amp; DEADLINES</t>
  </si>
  <si>
    <t>Milestone</t>
  </si>
  <si>
    <t>Date</t>
  </si>
  <si>
    <t>Done? ✅</t>
  </si>
  <si>
    <t>Notes</t>
  </si>
  <si>
    <t>Venue booked</t>
  </si>
  <si>
    <t>Photographer booked</t>
  </si>
  <si>
    <t>Wedding DJ booked 🎵</t>
  </si>
  <si>
    <t>Catering confirmed</t>
  </si>
  <si>
    <t>Wedding dress / suit ordered</t>
  </si>
  <si>
    <t>Invitations sent</t>
  </si>
  <si>
    <t>Save the dates sent</t>
  </si>
  <si>
    <t>RSVP deadline</t>
  </si>
  <si>
    <t>Final headcount to venue</t>
  </si>
  <si>
    <t>Menu confirmed</t>
  </si>
  <si>
    <t>Seating plan finalised</t>
  </si>
  <si>
    <t>Final payment to all vendors</t>
  </si>
  <si>
    <t>Marriage licence obtained</t>
  </si>
  <si>
    <t>Rehearsal dinner</t>
  </si>
  <si>
    <t>Hair &amp; makeup trial</t>
  </si>
  <si>
    <t>Final dress fitting</t>
  </si>
  <si>
    <t>Share timeline with Southern Sound</t>
  </si>
  <si>
    <t>Southern Sound 🎵  ·  www.southernsound.co.za  ·  +27 74 107 2885</t>
  </si>
  <si>
    <t>RSVP Category</t>
  </si>
  <si>
    <t>Count</t>
  </si>
  <si>
    <t>Yes - Attending</t>
  </si>
  <si>
    <t>No - Not attending</t>
  </si>
  <si>
    <t>Awaiting reply</t>
  </si>
  <si>
    <t>DAYS TO GO</t>
  </si>
  <si>
    <t>TOTAL GUESTS ON LIST</t>
  </si>
  <si>
    <t>ESTIMATED BUDGET</t>
  </si>
  <si>
    <t>ATTENDING</t>
  </si>
  <si>
    <t>Not yet invited</t>
  </si>
  <si>
    <t>🎉 RSVP AT A GLANCE</t>
  </si>
  <si>
    <t>✅  ATTENDING</t>
  </si>
  <si>
    <t>❌  NOT ATTENDING</t>
  </si>
  <si>
    <t>⏳  AWAITING REPLY</t>
  </si>
  <si>
    <t>💌  INVITES SENT</t>
  </si>
  <si>
    <t>💰 BUDGET SNAPSHOT</t>
  </si>
  <si>
    <t>TOTAL ESTIMATED</t>
  </si>
  <si>
    <t>TOTAL SPENT</t>
  </si>
  <si>
    <t>REMAINING</t>
  </si>
  <si>
    <t>CATEGORIES STARTED</t>
  </si>
  <si>
    <t>Top spending categories - see Budget Dashboard for full breakdown</t>
  </si>
  <si>
    <t>⚡ QUICK LINKS</t>
  </si>
  <si>
    <t>Southern Sound 🎵  ·  www.southernsound.co.za  ·  +27 74 107 2885  ·  SaveTheDate@southernsound.co.za</t>
  </si>
  <si>
    <t>PLANNING TIMELINE CHECKLIST 📅</t>
  </si>
  <si>
    <t>Your step-by-step roadmap from YES to I Do - tick each item off as you go 🤍</t>
  </si>
  <si>
    <t>💍  Wedding Date:</t>
  </si>
  <si>
    <t>🎉 YOU SAID YES! - FIRST THINGS FIRST</t>
  </si>
  <si>
    <t>💡  The moment that ring goes on - start right here!</t>
  </si>
  <si>
    <t>✓</t>
  </si>
  <si>
    <t>Task</t>
  </si>
  <si>
    <t>Notes / Tip</t>
  </si>
  <si>
    <t>☐</t>
  </si>
  <si>
    <t>Celebrate! Let it sink in. You're getting married! 🥂</t>
  </si>
  <si>
    <t>Tell your people - before you post on social media 😉</t>
  </si>
  <si>
    <t>Establish a budget - agree on who is contributing what</t>
  </si>
  <si>
    <t>Be honest and realistic from the very start</t>
  </si>
  <si>
    <t>Choose your wedding date, month, or season</t>
  </si>
  <si>
    <t>Consider school holidays, public holidays, and peak season pricing</t>
  </si>
  <si>
    <t>Create a vision board on Pinterest</t>
  </si>
  <si>
    <t>Your true style will reveal itself as you save images</t>
  </si>
  <si>
    <t>Start a rough guest list</t>
  </si>
  <si>
    <t>Your numbers will drive almost every other decision</t>
  </si>
  <si>
    <t>Set up your Southern Sound Wedding Binder 🎵</t>
  </si>
  <si>
    <t>You're already here - great start! 🤍</t>
  </si>
  <si>
    <t>📅 12+ MONTHS BEFORE - LAY THE FOUNDATION</t>
  </si>
  <si>
    <t>💡  Book early - the best suppliers go fast!</t>
  </si>
  <si>
    <t>Finalise your guest list</t>
  </si>
  <si>
    <t>Choose and book your venue - pay your deposit</t>
  </si>
  <si>
    <t>Top venues fill 12–18 months in advance</t>
  </si>
  <si>
    <t>Choose your wedding party and ask them</t>
  </si>
  <si>
    <t>Book your Event Planner / Coordinator</t>
  </si>
  <si>
    <t>Book your Photographer &amp; Videographer</t>
  </si>
  <si>
    <t>Book your DJ &amp; Entertainment 🎵</t>
  </si>
  <si>
    <t>Book your Décor &amp; Florist</t>
  </si>
  <si>
    <t>Source your Marriage Officiant</t>
  </si>
  <si>
    <t>Book your Caterer and beverage services</t>
  </si>
  <si>
    <t>Book Hair &amp; Makeup</t>
  </si>
  <si>
    <t>Start dress / suit research - visit bridal shops</t>
  </si>
  <si>
    <t>Set your wedding theme and colour palette</t>
  </si>
  <si>
    <t>📸 6–9 MONTHS BEFORE - BUILD THE DETAILS</t>
  </si>
  <si>
    <t>💡  The fun part - the vision starts coming to life!</t>
  </si>
  <si>
    <t>Get your engagement photos taken 💍</t>
  </si>
  <si>
    <t>Design and send Save the Dates</t>
  </si>
  <si>
    <t>Digital (website) or printed - decide early</t>
  </si>
  <si>
    <t>Finalise dress code for wedding party</t>
  </si>
  <si>
    <t>Involve them - chat about budget and what they feel comfortable in</t>
  </si>
  <si>
    <t>Begin dress / suit fittings</t>
  </si>
  <si>
    <t>Cake and confetti ideas</t>
  </si>
  <si>
    <t>Book getting-ready accommodation (night before &amp; wedding night)</t>
  </si>
  <si>
    <t>Start honeymoon planning 🌴</t>
  </si>
  <si>
    <t>See Honeymoon Planner tab</t>
  </si>
  <si>
    <t>Finalise menu, flowers, and décor details</t>
  </si>
  <si>
    <t>Stationery: invitations, signage, day-of tags</t>
  </si>
  <si>
    <t>Source a graphic designer or calligrapher</t>
  </si>
  <si>
    <t>Choose your MC - and ask them! 🎤</t>
  </si>
  <si>
    <t>See MC &amp; Speeches tab - this is one of your most important decisions</t>
  </si>
  <si>
    <t>✉️ 3–5 MONTHS BEFORE - DETAILS IN MOTION</t>
  </si>
  <si>
    <t>💡  Decisions firming up - keep the momentum going!</t>
  </si>
  <si>
    <t>Send formal invitations</t>
  </si>
  <si>
    <t>Check all passports are valid</t>
  </si>
  <si>
    <t>Important for destination honeymoons or overseas guests</t>
  </si>
  <si>
    <t>Create day-of stationery: order of service, place cards, menus</t>
  </si>
  <si>
    <t>Prepare Thank You cards</t>
  </si>
  <si>
    <t>Choose a lawyer for your Marriage Contract</t>
  </si>
  <si>
    <t>Buy shoes and accessories</t>
  </si>
  <si>
    <t>Allow time to break in those shoes!</t>
  </si>
  <si>
    <t>Buy wedding rings 💍</t>
  </si>
  <si>
    <t>Book rehearsal dinner / gathering (if applicable)</t>
  </si>
  <si>
    <t>Schedule final DJ planning meeting with Southern Sound 🎵</t>
  </si>
  <si>
    <t>Share your Songbook - see Music Planner tab</t>
  </si>
  <si>
    <t>📋 1–2 MONTHS BEFORE - FINAL STRETCH</t>
  </si>
  <si>
    <t>💡  Almost there - tie up the last details!</t>
  </si>
  <si>
    <t>Record all RSVPs and finalise numbers</t>
  </si>
  <si>
    <t>See Guest List tab</t>
  </si>
  <si>
    <t>Write your wedding vows 🤍</t>
  </si>
  <si>
    <t>Whenever you feel ready - no pressure</t>
  </si>
  <si>
    <t>Final dress / suit fittings and alterations</t>
  </si>
  <si>
    <t>Buy Thank You gifts for your wedding party and parents</t>
  </si>
  <si>
    <t>Buy confetti (unless using fresh flowers)</t>
  </si>
  <si>
    <t>Send as many final payments as possible</t>
  </si>
  <si>
    <t>See Budget Calculator tab</t>
  </si>
  <si>
    <t>Confirm all appointments for wedding week and day-of</t>
  </si>
  <si>
    <t>Create and finalise your seating plan</t>
  </si>
  <si>
    <t>See Seating Chart tab</t>
  </si>
  <si>
    <t>Brief your MC - go through the full timeline together</t>
  </si>
  <si>
    <t>See MC &amp; Speeches tab</t>
  </si>
  <si>
    <t>Nominate speech-givers and give them a heads-up</t>
  </si>
  <si>
    <t>Have your bachelorette / bachelor party 🥂</t>
  </si>
  <si>
    <t>Finalise timeline and send to all suppliers</t>
  </si>
  <si>
    <t>See Day-Of Timeline tab</t>
  </si>
  <si>
    <t>⏰ 3 WEEKS BEFORE - COUNTDOWN IS ON</t>
  </si>
  <si>
    <t>💡  Final checks - you've absolutely got this!</t>
  </si>
  <si>
    <t>Write your speech and list of thank-yous</t>
  </si>
  <si>
    <t>Decide on your witnesses and notify them</t>
  </si>
  <si>
    <t>Finalise contracts with all suppliers</t>
  </si>
  <si>
    <t>Confirm final numbers with venue and caterer</t>
  </si>
  <si>
    <t>Check on any last-minute changes</t>
  </si>
  <si>
    <t>Check weather forecast - activate your backup plan if needed</t>
  </si>
  <si>
    <t>See Ceremony Setup tab for backup plan details</t>
  </si>
  <si>
    <t>🗓️ 1 WEEK BEFORE - HOME STRETCH</t>
  </si>
  <si>
    <t>💡  Deep breaths. You are ready. 🤍</t>
  </si>
  <si>
    <t>Collect wedding dress / suit - final alterations done ✅</t>
  </si>
  <si>
    <t>Confirm final guest numbers with ALL suppliers</t>
  </si>
  <si>
    <t>Brief your entire wedding party - roles and timing</t>
  </si>
  <si>
    <t>See Wedding Party tab</t>
  </si>
  <si>
    <t>Send final timeline to ALL service providers</t>
  </si>
  <si>
    <t>Delegate wedding day tasks to your team</t>
  </si>
  <si>
    <t>Check weather forecast one more time</t>
  </si>
  <si>
    <t>Write a love letter and buy a gift for your partner 💌</t>
  </si>
  <si>
    <t>Pack your Oh Sh!t Kit 🆘</t>
  </si>
  <si>
    <t>See Oh Sh!t Kit tab - do this now!</t>
  </si>
  <si>
    <t>Pack your bags 🧳</t>
  </si>
  <si>
    <t>See Packing List tab</t>
  </si>
  <si>
    <t>Get a massage - you've earned it 💆</t>
  </si>
  <si>
    <t>Tie up all loose ends</t>
  </si>
  <si>
    <t>🌙 THE NIGHT BEFORE</t>
  </si>
  <si>
    <t>💡  One sleep away from the best day of your life!</t>
  </si>
  <si>
    <t>Relax - pour a glass of champagne 🥂</t>
  </si>
  <si>
    <t>Have a wholesome dinner - no skipping meals!</t>
  </si>
  <si>
    <t>Get a good night's rest 😴</t>
  </si>
  <si>
    <t>Put your phone on Do Not Disturb</t>
  </si>
  <si>
    <t>Lay out everything you need for the morning</t>
  </si>
  <si>
    <t>☀️ YOUR WEDDING DAY</t>
  </si>
  <si>
    <t>💡  This is it. You are ready. Go love each other. 🎵🤍</t>
  </si>
  <si>
    <t>Enjoy a good breakfast and some mimosas 🥂</t>
  </si>
  <si>
    <t>Take it easy - your team has got the details handled</t>
  </si>
  <si>
    <t>Deep breaths 🌿</t>
  </si>
  <si>
    <t>Water is your best friend today</t>
  </si>
  <si>
    <t>Stay present - soak in every single moment</t>
  </si>
  <si>
    <t>Enjoy every moment... because this is it! 🎵🤍</t>
  </si>
  <si>
    <t>WEDDING CALENDAR 📆</t>
  </si>
  <si>
    <t>Your master appointment planner - every booking, fitting, trial, meeting &amp; deadline in one beautiful place 🤍</t>
  </si>
  <si>
    <t>💍  Your Wedding Date:</t>
  </si>
  <si>
    <t>💡  Add every appointment below - your dress fitting, hair trial, DJ meeting, cake tasting, venue visit, and all the in-between moments that lead to your big day.</t>
  </si>
  <si>
    <t>📅  12+ MONTHS BEFORE</t>
  </si>
  <si>
    <t xml:space="preserve">  Key milestones: Venue · DJ · Photographer · Coordinator · Officiant</t>
  </si>
  <si>
    <t>Time</t>
  </si>
  <si>
    <t>Appointment</t>
  </si>
  <si>
    <t>Supplier / Person</t>
  </si>
  <si>
    <t>Location</t>
  </si>
  <si>
    <t>Done ✅</t>
  </si>
  <si>
    <t>📅  11 MONTHS BEFORE</t>
  </si>
  <si>
    <t xml:space="preserve">  Key milestones: Florist · Caterer · Hair &amp; Makeup</t>
  </si>
  <si>
    <t>📅  10 MONTHS BEFORE</t>
  </si>
  <si>
    <t xml:space="preserve">  Key milestones: Dress/suit shopping · Engagement shoot</t>
  </si>
  <si>
    <t>📅  9 MONTHS BEFORE</t>
  </si>
  <si>
    <t xml:space="preserve">  Key milestones: Save the dates · Honeymoon research</t>
  </si>
  <si>
    <t>📅  8 MONTHS BEFORE</t>
  </si>
  <si>
    <t xml:space="preserve">  Key milestones: Menu tasting · Décor planning</t>
  </si>
  <si>
    <t>📅  7 MONTHS BEFORE</t>
  </si>
  <si>
    <t xml:space="preserve">  Key milestones: Invitations design · MC selection</t>
  </si>
  <si>
    <t>📅  6 MONTHS BEFORE</t>
  </si>
  <si>
    <t xml:space="preserve">  Key milestones: First dress fitting · Stationery</t>
  </si>
  <si>
    <t>📅  5 MONTHS BEFORE</t>
  </si>
  <si>
    <t xml:space="preserve">  Key milestones: Send invitations · Wedding rings</t>
  </si>
  <si>
    <t>📅  4 MONTHS BEFORE</t>
  </si>
  <si>
    <t xml:space="preserve">  Key milestones: Cake tasting · Marriage contract</t>
  </si>
  <si>
    <t>📅  3 MONTHS BEFORE</t>
  </si>
  <si>
    <t xml:space="preserve">  Key milestones: RSVPs · Seating plan · DJ meeting 🎵</t>
  </si>
  <si>
    <t>📅  2 MONTHS BEFORE</t>
  </si>
  <si>
    <t xml:space="preserve">  Key milestones: Final fittings · Thank You gifts</t>
  </si>
  <si>
    <t>📅  1 MONTH BEFORE</t>
  </si>
  <si>
    <t xml:space="preserve">  Key milestones: Final payments · Rehearsal dinner</t>
  </si>
  <si>
    <t>📅  3 WEEKS BEFORE</t>
  </si>
  <si>
    <t xml:space="preserve">  Key milestones: Collect dress/suit · Brief wedding party</t>
  </si>
  <si>
    <t>📅  2 WEEKS BEFORE</t>
  </si>
  <si>
    <t xml:space="preserve">  Key milestones: Confirm all suppliers · Final numbers</t>
  </si>
  <si>
    <t>📅  1 WEEK BEFORE</t>
  </si>
  <si>
    <t xml:space="preserve">  Key milestones: Pack bags · Oh Sh!t Kit · Love letter 💌</t>
  </si>
  <si>
    <t>📅  WEDDING WEEK</t>
  </si>
  <si>
    <t xml:space="preserve">  Key milestones: Massage · Hair &amp; nails · Relax 🥂</t>
  </si>
  <si>
    <t>📅  THE BIG DAY &amp; BEYOND 🎉</t>
  </si>
  <si>
    <t xml:space="preserve">  Key milestones: Honeymoon · Thank You cards · Celebrate!</t>
  </si>
  <si>
    <t>⭐ IMPORTANT DATES AT A GLANCE</t>
  </si>
  <si>
    <t>What</t>
  </si>
  <si>
    <t>Venue deposit due</t>
  </si>
  <si>
    <t>Final guest numbers to venue</t>
  </si>
  <si>
    <t>Final payment - venue</t>
  </si>
  <si>
    <t>Final payment - Southern Sound 🎵</t>
  </si>
  <si>
    <t>Final payment - photographer</t>
  </si>
  <si>
    <t>Final payment - caterer</t>
  </si>
  <si>
    <t>Dress collection date</t>
  </si>
  <si>
    <t>Marriage licence appointment</t>
  </si>
  <si>
    <t>Wedding day 💍🎵</t>
  </si>
  <si>
    <t>Honeymoon departure 🌴</t>
  </si>
  <si>
    <t>SAVE THE DATE TRACKER</t>
  </si>
  <si>
    <t>Track who you've told, who's confirmed, and who still needs a nudge 😄</t>
  </si>
  <si>
    <t>📊 QUICK SUMMARY</t>
  </si>
  <si>
    <t>Total on list</t>
  </si>
  <si>
    <t>STDs sent</t>
  </si>
  <si>
    <t>Invites sent</t>
  </si>
  <si>
    <t>RSVPs received</t>
  </si>
  <si>
    <t>Attending</t>
  </si>
  <si>
    <t>Not attending</t>
  </si>
  <si>
    <t>First Name</t>
  </si>
  <si>
    <t>Last Name</t>
  </si>
  <si>
    <t>Address / Email</t>
  </si>
  <si>
    <t>Contact Number</t>
  </si>
  <si>
    <t>Household</t>
  </si>
  <si>
    <t>STD Sent ✅</t>
  </si>
  <si>
    <t>Invite Sent ✅</t>
  </si>
  <si>
    <t>RSVP Received ✅</t>
  </si>
  <si>
    <t>Attending?</t>
  </si>
  <si>
    <t>DAY-OF SOUNDTRACK &amp; TIMELINE</t>
  </si>
  <si>
    <t>Moment / Activity</t>
  </si>
  <si>
    <t>Point Person</t>
  </si>
  <si>
    <t>Items Needed</t>
  </si>
  <si>
    <t>Location of Items</t>
  </si>
  <si>
    <t>Song / Vibe Note</t>
  </si>
  <si>
    <t>⏰ BEFORE THE CEREMONY</t>
  </si>
  <si>
    <t>Couple &amp; wedding party arrive for hair and makeup</t>
  </si>
  <si>
    <t>Honour Attendant</t>
  </si>
  <si>
    <t>Headpiece, accessories</t>
  </si>
  <si>
    <t>Hair and Makeup</t>
  </si>
  <si>
    <t>Getting ready playlist 🎶</t>
  </si>
  <si>
    <t>Pick up decorations</t>
  </si>
  <si>
    <t>Day-Of Coordinator</t>
  </si>
  <si>
    <t>Photographer arrives</t>
  </si>
  <si>
    <t>Photographer</t>
  </si>
  <si>
    <t>Florist delivers flowers</t>
  </si>
  <si>
    <t>Florist</t>
  </si>
  <si>
    <t>Bouquets, boutonnieres</t>
  </si>
  <si>
    <t>Wedding party dressed and ready</t>
  </si>
  <si>
    <t>First look (if applicable)</t>
  </si>
  <si>
    <t>Romantic acoustic set</t>
  </si>
  <si>
    <t>💍 CEREMONY</t>
  </si>
  <si>
    <t>Guests begin arriving - background music starts</t>
  </si>
  <si>
    <t>Ceremony venue</t>
  </si>
  <si>
    <t>Southern Sound</t>
  </si>
  <si>
    <t>Arrival / pre-ceremony playlist</t>
  </si>
  <si>
    <t>Wedding party processional</t>
  </si>
  <si>
    <t>Officiant</t>
  </si>
  <si>
    <t>Processional song</t>
  </si>
  <si>
    <t>Couple processional</t>
  </si>
  <si>
    <t>THE walk-down-the-aisle song 🎵</t>
  </si>
  <si>
    <t>Ceremony - vows &amp; rings</t>
  </si>
  <si>
    <t>Signing of the register</t>
  </si>
  <si>
    <t>Signing song</t>
  </si>
  <si>
    <t>Recessional</t>
  </si>
  <si>
    <t>Recessional song 🎉</t>
  </si>
  <si>
    <t>🥂 CANAPES &amp; COCKTAIL HOUR</t>
  </si>
  <si>
    <t>Guests move to canapes area</t>
  </si>
  <si>
    <t>Canapes / cocktail hour vibe</t>
  </si>
  <si>
    <t>Couple portraits</t>
  </si>
  <si>
    <t>Wedding party photos</t>
  </si>
  <si>
    <t>Family photos</t>
  </si>
  <si>
    <t>🍽️ DINNER &amp; SPEECHES</t>
  </si>
  <si>
    <t>Guests seated for dinner</t>
  </si>
  <si>
    <t>Reception venue</t>
  </si>
  <si>
    <t>Dinner background set</t>
  </si>
  <si>
    <t>Couple entrance</t>
  </si>
  <si>
    <t>Grand entrance song 🔥</t>
  </si>
  <si>
    <t>Welcome speech</t>
  </si>
  <si>
    <t>Starter served</t>
  </si>
  <si>
    <t>Speech 1</t>
  </si>
  <si>
    <t>Main course served</t>
  </si>
  <si>
    <t>Speech 2</t>
  </si>
  <si>
    <t>Speech 3</t>
  </si>
  <si>
    <t>Cake cutting</t>
  </si>
  <si>
    <t>Cake cutting song</t>
  </si>
  <si>
    <t>Dessert served</t>
  </si>
  <si>
    <t>🎉 DANCE FLOOR &amp; RECEPTION</t>
  </si>
  <si>
    <t>First dance</t>
  </si>
  <si>
    <t>First dance song 💃</t>
  </si>
  <si>
    <t>Parent Dances</t>
  </si>
  <si>
    <t>Open dance floor</t>
  </si>
  <si>
    <t>Party starts here! 🔥</t>
  </si>
  <si>
    <t>Bouquet toss</t>
  </si>
  <si>
    <t>Last song / final anthem</t>
  </si>
  <si>
    <t>Last song of the night 🎶</t>
  </si>
  <si>
    <t>Grand exit / farewell</t>
  </si>
  <si>
    <t>GETTING READY PLANNER 💄</t>
  </si>
  <si>
    <t>Hair, makeup, getting-ready shots, and everything before you walk down the aisle</t>
  </si>
  <si>
    <t>📍 GETTING READY LOCATIONS</t>
  </si>
  <si>
    <t>Partner 1 getting ready address</t>
  </si>
  <si>
    <t>Partner 2 getting ready address</t>
  </si>
  <si>
    <t>Distance between locations</t>
  </si>
  <si>
    <t>Photographer arrival - Partner 1</t>
  </si>
  <si>
    <t>Time photographer arrives for getting-ready shots</t>
  </si>
  <si>
    <t>Photographer arrival - Partner 2</t>
  </si>
  <si>
    <t>Transport from getting ready to venue</t>
  </si>
  <si>
    <t>💄 HAIR &amp; MAKEUP TIMETABLE</t>
  </si>
  <si>
    <t>Schedule each person's slot - work backwards from when you need to be dressed and ready</t>
  </si>
  <si>
    <t>Person</t>
  </si>
  <si>
    <t>Role</t>
  </si>
  <si>
    <t>Hair Start</t>
  </si>
  <si>
    <t>Hair Done</t>
  </si>
  <si>
    <t>Makeup Start</t>
  </si>
  <si>
    <t>Makeup Done</t>
  </si>
  <si>
    <t>Partner 1</t>
  </si>
  <si>
    <t>THE most important slot - allow extra buffer time</t>
  </si>
  <si>
    <t>Partner 2</t>
  </si>
  <si>
    <t>Bridal Party Member</t>
  </si>
  <si>
    <t>Parent of Partner 1</t>
  </si>
  <si>
    <t>Parent of Partner 2</t>
  </si>
  <si>
    <t>Hair Stylist</t>
  </si>
  <si>
    <t>Artist name &amp; contact</t>
  </si>
  <si>
    <t>Makeup Artist</t>
  </si>
  <si>
    <t>📋 GETTING READY CHECKLIST</t>
  </si>
  <si>
    <t>Item</t>
  </si>
  <si>
    <t>Notes / Details</t>
  </si>
  <si>
    <t>Wedding outfit - steamed and on wooden hanger</t>
  </si>
  <si>
    <t>Dress/suit should be steamed the night before</t>
  </si>
  <si>
    <t>Shoes - both partners</t>
  </si>
  <si>
    <t>Jewellery &amp; accessories</t>
  </si>
  <si>
    <t>Rings - DO NOT PACK AWAY 💍</t>
  </si>
  <si>
    <t>Keep these with the best person / honour attendant</t>
  </si>
  <si>
    <t>Bouquets delivered to getting ready location</t>
  </si>
  <si>
    <t>Confirm delivery time with florist</t>
  </si>
  <si>
    <t>Bubbly / drinks ready for getting-ready photos</t>
  </si>
  <si>
    <t>A glass of bubbly = beautiful photos 🥂</t>
  </si>
  <si>
    <t>Photographer briefed on shot list</t>
  </si>
  <si>
    <t>See Photography Shot List tab</t>
  </si>
  <si>
    <t>Emergency kit packed &amp; ready</t>
  </si>
  <si>
    <t>See Oh Sh!t Kit tab</t>
  </si>
  <si>
    <t>Timeline printed and shared with everyone</t>
  </si>
  <si>
    <t>Transport confirmed for getting ready → venue</t>
  </si>
  <si>
    <t>Phone charged &amp; Do Not Disturb ON</t>
  </si>
  <si>
    <t>You do not need notifications on your wedding morning!</t>
  </si>
  <si>
    <t>Eat something - don't skip breakfast</t>
  </si>
  <si>
    <t>Seriously. Eat. 🥐</t>
  </si>
  <si>
    <t>GUEST LIST &amp; RSVPs</t>
  </si>
  <si>
    <t>Track your guests, RSVPs, meal choices, and their song request for the dance floor 🎵</t>
  </si>
  <si>
    <t>Email Address</t>
  </si>
  <si>
    <t>Save the Date Sent</t>
  </si>
  <si>
    <t>Invite #</t>
  </si>
  <si>
    <t>Attending Wedding</t>
  </si>
  <si>
    <t>Attending Welcome Event</t>
  </si>
  <si>
    <t>Attending Rehearsal Dinner</t>
  </si>
  <si>
    <t>Out-of-Town Guest</t>
  </si>
  <si>
    <t>Meal Choice</t>
  </si>
  <si>
    <t>Dietary Restrictions</t>
  </si>
  <si>
    <t>Table Name 🎵</t>
  </si>
  <si>
    <t>Gift Received</t>
  </si>
  <si>
    <t>Thank You Sent</t>
  </si>
  <si>
    <t>Song Request 🎵</t>
  </si>
  <si>
    <t>WEDDING BUDGET DASHBOARD 📊</t>
  </si>
  <si>
    <t>Fill in the Budget Calculator and this dashboard updates automatically</t>
  </si>
  <si>
    <t>CATEGORY BREAKDOWN</t>
  </si>
  <si>
    <t>💰 TOTAL ESTIMATED</t>
  </si>
  <si>
    <t>💸 TOTAL SPENT SO FAR</t>
  </si>
  <si>
    <t>Category</t>
  </si>
  <si>
    <t>Estimated (R)</t>
  </si>
  <si>
    <t>Actual (R)</t>
  </si>
  <si>
    <t>Difference (R)</t>
  </si>
  <si>
    <t>Status</t>
  </si>
  <si>
    <t>👗 Apparel - P1</t>
  </si>
  <si>
    <t>👔 Apparel - P2</t>
  </si>
  <si>
    <t>Your planned wedding budget</t>
  </si>
  <si>
    <t>Actual spend to date</t>
  </si>
  <si>
    <t>💐 Flowers &amp; Décor</t>
  </si>
  <si>
    <t>💍 Ceremony</t>
  </si>
  <si>
    <t>🍽️ Rehearsal Dinner</t>
  </si>
  <si>
    <t>📊 REMAINING BUDGET</t>
  </si>
  <si>
    <t>📋 CATEGORIES STARTED</t>
  </si>
  <si>
    <t>🎉 Reception</t>
  </si>
  <si>
    <t>📸 Photography &amp; Video</t>
  </si>
  <si>
    <t>🎵 Music &amp; Entertainment</t>
  </si>
  <si>
    <t>✉️ Paper Goods</t>
  </si>
  <si>
    <t>Estimated minus actual</t>
  </si>
  <si>
    <t>Out of 14 categories</t>
  </si>
  <si>
    <t>💍 Rings</t>
  </si>
  <si>
    <t>🎁 Gifts &amp; Favours</t>
  </si>
  <si>
    <t>BUDGET USED</t>
  </si>
  <si>
    <t>🌴 Honeymoon</t>
  </si>
  <si>
    <t>💄 Beauty</t>
  </si>
  <si>
    <t>📋 Wedding Planner / Coordinator</t>
  </si>
  <si>
    <t>📋 Misc</t>
  </si>
  <si>
    <t>⭐ GRAND TOTAL</t>
  </si>
  <si>
    <t>💡 Chart shows typical budget splits as a guide - updates automatically when you fill in your budget numbers</t>
  </si>
  <si>
    <t>WEDDING BUDGET CALCULATOR</t>
  </si>
  <si>
    <t>Fill in Estimated and Actual. Totals calculate automatically - delete rows you don't need.</t>
  </si>
  <si>
    <t>👗 APPAREL - Partner 1</t>
  </si>
  <si>
    <t>👔 APPAREL - Partner 2</t>
  </si>
  <si>
    <t>Wedding dress / suit</t>
  </si>
  <si>
    <t>Shoes</t>
  </si>
  <si>
    <t>Undergarments</t>
  </si>
  <si>
    <t>Jewellery</t>
  </si>
  <si>
    <t>Headpiece / veil / hat</t>
  </si>
  <si>
    <t>Accessories</t>
  </si>
  <si>
    <t>Garter</t>
  </si>
  <si>
    <t>Outfit preservation</t>
  </si>
  <si>
    <t>Alterations</t>
  </si>
  <si>
    <t>Going-away outfit</t>
  </si>
  <si>
    <t>Honeymoon clothes</t>
  </si>
  <si>
    <t>TOTAL</t>
  </si>
  <si>
    <t>💐 FLOWERS &amp; DÉCOR</t>
  </si>
  <si>
    <t>👯 WEDDING PARTY APPAREL</t>
  </si>
  <si>
    <t>Partner 1 bouquet</t>
  </si>
  <si>
    <t>Wedding party outfits</t>
  </si>
  <si>
    <t>Partner 2 bouquet</t>
  </si>
  <si>
    <t>Wedding party accessories</t>
  </si>
  <si>
    <t>Wedding party bouquets / corsages</t>
  </si>
  <si>
    <t>Wedding party shoes</t>
  </si>
  <si>
    <t>Boutonnieres</t>
  </si>
  <si>
    <t>Family outfits / accessories</t>
  </si>
  <si>
    <t>Ceremony floral décor</t>
  </si>
  <si>
    <t>Children's apparel</t>
  </si>
  <si>
    <t>Reception centrepieces</t>
  </si>
  <si>
    <t>Chair floral décor</t>
  </si>
  <si>
    <t>Tossing bouquet</t>
  </si>
  <si>
    <t>Other décor</t>
  </si>
  <si>
    <t>Venue fee</t>
  </si>
  <si>
    <t>🍽️ REHEARSAL DINNER</t>
  </si>
  <si>
    <t>Chair rental</t>
  </si>
  <si>
    <t>Décor</t>
  </si>
  <si>
    <t>Caterer</t>
  </si>
  <si>
    <t>Guest book / print</t>
  </si>
  <si>
    <t>Bartender</t>
  </si>
  <si>
    <t>Ring bearer container</t>
  </si>
  <si>
    <t>Liquor</t>
  </si>
  <si>
    <t>Unity ceremony materials</t>
  </si>
  <si>
    <t>Tables / chairs</t>
  </si>
  <si>
    <t>Southern Sound - Ceremony music 🎵</t>
  </si>
  <si>
    <t>Décor &amp; centrepieces</t>
  </si>
  <si>
    <t>Gratuity</t>
  </si>
  <si>
    <t>Security</t>
  </si>
  <si>
    <t>Transport</t>
  </si>
  <si>
    <t>Music</t>
  </si>
  <si>
    <t>Sound system</t>
  </si>
  <si>
    <t>Guest parking</t>
  </si>
  <si>
    <t>🎉 RECEPTION</t>
  </si>
  <si>
    <t>Dishes &amp; flatware</t>
  </si>
  <si>
    <t>Linens</t>
  </si>
  <si>
    <t>Servers</t>
  </si>
  <si>
    <t>Food</t>
  </si>
  <si>
    <t>DJ &amp; Entertainment</t>
  </si>
  <si>
    <t>📸 PHOTOGRAPHY &amp; VIDEO</t>
  </si>
  <si>
    <t>Non-music entertainment</t>
  </si>
  <si>
    <t>Reception photos</t>
  </si>
  <si>
    <t>Ceremony photos</t>
  </si>
  <si>
    <t>Wedding cake / desserts</t>
  </si>
  <si>
    <t>Photo albums &amp; prints</t>
  </si>
  <si>
    <t>Cake knife</t>
  </si>
  <si>
    <t>Engagement photos</t>
  </si>
  <si>
    <t>Post-wedding shoot</t>
  </si>
  <si>
    <t>Centrepieces / décor</t>
  </si>
  <si>
    <t>Videographer</t>
  </si>
  <si>
    <t>Glassware</t>
  </si>
  <si>
    <t>Napkins</t>
  </si>
  <si>
    <t>💍 RINGS</t>
  </si>
  <si>
    <t>Tables</t>
  </si>
  <si>
    <t>Wedding bands</t>
  </si>
  <si>
    <t>Chairs</t>
  </si>
  <si>
    <t>Engagement rings</t>
  </si>
  <si>
    <t>Engraving</t>
  </si>
  <si>
    <t>Tossing items</t>
  </si>
  <si>
    <t>Parking</t>
  </si>
  <si>
    <t>Gratuities</t>
  </si>
  <si>
    <t>🌴 HONEYMOON</t>
  </si>
  <si>
    <t>Childcare</t>
  </si>
  <si>
    <t>Flights</t>
  </si>
  <si>
    <t>Accommodation</t>
  </si>
  <si>
    <t>Car rental</t>
  </si>
  <si>
    <t>🎵 MUSIC &amp; ENTERTAINMENT</t>
  </si>
  <si>
    <t>Entertainment</t>
  </si>
  <si>
    <t>Music, DJ, live artists &amp; entertainment add-ons</t>
  </si>
  <si>
    <t>Spending money</t>
  </si>
  <si>
    <t>Wedding DJ Package - Full Day / Canapes &amp; Reception / Custom</t>
  </si>
  <si>
    <t xml:space="preserve">Additional notes </t>
  </si>
  <si>
    <t>📋 MISC</t>
  </si>
  <si>
    <t>Sparklers</t>
  </si>
  <si>
    <t>Marriage licence</t>
  </si>
  <si>
    <t>Additional mood lighting</t>
  </si>
  <si>
    <t>Wedding planner</t>
  </si>
  <si>
    <t>Additional microphone/s</t>
  </si>
  <si>
    <t>Day-of coordinator</t>
  </si>
  <si>
    <t>Pre-built song mash-up</t>
  </si>
  <si>
    <t>Guest accommodation / travel</t>
  </si>
  <si>
    <t>Dancing on Clouds (first dance effect)</t>
  </si>
  <si>
    <t>Cold sparks</t>
  </si>
  <si>
    <t>Milky Way combo (Clouds + Sparks)</t>
  </si>
  <si>
    <t>Live violinist - ceremony / canapes</t>
  </si>
  <si>
    <t>✉️ PAPER GOODS</t>
  </si>
  <si>
    <t>Live musician / band - canapes</t>
  </si>
  <si>
    <t>Saxophonist - reception</t>
  </si>
  <si>
    <t>Invitations</t>
  </si>
  <si>
    <t>Marimba band</t>
  </si>
  <si>
    <t>Signage</t>
  </si>
  <si>
    <t>Other live artist / entertainment</t>
  </si>
  <si>
    <t>Map / direction cards</t>
  </si>
  <si>
    <t>Reply cards</t>
  </si>
  <si>
    <t>Ceremony cards</t>
  </si>
  <si>
    <t>🎁 GIFTS &amp; FAVOURS</t>
  </si>
  <si>
    <t>Save the dates</t>
  </si>
  <si>
    <t>Postage</t>
  </si>
  <si>
    <t>Guest favours</t>
  </si>
  <si>
    <t>Calligrapher</t>
  </si>
  <si>
    <t>Thank you notes</t>
  </si>
  <si>
    <t>Rehearsal dinner invitations</t>
  </si>
  <si>
    <t>💄 BEAUTY</t>
  </si>
  <si>
    <t>Programmes</t>
  </si>
  <si>
    <t>Hair</t>
  </si>
  <si>
    <t>Makeup</t>
  </si>
  <si>
    <t>Nails</t>
  </si>
  <si>
    <t>Wedding party hair / makeup / nails</t>
  </si>
  <si>
    <t>📋 WEDDING PLANNER / ON-THE-DAY COORDINATOR</t>
  </si>
  <si>
    <t>On-the-day coordinator</t>
  </si>
  <si>
    <t>Venue stylist / décor coordinator</t>
  </si>
  <si>
    <t>Other coordination</t>
  </si>
  <si>
    <t>⭐  GRAND TOTAL</t>
  </si>
  <si>
    <t>VENUE COMPARISON CHART</t>
  </si>
  <si>
    <t>Compare up to 5 venues side by side. Totals auto-calculate.</t>
  </si>
  <si>
    <t>Approximate guest count:</t>
  </si>
  <si>
    <t>Venue 1</t>
  </si>
  <si>
    <t>Venue 2</t>
  </si>
  <si>
    <t>Venue 3</t>
  </si>
  <si>
    <t>Venue 4</t>
  </si>
  <si>
    <t>Venue 5</t>
  </si>
  <si>
    <t>Capacity</t>
  </si>
  <si>
    <t>Website</t>
  </si>
  <si>
    <t>Instagram</t>
  </si>
  <si>
    <t>COST BREAKDOWN (R)</t>
  </si>
  <si>
    <t>Venue / location fee</t>
  </si>
  <si>
    <t>Catering (per head)</t>
  </si>
  <si>
    <t>Liquor / bar package</t>
  </si>
  <si>
    <t>Tables &amp; chairs</t>
  </si>
  <si>
    <t>Crockery &amp; glassware</t>
  </si>
  <si>
    <t>Accommodation on site</t>
  </si>
  <si>
    <t>Setup &amp; cleanup</t>
  </si>
  <si>
    <t>Southern Sound - included? 🎵</t>
  </si>
  <si>
    <t>Other</t>
  </si>
  <si>
    <t>NOTES &amp; VIBE CHECK ✅</t>
  </si>
  <si>
    <t>Overall vibe / aesthetic</t>
  </si>
  <si>
    <t>Parking situation</t>
  </si>
  <si>
    <t>Accommodation nearby</t>
  </si>
  <si>
    <t>Allows outside catering?</t>
  </si>
  <si>
    <t>DJ / sound system setup allowed? 🎵</t>
  </si>
  <si>
    <t>Noise curfew</t>
  </si>
  <si>
    <t>Gut feel - would you get married here?</t>
  </si>
  <si>
    <t>WEDDING PARTY</t>
  </si>
  <si>
    <t>Your Vibe Circle - roles, contacts, outfits, gifts, and everything they need to know</t>
  </si>
  <si>
    <t>💍 PARTNER 1 - WEDDING PARTY</t>
  </si>
  <si>
    <t>Name</t>
  </si>
  <si>
    <t>Email</t>
  </si>
  <si>
    <t>Outfit / Measurements</t>
  </si>
  <si>
    <t>Outfit Ordered ✅</t>
  </si>
  <si>
    <t>Gift Idea</t>
  </si>
  <si>
    <t>Gift Given ✅</t>
  </si>
  <si>
    <t>Partner 1smaid</t>
  </si>
  <si>
    <t>Flower Girl</t>
  </si>
  <si>
    <t>Ring Bearer</t>
  </si>
  <si>
    <t>Partner 1's Mother</t>
  </si>
  <si>
    <t>Partner 1's Father</t>
  </si>
  <si>
    <t>💍 PARTNER 2 - WEDDING PARTY</t>
  </si>
  <si>
    <t>Best Person</t>
  </si>
  <si>
    <t>Partner 2sman</t>
  </si>
  <si>
    <t>Page Boy</t>
  </si>
  <si>
    <t>Usher</t>
  </si>
  <si>
    <t>Partner 2's Mother</t>
  </si>
  <si>
    <t>Partner 2's Father</t>
  </si>
  <si>
    <t>📋 DAY-OF RESPONSIBILITIES</t>
  </si>
  <si>
    <t>Role / Responsibility</t>
  </si>
  <si>
    <t>Contact on the Day</t>
  </si>
  <si>
    <t>Ceremony music briefing →🎵</t>
  </si>
  <si>
    <t>Keep couple on timeline</t>
  </si>
  <si>
    <t>Wrangle family for photos</t>
  </si>
  <si>
    <t>Manage bouquets &amp; flowers</t>
  </si>
  <si>
    <t>Look after rings</t>
  </si>
  <si>
    <t>Guest coordination</t>
  </si>
  <si>
    <t>Keep speeches on time</t>
  </si>
  <si>
    <t>Emergency kit keeper</t>
  </si>
  <si>
    <t>Social media / Instagram</t>
  </si>
  <si>
    <t>MC &amp; SPEECHES PLANNER 🎤</t>
  </si>
  <si>
    <t>Your MC is one of the most important decisions you'll make - choose them well and brief them properly</t>
  </si>
  <si>
    <t>🎵  "We've seen brilliant MCs who rocked every moment - and we've seen the ones who got too drunk at canapes to perform their duties at reception. Choose well, brief well, and include them in your planning from day one." - Southern Sound</t>
  </si>
  <si>
    <t>👤 YOUR MC DETAILS</t>
  </si>
  <si>
    <t>MC full name</t>
  </si>
  <si>
    <t>MC contact number</t>
  </si>
  <si>
    <t>MC email</t>
  </si>
  <si>
    <t>Relationship to the couple</t>
  </si>
  <si>
    <t>e.g. Best friend / family member / professional MC</t>
  </si>
  <si>
    <t>MC confirmed date</t>
  </si>
  <si>
    <t>Planning meeting date (approx. 1 month before)</t>
  </si>
  <si>
    <t>Schedule this early - your MC needs time to prepare</t>
  </si>
  <si>
    <t>Final run-through date (1 week before)</t>
  </si>
  <si>
    <t>Go through the full timeline together</t>
  </si>
  <si>
    <t>🎤 SPEECHES - ORDER &amp; TIMING</t>
  </si>
  <si>
    <t>Plan speech order carefully - spread them out across the evening so no one section feels heavy</t>
  </si>
  <si>
    <t>Speaker</t>
  </si>
  <si>
    <t>Relationship</t>
  </si>
  <si>
    <t>When (e.g. pre-dinner / dinner / before first dance)</t>
  </si>
  <si>
    <t>Est. Time</t>
  </si>
  <si>
    <t>📋 MC BRIEFING NOTES - HOUSE RULES TO ANNOUNCE</t>
  </si>
  <si>
    <t>Your MC should announce these at the start of the reception - share this list with them</t>
  </si>
  <si>
    <t>Bathroom locations</t>
  </si>
  <si>
    <t>Smoking area / no smoking policy</t>
  </si>
  <si>
    <t>Phone policy during ceremony / key moments</t>
  </si>
  <si>
    <t>e.g. Unplugged ceremony - no photos during the vows</t>
  </si>
  <si>
    <t>Gift table location</t>
  </si>
  <si>
    <t>Guest book / signing station instructions</t>
  </si>
  <si>
    <t>Beverage arrangements</t>
  </si>
  <si>
    <t>e.g. Table service / bar is open / wine on tables</t>
  </si>
  <si>
    <t>Children's area or babysitting arrangements</t>
  </si>
  <si>
    <t>Dietary requirements announcement</t>
  </si>
  <si>
    <t>Remind guests which meal option is which</t>
  </si>
  <si>
    <t>Emergency exits / venue-specific information</t>
  </si>
  <si>
    <t>Order of the evening overview</t>
  </si>
  <si>
    <t>Brief guests on what to expect for the night</t>
  </si>
  <si>
    <t>Other custom announcements</t>
  </si>
  <si>
    <t>💡 WHAT MAKES A GREAT MC - TIPS FROM SOUTHERN SOUND 🎵</t>
  </si>
  <si>
    <t>01.  Set the tone from the start</t>
  </si>
  <si>
    <t>A great MC creates warmth, excitement and celebration from the first announcement. Confident but not over the top - they put guests at ease and set the stage for the whole evening.</t>
  </si>
  <si>
    <t>02.  Coordination is everything</t>
  </si>
  <si>
    <t>Your MC works closely with your DJ, wedding planner, and coordinator to keep transitions seamless - ceremony to canapes, canapes to reception, speeches to first dance. They are the conductor of your evening.</t>
  </si>
  <si>
    <t>03.  Personalisation makes the difference</t>
  </si>
  <si>
    <t>The best MCs know the couple well. Personal anecdotes, inside jokes, and references to your actual love story make the event feel real and tailored - not generic.</t>
  </si>
  <si>
    <t>04.  Professionalism under pressure</t>
  </si>
  <si>
    <t>Things don't always go to plan. A great MC thinks on their feet, stays calm, and navigates the unexpected without the couple or guests ever noticing. They solve problems before they become moments.</t>
  </si>
  <si>
    <t>05.  Keep the energy flowing</t>
  </si>
  <si>
    <t>They understand the rhythm of a wedding - when to slow it down for an emotional moment and when to bring the energy up for the dance floor. Working with your DJ, they read the room and keep things moving.</t>
  </si>
  <si>
    <t>06.  Time management is non-negotiable</t>
  </si>
  <si>
    <t>Wasted time = lost moments on your most important day. A good MC respects the timeline and keeps speeches, formalities, and transitions on schedule - no overrunning, no dead air.</t>
  </si>
  <si>
    <t>07.  Stay sober enough to perform</t>
  </si>
  <si>
    <t>This sounds obvious, but it isn't. Brief your MC explicitly - they need to be sharp and present for the whole evening, not just the first hour. We've seen this go wrong. Don't let it happen to you.</t>
  </si>
  <si>
    <t>08.  Include them early</t>
  </si>
  <si>
    <t>Book your MC as soon as possible and include them in timeline planning. Hold a briefing meeting about 1 month before, and a final run-through in your wedding week. The more they know, the better they'll perform.</t>
  </si>
  <si>
    <t>09.  The DJ is their best ally</t>
  </si>
  <si>
    <t>At Southern Sound, we work hand-in-hand with your MC to make sure every cue, every transition, and every announcement is perfectly timed. Brief us both together if you can - it makes a world of difference.</t>
  </si>
  <si>
    <t>✅ MC CHECKLIST - FROM SOUTHERN SOUND 🎵</t>
  </si>
  <si>
    <t>Share this checklist with your MC - print it out, send it via WhatsApp, or go through it together at your briefing meeting. Every great MC starts with great preparation. 🤍</t>
  </si>
  <si>
    <t>📅 PRE-WEDDING</t>
  </si>
  <si>
    <t>Meet with the couple to discuss their preferences, order of events, and any special instructions</t>
  </si>
  <si>
    <t>Coordinate with the wedding planner and other vendors to ensure a smooth flow of events</t>
  </si>
  <si>
    <t>Familiarise yourself with the venue layout, sound system, and microphone</t>
  </si>
  <si>
    <t>🎤 REHEARSAL (if applicable)</t>
  </si>
  <si>
    <t>Attend the wedding rehearsal to understand the timing and logistics of the ceremony</t>
  </si>
  <si>
    <t>Confirm the correct pronunciation of all wedding party members' names - practise these out loud</t>
  </si>
  <si>
    <t>🏛️ ARRIVAL &amp; SETUP ON THE DAY</t>
  </si>
  <si>
    <t>Arrive early at the venue to walk through and familiarise yourself with the layout and microphone</t>
  </si>
  <si>
    <t>Introduce yourself to all wedding vendors and ensure you have a printed copy of the timeline</t>
  </si>
  <si>
    <t>Liaise with the wedding planner, photographer, and DJ regarding all the big moments of the day</t>
  </si>
  <si>
    <t>Do a sound check with the DJ before guests arrive</t>
  </si>
  <si>
    <t>🎙️ INTRODUCTIONS &amp; ANNOUNCEMENTS</t>
  </si>
  <si>
    <t>Welcome guests warmly and introduce yourself clearly at the start of the reception</t>
  </si>
  <si>
    <t>Introduce wedding party members - parents, bridal party, and any other special participants</t>
  </si>
  <si>
    <t>Announce house rules: phone policy, bathroom locations, smoking area, beverage arrangements</t>
  </si>
  <si>
    <t>Give guests an overview of the order of the evening</t>
  </si>
  <si>
    <t>💍 CEREMONY (if MC role extends to ceremony)</t>
  </si>
  <si>
    <t>Coordinate with the officiant, musicians, and DJ to ensure a seamless ceremony flow</t>
  </si>
  <si>
    <t>Guide guests to their seats and encourage smooth movement during processional and recessional</t>
  </si>
  <si>
    <t>Assist in cueing the couple and wedding party for the correct timing of their entrance</t>
  </si>
  <si>
    <t>🥂 TOASTS &amp; SPEECHES</t>
  </si>
  <si>
    <t>Introduce each speaker with a warm, brief background - keep it short and relevant</t>
  </si>
  <si>
    <t>Ensure each speaker has the microphone and is comfortable before they begin</t>
  </si>
  <si>
    <t>Keep an eye on timing - gently signal speakers who are running long</t>
  </si>
  <si>
    <t>Maintain energy and flow between speeches - transition smoothly and keep guests engaged</t>
  </si>
  <si>
    <t>🍽️ DINNER &amp; RECEPTION</t>
  </si>
  <si>
    <t>Coordinate with catering staff and your DJ on the timing of each course</t>
  </si>
  <si>
    <t>Announce the start of dinner, first dance, cake cutting, and other key moments on cue</t>
  </si>
  <si>
    <t>Help organise traditional events - first dance, parent dances, bouquet toss, shoe game</t>
  </si>
  <si>
    <t>Keep energy levels up - read the room and match your energy to the moment</t>
  </si>
  <si>
    <t>🎵 ENTERTAINMENT &amp; MUSIC</t>
  </si>
  <si>
    <t>Coordinate with the DJ on music cues, special requests, and transition timing</t>
  </si>
  <si>
    <t>Introduce entertainment performances or special moments to guests</t>
  </si>
  <si>
    <t>Encourage guests to hit the dance floor - your energy is contagious!</t>
  </si>
  <si>
    <t>Work with your DJ as a team - they are your best ally on the night</t>
  </si>
  <si>
    <t>⏰ TIME MANAGEMENT</t>
  </si>
  <si>
    <t>Keep a close eye on the schedule - every minute of wasted time is a moment the couple can't get back</t>
  </si>
  <si>
    <t>Communicate proactively with the wedding planner and DJ if anything is running behind</t>
  </si>
  <si>
    <t>Make adjustments smoothly and without drama - guests should never feel rushed or confused</t>
  </si>
  <si>
    <t>Stay sober and sharp for the full evening - you are needed from arrival to the last dance</t>
  </si>
  <si>
    <t>🏁 CLOSING THE NIGHT</t>
  </si>
  <si>
    <t>Thank the couple, their families, and all guests for being part of the celebration</t>
  </si>
  <si>
    <t>Announce transport / shuttle arrangements and after-party details if applicable</t>
  </si>
  <si>
    <t>Give any final instructions or closing remarks - end on a high, warm note</t>
  </si>
  <si>
    <t>Hand over to the DJ for the final songs and ensure a smooth close to the evening</t>
  </si>
  <si>
    <t>💡  Remember - every wedding is unique. Customise this checklist together with the couple at your briefing meeting. The more you know, the better you'll perform. 🤍</t>
  </si>
  <si>
    <t>💡  Download the free MC Checklist from our website: www.southernsound.co.za/cool-free-stuff  |  +27 74 107 2885</t>
  </si>
  <si>
    <t>SEATING CHART 🎶</t>
  </si>
  <si>
    <t>Couple Table 💍</t>
  </si>
  <si>
    <t>Table 1 - Bohemian Rhapsody</t>
  </si>
  <si>
    <t>Table 2 - Dancing Queen</t>
  </si>
  <si>
    <t>Table 3 - Purple Rain</t>
  </si>
  <si>
    <t>Table 4 - Africa</t>
  </si>
  <si>
    <t>Table 5 - Sweet Child O' Mine</t>
  </si>
  <si>
    <t>Table 6 - Don't Stop Believin'</t>
  </si>
  <si>
    <t>Table 7 - Mr. Brightside</t>
  </si>
  <si>
    <t>VENDOR CONTACTS</t>
  </si>
  <si>
    <t>Every supplier in one place - contracts, arrival times, and who's been paid ✅</t>
  </si>
  <si>
    <t>Vendor Type</t>
  </si>
  <si>
    <t>Business Name</t>
  </si>
  <si>
    <t>Contact Person</t>
  </si>
  <si>
    <t>Phone / WhatsApp</t>
  </si>
  <si>
    <t>Contract Details</t>
  </si>
  <si>
    <t>Arrival Time</t>
  </si>
  <si>
    <t>Gets a Meal?</t>
  </si>
  <si>
    <t>Deposit Paid?</t>
  </si>
  <si>
    <t>Balance Paid?</t>
  </si>
  <si>
    <t>Wedding Planner</t>
  </si>
  <si>
    <t>Wedding DJ</t>
  </si>
  <si>
    <t>Wedding Entertainment</t>
  </si>
  <si>
    <t>Bartender / Bar Service</t>
  </si>
  <si>
    <t>Liquor Supplier</t>
  </si>
  <si>
    <t>Wedding Cake / Bakery</t>
  </si>
  <si>
    <t>Hairdresser</t>
  </si>
  <si>
    <t>Ceremony Venue</t>
  </si>
  <si>
    <t>Reception Venue</t>
  </si>
  <si>
    <t>Transport / Car Hire</t>
  </si>
  <si>
    <t>Photo Booth</t>
  </si>
  <si>
    <t>Décor / Hire Company</t>
  </si>
  <si>
    <t>Other Entertainment</t>
  </si>
  <si>
    <t>Invitations / Stationery</t>
  </si>
  <si>
    <t>🔍 VENDOR COMPARISON - FIND YOUR PERFECT FIT</t>
  </si>
  <si>
    <t>Compare up to 3 suppliers per category side by side - price, inclusions, vibe, and gut feel. 🤍</t>
  </si>
  <si>
    <t>🎵 DJ &amp; ENTERTAINMENT</t>
  </si>
  <si>
    <t>💡  Southern Sound is our preferred DJ partner 🎵</t>
  </si>
  <si>
    <t>Criteria</t>
  </si>
  <si>
    <t>Option 1</t>
  </si>
  <si>
    <t>Option 2</t>
  </si>
  <si>
    <t>Option 3</t>
  </si>
  <si>
    <t>Business name</t>
  </si>
  <si>
    <t>Contact person</t>
  </si>
  <si>
    <t>Phone / Email</t>
  </si>
  <si>
    <t>Package / Offering</t>
  </si>
  <si>
    <t>Price / Quote</t>
  </si>
  <si>
    <t>Deposit required</t>
  </si>
  <si>
    <t>Availability confirmed</t>
  </si>
  <si>
    <t>Inclusions - Confirm exactly what's included</t>
  </si>
  <si>
    <t>Style / vibe match - Rate 1-5 ⭐</t>
  </si>
  <si>
    <t>Gut feel - Trust your instincts 🤍</t>
  </si>
  <si>
    <t>CHOSEN? ✅</t>
  </si>
  <si>
    <t>☐ Yes  ☐ No</t>
  </si>
  <si>
    <t>📸 PHOTOGRAPHER &amp; VIDEO</t>
  </si>
  <si>
    <t>💡  2 shooters recommended for full coverage</t>
  </si>
  <si>
    <t>💐 FLORIST &amp; DÉCOR</t>
  </si>
  <si>
    <t>💡  Get 3 quotes and check their portfolio</t>
  </si>
  <si>
    <t>🍽️ CATERER</t>
  </si>
  <si>
    <t>💡  Confirm dietary accommodation and service style</t>
  </si>
  <si>
    <t>👗 DRESS / SUIT</t>
  </si>
  <si>
    <t>💡  Allow time for fittings and alterations</t>
  </si>
  <si>
    <t>🏛️ VENUE</t>
  </si>
  <si>
    <t>💡  Check capacity, backup plan, and preferred vendors</t>
  </si>
  <si>
    <t>💄 HAIR &amp; MAKEUP</t>
  </si>
  <si>
    <t>💡  Book a trial session before the big day</t>
  </si>
  <si>
    <t>🎂 WEDDING CAKE</t>
  </si>
  <si>
    <t>💡  Schedule a tasting - most important meeting ever 😄</t>
  </si>
  <si>
    <t>📋 WEDDING PLANNER</t>
  </si>
  <si>
    <t>💡  Coordinator vs full planner - know the difference</t>
  </si>
  <si>
    <t>🚌 TRANSPORT &amp; SHUTTLES</t>
  </si>
  <si>
    <t>💡  Confirm vehicle sizes and return trip timing</t>
  </si>
  <si>
    <t>⭐ YOUR VENDOR SHORTLIST - FINAL DECISIONS</t>
  </si>
  <si>
    <t>Chosen Vendor</t>
  </si>
  <si>
    <t>Price</t>
  </si>
  <si>
    <t>Booked? ✅</t>
  </si>
  <si>
    <t>CEREMONY SETUP PLANNER 💍</t>
  </si>
  <si>
    <t>Layout, seating, arrival timing, backup plan, and every detail before you say I Do</t>
  </si>
  <si>
    <t>📍 CEREMONY DETAILS</t>
  </si>
  <si>
    <t>Ceremony venue / location</t>
  </si>
  <si>
    <t>Ceremony type</t>
  </si>
  <si>
    <t>e.g. Civil / Religious / Chuppah / Symbolic / Humanist</t>
  </si>
  <si>
    <t>Marriage officiant name &amp; number</t>
  </si>
  <si>
    <t>Guest arrival time</t>
  </si>
  <si>
    <t>When you want guests to arrive - usually 30 min before ceremony</t>
  </si>
  <si>
    <t>Ceremony start time</t>
  </si>
  <si>
    <t>Ceremony end time (estimated)</t>
  </si>
  <si>
    <t>Guests to be seated by</t>
  </si>
  <si>
    <t>Backup venue (rain plan)</t>
  </si>
  <si>
    <t>Where will the ceremony move to if it rains?</t>
  </si>
  <si>
    <t>Who makes the call on the backup plan?</t>
  </si>
  <si>
    <t>Name &amp; number of person who decides</t>
  </si>
  <si>
    <t>Loadshedding plan</t>
  </si>
  <si>
    <t>Does the venue have a generator? What's the minimum wattage?</t>
  </si>
  <si>
    <t>🪑 SEATING LAYOUT</t>
  </si>
  <si>
    <t>Layout style</t>
  </si>
  <si>
    <t>e.g. Theatre rows / Fan / Curved / Semicircle</t>
  </si>
  <si>
    <t>Number of rows / chairs</t>
  </si>
  <si>
    <t>Aisle décor</t>
  </si>
  <si>
    <t>e.g. White carpet / petals / lanterns</t>
  </si>
  <si>
    <t>Reserved front row - left side</t>
  </si>
  <si>
    <t>e.g. Parents of Partner 1</t>
  </si>
  <si>
    <t>Reserved front row - right side</t>
  </si>
  <si>
    <t>e.g. Parents of Partner 2</t>
  </si>
  <si>
    <t>Who places reserved signs?</t>
  </si>
  <si>
    <t>Wedding party - seated or standing?</t>
  </si>
  <si>
    <t>Do bridal / wedding party sit or stand at the altar?</t>
  </si>
  <si>
    <t>Ceremony backdrop / arch</t>
  </si>
  <si>
    <t>e.g. Chuppah / floral arch / greenery wall / natural</t>
  </si>
  <si>
    <t>Other ceremony décor notes</t>
  </si>
  <si>
    <t>🎵 MUSIC &amp; SOUND SETUP - SOUTHERN SOUND NOTES</t>
  </si>
  <si>
    <t>Ceremony location relative to reception</t>
  </si>
  <si>
    <t>Same venue / different venue / distance between</t>
  </si>
  <si>
    <t>Indoor or outdoor ceremony?</t>
  </si>
  <si>
    <t>Electricity available at ceremony site?</t>
  </si>
  <si>
    <t>Southern Sound has a powered system for outdoor - confirm with your DJ</t>
  </si>
  <si>
    <t>Live musician at ceremony?</t>
  </si>
  <si>
    <t>e.g. Vocalist / guitarist - note: 1 vocalist + 1 guitar input max</t>
  </si>
  <si>
    <t>Microphone needed for officiant?</t>
  </si>
  <si>
    <t>Yes / No - Southern Sound provides 1 x cordless mic</t>
  </si>
  <si>
    <t>Additional microphones needed?</t>
  </si>
  <si>
    <t>e.g. For readers / singers</t>
  </si>
  <si>
    <t>Sound check time agreed with DJ</t>
  </si>
  <si>
    <t>🌸 ORDER OF THE CEREMONY</t>
  </si>
  <si>
    <t>Moment</t>
  </si>
  <si>
    <t>Details / Notes</t>
  </si>
  <si>
    <t>Guest arrival &amp; seating</t>
  </si>
  <si>
    <t>Background music playing as guests arrive</t>
  </si>
  <si>
    <t>Wedding party walk in (optional)</t>
  </si>
  <si>
    <t>Bridal party walks in</t>
  </si>
  <si>
    <t>Partner 1 / Partner 2 walks in</t>
  </si>
  <si>
    <t>The main moment - who walks in and how</t>
  </si>
  <si>
    <t>Welcome by officiant</t>
  </si>
  <si>
    <t>Readings (if any)</t>
  </si>
  <si>
    <t>Who reads? What is read?</t>
  </si>
  <si>
    <t>Vows</t>
  </si>
  <si>
    <t>Personal or traditional?</t>
  </si>
  <si>
    <t>Ring exchange</t>
  </si>
  <si>
    <t>Pronouncement &amp; first kiss 💋</t>
  </si>
  <si>
    <t>Location - inside / outside / at altar</t>
  </si>
  <si>
    <t>Confetti / petal toss</t>
  </si>
  <si>
    <t>Who has the confetti? Who cues guests?</t>
  </si>
  <si>
    <t>Recessional - couple walks back</t>
  </si>
  <si>
    <t>YOUR WEDDING MUSIC PLANNER 🎵</t>
  </si>
  <si>
    <t>Wedding party walk in  (optional)</t>
  </si>
  <si>
    <t>Bridal party walks in  (optional)</t>
  </si>
  <si>
    <t>Partner 1 walks down the aisle ✨</t>
  </si>
  <si>
    <t>Signing of the marriage certificate</t>
  </si>
  <si>
    <t>Confetti / petal throw  (optional)</t>
  </si>
  <si>
    <t>Recessional - you walk back as newlyweds 🎉</t>
  </si>
  <si>
    <t>🥂 PRE-DRINKS &amp; CANAPES VIBE</t>
  </si>
  <si>
    <t>Cocktail hour - guests mingle, celebrate, and sip while uplifting music fills the air</t>
  </si>
  <si>
    <t>Overall vibe for canapes</t>
  </si>
  <si>
    <t>e.g. Acoustic &amp; laid-back / Upbeat pop / Afro lounge / Jazz / Feel-good hits</t>
  </si>
  <si>
    <t>Any specific songs you'd love here</t>
  </si>
  <si>
    <t>Microphone needed for toasts? (ALWAYS - YES!)</t>
  </si>
  <si>
    <t xml:space="preserve">Yes / No </t>
  </si>
  <si>
    <t>Anything special planned at canapes?</t>
  </si>
  <si>
    <t>Surprise performance, live musician, special announcement?</t>
  </si>
  <si>
    <t>🎉 RECEPTION - THE BIG MOMENTS</t>
  </si>
  <si>
    <t>Your Song Choice</t>
  </si>
  <si>
    <t>Notes / Inspiration</t>
  </si>
  <si>
    <t>Grand entrance - newlyweds arrive! 🔥</t>
  </si>
  <si>
    <t>Make it EPIC. First time your guests see you as a married couple</t>
  </si>
  <si>
    <t>First dance 💃🕺</t>
  </si>
  <si>
    <t>Your song. No pressure - just the one that's completely yours</t>
  </si>
  <si>
    <t>Parent Dances  (optional)</t>
  </si>
  <si>
    <t>Emotional &amp; meaningful - have the tissues ready 🥹</t>
  </si>
  <si>
    <t>First party song - open dance floor 🎵</t>
  </si>
  <si>
    <t>Cake cutting 🎂 | Champagne Tower</t>
  </si>
  <si>
    <t>Fun moment - playful, or sentimental, or both</t>
  </si>
  <si>
    <t>Fun &amp; flirty - upbeat and celebratory</t>
  </si>
  <si>
    <t>Garter / bouquet game  (optional)</t>
  </si>
  <si>
    <t>Cheeky &amp; fun - your DJ's got classics for this one</t>
  </si>
  <si>
    <t>Something special - game / surprise / flash mob?</t>
  </si>
  <si>
    <t>Tell us everything - we need to set it up perfectly</t>
  </si>
  <si>
    <t>Last song / final anthem of the night 🎶</t>
  </si>
  <si>
    <t>End on the highest of highs - the song everyone sings along to</t>
  </si>
  <si>
    <t>Grand exit / farewell  (optional)</t>
  </si>
  <si>
    <t>🍽️ DINNER &amp; SPEECHES VIBE</t>
  </si>
  <si>
    <t>Dinner background vibe</t>
  </si>
  <si>
    <t>e.g. Soft acoustic / Afro lounge / Easy listening / Mellow pop</t>
  </si>
  <si>
    <t>Songs between speeches?</t>
  </si>
  <si>
    <t>Some couples love a little musical transition between each speaker!</t>
  </si>
  <si>
    <t>Anything to avoid during dinner</t>
  </si>
  <si>
    <t>Genres, artists, or songs that don't fit your dinner vibe</t>
  </si>
  <si>
    <t>🎵 YOUR SONG WISHLIST</t>
  </si>
  <si>
    <t>MUST-PLAY - Songs you absolutely want to hear on the night 🙌</t>
  </si>
  <si>
    <t>Song Title</t>
  </si>
  <si>
    <t>Artist</t>
  </si>
  <si>
    <t>More</t>
  </si>
  <si>
    <t>NEVER-PLAY - A hard NO. These will not be played. 🙅</t>
  </si>
  <si>
    <t>PHOTOGRAPHY SHOT LIST</t>
  </si>
  <si>
    <t>Photo Session / Moment</t>
  </si>
  <si>
    <t>Who's Involved</t>
  </si>
  <si>
    <t>Point Person on the Day</t>
  </si>
  <si>
    <t>Specific Shots / Notes</t>
  </si>
  <si>
    <t>Priority ⭐</t>
  </si>
  <si>
    <t>💄 GETTING READY</t>
  </si>
  <si>
    <t>Getting ready - Partner 1</t>
  </si>
  <si>
    <t>Partner 1 + wedding party</t>
  </si>
  <si>
    <t>Dress going on, jewellery close-up, candid moments, champagne toast</t>
  </si>
  <si>
    <t>Must-have</t>
  </si>
  <si>
    <t>Getting ready - Partner 2</t>
  </si>
  <si>
    <t>Partner 2 + wedding party</t>
  </si>
  <si>
    <t>Suit up, cufflinks, candid laughs</t>
  </si>
  <si>
    <t>Couple</t>
  </si>
  <si>
    <t>Emotional reveal - private moment before ceremony</t>
  </si>
  <si>
    <t>🌸 DETAIL SHOTS</t>
  </si>
  <si>
    <t>Wedding dress / suit detail</t>
  </si>
  <si>
    <t>Hanging dress, shoes, accessories, flat lay</t>
  </si>
  <si>
    <t>Rings</t>
  </si>
  <si>
    <t>Close-up on rings, ring box</t>
  </si>
  <si>
    <t>Flowers</t>
  </si>
  <si>
    <t>Bouquets, boutonnieres, centrepieces</t>
  </si>
  <si>
    <t>Venue &amp; décor</t>
  </si>
  <si>
    <t>Wide shots of ceremony &amp; reception setup before guests arrive</t>
  </si>
  <si>
    <t>Nice to have</t>
  </si>
  <si>
    <t>Table settings</t>
  </si>
  <si>
    <t>Table numbers (music-themed!), place cards, centrepieces</t>
  </si>
  <si>
    <t>Processional</t>
  </si>
  <si>
    <t>Wedding party + couple</t>
  </si>
  <si>
    <t>Wide shot of aisle, faces of guests reacting</t>
  </si>
  <si>
    <t>Couple at the altar</t>
  </si>
  <si>
    <t>Couple + Officiant</t>
  </si>
  <si>
    <t>Wide shot, close-up expressions</t>
  </si>
  <si>
    <t>Candid - tears are good! 💕</t>
  </si>
  <si>
    <t>Close-up of hands</t>
  </si>
  <si>
    <t>First kiss! 💋</t>
  </si>
  <si>
    <t>Wide + close - THE moment</t>
  </si>
  <si>
    <t>Signing of register</t>
  </si>
  <si>
    <t>Couple + witnesses</t>
  </si>
  <si>
    <t>Couple + guests</t>
  </si>
  <si>
    <t>Confetti / petals / sparklers - JOY!</t>
  </si>
  <si>
    <t>👨‍👩‍👧 FAMILY &amp; GROUP PHOTOS</t>
  </si>
  <si>
    <t>Immediate family - Partner 1</t>
  </si>
  <si>
    <t>Both partners + family</t>
  </si>
  <si>
    <t>Have a list ready!</t>
  </si>
  <si>
    <t>Immediate family - Partner 2</t>
  </si>
  <si>
    <t>Extended family - both sides</t>
  </si>
  <si>
    <t>Wedding party</t>
  </si>
  <si>
    <t>Full wedding party</t>
  </si>
  <si>
    <t>Fun shots - jumping, confetti, candid</t>
  </si>
  <si>
    <t>Couple only</t>
  </si>
  <si>
    <t>Golden hour if possible! 🌅</t>
  </si>
  <si>
    <t>Guests mingling</t>
  </si>
  <si>
    <t>Everyone</t>
  </si>
  <si>
    <t>Candid, laughing, cheers-ing</t>
  </si>
  <si>
    <t>Couple sneaking away for portraits</t>
  </si>
  <si>
    <t>Fun, relaxed, in love</t>
  </si>
  <si>
    <t>Grand entrance</t>
  </si>
  <si>
    <t>Energy! Guests going wild! 🔥</t>
  </si>
  <si>
    <t>Speeches</t>
  </si>
  <si>
    <t>Speaker + crowd reactions</t>
  </si>
  <si>
    <t>Capture the tears AND the laughs</t>
  </si>
  <si>
    <t>First dance 💃</t>
  </si>
  <si>
    <t>Wide + close, couple + crowd reaction</t>
  </si>
  <si>
    <t>Parent dances</t>
  </si>
  <si>
    <t>Couple + parents</t>
  </si>
  <si>
    <t>Emotional - get the tissues ready</t>
  </si>
  <si>
    <t>The classic + the sneaky smash (if brave! 😂)</t>
  </si>
  <si>
    <t>Candids of guests letting loose</t>
  </si>
  <si>
    <t>Table shots</t>
  </si>
  <si>
    <t>Each table</t>
  </si>
  <si>
    <t>One shot per table - music-named tables! 🎵</t>
  </si>
  <si>
    <t>Last dance</t>
  </si>
  <si>
    <t>Final intimate moment together</t>
  </si>
  <si>
    <t>Sparklers, petals, or just pure joy</t>
  </si>
  <si>
    <t>ENTERTAINMENT &amp; SPECIAL MOMENTS 🎭</t>
  </si>
  <si>
    <t>Every surprise, special performance, game, and extra-magical moment - planned to perfection</t>
  </si>
  <si>
    <t>✨ SPECIAL MOMENTS PLANNER</t>
  </si>
  <si>
    <t>Plan each special moment - who's in charge, what song plays, and what Southern Sound needs to know</t>
  </si>
  <si>
    <t>Details / Description</t>
  </si>
  <si>
    <t>Song / Music Cue</t>
  </si>
  <si>
    <t>Who Organises</t>
  </si>
  <si>
    <t>Timing</t>
  </si>
  <si>
    <t>Confirmed ✅</t>
  </si>
  <si>
    <t>Champagne 🥂</t>
  </si>
  <si>
    <t>Sabre the bottles and pour into tower</t>
  </si>
  <si>
    <t>Shoe game 👟</t>
  </si>
  <si>
    <t>Couple back-to-back with shoes - MC asks questions</t>
  </si>
  <si>
    <t>MC</t>
  </si>
  <si>
    <t>During dinner / dessert</t>
  </si>
  <si>
    <t>Prepare questions in advance</t>
  </si>
  <si>
    <t>Live musician / choir performance</t>
  </si>
  <si>
    <t>e.g. Ithemba Youth Choir, violinist, sax</t>
  </si>
  <si>
    <t>Canapes / pre-dinner</t>
  </si>
  <si>
    <t>Book well in advance</t>
  </si>
  <si>
    <t>Surprise performance</t>
  </si>
  <si>
    <t>e.g. Flash mob / special dance / video message</t>
  </si>
  <si>
    <t>Top secret! 🤫</t>
  </si>
  <si>
    <t>Sparkler send-off / moment</t>
  </si>
  <si>
    <t>Indoor or outdoor? Who hands them out?</t>
  </si>
  <si>
    <t>Check venue rules</t>
  </si>
  <si>
    <t>Glow sticks / props</t>
  </si>
  <si>
    <t>When distributed? Who hands them out?</t>
  </si>
  <si>
    <t>Late night</t>
  </si>
  <si>
    <t>Photo booth</t>
  </si>
  <si>
    <t>Company / DIY / props included?</t>
  </si>
  <si>
    <t>Giant games (Jenga, cornhole etc.)</t>
  </si>
  <si>
    <t>For pre-drinks / canapes area</t>
  </si>
  <si>
    <t>Canapes</t>
  </si>
  <si>
    <t>Farewell / grand exit</t>
  </si>
  <si>
    <t>Bubbles / petals / sparklers / confetti?</t>
  </si>
  <si>
    <t>End of night</t>
  </si>
  <si>
    <t>🎮 SHOE GAME QUESTIONS - READY TO USE</t>
  </si>
  <si>
    <t>Cut these out or send them to your MC in advance. Have them ready on cards at the chairs. Add your own to personalise! 🤍</t>
  </si>
  <si>
    <t>Who initiated the first kiss?</t>
  </si>
  <si>
    <t>Who sleeps the most?</t>
  </si>
  <si>
    <t>Who said 'I love you' first?</t>
  </si>
  <si>
    <t>Who is more adventurous?</t>
  </si>
  <si>
    <t>Who mentioned marriage first?</t>
  </si>
  <si>
    <t>Who is more impatient?</t>
  </si>
  <si>
    <t>Who is luckier to have found the other one?</t>
  </si>
  <si>
    <t>Who is funnier?</t>
  </si>
  <si>
    <t>Who will fall asleep first tonight?</t>
  </si>
  <si>
    <t>Who is the safer driver?</t>
  </si>
  <si>
    <t>Who is always right?</t>
  </si>
  <si>
    <t>Who thinks snacks are life?</t>
  </si>
  <si>
    <t>Who is more stubborn?</t>
  </si>
  <si>
    <t>Who is the better cook?</t>
  </si>
  <si>
    <t>Who is more romantic?</t>
  </si>
  <si>
    <t>Who takes the longest to get ready?</t>
  </si>
  <si>
    <t>Who is more likely to be arrested?</t>
  </si>
  <si>
    <t>Who spends more money?</t>
  </si>
  <si>
    <t>Who is more of a baby when sick?</t>
  </si>
  <si>
    <t>Who is responsible for blowing the wedding budget? 😂</t>
  </si>
  <si>
    <t>Who is more competitive?</t>
  </si>
  <si>
    <t>Add your own question here →</t>
  </si>
  <si>
    <t>Who is more forgetful?</t>
  </si>
  <si>
    <t>FOOD &amp; DRINKS PLANNER</t>
  </si>
  <si>
    <t>Menu, dietary requirements, bar, and catering notes - all in one place</t>
  </si>
  <si>
    <t>🍽️ MENU OVERVIEW</t>
  </si>
  <si>
    <t>Catering company / caterer</t>
  </si>
  <si>
    <t>Caterer contact number</t>
  </si>
  <si>
    <t>Catering style</t>
  </si>
  <si>
    <t>e.g. Plated / Buffet / Sharing platters / Food stations</t>
  </si>
  <si>
    <t>Number of courses</t>
  </si>
  <si>
    <t>Dietary options offered</t>
  </si>
  <si>
    <t>Vegetarian / Vegan / Gluten-free / Halaal / Kosher</t>
  </si>
  <si>
    <t>Kids menu?</t>
  </si>
  <si>
    <t>Yes / No - details:</t>
  </si>
  <si>
    <t>Catering cost per head (R)</t>
  </si>
  <si>
    <t>🥂 CANAPES MENU</t>
  </si>
  <si>
    <t>Canape Item</t>
  </si>
  <si>
    <t>Dietary Notes</t>
  </si>
  <si>
    <t>Quantity / Portions</t>
  </si>
  <si>
    <t>🍽️ DINNER MENU</t>
  </si>
  <si>
    <t>Course</t>
  </si>
  <si>
    <t>Menu Item / Description</t>
  </si>
  <si>
    <t>Dietary Option?</t>
  </si>
  <si>
    <t>Starter</t>
  </si>
  <si>
    <t>Soup (optional)</t>
  </si>
  <si>
    <t>Main - Option 1</t>
  </si>
  <si>
    <t>Main - Option 2</t>
  </si>
  <si>
    <t>Main - Vegetarian / Vegan</t>
  </si>
  <si>
    <t>Side dishes</t>
  </si>
  <si>
    <t>Dessert</t>
  </si>
  <si>
    <t>Wedding cake</t>
  </si>
  <si>
    <t>Late night snack (optional)</t>
  </si>
  <si>
    <t>🍷 BAR &amp; DRINKS</t>
  </si>
  <si>
    <t>Bar service type</t>
  </si>
  <si>
    <t>Cash bar / Open bar / Limited / Wine &amp; beer only</t>
  </si>
  <si>
    <t>Bar supplier / bartender</t>
  </si>
  <si>
    <t>Signature cocktail/s</t>
  </si>
  <si>
    <t>Non-alcoholic options</t>
  </si>
  <si>
    <t>e.g. mocktails, juice, sparkling water</t>
  </si>
  <si>
    <t>Champagne / MCC for toast?</t>
  </si>
  <si>
    <t>Yes / No</t>
  </si>
  <si>
    <t>Bar hours</t>
  </si>
  <si>
    <t>e.g. 15:00 – 00:00</t>
  </si>
  <si>
    <t>Bar cost / budget (R)</t>
  </si>
  <si>
    <t>⚠️ DIETARY &amp; ALLERGY TRACKER</t>
  </si>
  <si>
    <t>Guest Name</t>
  </si>
  <si>
    <t>Table</t>
  </si>
  <si>
    <t>Dietary Requirement</t>
  </si>
  <si>
    <t>Allergy / Details</t>
  </si>
  <si>
    <t>Caterer Notified ✅</t>
  </si>
  <si>
    <t>HIRING &amp; EQUIPMENT TRACKER 📦</t>
  </si>
  <si>
    <t>Every item hired, every delivery date, every collection - all in one place</t>
  </si>
  <si>
    <t>🏢 HIRE COMPANIES</t>
  </si>
  <si>
    <t>Company Name</t>
  </si>
  <si>
    <t>Delivery Date &amp; Time</t>
  </si>
  <si>
    <t>Collection Date &amp; Time</t>
  </si>
  <si>
    <t>Deposit Paid ✅</t>
  </si>
  <si>
    <t>Balance Paid ✅</t>
  </si>
  <si>
    <t>📋 FULL EQUIPMENT &amp; ITEM TRACKER</t>
  </si>
  <si>
    <t>List every hired item - chairs, linen, glassware, décor, furniture, AV, games, and more</t>
  </si>
  <si>
    <t>Item Description</t>
  </si>
  <si>
    <t>Supplier</t>
  </si>
  <si>
    <t>Quantity</t>
  </si>
  <si>
    <t>Delivery Date</t>
  </si>
  <si>
    <t>Collection Date</t>
  </si>
  <si>
    <t>Condition Check ✅</t>
  </si>
  <si>
    <t>⬛ CHAIRS &amp; TABLES</t>
  </si>
  <si>
    <t>White Wimbledon chairs</t>
  </si>
  <si>
    <t>Tiffany chairs</t>
  </si>
  <si>
    <t>Cocktail / conversation tables</t>
  </si>
  <si>
    <t>Dining tables</t>
  </si>
  <si>
    <t>Barstools</t>
  </si>
  <si>
    <t>Lounge furniture</t>
  </si>
  <si>
    <t>⬛ LINEN &amp; TABLEWARE</t>
  </si>
  <si>
    <t>Table linen / tablecloths</t>
  </si>
  <si>
    <t>Crockery / dinner plates</t>
  </si>
  <si>
    <t>Glassware - wine, champagne, water</t>
  </si>
  <si>
    <t>Cutlery sets</t>
  </si>
  <si>
    <t>Cake stand, knife &amp; lifter</t>
  </si>
  <si>
    <t>Champagne coupes</t>
  </si>
  <si>
    <t>⬛ DÉCOR &amp; STYLING</t>
  </si>
  <si>
    <t>Easels</t>
  </si>
  <si>
    <t>Plinths / pedestals</t>
  </si>
  <si>
    <t>Candles &amp; candle holders</t>
  </si>
  <si>
    <t>Confetti bowls</t>
  </si>
  <si>
    <t>Fairy light curtain</t>
  </si>
  <si>
    <t>Other décor items</t>
  </si>
  <si>
    <t>⬛ ENTERTAINMENT &amp; FUN</t>
  </si>
  <si>
    <t>Giant Jenga</t>
  </si>
  <si>
    <t>Cornhole / lawn games</t>
  </si>
  <si>
    <t>Glow sticks</t>
  </si>
  <si>
    <t>⬛ AUDIO / VISUAL / LIGHTING</t>
  </si>
  <si>
    <t>Additional lighting rigs</t>
  </si>
  <si>
    <t>Cold sparks / Dancing on Clouds</t>
  </si>
  <si>
    <t>Additional microphones</t>
  </si>
  <si>
    <t>Screen / projector</t>
  </si>
  <si>
    <t>Other AV equipment</t>
  </si>
  <si>
    <t>DJ Booth</t>
  </si>
  <si>
    <t>Dancefloor</t>
  </si>
  <si>
    <t>⬛ VENUE</t>
  </si>
  <si>
    <t>Outside Tent</t>
  </si>
  <si>
    <t>✅ BREAKDOWN CHECKLIST - END OF NIGHT</t>
  </si>
  <si>
    <t>Check every item back in at the end of the night - assign one person to oversee this</t>
  </si>
  <si>
    <t>Qty Out</t>
  </si>
  <si>
    <t>Qty Back</t>
  </si>
  <si>
    <t>Condition</t>
  </si>
  <si>
    <t>GIFTS &amp; THANK YOU TRACKER</t>
  </si>
  <si>
    <t>Log every gift and make sure every thank you gets sent - no one left out 🤍</t>
  </si>
  <si>
    <t>📊 SUMMARY</t>
  </si>
  <si>
    <t>Total Gifts</t>
  </si>
  <si>
    <t>Still Pending</t>
  </si>
  <si>
    <t>🎁 GIFT LOG</t>
  </si>
  <si>
    <t>Guest Name/s</t>
  </si>
  <si>
    <t>Gift Description</t>
  </si>
  <si>
    <t>Gift Value (R)</t>
  </si>
  <si>
    <t>Cash / Voucher?</t>
  </si>
  <si>
    <t>Registry Item?</t>
  </si>
  <si>
    <t>Date Received</t>
  </si>
  <si>
    <t>Personal Note</t>
  </si>
  <si>
    <t>Thank You Sent ✅</t>
  </si>
  <si>
    <t>💌 THANK YOU CARD PLANNER</t>
  </si>
  <si>
    <t>Personalise each note - mention the specific gift and how you'll use it 🤍</t>
  </si>
  <si>
    <t>Gift</t>
  </si>
  <si>
    <t>Card Written ✅</t>
  </si>
  <si>
    <t>Card Sent ✅</t>
  </si>
  <si>
    <t>Date Sent</t>
  </si>
  <si>
    <t>WHO TO CALL ON THE DAY</t>
  </si>
  <si>
    <t>Your VIP day-of crew - the people who make it all happen 🤍</t>
  </si>
  <si>
    <t>Role / Responsibilities</t>
  </si>
  <si>
    <t>Day-Of Phone</t>
  </si>
  <si>
    <t>WhatsApp</t>
  </si>
  <si>
    <t>Flight / Travel Info</t>
  </si>
  <si>
    <t>Departure Time</t>
  </si>
  <si>
    <t>Maid Of Honour</t>
  </si>
  <si>
    <t>Wedding Planner / Day-Of Coordinator</t>
  </si>
  <si>
    <t>Wedding DJ🎵</t>
  </si>
  <si>
    <t>Caterer (on-site contact)</t>
  </si>
  <si>
    <t>Florist (delivery contact)</t>
  </si>
  <si>
    <t>Venue Manager</t>
  </si>
  <si>
    <t>Transport Driver</t>
  </si>
  <si>
    <t>Other VIP</t>
  </si>
  <si>
    <t>TRANSPORT &amp; SHUTTLE PLANNER 🚌</t>
  </si>
  <si>
    <t>Getting everyone where they need to be - on time, safely, and without the stress</t>
  </si>
  <si>
    <t>🚗 TRANSPORT OVERVIEW</t>
  </si>
  <si>
    <t>Transport / shuttle company</t>
  </si>
  <si>
    <t>Contact name &amp; number</t>
  </si>
  <si>
    <t>Vehicle types available</t>
  </si>
  <si>
    <t>e.g. 22-seater bus / 13-seater minibus / sedan</t>
  </si>
  <si>
    <t>Getting ready location → venue (distance)</t>
  </si>
  <si>
    <t>Venue → accommodation (distance)</t>
  </si>
  <si>
    <t>Do guests need shuttles?</t>
  </si>
  <si>
    <t>Yes / No - how many guests require transport?</t>
  </si>
  <si>
    <t>Return shuttle times</t>
  </si>
  <si>
    <t>e.g. 21:00, 23:00, 00:00</t>
  </si>
  <si>
    <t>🗓️ SHUTTLE SCHEDULE</t>
  </si>
  <si>
    <t>Plan each trip - who, where, what vehicle, and what time</t>
  </si>
  <si>
    <t>Trip #</t>
  </si>
  <si>
    <t>Pickup Location</t>
  </si>
  <si>
    <t>Drop-off Location</t>
  </si>
  <si>
    <t>Passengers / Group</t>
  </si>
  <si>
    <t>Vehicle</t>
  </si>
  <si>
    <t>Pax #</t>
  </si>
  <si>
    <t>Trip 1</t>
  </si>
  <si>
    <t>Trip 2</t>
  </si>
  <si>
    <t>Trip 3</t>
  </si>
  <si>
    <t>Trip 4</t>
  </si>
  <si>
    <t>Trip 5</t>
  </si>
  <si>
    <t>Trip 6</t>
  </si>
  <si>
    <t>Trip 7</t>
  </si>
  <si>
    <t>Trip 8</t>
  </si>
  <si>
    <t>Trip 9</t>
  </si>
  <si>
    <t>Trip 10</t>
  </si>
  <si>
    <t>Trip 11</t>
  </si>
  <si>
    <t>Trip 12</t>
  </si>
  <si>
    <t>🏨 GUEST ACCOMMODATION &amp; TRAVEL</t>
  </si>
  <si>
    <t>Guest / Group</t>
  </si>
  <si>
    <t>Accommodation Name</t>
  </si>
  <si>
    <t>Check-in</t>
  </si>
  <si>
    <t>Check-out</t>
  </si>
  <si>
    <t>Transport Needed?</t>
  </si>
  <si>
    <t>Arranged? ✅</t>
  </si>
  <si>
    <t>🆘 THE OH SH!T KIT - YOUR WEDDING SURVIVAL GUIDE</t>
  </si>
  <si>
    <t>Because life happens - pack this 7 days before the big day with your Partner 1 Tribe or Partner 2smen 🏆</t>
  </si>
  <si>
    <t>SOS! 🆘  Assemble your Partner 1 Tribe or Partner 2smen to help pack this - it will come in handy for ANY situation on the big day. Trust us.</t>
  </si>
  <si>
    <t>Why You Need It 🎵</t>
  </si>
  <si>
    <t>Where to Get It</t>
  </si>
  <si>
    <t>✅ Packed?</t>
  </si>
  <si>
    <t>Who's In Charge</t>
  </si>
  <si>
    <t>💊 HEALTH &amp; WELLNESS</t>
  </si>
  <si>
    <t>Small first aid kit</t>
  </si>
  <si>
    <t>Cuts, blisters, headaches - weddings are physical events!</t>
  </si>
  <si>
    <t>Dis-Chem / Clicks</t>
  </si>
  <si>
    <t>Painkillers</t>
  </si>
  <si>
    <t>Because heels and long days go together</t>
  </si>
  <si>
    <t>Clicks / Dis-Chem</t>
  </si>
  <si>
    <t>Allergex (antihistamine)</t>
  </si>
  <si>
    <t>For unexpected bee stings or allergic reactions 🐝</t>
  </si>
  <si>
    <t>Eyedrops</t>
  </si>
  <si>
    <t>Long day + emotions + contacts = essential</t>
  </si>
  <si>
    <t>Sunscreen</t>
  </si>
  <si>
    <t>Western Cape sun is not your friend - SPF everything</t>
  </si>
  <si>
    <t>Clicks / Dis-Chem / Woolies</t>
  </si>
  <si>
    <t>Lip balm / lip ice</t>
  </si>
  <si>
    <t>Keep those lips kiss-ready all day 💋</t>
  </si>
  <si>
    <t>Any pharmacy</t>
  </si>
  <si>
    <t>Roll-on deodorant</t>
  </si>
  <si>
    <t>It's a big day. Enough said.</t>
  </si>
  <si>
    <t>💄 BEAUTY &amp; GROOMING</t>
  </si>
  <si>
    <t>Emergency touch-up makeup bag</t>
  </si>
  <si>
    <t>Foundation, concealer, powder, mascara - the essentials</t>
  </si>
  <si>
    <t>Your makeup artist's list</t>
  </si>
  <si>
    <t>Blotting paper</t>
  </si>
  <si>
    <t>Lifesaver on hot &amp; humid Western Cape days</t>
  </si>
  <si>
    <t>Clicks</t>
  </si>
  <si>
    <t>Compact mirror + tweezers</t>
  </si>
  <si>
    <t>For quick fixes without involving the whole tribe</t>
  </si>
  <si>
    <t>Clicks / Woolies</t>
  </si>
  <si>
    <t>Bobby pins (lots!)</t>
  </si>
  <si>
    <t>Hair emergencies happen. Always.</t>
  </si>
  <si>
    <t>Safety pins (all sizes)</t>
  </si>
  <si>
    <t>The number one wedding emergency tool - carry many</t>
  </si>
  <si>
    <t>Ackermans / Woolies</t>
  </si>
  <si>
    <t>Nail clippers / nail file</t>
  </si>
  <si>
    <t>Snagged nail right before the ring shot = disaster avoided</t>
  </si>
  <si>
    <t>Razor</t>
  </si>
  <si>
    <t>Last-minute touch-up before the big reveal</t>
  </si>
  <si>
    <t>Wet wipes</t>
  </si>
  <si>
    <t>Spills, smudges, unexpected messes - a universal fix</t>
  </si>
  <si>
    <t>Woolies / Clicks</t>
  </si>
  <si>
    <t>Tissues</t>
  </si>
  <si>
    <t>Happy tears are guaranteed. Be ready. 🥹</t>
  </si>
  <si>
    <t>Woolies / Checkers</t>
  </si>
  <si>
    <t>Heel protectors</t>
  </si>
  <si>
    <t>For outdoor venues - saves stilettos AND ankles</t>
  </si>
  <si>
    <t>Dis-Chem / online</t>
  </si>
  <si>
    <t>🧵 FASHION EMERGENCY</t>
  </si>
  <si>
    <t>Sewing kit</t>
  </si>
  <si>
    <t>Button fell off? Seam split? Fixed in 2 minutes.</t>
  </si>
  <si>
    <t>Lint roller</t>
  </si>
  <si>
    <t>Dark suits + cake = lint roller is your best friend</t>
  </si>
  <si>
    <t>Tiny tube of super glue</t>
  </si>
  <si>
    <t>Broken heel, loose embellishment - done.</t>
  </si>
  <si>
    <t>Hardware / Clicks</t>
  </si>
  <si>
    <t>Mints (NOT gum!)</t>
  </si>
  <si>
    <t>Fresh breath for all the close-up photos 📸</t>
  </si>
  <si>
    <t>🔧 PRACTICAL ESSENTIALS</t>
  </si>
  <si>
    <t>Vendor list + contact numbers</t>
  </si>
  <si>
    <t>All suppliers on one page - print the 'Who to Call' sheet!</t>
  </si>
  <si>
    <t>See 📞 Who to Call sheet</t>
  </si>
  <si>
    <t>Small notebook + pen</t>
  </si>
  <si>
    <t>For last-minute notes, seating changes, or love letters</t>
  </si>
  <si>
    <t>Stationers / Woolies</t>
  </si>
  <si>
    <t>Double-plug + extension cord</t>
  </si>
  <si>
    <t>Unexpected power needs always happen</t>
  </si>
  <si>
    <t>Hardware / Makro</t>
  </si>
  <si>
    <t>Phone charger</t>
  </si>
  <si>
    <t>Do NOT let anyone's phone die on the wedding day</t>
  </si>
  <si>
    <t>Your bag - don't forget it!</t>
  </si>
  <si>
    <t>Flash drive</t>
  </si>
  <si>
    <t>Backup music, photos, or documents - just in case</t>
  </si>
  <si>
    <t>Takealot / CNA</t>
  </si>
  <si>
    <t>Lighter</t>
  </si>
  <si>
    <t>For candles, wax seals, or sparkler moments</t>
  </si>
  <si>
    <t>Any convenience store</t>
  </si>
  <si>
    <t>Cash (small notes)</t>
  </si>
  <si>
    <t>For last-minute gratuities, tips, or emergencies</t>
  </si>
  <si>
    <t>ATM the day before</t>
  </si>
  <si>
    <t>🍱 ENERGY &amp; SURVIVAL FUEL</t>
  </si>
  <si>
    <t>High-protein snack</t>
  </si>
  <si>
    <t>Nuts, biltong - keep everyone's energy up between moments</t>
  </si>
  <si>
    <t>Woolies / Nieufoods</t>
  </si>
  <si>
    <t>Water bottles</t>
  </si>
  <si>
    <t>Hydration is everything on a big day</t>
  </si>
  <si>
    <t>Checkers / Woolies</t>
  </si>
  <si>
    <t>A small flask (optional) 😉</t>
  </si>
  <si>
    <t>For calming nerves - also great for shining metal &amp; preserving flowers!</t>
  </si>
  <si>
    <t>Your discretion...</t>
  </si>
  <si>
    <t>🎵EXTRAS</t>
  </si>
  <si>
    <t>Printed Day-Of Timeline</t>
  </si>
  <si>
    <t>Your full run-of-show - have a copy on hand at all times</t>
  </si>
  <si>
    <t>Print from 🎵 Day-Of Timeline sheet</t>
  </si>
  <si>
    <t>Printed Music Planner</t>
  </si>
  <si>
    <t>Song list for reference on the day</t>
  </si>
  <si>
    <t>Print from 🎶 Music Planner sheet</t>
  </si>
  <si>
    <t>Vendor payment schedule</t>
  </si>
  <si>
    <t>Know exactly who needs to be paid and when</t>
  </si>
  <si>
    <t>See 📋 Vendor Contacts sheet</t>
  </si>
  <si>
    <t>Weather backup plan</t>
  </si>
  <si>
    <t>Outdoor ceremony? Know exactly who to call if it rains</t>
  </si>
  <si>
    <t>Confirm with venue &amp; planner</t>
  </si>
  <si>
    <t>💡 TIP: Pack this kit into one dedicated bag or box - label it clearly and assign one person to be its keeper on the day. Your future self will thank you. 🤍</t>
  </si>
  <si>
    <t>DAY-OF PACKING LIST</t>
  </si>
  <si>
    <t>Everything that needs to move, and exactly where it's going</t>
  </si>
  <si>
    <t>Moving From</t>
  </si>
  <si>
    <t>Moving To</t>
  </si>
  <si>
    <t>Box / Bag #</t>
  </si>
  <si>
    <t>Who's Responsible</t>
  </si>
  <si>
    <t>Packed? ✅</t>
  </si>
  <si>
    <t>👗 OUTFITS &amp; ACCESSORIES</t>
  </si>
  <si>
    <t>Include bag, steamer &amp; hanger</t>
  </si>
  <si>
    <t>Partner's home</t>
  </si>
  <si>
    <t>Venue</t>
  </si>
  <si>
    <t>Shoes (both partners)</t>
  </si>
  <si>
    <t>Cufflinks / tie / accessories</t>
  </si>
  <si>
    <t>Wedding rings</t>
  </si>
  <si>
    <t>⚠️ Do NOT forget!</t>
  </si>
  <si>
    <t>Getting-ready outfits</t>
  </si>
  <si>
    <t>Change of shoes (reception)</t>
  </si>
  <si>
    <t>🎁 GIFTS</t>
  </si>
  <si>
    <t>Gifts for wedding party</t>
  </si>
  <si>
    <t>Gifts for parents</t>
  </si>
  <si>
    <t>Gifts for each other</t>
  </si>
  <si>
    <t>Bouquets</t>
  </si>
  <si>
    <t>Ceremony decorations</t>
  </si>
  <si>
    <t>Table numbers</t>
  </si>
  <si>
    <t>Programmes / ceremony cards</t>
  </si>
  <si>
    <t>Guest book + pen</t>
  </si>
  <si>
    <t>Cake topper</t>
  </si>
  <si>
    <t>🎵 WEDDING DJ ESSENTIALS</t>
  </si>
  <si>
    <t>All main Songs</t>
  </si>
  <si>
    <t>🧰 EMERGENCY KIT</t>
  </si>
  <si>
    <t>'Oh no' kit</t>
  </si>
  <si>
    <t>Safety pins, tape, blotting paper, pain meds, plasters</t>
  </si>
  <si>
    <t>Phone chargers</t>
  </si>
  <si>
    <t>Cash for gratuities / tips</t>
  </si>
  <si>
    <t>Who needs to be paid on the day</t>
  </si>
  <si>
    <t>Snacks for getting-ready room</t>
  </si>
  <si>
    <t>Keep everyone happy! 🥂</t>
  </si>
  <si>
    <t>HONEYMOON PLANNER 🌴</t>
  </si>
  <si>
    <t>✈️ TRIP OVERVIEW</t>
  </si>
  <si>
    <t>Destination/s</t>
  </si>
  <si>
    <t>Departure date</t>
  </si>
  <si>
    <t>Return date</t>
  </si>
  <si>
    <t>Number of nights</t>
  </si>
  <si>
    <t>Travel agent / booked via</t>
  </si>
  <si>
    <t>Flight booking reference</t>
  </si>
  <si>
    <t>Accommodation names</t>
  </si>
  <si>
    <t>Accommodation booking ref</t>
  </si>
  <si>
    <t>Travel insurance</t>
  </si>
  <si>
    <t>Provider + policy number</t>
  </si>
  <si>
    <t>Emergency contact back home</t>
  </si>
  <si>
    <t>Passport expiry - Partner 1</t>
  </si>
  <si>
    <t>Passport expiry - Partner 2</t>
  </si>
  <si>
    <t>📅 HONEYMOON ITINERARY</t>
  </si>
  <si>
    <t>Day</t>
  </si>
  <si>
    <t>Destination / Activity</t>
  </si>
  <si>
    <t>Booked ✅</t>
  </si>
  <si>
    <t>Cost (R)</t>
  </si>
  <si>
    <t>Day 1</t>
  </si>
  <si>
    <t>Day 2</t>
  </si>
  <si>
    <t>Day 3</t>
  </si>
  <si>
    <t>Day 4</t>
  </si>
  <si>
    <t>Day 5</t>
  </si>
  <si>
    <t>Day 6</t>
  </si>
  <si>
    <t>Day 7</t>
  </si>
  <si>
    <t>Day 8</t>
  </si>
  <si>
    <t>Day 9</t>
  </si>
  <si>
    <t>Day 10</t>
  </si>
  <si>
    <t>Day 11</t>
  </si>
  <si>
    <t>Day 12</t>
  </si>
  <si>
    <t>Day 13</t>
  </si>
  <si>
    <t>Day 14</t>
  </si>
  <si>
    <t>💰 HONEYMOON BUDGET</t>
  </si>
  <si>
    <t>Difference</t>
  </si>
  <si>
    <t>Airport transfers</t>
  </si>
  <si>
    <t>Car hire / transport</t>
  </si>
  <si>
    <t>Activities &amp; excursions</t>
  </si>
  <si>
    <t>Dining out</t>
  </si>
  <si>
    <t>Shopping &amp; souvenirs</t>
  </si>
  <si>
    <t>🌍 NEED HELP PLANNING YOUR HONEYMOON?</t>
  </si>
  <si>
    <t>We love supporting incredible local businesses - and this one is worth knowing about. 🤍</t>
  </si>
  <si>
    <t>✈️  Scenic Escapes</t>
  </si>
  <si>
    <t>Your dream honeymoon, beautifully planned.</t>
  </si>
  <si>
    <t>🌐  www.scenicescapes.co.za</t>
  </si>
  <si>
    <t>Mention Southern Sound when you reach out - because good people deserve to find each other. 🎵🤍</t>
  </si>
  <si>
    <t>Table 8 - Living on a Prayer</t>
  </si>
  <si>
    <t>Table 9 - You shook me all night long</t>
  </si>
  <si>
    <t>Table 10 - All The Small Things</t>
  </si>
  <si>
    <t>Assign your favourite people to their table</t>
  </si>
  <si>
    <t>Dancing on Clouds</t>
  </si>
  <si>
    <t>Cold Sparks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</si>
</sst>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
    <numFmt numFmtId="165" formatCode="dd\ mmmm\ yyyy"/>
    <numFmt numFmtId="166" formatCode="dd\ mmm\ yyyy"/>
  </numFmts>
  <fonts count="51" x14ac:knownFonts="1">
    <font>
      <sz val="11"/>
      <color theme="1"/>
      <name val="Calibri"/>
      <family val="2"/>
      <charset val="1"/>
    </font>
    <font>
      <b/>
      <sz val="20"/>
      <color rgb="FFFFFFFF"/>
      <name val="Arial"/>
      <charset val="1"/>
    </font>
    <font>
      <i/>
      <sz val="11"/>
      <color rgb="FFC9A84C"/>
      <name val="Arial"/>
      <charset val="1"/>
    </font>
    <font>
      <sz val="10"/>
      <name val="Arial"/>
      <charset val="1"/>
    </font>
    <font>
      <b/>
      <sz val="13"/>
      <color rgb="FFC9A84C"/>
      <name val="Arial"/>
      <charset val="1"/>
    </font>
    <font>
      <b/>
      <sz val="12"/>
      <color rgb="FFFFFFFF"/>
      <name val="Arial"/>
      <charset val="1"/>
    </font>
    <font>
      <sz val="11"/>
      <color rgb="FF1A1A1A"/>
      <name val="Arial"/>
      <charset val="1"/>
    </font>
    <font>
      <b/>
      <sz val="12"/>
      <color rgb="FF3D3D3D"/>
      <name val="Arial"/>
      <charset val="1"/>
    </font>
    <font>
      <b/>
      <u/>
      <sz val="11"/>
      <color rgb="FF0563C1"/>
      <name val="Arial"/>
      <charset val="1"/>
    </font>
    <font>
      <sz val="11"/>
      <color rgb="FF5C5C5C"/>
      <name val="Arial"/>
      <charset val="1"/>
    </font>
    <font>
      <u/>
      <sz val="11"/>
      <color theme="10"/>
      <name val="Calibri"/>
      <family val="2"/>
      <charset val="1"/>
    </font>
    <font>
      <b/>
      <sz val="18"/>
      <color rgb="FFFFFFFF"/>
      <name val="Arial"/>
      <charset val="1"/>
    </font>
    <font>
      <b/>
      <sz val="10"/>
      <color rgb="FF1A1A1A"/>
      <name val="Arial"/>
      <charset val="1"/>
    </font>
    <font>
      <i/>
      <sz val="10"/>
      <color rgb="FFC9A84C"/>
      <name val="Arial"/>
      <charset val="1"/>
    </font>
    <font>
      <b/>
      <sz val="11"/>
      <color rgb="FFFFFFFF"/>
      <name val="Arial"/>
      <charset val="1"/>
    </font>
    <font>
      <b/>
      <sz val="10"/>
      <color rgb="FF3D3D3D"/>
      <name val="Arial"/>
      <charset val="1"/>
    </font>
    <font>
      <sz val="10"/>
      <color rgb="FF1A1A1A"/>
      <name val="Arial"/>
      <charset val="1"/>
    </font>
    <font>
      <b/>
      <sz val="10"/>
      <color rgb="FF1A1A1A"/>
      <name val="Arial"/>
      <family val="2"/>
      <charset val="1"/>
    </font>
    <font>
      <i/>
      <sz val="9"/>
      <color rgb="FFC9A84C"/>
      <name val="Arial"/>
      <charset val="1"/>
    </font>
    <font>
      <b/>
      <sz val="9"/>
      <color rgb="FF1A1A1A"/>
      <name val="Arial"/>
      <charset val="1"/>
    </font>
    <font>
      <sz val="9"/>
      <color rgb="FF1A1A1A"/>
      <name val="Arial"/>
      <charset val="1"/>
    </font>
    <font>
      <b/>
      <sz val="26"/>
      <color rgb="FFFFFFFF"/>
      <name val="Arial"/>
      <charset val="1"/>
    </font>
    <font>
      <b/>
      <sz val="9"/>
      <color rgb="FFC9A84C"/>
      <name val="Arial"/>
      <charset val="1"/>
    </font>
    <font>
      <b/>
      <sz val="9"/>
      <color rgb="FF888888"/>
      <name val="Arial"/>
      <charset val="1"/>
    </font>
    <font>
      <b/>
      <sz val="28"/>
      <color rgb="FFFFFFFF"/>
      <name val="Arial"/>
      <charset val="1"/>
    </font>
    <font>
      <i/>
      <sz val="10"/>
      <color rgb="FF5C5C5C"/>
      <name val="Arial"/>
      <charset val="1"/>
    </font>
    <font>
      <b/>
      <u/>
      <sz val="10"/>
      <color rgb="FF0563C1"/>
      <name val="Arial"/>
      <charset val="1"/>
    </font>
    <font>
      <b/>
      <sz val="11"/>
      <color rgb="FF1A1A1A"/>
      <name val="Arial"/>
      <charset val="1"/>
    </font>
    <font>
      <sz val="13"/>
      <color rgb="FFC9A84C"/>
      <name val="Arial"/>
      <charset val="1"/>
    </font>
    <font>
      <i/>
      <sz val="9"/>
      <color rgb="FF5C5C5C"/>
      <name val="Arial"/>
      <charset val="1"/>
    </font>
    <font>
      <b/>
      <sz val="9"/>
      <color rgb="FF3D3D3D"/>
      <name val="Arial"/>
      <charset val="1"/>
    </font>
    <font>
      <b/>
      <sz val="10"/>
      <color rgb="FFC9A84C"/>
      <name val="Arial"/>
      <charset val="1"/>
    </font>
    <font>
      <b/>
      <sz val="12"/>
      <color rgb="FFC9A84C"/>
      <name val="Arial"/>
      <charset val="1"/>
    </font>
    <font>
      <sz val="10"/>
      <color rgb="FF1A1A1A"/>
      <name val="Arial"/>
      <family val="2"/>
      <charset val="1"/>
    </font>
    <font>
      <b/>
      <sz val="10"/>
      <color rgb="FFFFFFFF"/>
      <name val="Arial"/>
      <charset val="1"/>
    </font>
    <font>
      <sz val="14"/>
      <color rgb="FFC9A84C"/>
      <name val="Arial"/>
      <charset val="1"/>
    </font>
    <font>
      <b/>
      <sz val="9"/>
      <color rgb="FFFFFFFF"/>
      <name val="Arial"/>
      <charset val="1"/>
    </font>
    <font>
      <b/>
      <sz val="22"/>
      <color rgb="FF1A1A1A"/>
      <name val="Arial"/>
      <charset val="1"/>
    </font>
    <font>
      <b/>
      <sz val="22"/>
      <color rgb="FFC9A84C"/>
      <name val="Arial"/>
      <charset val="1"/>
    </font>
    <font>
      <sz val="9"/>
      <color rgb="FF5C5C5C"/>
      <name val="Arial"/>
      <charset val="1"/>
    </font>
    <font>
      <b/>
      <sz val="22"/>
      <color rgb="FF3D3D3D"/>
      <name val="Arial"/>
      <charset val="1"/>
    </font>
    <font>
      <b/>
      <sz val="10"/>
      <name val="Arial"/>
      <charset val="1"/>
    </font>
    <font>
      <b/>
      <sz val="13"/>
      <color rgb="FFFFFFFF"/>
      <name val="Arial"/>
      <charset val="1"/>
    </font>
    <font>
      <sz val="10"/>
      <color rgb="FF5C5C5C"/>
      <name val="Arial"/>
      <charset val="1"/>
    </font>
    <font>
      <i/>
      <sz val="10"/>
      <color rgb="FFFFFFFF"/>
      <name val="Arial"/>
      <charset val="1"/>
    </font>
    <font>
      <i/>
      <sz val="9"/>
      <color rgb="FF5C5C5C"/>
      <name val="Arial"/>
      <family val="2"/>
      <charset val="1"/>
    </font>
    <font>
      <b/>
      <sz val="10"/>
      <color rgb="FF3D3D3D"/>
      <name val="Arial"/>
      <family val="2"/>
      <charset val="1"/>
    </font>
    <font>
      <b/>
      <sz val="14"/>
      <color rgb="FFC9A84C"/>
      <name val="Arial"/>
      <charset val="1"/>
    </font>
    <font>
      <b/>
      <sz val="11"/>
      <color rgb="FFFFFFFF"/>
      <name val="Arial"/>
      <family val="2"/>
      <charset val="1"/>
    </font>
    <font>
      <i/>
      <sz val="11"/>
      <color rgb="FF5C5C5C"/>
      <name val="Arial"/>
      <charset val="1"/>
    </font>
    <font>
      <u/>
      <sz val="15"/>
      <color theme="1" tint="0.14999847407452621"/>
      <name val="Arial"/>
      <family val="2"/>
    </font>
  </fonts>
  <fills count="11">
    <fill>
      <patternFill patternType="none"/>
    </fill>
    <fill>
      <patternFill patternType="gray125"/>
    </fill>
    <fill>
      <patternFill patternType="solid">
        <fgColor rgb="FF1A1A1A"/>
        <bgColor rgb="FF111111"/>
      </patternFill>
    </fill>
    <fill>
      <patternFill patternType="solid">
        <fgColor rgb="FFC9A84C"/>
        <bgColor rgb="FFD4A843"/>
      </patternFill>
    </fill>
    <fill>
      <patternFill patternType="solid">
        <fgColor rgb="FFFDFAF4"/>
        <bgColor rgb="FFFFFFFF"/>
      </patternFill>
    </fill>
    <fill>
      <patternFill patternType="solid">
        <fgColor rgb="FFFFFFFF"/>
        <bgColor rgb="FFFDFAF4"/>
      </patternFill>
    </fill>
    <fill>
      <patternFill patternType="solid">
        <fgColor rgb="FFF5EDD6"/>
        <bgColor rgb="FFF2F2F2"/>
      </patternFill>
    </fill>
    <fill>
      <patternFill patternType="solid">
        <fgColor rgb="FFF2F2F2"/>
        <bgColor rgb="FFFDFAF4"/>
      </patternFill>
    </fill>
    <fill>
      <patternFill patternType="solid">
        <fgColor rgb="FF2A2A2A"/>
        <bgColor rgb="FF2C2C2C"/>
      </patternFill>
    </fill>
    <fill>
      <patternFill patternType="solid">
        <fgColor rgb="FF111111"/>
        <bgColor rgb="FF1A1A1A"/>
      </patternFill>
    </fill>
    <fill>
      <patternFill patternType="solid">
        <fgColor rgb="FF3D3D3D"/>
        <bgColor rgb="FF2C2C2C"/>
      </patternFill>
    </fill>
  </fills>
  <borders count="14">
    <border>
      <left/>
      <right/>
      <top/>
      <bottom/>
      <diagonal/>
    </border>
    <border>
      <left style="thin">
        <color rgb="FFD4B96A"/>
      </left>
      <right style="thin">
        <color rgb="FFD4B96A"/>
      </right>
      <top style="thin">
        <color rgb="FFD4B96A"/>
      </top>
      <bottom style="thin">
        <color rgb="FFD4B96A"/>
      </bottom>
      <diagonal/>
    </border>
    <border>
      <left style="thin">
        <color rgb="FFD4B96A"/>
      </left>
      <right/>
      <top style="thin">
        <color rgb="FFD4B96A"/>
      </top>
      <bottom style="thin">
        <color rgb="FFD4B96A"/>
      </bottom>
      <diagonal/>
    </border>
    <border>
      <left style="thin">
        <color rgb="FFD4B96A"/>
      </left>
      <right/>
      <top/>
      <bottom style="thin">
        <color rgb="FFD4B96A"/>
      </bottom>
      <diagonal/>
    </border>
    <border>
      <left style="thin">
        <color rgb="FFD4B96A"/>
      </left>
      <right style="thin">
        <color rgb="FFD4B96A"/>
      </right>
      <top style="thin">
        <color rgb="FFD4B96A"/>
      </top>
      <bottom style="medium">
        <color rgb="FFC9A84C"/>
      </bottom>
      <diagonal/>
    </border>
    <border>
      <left style="thin">
        <color rgb="FFE0D5B8"/>
      </left>
      <right style="thin">
        <color rgb="FFE0D5B8"/>
      </right>
      <top style="thin">
        <color rgb="FFE0D5B8"/>
      </top>
      <bottom style="thin">
        <color rgb="FFE0D5B8"/>
      </bottom>
      <diagonal/>
    </border>
    <border>
      <left style="thin">
        <color rgb="FFE0D5B8"/>
      </left>
      <right style="thin">
        <color rgb="FFE0D5B8"/>
      </right>
      <top style="thin">
        <color rgb="FFE0D5B8"/>
      </top>
      <bottom style="medium">
        <color rgb="FFC9A84C"/>
      </bottom>
      <diagonal/>
    </border>
    <border>
      <left/>
      <right/>
      <top/>
      <bottom style="thin">
        <color rgb="FFD4B96A"/>
      </bottom>
      <diagonal/>
    </border>
    <border>
      <left/>
      <right style="thin">
        <color rgb="FFD4B96A"/>
      </right>
      <top/>
      <bottom style="thin">
        <color rgb="FFD4B96A"/>
      </bottom>
      <diagonal/>
    </border>
    <border>
      <left/>
      <right/>
      <top style="thin">
        <color rgb="FFD4B96A"/>
      </top>
      <bottom style="thin">
        <color rgb="FFD4B96A"/>
      </bottom>
      <diagonal/>
    </border>
    <border>
      <left style="thin">
        <color rgb="FFD4B96A"/>
      </left>
      <right/>
      <top/>
      <bottom/>
      <diagonal/>
    </border>
    <border>
      <left style="thin">
        <color rgb="FFD4B96A"/>
      </left>
      <right/>
      <top style="thin">
        <color rgb="FFD4B96A"/>
      </top>
      <bottom style="medium">
        <color rgb="FFC9A84C"/>
      </bottom>
      <diagonal/>
    </border>
    <border>
      <left/>
      <right/>
      <top style="thin">
        <color rgb="FFD4B96A"/>
      </top>
      <bottom/>
      <diagonal/>
    </border>
    <border>
      <left style="thin">
        <color rgb="FFD4B96A"/>
      </left>
      <right style="thin">
        <color rgb="FFD4B96A"/>
      </right>
      <top/>
      <bottom/>
      <diagonal/>
    </border>
  </borders>
  <cellStyleXfs count="2">
    <xf numFmtId="0" fontId="0" fillId="0" borderId="0"/>
    <xf numFmtId="0" fontId="10" fillId="0" borderId="0"/>
  </cellStyleXfs>
  <cellXfs count="229">
    <xf numFmtId="0" fontId="0" fillId="0" borderId="0" xfId="0"/>
    <xf numFmtId="0" fontId="0" fillId="3" borderId="0" xfId="0" applyFill="1"/>
    <xf numFmtId="0" fontId="13" fillId="2" borderId="0" xfId="0" applyFont="1" applyFill="1" applyAlignment="1">
      <alignment horizontal="center" vertical="center"/>
    </xf>
    <xf numFmtId="0" fontId="12" fillId="3" borderId="0" xfId="0" applyFont="1" applyFill="1" applyAlignment="1">
      <alignment horizontal="center" vertical="center"/>
    </xf>
    <xf numFmtId="0" fontId="11" fillId="2" borderId="0" xfId="0" applyFont="1" applyFill="1" applyAlignment="1">
      <alignment horizontal="center" vertical="center"/>
    </xf>
    <xf numFmtId="0" fontId="9" fillId="4" borderId="0" xfId="0" applyFont="1" applyFill="1" applyAlignment="1">
      <alignment horizontal="left" vertical="center"/>
    </xf>
    <xf numFmtId="0" fontId="9" fillId="6" borderId="0" xfId="0" applyFont="1" applyFill="1" applyAlignment="1">
      <alignment horizontal="left" vertical="center"/>
    </xf>
    <xf numFmtId="0" fontId="7" fillId="4" borderId="0" xfId="0" applyFont="1" applyFill="1" applyAlignment="1">
      <alignment horizontal="left" vertical="center"/>
    </xf>
    <xf numFmtId="0" fontId="6" fillId="0" borderId="0" xfId="0" applyFont="1" applyAlignment="1">
      <alignment horizontal="left" vertical="center" wrapText="1"/>
    </xf>
    <xf numFmtId="164" fontId="5" fillId="2" borderId="0" xfId="0" applyNumberFormat="1" applyFont="1" applyFill="1" applyAlignment="1">
      <alignment horizontal="center" vertical="center"/>
    </xf>
    <xf numFmtId="0" fontId="4" fillId="4" borderId="0" xfId="0" applyFont="1" applyFill="1" applyAlignment="1">
      <alignment horizontal="left" vertical="center"/>
    </xf>
    <xf numFmtId="0" fontId="3" fillId="3" borderId="0" xfId="0" applyFont="1" applyFill="1"/>
    <xf numFmtId="0" fontId="2" fillId="2" borderId="0" xfId="0" applyFont="1" applyFill="1" applyAlignment="1">
      <alignment horizontal="center" vertical="center"/>
    </xf>
    <xf numFmtId="0" fontId="1" fillId="2" borderId="0" xfId="0" applyFont="1" applyFill="1" applyAlignment="1">
      <alignment horizontal="center" vertical="center"/>
    </xf>
    <xf numFmtId="0" fontId="3" fillId="5" borderId="0" xfId="0" applyFont="1" applyFill="1"/>
    <xf numFmtId="0" fontId="8" fillId="6" borderId="0" xfId="0" applyFont="1" applyFill="1" applyAlignment="1">
      <alignment horizontal="left" vertical="center"/>
    </xf>
    <xf numFmtId="0" fontId="8" fillId="4" borderId="0" xfId="1" applyFont="1" applyFill="1" applyAlignment="1">
      <alignment horizontal="left" vertical="center"/>
    </xf>
    <xf numFmtId="0" fontId="9" fillId="4" borderId="0" xfId="0" applyFont="1" applyFill="1" applyAlignment="1">
      <alignment horizontal="left" vertical="center"/>
    </xf>
    <xf numFmtId="0" fontId="8" fillId="4" borderId="0" xfId="0" applyFont="1" applyFill="1" applyAlignment="1">
      <alignment horizontal="left" vertical="center"/>
    </xf>
    <xf numFmtId="0" fontId="13" fillId="2" borderId="0" xfId="0" applyFont="1" applyFill="1" applyAlignment="1">
      <alignment horizontal="center" vertical="center"/>
    </xf>
    <xf numFmtId="0" fontId="12" fillId="6" borderId="1" xfId="0" applyFont="1" applyFill="1" applyBorder="1" applyAlignment="1">
      <alignment horizontal="left" vertical="center"/>
    </xf>
    <xf numFmtId="0" fontId="15" fillId="6" borderId="1"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7"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16" fillId="4" borderId="1" xfId="0" applyFont="1" applyFill="1" applyBorder="1" applyAlignment="1">
      <alignment horizontal="center" vertical="center"/>
    </xf>
    <xf numFmtId="0" fontId="17" fillId="7" borderId="1" xfId="0" applyFont="1" applyFill="1" applyBorder="1" applyAlignment="1">
      <alignment horizontal="left" vertical="center" wrapText="1"/>
    </xf>
    <xf numFmtId="0" fontId="19" fillId="0" borderId="0" xfId="0" applyFont="1"/>
    <xf numFmtId="0" fontId="20" fillId="0" borderId="0" xfId="0" applyFont="1"/>
    <xf numFmtId="1" fontId="0" fillId="0" borderId="0" xfId="0" applyNumberFormat="1"/>
    <xf numFmtId="165" fontId="6" fillId="5"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0" fontId="15" fillId="6" borderId="1" xfId="0" applyFont="1" applyFill="1" applyBorder="1" applyAlignment="1">
      <alignment horizontal="left" vertical="center" wrapText="1"/>
    </xf>
    <xf numFmtId="0" fontId="28" fillId="5" borderId="1" xfId="0" applyFont="1" applyFill="1" applyBorder="1" applyAlignment="1">
      <alignment horizontal="center" vertical="center"/>
    </xf>
    <xf numFmtId="0" fontId="29" fillId="7"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165" fontId="27" fillId="5" borderId="1" xfId="0" applyNumberFormat="1" applyFont="1" applyFill="1" applyBorder="1" applyAlignment="1">
      <alignment horizontal="center" vertical="center"/>
    </xf>
    <xf numFmtId="0" fontId="30" fillId="4" borderId="4" xfId="0" applyFont="1" applyFill="1" applyBorder="1" applyAlignment="1">
      <alignment horizontal="center" vertical="center"/>
    </xf>
    <xf numFmtId="0" fontId="30" fillId="4" borderId="4" xfId="0" applyFont="1" applyFill="1" applyBorder="1" applyAlignment="1">
      <alignment horizontal="left" vertical="center"/>
    </xf>
    <xf numFmtId="0" fontId="16" fillId="7" borderId="5" xfId="0" applyFont="1" applyFill="1" applyBorder="1" applyAlignment="1">
      <alignment horizontal="center" vertical="center"/>
    </xf>
    <xf numFmtId="0" fontId="16" fillId="7" borderId="5"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5" xfId="0" applyFont="1" applyFill="1" applyBorder="1" applyAlignment="1">
      <alignment horizontal="left" vertical="center" wrapText="1"/>
    </xf>
    <xf numFmtId="0" fontId="16" fillId="7" borderId="6" xfId="0" applyFont="1" applyFill="1" applyBorder="1" applyAlignment="1">
      <alignment horizontal="center" vertical="center"/>
    </xf>
    <xf numFmtId="0" fontId="16" fillId="7" borderId="6" xfId="0" applyFont="1" applyFill="1" applyBorder="1" applyAlignment="1">
      <alignment horizontal="left" vertical="center" wrapText="1"/>
    </xf>
    <xf numFmtId="0" fontId="16" fillId="7" borderId="1" xfId="0" applyFont="1" applyFill="1" applyBorder="1" applyAlignment="1">
      <alignment horizontal="left" vertical="center" wrapText="1"/>
    </xf>
    <xf numFmtId="166" fontId="16" fillId="5" borderId="1" xfId="0" applyNumberFormat="1" applyFont="1" applyFill="1" applyBorder="1" applyAlignment="1">
      <alignment horizontal="center" vertical="center"/>
    </xf>
    <xf numFmtId="0" fontId="16" fillId="4" borderId="1" xfId="0" applyFont="1" applyFill="1" applyBorder="1" applyAlignment="1">
      <alignment horizontal="left" vertical="center" wrapText="1"/>
    </xf>
    <xf numFmtId="0" fontId="31" fillId="2" borderId="1" xfId="0" applyFont="1" applyFill="1" applyBorder="1" applyAlignment="1">
      <alignment horizontal="left" vertical="center" wrapText="1"/>
    </xf>
    <xf numFmtId="1" fontId="32" fillId="2" borderId="1" xfId="0" applyNumberFormat="1" applyFont="1" applyFill="1" applyBorder="1" applyAlignment="1">
      <alignment horizontal="center" vertical="center"/>
    </xf>
    <xf numFmtId="0" fontId="33" fillId="7" borderId="1" xfId="0" applyFont="1" applyFill="1" applyBorder="1" applyAlignment="1">
      <alignment horizontal="left" vertical="center" wrapText="1"/>
    </xf>
    <xf numFmtId="0" fontId="33" fillId="7" borderId="1" xfId="0" applyFont="1" applyFill="1" applyBorder="1" applyAlignment="1">
      <alignment horizontal="center" vertical="center"/>
    </xf>
    <xf numFmtId="0" fontId="33" fillId="4" borderId="1" xfId="0" applyFont="1" applyFill="1" applyBorder="1" applyAlignment="1">
      <alignment horizontal="center" vertical="center"/>
    </xf>
    <xf numFmtId="0" fontId="35" fillId="5" borderId="1" xfId="0" applyFont="1" applyFill="1" applyBorder="1" applyAlignment="1">
      <alignment horizontal="center" vertical="center"/>
    </xf>
    <xf numFmtId="0" fontId="16" fillId="7" borderId="1" xfId="0" applyFont="1" applyFill="1" applyBorder="1" applyAlignment="1">
      <alignment horizontal="left" vertical="center"/>
    </xf>
    <xf numFmtId="0" fontId="3" fillId="7" borderId="1" xfId="0" applyFont="1" applyFill="1" applyBorder="1" applyAlignment="1">
      <alignment horizontal="center" vertical="center"/>
    </xf>
    <xf numFmtId="0" fontId="39" fillId="7" borderId="0" xfId="0" applyFont="1" applyFill="1"/>
    <xf numFmtId="0" fontId="0" fillId="7" borderId="0" xfId="0" applyFill="1"/>
    <xf numFmtId="0" fontId="16"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4" fillId="2" borderId="1" xfId="0" applyFont="1" applyFill="1" applyBorder="1" applyAlignment="1">
      <alignment horizontal="center" vertical="center"/>
    </xf>
    <xf numFmtId="0" fontId="29" fillId="6" borderId="0" xfId="0" applyFont="1" applyFill="1" applyAlignment="1">
      <alignment horizontal="center" vertical="center" wrapText="1"/>
    </xf>
    <xf numFmtId="0" fontId="34" fillId="3"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41" fillId="6" borderId="1" xfId="0" applyFont="1" applyFill="1" applyBorder="1" applyAlignment="1">
      <alignment horizontal="left" vertical="center"/>
    </xf>
    <xf numFmtId="0" fontId="3" fillId="6" borderId="1" xfId="0" applyFont="1" applyFill="1" applyBorder="1" applyAlignment="1">
      <alignment horizontal="center" vertical="center"/>
    </xf>
    <xf numFmtId="0" fontId="12" fillId="7" borderId="1" xfId="0" applyFont="1" applyFill="1" applyBorder="1" applyAlignment="1">
      <alignment horizontal="left" vertical="center"/>
    </xf>
    <xf numFmtId="0" fontId="12" fillId="4" borderId="1" xfId="0" applyFont="1" applyFill="1" applyBorder="1" applyAlignment="1">
      <alignment horizontal="left" vertical="center"/>
    </xf>
    <xf numFmtId="0" fontId="0" fillId="7" borderId="1" xfId="0" applyFill="1" applyBorder="1"/>
    <xf numFmtId="0" fontId="0" fillId="7" borderId="1" xfId="0" applyFill="1" applyBorder="1" applyAlignment="1">
      <alignment horizontal="center" vertical="center"/>
    </xf>
    <xf numFmtId="0" fontId="0" fillId="4" borderId="1" xfId="0" applyFill="1" applyBorder="1" applyAlignment="1">
      <alignment horizontal="center" vertical="center"/>
    </xf>
    <xf numFmtId="0" fontId="42" fillId="2" borderId="0" xfId="0" applyFont="1" applyFill="1" applyAlignment="1">
      <alignment horizontal="center" vertical="center"/>
    </xf>
    <xf numFmtId="0" fontId="0" fillId="6" borderId="0" xfId="0" applyFill="1"/>
    <xf numFmtId="0" fontId="27" fillId="3" borderId="1" xfId="0" applyFont="1" applyFill="1" applyBorder="1" applyAlignment="1">
      <alignment horizontal="center" vertical="center"/>
    </xf>
    <xf numFmtId="0" fontId="0" fillId="4" borderId="1" xfId="0" applyFill="1" applyBorder="1"/>
    <xf numFmtId="0" fontId="16" fillId="6" borderId="1" xfId="0" applyFont="1" applyFill="1" applyBorder="1" applyAlignment="1">
      <alignment horizontal="left" vertical="center" wrapText="1"/>
    </xf>
    <xf numFmtId="0" fontId="34" fillId="2"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3" fillId="4" borderId="1" xfId="0" applyFont="1" applyFill="1" applyBorder="1" applyAlignment="1">
      <alignment horizontal="left" vertical="center" wrapText="1"/>
    </xf>
    <xf numFmtId="0" fontId="20" fillId="7" borderId="1" xfId="0" applyFont="1" applyFill="1" applyBorder="1" applyAlignment="1">
      <alignment horizontal="left" vertical="center"/>
    </xf>
    <xf numFmtId="0" fontId="20" fillId="4" borderId="1" xfId="0" applyFont="1" applyFill="1" applyBorder="1" applyAlignment="1">
      <alignment horizontal="left" vertical="center"/>
    </xf>
    <xf numFmtId="0" fontId="29" fillId="4" borderId="1" xfId="0" applyFont="1" applyFill="1" applyBorder="1" applyAlignment="1">
      <alignment horizontal="left" vertical="center"/>
    </xf>
    <xf numFmtId="0" fontId="29" fillId="7" borderId="1" xfId="0" applyFont="1" applyFill="1" applyBorder="1" applyAlignment="1">
      <alignment horizontal="left" vertical="center"/>
    </xf>
    <xf numFmtId="0" fontId="22" fillId="6" borderId="1" xfId="0" applyFont="1" applyFill="1" applyBorder="1" applyAlignment="1">
      <alignment horizontal="left" vertical="center"/>
    </xf>
    <xf numFmtId="0" fontId="30" fillId="6" borderId="1" xfId="0" applyFont="1" applyFill="1" applyBorder="1" applyAlignment="1">
      <alignment horizontal="center" vertical="center"/>
    </xf>
    <xf numFmtId="0" fontId="19" fillId="7" borderId="1" xfId="0" applyFont="1" applyFill="1" applyBorder="1" applyAlignment="1">
      <alignment horizontal="left" vertical="center"/>
    </xf>
    <xf numFmtId="0" fontId="19" fillId="4" borderId="1" xfId="0" applyFont="1" applyFill="1" applyBorder="1" applyAlignment="1">
      <alignment horizontal="left" vertical="center"/>
    </xf>
    <xf numFmtId="0" fontId="17" fillId="6" borderId="1" xfId="0" applyFont="1" applyFill="1" applyBorder="1" applyAlignment="1">
      <alignment horizontal="left" vertical="center"/>
    </xf>
    <xf numFmtId="0" fontId="0" fillId="5" borderId="1" xfId="0" applyFill="1" applyBorder="1" applyAlignment="1">
      <alignment horizontal="left" vertical="center" wrapText="1"/>
    </xf>
    <xf numFmtId="0" fontId="12" fillId="4" borderId="2" xfId="0" applyFont="1" applyFill="1" applyBorder="1" applyAlignment="1">
      <alignment horizontal="left" vertical="center"/>
    </xf>
    <xf numFmtId="0" fontId="17" fillId="7" borderId="1" xfId="0" applyFont="1" applyFill="1" applyBorder="1" applyAlignment="1">
      <alignment horizontal="left" vertical="center"/>
    </xf>
    <xf numFmtId="0" fontId="12" fillId="7" borderId="2" xfId="0" applyFont="1" applyFill="1" applyBorder="1" applyAlignment="1">
      <alignment horizontal="left" vertical="center"/>
    </xf>
    <xf numFmtId="0" fontId="16" fillId="6" borderId="1" xfId="0" applyFont="1" applyFill="1" applyBorder="1" applyAlignment="1">
      <alignment horizontal="center" vertical="center"/>
    </xf>
    <xf numFmtId="0" fontId="12" fillId="6" borderId="1" xfId="0" applyFont="1" applyFill="1" applyBorder="1" applyAlignment="1">
      <alignment horizontal="left" vertical="center" wrapText="1"/>
    </xf>
    <xf numFmtId="0" fontId="16" fillId="5" borderId="1" xfId="0" applyFont="1" applyFill="1" applyBorder="1" applyAlignment="1">
      <alignment horizontal="left" vertical="center"/>
    </xf>
    <xf numFmtId="0" fontId="16" fillId="4" borderId="1" xfId="0" applyFont="1" applyFill="1" applyBorder="1"/>
    <xf numFmtId="0" fontId="16" fillId="5" borderId="1" xfId="0" applyFont="1" applyFill="1" applyBorder="1"/>
    <xf numFmtId="1" fontId="47" fillId="2" borderId="1" xfId="0" applyNumberFormat="1" applyFont="1" applyFill="1" applyBorder="1" applyAlignment="1">
      <alignment horizontal="center" vertical="center"/>
    </xf>
    <xf numFmtId="0" fontId="31" fillId="2" borderId="1" xfId="0" applyFont="1" applyFill="1" applyBorder="1" applyAlignment="1">
      <alignment horizontal="center" vertical="center"/>
    </xf>
    <xf numFmtId="0" fontId="39" fillId="7" borderId="1"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16" fillId="5" borderId="1" xfId="0" applyFont="1" applyFill="1" applyBorder="1" applyAlignment="1">
      <alignment horizontal="center" vertical="center"/>
    </xf>
    <xf numFmtId="0" fontId="14" fillId="2" borderId="0" xfId="0" applyFont="1" applyFill="1" applyAlignment="1">
      <alignment horizontal="left" vertical="center" wrapText="1"/>
    </xf>
    <xf numFmtId="0" fontId="6" fillId="5" borderId="2" xfId="0" applyFont="1" applyFill="1" applyBorder="1" applyAlignment="1">
      <alignment horizontal="left" vertical="center"/>
    </xf>
    <xf numFmtId="0" fontId="0" fillId="5" borderId="2" xfId="0" applyFill="1" applyBorder="1" applyAlignment="1">
      <alignment horizontal="left" vertical="center" wrapText="1"/>
    </xf>
    <xf numFmtId="0" fontId="15" fillId="6" borderId="3"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8" fillId="2" borderId="0" xfId="0" applyFont="1" applyFill="1" applyAlignment="1">
      <alignment horizontal="center" vertical="center"/>
    </xf>
    <xf numFmtId="0" fontId="12" fillId="3" borderId="0" xfId="1" applyFont="1" applyFill="1" applyAlignment="1">
      <alignment horizontal="center" vertical="center"/>
    </xf>
    <xf numFmtId="0" fontId="21" fillId="2" borderId="0" xfId="0" applyFont="1" applyFill="1" applyAlignment="1">
      <alignment horizontal="center" vertical="center"/>
    </xf>
    <xf numFmtId="1" fontId="21" fillId="2" borderId="0" xfId="0" applyNumberFormat="1" applyFont="1" applyFill="1" applyAlignment="1">
      <alignment horizontal="center" vertical="center"/>
    </xf>
    <xf numFmtId="0" fontId="14" fillId="2" borderId="0" xfId="0" applyFont="1" applyFill="1" applyAlignment="1">
      <alignment horizontal="left" vertical="center"/>
    </xf>
    <xf numFmtId="0" fontId="22" fillId="2" borderId="0" xfId="0" applyFont="1" applyFill="1" applyAlignment="1">
      <alignment horizontal="center" vertical="center"/>
    </xf>
    <xf numFmtId="0" fontId="23" fillId="4" borderId="0" xfId="0" applyFont="1" applyFill="1" applyAlignment="1">
      <alignment horizontal="center" vertical="center"/>
    </xf>
    <xf numFmtId="0" fontId="22" fillId="8" borderId="0" xfId="0" applyFont="1" applyFill="1" applyAlignment="1">
      <alignment horizontal="center" vertical="center"/>
    </xf>
    <xf numFmtId="0" fontId="22" fillId="9" borderId="0" xfId="0" applyFont="1" applyFill="1" applyAlignment="1">
      <alignment horizontal="center" vertical="center"/>
    </xf>
    <xf numFmtId="1" fontId="24" fillId="2" borderId="0" xfId="0" applyNumberFormat="1" applyFont="1" applyFill="1" applyAlignment="1">
      <alignment horizontal="center" vertical="center"/>
    </xf>
    <xf numFmtId="1" fontId="24" fillId="4" borderId="0" xfId="0" applyNumberFormat="1" applyFont="1" applyFill="1" applyAlignment="1">
      <alignment horizontal="center" vertical="center"/>
    </xf>
    <xf numFmtId="1" fontId="24" fillId="8" borderId="0" xfId="0" applyNumberFormat="1" applyFont="1" applyFill="1" applyAlignment="1">
      <alignment horizontal="center" vertical="center"/>
    </xf>
    <xf numFmtId="1" fontId="24" fillId="9" borderId="0" xfId="0" applyNumberFormat="1" applyFont="1" applyFill="1" applyAlignment="1">
      <alignment horizontal="center" vertical="center"/>
    </xf>
    <xf numFmtId="0" fontId="25" fillId="6" borderId="0" xfId="0" applyFont="1" applyFill="1" applyAlignment="1">
      <alignment horizontal="left" vertical="center"/>
    </xf>
    <xf numFmtId="0" fontId="16" fillId="7" borderId="0" xfId="0" applyFont="1" applyFill="1" applyAlignment="1">
      <alignment horizontal="left" vertical="center"/>
    </xf>
    <xf numFmtId="0" fontId="16" fillId="7" borderId="0" xfId="0" applyFont="1" applyFill="1" applyAlignment="1">
      <alignment horizontal="center" vertical="center"/>
    </xf>
    <xf numFmtId="0" fontId="16" fillId="4" borderId="0" xfId="0" applyFont="1" applyFill="1" applyAlignment="1">
      <alignment horizontal="left" vertical="center"/>
    </xf>
    <xf numFmtId="0" fontId="16" fillId="4" borderId="0" xfId="0" applyFont="1" applyFill="1" applyAlignment="1">
      <alignment horizontal="center" vertical="center"/>
    </xf>
    <xf numFmtId="0" fontId="26" fillId="6" borderId="0" xfId="0" applyFont="1" applyFill="1" applyAlignment="1">
      <alignment horizontal="center" vertical="center"/>
    </xf>
    <xf numFmtId="0" fontId="26" fillId="4" borderId="0" xfId="0" applyFont="1" applyFill="1" applyAlignment="1">
      <alignment horizontal="center" vertical="center"/>
    </xf>
    <xf numFmtId="0" fontId="27" fillId="6" borderId="2" xfId="0" applyFont="1" applyFill="1" applyBorder="1" applyAlignment="1">
      <alignment horizontal="left" vertical="center" wrapText="1"/>
    </xf>
    <xf numFmtId="0" fontId="14" fillId="2" borderId="2" xfId="0" applyFont="1" applyFill="1" applyBorder="1" applyAlignment="1">
      <alignment horizontal="center" vertical="center"/>
    </xf>
    <xf numFmtId="0" fontId="25" fillId="6" borderId="0" xfId="0" applyFont="1" applyFill="1" applyAlignment="1">
      <alignment horizontal="left" vertical="center" wrapText="1"/>
    </xf>
    <xf numFmtId="0" fontId="15" fillId="6" borderId="2" xfId="0" applyFont="1" applyFill="1" applyBorder="1" applyAlignment="1">
      <alignment horizontal="left" vertical="center" wrapText="1"/>
    </xf>
    <xf numFmtId="0" fontId="16" fillId="7" borderId="2" xfId="0" applyFont="1" applyFill="1" applyBorder="1" applyAlignment="1">
      <alignment horizontal="left" vertical="center"/>
    </xf>
    <xf numFmtId="0" fontId="16" fillId="4" borderId="2" xfId="0" applyFont="1" applyFill="1" applyBorder="1" applyAlignment="1">
      <alignment horizontal="left" vertical="center"/>
    </xf>
    <xf numFmtId="0" fontId="14" fillId="2" borderId="2" xfId="0" applyFont="1" applyFill="1" applyBorder="1" applyAlignment="1">
      <alignment horizontal="left" vertical="center"/>
    </xf>
    <xf numFmtId="0" fontId="29" fillId="6" borderId="0" xfId="0" applyFont="1" applyFill="1" applyAlignment="1">
      <alignment horizontal="left" vertical="center"/>
    </xf>
    <xf numFmtId="0" fontId="27" fillId="3" borderId="0" xfId="0" applyFont="1" applyFill="1" applyAlignment="1">
      <alignment horizontal="left" vertical="center"/>
    </xf>
    <xf numFmtId="0" fontId="16" fillId="7"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34" fillId="3" borderId="0" xfId="0" applyFont="1" applyFill="1" applyAlignment="1">
      <alignment horizontal="left" vertical="center" wrapText="1"/>
    </xf>
    <xf numFmtId="0" fontId="25" fillId="7" borderId="2"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14" fillId="2" borderId="0" xfId="0" applyFont="1" applyFill="1" applyAlignment="1">
      <alignment horizontal="center" vertical="center"/>
    </xf>
    <xf numFmtId="0" fontId="36" fillId="2" borderId="0" xfId="0" applyFont="1" applyFill="1" applyAlignment="1">
      <alignment horizontal="center" vertical="center"/>
    </xf>
    <xf numFmtId="0" fontId="36" fillId="3" borderId="0" xfId="0" applyFont="1" applyFill="1" applyAlignment="1">
      <alignment horizontal="center" vertical="center"/>
    </xf>
    <xf numFmtId="0" fontId="37" fillId="4" borderId="0" xfId="0" applyFont="1" applyFill="1" applyAlignment="1">
      <alignment horizontal="center" vertical="center"/>
    </xf>
    <xf numFmtId="0" fontId="38" fillId="4" borderId="0" xfId="0" applyFont="1" applyFill="1" applyAlignment="1">
      <alignment horizontal="center" vertical="center"/>
    </xf>
    <xf numFmtId="0" fontId="29" fillId="6" borderId="0" xfId="0" applyFont="1" applyFill="1" applyAlignment="1">
      <alignment horizontal="center" vertical="center"/>
    </xf>
    <xf numFmtId="0" fontId="36" fillId="10" borderId="0" xfId="0" applyFont="1" applyFill="1" applyAlignment="1">
      <alignment horizontal="center" vertical="center"/>
    </xf>
    <xf numFmtId="0" fontId="40" fillId="4" borderId="0" xfId="0" applyFont="1" applyFill="1" applyAlignment="1">
      <alignment horizontal="center" vertical="center"/>
    </xf>
    <xf numFmtId="0" fontId="34" fillId="2" borderId="0" xfId="0" applyFont="1" applyFill="1" applyAlignment="1">
      <alignment horizontal="center" vertical="center"/>
    </xf>
    <xf numFmtId="0" fontId="4" fillId="4" borderId="0" xfId="0" applyFont="1" applyFill="1" applyAlignment="1">
      <alignment horizontal="center" vertical="center"/>
    </xf>
    <xf numFmtId="0" fontId="29" fillId="6" borderId="0" xfId="0" applyFont="1" applyFill="1" applyAlignment="1">
      <alignment horizontal="center" vertical="center" wrapText="1"/>
    </xf>
    <xf numFmtId="0" fontId="14" fillId="2" borderId="7" xfId="0" applyFont="1" applyFill="1" applyBorder="1" applyAlignment="1">
      <alignment horizontal="center" vertical="center"/>
    </xf>
    <xf numFmtId="0" fontId="34" fillId="3"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5" fillId="4" borderId="0" xfId="0" applyFont="1" applyFill="1" applyAlignment="1">
      <alignment horizontal="left" vertical="center" wrapText="1"/>
    </xf>
    <xf numFmtId="0" fontId="14" fillId="3" borderId="0" xfId="0" applyFont="1" applyFill="1" applyAlignment="1">
      <alignment horizontal="center" vertical="center"/>
    </xf>
    <xf numFmtId="0" fontId="2" fillId="2" borderId="0" xfId="0" applyFont="1" applyFill="1" applyAlignment="1">
      <alignment horizontal="left" vertical="center" wrapText="1"/>
    </xf>
    <xf numFmtId="0" fontId="14" fillId="2" borderId="0" xfId="0" applyFont="1" applyFill="1" applyAlignment="1">
      <alignment horizontal="center" vertical="center" wrapText="1"/>
    </xf>
    <xf numFmtId="0" fontId="15" fillId="6" borderId="10" xfId="0" applyFont="1" applyFill="1" applyBorder="1" applyAlignment="1">
      <alignment horizontal="center" vertical="center" wrapText="1"/>
    </xf>
    <xf numFmtId="0" fontId="16" fillId="7" borderId="10"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34" fillId="3" borderId="7" xfId="0" applyFont="1" applyFill="1" applyBorder="1" applyAlignment="1">
      <alignment horizontal="left" vertical="center" wrapText="1"/>
    </xf>
    <xf numFmtId="0" fontId="43" fillId="5" borderId="1" xfId="0" applyFont="1" applyFill="1" applyBorder="1" applyAlignment="1">
      <alignment horizontal="left" vertical="center" wrapText="1"/>
    </xf>
    <xf numFmtId="0" fontId="43" fillId="7" borderId="1" xfId="0" applyFont="1" applyFill="1" applyBorder="1" applyAlignment="1">
      <alignment horizontal="left" vertical="center" wrapText="1"/>
    </xf>
    <xf numFmtId="0" fontId="43" fillId="4" borderId="1" xfId="0" applyFont="1" applyFill="1" applyBorder="1" applyAlignment="1">
      <alignment horizontal="left" vertical="center" wrapText="1"/>
    </xf>
    <xf numFmtId="0" fontId="34" fillId="2" borderId="7" xfId="0" applyFont="1" applyFill="1" applyBorder="1" applyAlignment="1">
      <alignment horizontal="left" vertical="center"/>
    </xf>
    <xf numFmtId="0" fontId="43" fillId="7" borderId="2" xfId="0" applyFont="1" applyFill="1" applyBorder="1" applyAlignment="1">
      <alignment horizontal="left" vertical="center" wrapText="1"/>
    </xf>
    <xf numFmtId="0" fontId="12" fillId="6" borderId="9" xfId="0" applyFont="1" applyFill="1" applyBorder="1" applyAlignment="1">
      <alignment horizontal="left" vertical="center"/>
    </xf>
    <xf numFmtId="0" fontId="43" fillId="4" borderId="2" xfId="0" applyFont="1" applyFill="1" applyBorder="1" applyAlignment="1">
      <alignment horizontal="left" vertical="center" wrapText="1"/>
    </xf>
    <xf numFmtId="0" fontId="34" fillId="2" borderId="9" xfId="0" applyFont="1" applyFill="1" applyBorder="1" applyAlignment="1">
      <alignment horizontal="left" vertical="center"/>
    </xf>
    <xf numFmtId="0" fontId="0" fillId="0" borderId="0" xfId="0"/>
    <xf numFmtId="0" fontId="34" fillId="3" borderId="7" xfId="0" applyFont="1" applyFill="1" applyBorder="1" applyAlignment="1">
      <alignment horizontal="left" vertical="center"/>
    </xf>
    <xf numFmtId="0" fontId="44" fillId="2" borderId="0" xfId="0" applyFont="1" applyFill="1" applyAlignment="1">
      <alignment horizontal="center" vertical="center" wrapText="1"/>
    </xf>
    <xf numFmtId="0" fontId="31" fillId="2" borderId="0" xfId="0" applyFont="1" applyFill="1" applyAlignment="1">
      <alignment horizontal="center" vertical="center" wrapText="1"/>
    </xf>
    <xf numFmtId="0" fontId="42" fillId="2" borderId="0" xfId="0" applyFont="1" applyFill="1" applyAlignment="1">
      <alignment horizontal="left" vertical="center"/>
    </xf>
    <xf numFmtId="0" fontId="13" fillId="2" borderId="0" xfId="0" applyFont="1" applyFill="1" applyAlignment="1">
      <alignment horizontal="left" vertical="center" wrapText="1"/>
    </xf>
    <xf numFmtId="0" fontId="14" fillId="3" borderId="0" xfId="0" applyFont="1" applyFill="1" applyAlignment="1">
      <alignment horizontal="left" vertical="center"/>
    </xf>
    <xf numFmtId="0" fontId="29" fillId="6" borderId="0" xfId="0" applyFont="1" applyFill="1" applyAlignment="1">
      <alignment horizontal="left" vertical="center" wrapText="1"/>
    </xf>
    <xf numFmtId="0" fontId="30" fillId="4" borderId="11" xfId="0" applyFont="1" applyFill="1" applyBorder="1" applyAlignment="1">
      <alignment horizontal="center" vertical="center"/>
    </xf>
    <xf numFmtId="0" fontId="20" fillId="5" borderId="2" xfId="0" applyFont="1" applyFill="1" applyBorder="1" applyAlignment="1">
      <alignment horizontal="left" vertical="center"/>
    </xf>
    <xf numFmtId="0" fontId="22" fillId="6" borderId="2" xfId="0" applyFont="1" applyFill="1" applyBorder="1" applyAlignment="1">
      <alignment horizontal="center" vertical="center"/>
    </xf>
    <xf numFmtId="0" fontId="30" fillId="6" borderId="2" xfId="0" applyFont="1" applyFill="1" applyBorder="1" applyAlignment="1">
      <alignment horizontal="center" vertical="center"/>
    </xf>
    <xf numFmtId="0" fontId="0" fillId="5" borderId="2" xfId="0" applyFill="1" applyBorder="1"/>
    <xf numFmtId="0" fontId="43" fillId="7" borderId="2"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0" fillId="5" borderId="1" xfId="0" applyFill="1" applyBorder="1" applyAlignment="1">
      <alignment horizontal="left" vertical="center" wrapText="1"/>
    </xf>
    <xf numFmtId="0" fontId="29" fillId="7" borderId="2" xfId="0" applyFont="1" applyFill="1" applyBorder="1" applyAlignment="1">
      <alignment horizontal="left" vertical="center" wrapText="1"/>
    </xf>
    <xf numFmtId="0" fontId="12" fillId="4" borderId="2" xfId="0" applyFont="1" applyFill="1" applyBorder="1" applyAlignment="1">
      <alignment horizontal="left" vertical="center"/>
    </xf>
    <xf numFmtId="0" fontId="45" fillId="7" borderId="2" xfId="0" applyFont="1" applyFill="1" applyBorder="1" applyAlignment="1">
      <alignment horizontal="left" vertical="center" wrapText="1"/>
    </xf>
    <xf numFmtId="0" fontId="29" fillId="4" borderId="2"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2" fillId="7" borderId="1" xfId="0" applyFont="1" applyFill="1" applyBorder="1" applyAlignment="1">
      <alignment horizontal="left" vertical="center"/>
    </xf>
    <xf numFmtId="0" fontId="12" fillId="7" borderId="2" xfId="0" applyFont="1" applyFill="1" applyBorder="1" applyAlignment="1">
      <alignment horizontal="left" vertical="center"/>
    </xf>
    <xf numFmtId="0" fontId="0" fillId="0" borderId="12" xfId="0" applyBorder="1"/>
    <xf numFmtId="0" fontId="15" fillId="6"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18" fillId="2" borderId="1" xfId="0" applyFont="1" applyFill="1" applyBorder="1" applyAlignment="1">
      <alignment horizontal="center" vertical="center"/>
    </xf>
    <xf numFmtId="0" fontId="34" fillId="2" borderId="0" xfId="0" applyFont="1" applyFill="1" applyAlignment="1">
      <alignment horizontal="left" vertical="center" wrapText="1"/>
    </xf>
    <xf numFmtId="0" fontId="16" fillId="7"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xf>
    <xf numFmtId="0" fontId="34" fillId="2" borderId="0" xfId="0" applyFont="1" applyFill="1" applyAlignment="1">
      <alignment horizontal="left" vertical="center"/>
    </xf>
    <xf numFmtId="0" fontId="16" fillId="7" borderId="1" xfId="0" applyFont="1" applyFill="1" applyBorder="1" applyAlignment="1">
      <alignment horizontal="left" vertical="center"/>
    </xf>
    <xf numFmtId="0" fontId="16" fillId="4" borderId="1" xfId="0" applyFont="1" applyFill="1" applyBorder="1"/>
    <xf numFmtId="0" fontId="34" fillId="3" borderId="0" xfId="0" applyFont="1" applyFill="1" applyAlignment="1">
      <alignment horizontal="center" vertical="center" wrapText="1"/>
    </xf>
    <xf numFmtId="0" fontId="15" fillId="6" borderId="1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25" fillId="6" borderId="0" xfId="0" applyFont="1" applyFill="1" applyAlignment="1">
      <alignment horizontal="center" vertical="center" wrapText="1"/>
    </xf>
    <xf numFmtId="0" fontId="49" fillId="4" borderId="0" xfId="0" applyFont="1" applyFill="1" applyAlignment="1">
      <alignment horizontal="center" vertical="center"/>
    </xf>
    <xf numFmtId="0" fontId="32" fillId="2" borderId="0" xfId="0" applyFont="1" applyFill="1" applyAlignment="1">
      <alignment horizontal="center" vertical="center"/>
    </xf>
    <xf numFmtId="0" fontId="13" fillId="2" borderId="0" xfId="0" applyFont="1" applyFill="1" applyAlignment="1">
      <alignment horizontal="center" vertical="center" wrapText="1"/>
    </xf>
    <xf numFmtId="0" fontId="0" fillId="0" borderId="0" xfId="0" applyAlignment="1">
      <alignment horizontal="center" vertical="center" wrapText="1"/>
    </xf>
    <xf numFmtId="0" fontId="11" fillId="2" borderId="0" xfId="0" applyFont="1" applyFill="1" applyAlignment="1">
      <alignment horizontal="center" vertical="center" wrapText="1"/>
    </xf>
    <xf numFmtId="0" fontId="50" fillId="0" borderId="0" xfId="1"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88888"/>
      <rgbColor rgb="FF9999FF"/>
      <rgbColor rgb="FF993366"/>
      <rgbColor rgb="FFFDFAF4"/>
      <rgbColor rgb="FFF2F2F2"/>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5EDD6"/>
      <rgbColor rgb="FF99CCFF"/>
      <rgbColor rgb="FFD4B96A"/>
      <rgbColor rgb="FFCC99FF"/>
      <rgbColor rgb="FFE0D5B8"/>
      <rgbColor rgb="FF4F81BD"/>
      <rgbColor rgb="FF33CCCC"/>
      <rgbColor rgb="FF99CC00"/>
      <rgbColor rgb="FFE8C068"/>
      <rgbColor rgb="FFD4A843"/>
      <rgbColor rgb="FFFF6600"/>
      <rgbColor rgb="FF5C5C5C"/>
      <rgbColor rgb="FFC9A84C"/>
      <rgbColor rgb="FF111111"/>
      <rgbColor rgb="FF339966"/>
      <rgbColor rgb="FF1A1A1A"/>
      <rgbColor rgb="FF2A2A2A"/>
      <rgbColor rgb="FF993300"/>
      <rgbColor rgb="FF993366"/>
      <rgbColor rgb="FF3D3D3D"/>
      <rgbColor rgb="FF2C2C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ZA" sz="1800" b="1" strike="noStrike" spc="-1">
                <a:solidFill>
                  <a:srgbClr val="000000"/>
                </a:solidFill>
                <a:latin typeface="Calibri"/>
              </a:defRPr>
            </a:pPr>
            <a:r>
              <a:rPr lang="en-ZA" sz="1800" b="1" strike="noStrike" spc="-1">
                <a:solidFill>
                  <a:srgbClr val="000000"/>
                </a:solidFill>
                <a:latin typeface="Calibri"/>
              </a:rPr>
              <a:t>RSVP Breakdown</a:t>
            </a:r>
          </a:p>
        </c:rich>
      </c:tx>
      <c:overlay val="0"/>
      <c:spPr>
        <a:noFill/>
        <a:ln w="0">
          <a:noFill/>
        </a:ln>
      </c:spPr>
    </c:title>
    <c:autoTitleDeleted val="0"/>
    <c:plotArea>
      <c:layout/>
      <c:pieChart>
        <c:varyColors val="1"/>
        <c:ser>
          <c:idx val="0"/>
          <c:order val="0"/>
          <c:tx>
            <c:strRef>
              <c:f>'🎯 Dashboard'!$S$1</c:f>
              <c:strCache>
                <c:ptCount val="1"/>
                <c:pt idx="0">
                  <c:v>Count</c:v>
                </c:pt>
              </c:strCache>
            </c:strRef>
          </c:tx>
          <c:spPr>
            <a:solidFill>
              <a:srgbClr val="4F81BD"/>
            </a:solidFill>
            <a:ln w="0">
              <a:solidFill>
                <a:srgbClr val="000000"/>
              </a:solidFill>
            </a:ln>
          </c:spPr>
          <c:dPt>
            <c:idx val="0"/>
            <c:bubble3D val="0"/>
            <c:spPr>
              <a:solidFill>
                <a:srgbClr val="C9A84C"/>
              </a:solidFill>
              <a:ln w="0">
                <a:solidFill>
                  <a:srgbClr val="000000"/>
                </a:solidFill>
              </a:ln>
            </c:spPr>
            <c:extLst>
              <c:ext xmlns:c16="http://schemas.microsoft.com/office/drawing/2014/chart" uri="{C3380CC4-5D6E-409C-BE32-E72D297353CC}">
                <c16:uniqueId val="{00000001-703F-49EC-B246-916823F41DF2}"/>
              </c:ext>
            </c:extLst>
          </c:dPt>
          <c:dPt>
            <c:idx val="1"/>
            <c:bubble3D val="0"/>
            <c:spPr>
              <a:solidFill>
                <a:srgbClr val="888888"/>
              </a:solidFill>
              <a:ln w="0">
                <a:solidFill>
                  <a:srgbClr val="000000"/>
                </a:solidFill>
              </a:ln>
            </c:spPr>
            <c:extLst>
              <c:ext xmlns:c16="http://schemas.microsoft.com/office/drawing/2014/chart" uri="{C3380CC4-5D6E-409C-BE32-E72D297353CC}">
                <c16:uniqueId val="{00000003-703F-49EC-B246-916823F41DF2}"/>
              </c:ext>
            </c:extLst>
          </c:dPt>
          <c:dPt>
            <c:idx val="2"/>
            <c:bubble3D val="0"/>
            <c:spPr>
              <a:solidFill>
                <a:srgbClr val="1A1A1A"/>
              </a:solidFill>
              <a:ln w="0">
                <a:solidFill>
                  <a:srgbClr val="000000"/>
                </a:solidFill>
              </a:ln>
            </c:spPr>
            <c:extLst>
              <c:ext xmlns:c16="http://schemas.microsoft.com/office/drawing/2014/chart" uri="{C3380CC4-5D6E-409C-BE32-E72D297353CC}">
                <c16:uniqueId val="{00000005-703F-49EC-B246-916823F41DF2}"/>
              </c:ext>
            </c:extLst>
          </c:dPt>
          <c:dPt>
            <c:idx val="3"/>
            <c:bubble3D val="0"/>
            <c:spPr>
              <a:solidFill>
                <a:srgbClr val="F5EDD6"/>
              </a:solidFill>
              <a:ln w="0">
                <a:solidFill>
                  <a:srgbClr val="000000"/>
                </a:solidFill>
              </a:ln>
            </c:spPr>
            <c:extLst>
              <c:ext xmlns:c16="http://schemas.microsoft.com/office/drawing/2014/chart" uri="{C3380CC4-5D6E-409C-BE32-E72D297353CC}">
                <c16:uniqueId val="{00000007-703F-49EC-B246-916823F41DF2}"/>
              </c:ext>
            </c:extLst>
          </c:dPt>
          <c:dLbls>
            <c:dLbl>
              <c:idx val="0"/>
              <c:spPr/>
              <c:txPr>
                <a:bodyPr wrap="square"/>
                <a:lstStyle/>
                <a:p>
                  <a:pPr>
                    <a:defRPr sz="1000" b="0" strike="noStrike" spc="-1">
                      <a:solidFill>
                        <a:srgbClr val="000000"/>
                      </a:solidFill>
                      <a:latin typeface="Calibri"/>
                    </a:defRPr>
                  </a:pPr>
                  <a:endParaRPr lang="en-US"/>
                </a:p>
              </c:txPr>
              <c:dLblPos val="bestFit"/>
              <c:showLegendKey val="1"/>
              <c:showVal val="0"/>
              <c:showCatName val="0"/>
              <c:showSerName val="1"/>
              <c:showPercent val="1"/>
              <c:showBubbleSize val="1"/>
              <c:extLst>
                <c:ext xmlns:c16="http://schemas.microsoft.com/office/drawing/2014/chart" uri="{C3380CC4-5D6E-409C-BE32-E72D297353CC}">
                  <c16:uniqueId val="{00000001-703F-49EC-B246-916823F41DF2}"/>
                </c:ext>
              </c:extLst>
            </c:dLbl>
            <c:dLbl>
              <c:idx val="1"/>
              <c:spPr/>
              <c:txPr>
                <a:bodyPr wrap="square"/>
                <a:lstStyle/>
                <a:p>
                  <a:pPr>
                    <a:defRPr sz="1000" b="0" strike="noStrike" spc="-1">
                      <a:solidFill>
                        <a:srgbClr val="000000"/>
                      </a:solidFill>
                      <a:latin typeface="Calibri"/>
                    </a:defRPr>
                  </a:pPr>
                  <a:endParaRPr lang="en-US"/>
                </a:p>
              </c:txPr>
              <c:dLblPos val="bestFit"/>
              <c:showLegendKey val="1"/>
              <c:showVal val="0"/>
              <c:showCatName val="0"/>
              <c:showSerName val="1"/>
              <c:showPercent val="1"/>
              <c:showBubbleSize val="1"/>
              <c:extLst>
                <c:ext xmlns:c16="http://schemas.microsoft.com/office/drawing/2014/chart" uri="{C3380CC4-5D6E-409C-BE32-E72D297353CC}">
                  <c16:uniqueId val="{00000003-703F-49EC-B246-916823F41DF2}"/>
                </c:ext>
              </c:extLst>
            </c:dLbl>
            <c:dLbl>
              <c:idx val="2"/>
              <c:spPr/>
              <c:txPr>
                <a:bodyPr wrap="square"/>
                <a:lstStyle/>
                <a:p>
                  <a:pPr>
                    <a:defRPr sz="1000" b="0" strike="noStrike" spc="-1">
                      <a:solidFill>
                        <a:srgbClr val="000000"/>
                      </a:solidFill>
                      <a:latin typeface="Calibri"/>
                    </a:defRPr>
                  </a:pPr>
                  <a:endParaRPr lang="en-US"/>
                </a:p>
              </c:txPr>
              <c:dLblPos val="bestFit"/>
              <c:showLegendKey val="1"/>
              <c:showVal val="0"/>
              <c:showCatName val="0"/>
              <c:showSerName val="1"/>
              <c:showPercent val="1"/>
              <c:showBubbleSize val="1"/>
              <c:extLst>
                <c:ext xmlns:c16="http://schemas.microsoft.com/office/drawing/2014/chart" uri="{C3380CC4-5D6E-409C-BE32-E72D297353CC}">
                  <c16:uniqueId val="{00000005-703F-49EC-B246-916823F41DF2}"/>
                </c:ext>
              </c:extLst>
            </c:dLbl>
            <c:dLbl>
              <c:idx val="3"/>
              <c:spPr/>
              <c:txPr>
                <a:bodyPr wrap="square"/>
                <a:lstStyle/>
                <a:p>
                  <a:pPr>
                    <a:defRPr sz="1000" b="0" strike="noStrike" spc="-1">
                      <a:solidFill>
                        <a:srgbClr val="000000"/>
                      </a:solidFill>
                      <a:latin typeface="Calibri"/>
                    </a:defRPr>
                  </a:pPr>
                  <a:endParaRPr lang="en-US"/>
                </a:p>
              </c:txPr>
              <c:dLblPos val="bestFit"/>
              <c:showLegendKey val="1"/>
              <c:showVal val="0"/>
              <c:showCatName val="0"/>
              <c:showSerName val="1"/>
              <c:showPercent val="1"/>
              <c:showBubbleSize val="1"/>
              <c:extLst>
                <c:ext xmlns:c16="http://schemas.microsoft.com/office/drawing/2014/chart" uri="{C3380CC4-5D6E-409C-BE32-E72D297353CC}">
                  <c16:uniqueId val="{00000007-703F-49EC-B246-916823F41DF2}"/>
                </c:ext>
              </c:extLst>
            </c:dLbl>
            <c:spPr>
              <a:noFill/>
              <a:ln>
                <a:noFill/>
              </a:ln>
              <a:effectLst/>
            </c:spPr>
            <c:txPr>
              <a:bodyPr wrap="square"/>
              <a:lstStyle/>
              <a:p>
                <a:pPr>
                  <a:defRPr sz="1000" b="0" strike="noStrike" spc="-1">
                    <a:solidFill>
                      <a:srgbClr val="000000"/>
                    </a:solidFill>
                    <a:latin typeface="Calibri"/>
                  </a:defRPr>
                </a:pPr>
                <a:endParaRPr lang="en-US"/>
              </a:p>
            </c:txPr>
            <c:dLblPos val="bestFit"/>
            <c:showLegendKey val="1"/>
            <c:showVal val="0"/>
            <c:showCatName val="0"/>
            <c:showSerName val="1"/>
            <c:showPercent val="1"/>
            <c:showBubbleSize val="1"/>
            <c:separator>
</c:separator>
            <c:showLeaderLines val="1"/>
            <c:extLst>
              <c:ext xmlns:c15="http://schemas.microsoft.com/office/drawing/2012/chart" uri="{CE6537A1-D6FC-4f65-9D91-7224C49458BB}"/>
            </c:extLst>
          </c:dLbls>
          <c:cat>
            <c:strRef>
              <c:f>'🎯 Dashboard'!$R$2:$R$5</c:f>
              <c:strCache>
                <c:ptCount val="4"/>
                <c:pt idx="0">
                  <c:v>Yes - Attending</c:v>
                </c:pt>
                <c:pt idx="1">
                  <c:v>No - Not attending</c:v>
                </c:pt>
                <c:pt idx="2">
                  <c:v>Awaiting reply</c:v>
                </c:pt>
                <c:pt idx="3">
                  <c:v>Not yet invited</c:v>
                </c:pt>
              </c:strCache>
            </c:strRef>
          </c:cat>
          <c:val>
            <c:numRef>
              <c:f>'🎯 Dashboard'!$S$2:$S$5</c:f>
              <c:numCache>
                <c:formatCode>0</c:formatCode>
                <c:ptCount val="4"/>
                <c:pt idx="0">
                  <c:v>0</c:v>
                </c:pt>
                <c:pt idx="1">
                  <c:v>0</c:v>
                </c:pt>
                <c:pt idx="2">
                  <c:v>1</c:v>
                </c:pt>
                <c:pt idx="3" formatCode="General">
                  <c:v>1</c:v>
                </c:pt>
              </c:numCache>
            </c:numRef>
          </c:val>
          <c:extLst>
            <c:ext xmlns:c16="http://schemas.microsoft.com/office/drawing/2014/chart" uri="{C3380CC4-5D6E-409C-BE32-E72D297353CC}">
              <c16:uniqueId val="{00000008-703F-49EC-B246-916823F41DF2}"/>
            </c:ext>
          </c:extLst>
        </c:ser>
        <c:dLbls>
          <c:showLegendKey val="0"/>
          <c:showVal val="0"/>
          <c:showCatName val="0"/>
          <c:showSerName val="0"/>
          <c:showPercent val="0"/>
          <c:showBubbleSize val="0"/>
          <c:showLeaderLines val="1"/>
        </c:dLbls>
        <c:firstSliceAng val="0"/>
      </c:pie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ZA" sz="1800" b="1" strike="noStrike" spc="-1">
                <a:solidFill>
                  <a:srgbClr val="000000"/>
                </a:solidFill>
                <a:latin typeface="Calibri"/>
              </a:defRPr>
            </a:pPr>
            <a:r>
              <a:rPr lang="en-ZA" sz="1800" b="1" strike="noStrike" spc="-1">
                <a:solidFill>
                  <a:srgbClr val="000000"/>
                </a:solidFill>
                <a:latin typeface="Calibri"/>
              </a:rPr>
              <a:t>Estimated vs Actual by Category</a:t>
            </a:r>
          </a:p>
        </c:rich>
      </c:tx>
      <c:overlay val="0"/>
      <c:spPr>
        <a:noFill/>
        <a:ln w="0">
          <a:noFill/>
        </a:ln>
      </c:spPr>
    </c:title>
    <c:autoTitleDeleted val="0"/>
    <c:plotArea>
      <c:layout/>
      <c:barChart>
        <c:barDir val="col"/>
        <c:grouping val="clustered"/>
        <c:varyColors val="0"/>
        <c:ser>
          <c:idx val="0"/>
          <c:order val="0"/>
          <c:tx>
            <c:strRef>
              <c:f>'📊 Budget Dashboard'!$B$6</c:f>
              <c:strCache>
                <c:ptCount val="1"/>
                <c:pt idx="0">
                  <c:v>Estimated (R)</c:v>
                </c:pt>
              </c:strCache>
            </c:strRef>
          </c:tx>
          <c:spPr>
            <a:solidFill>
              <a:srgbClr val="1A1A1A"/>
            </a:solidFill>
            <a:ln w="9360">
              <a:solidFill>
                <a:srgbClr val="1A1A1A"/>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 Budget Dashboard'!$A$7:$A$20</c:f>
              <c:strCache>
                <c:ptCount val="14"/>
                <c:pt idx="0">
                  <c:v>👗 Apparel - P1</c:v>
                </c:pt>
                <c:pt idx="1">
                  <c:v>👔 Apparel - P2</c:v>
                </c:pt>
                <c:pt idx="2">
                  <c:v>👯 Wedding Party</c:v>
                </c:pt>
                <c:pt idx="3">
                  <c:v>💐 Flowers &amp; Décor</c:v>
                </c:pt>
                <c:pt idx="4">
                  <c:v>💍 Ceremony</c:v>
                </c:pt>
                <c:pt idx="5">
                  <c:v>🍽️ Rehearsal Dinner</c:v>
                </c:pt>
                <c:pt idx="6">
                  <c:v>🎉 Reception</c:v>
                </c:pt>
                <c:pt idx="7">
                  <c:v>📸 Photography &amp; Video</c:v>
                </c:pt>
                <c:pt idx="8">
                  <c:v>🎵 Music &amp; Entertainment</c:v>
                </c:pt>
                <c:pt idx="9">
                  <c:v>✉️ Paper Goods</c:v>
                </c:pt>
                <c:pt idx="10">
                  <c:v>💍 Rings</c:v>
                </c:pt>
                <c:pt idx="11">
                  <c:v>🎁 Gifts &amp; Favours</c:v>
                </c:pt>
                <c:pt idx="12">
                  <c:v>🌴 Honeymoon</c:v>
                </c:pt>
                <c:pt idx="13">
                  <c:v>💄 Beauty</c:v>
                </c:pt>
              </c:strCache>
            </c:strRef>
          </c:cat>
          <c:val>
            <c:numRef>
              <c:f>'📊 Budget Dashboard'!$B$7:$B$20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C22-4D5D-8D4E-FAD3500A627A}"/>
            </c:ext>
          </c:extLst>
        </c:ser>
        <c:ser>
          <c:idx val="1"/>
          <c:order val="1"/>
          <c:tx>
            <c:strRef>
              <c:f>'📊 Budget Dashboard'!$C$6</c:f>
              <c:strCache>
                <c:ptCount val="1"/>
                <c:pt idx="0">
                  <c:v>Actual (R)</c:v>
                </c:pt>
              </c:strCache>
            </c:strRef>
          </c:tx>
          <c:spPr>
            <a:solidFill>
              <a:srgbClr val="C9A84C"/>
            </a:solidFill>
            <a:ln w="9360">
              <a:solidFill>
                <a:srgbClr val="C9A84C"/>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 Budget Dashboard'!$A$7:$A$20</c:f>
              <c:strCache>
                <c:ptCount val="14"/>
                <c:pt idx="0">
                  <c:v>👗 Apparel - P1</c:v>
                </c:pt>
                <c:pt idx="1">
                  <c:v>👔 Apparel - P2</c:v>
                </c:pt>
                <c:pt idx="2">
                  <c:v>👯 Wedding Party</c:v>
                </c:pt>
                <c:pt idx="3">
                  <c:v>💐 Flowers &amp; Décor</c:v>
                </c:pt>
                <c:pt idx="4">
                  <c:v>💍 Ceremony</c:v>
                </c:pt>
                <c:pt idx="5">
                  <c:v>🍽️ Rehearsal Dinner</c:v>
                </c:pt>
                <c:pt idx="6">
                  <c:v>🎉 Reception</c:v>
                </c:pt>
                <c:pt idx="7">
                  <c:v>📸 Photography &amp; Video</c:v>
                </c:pt>
                <c:pt idx="8">
                  <c:v>🎵 Music &amp; Entertainment</c:v>
                </c:pt>
                <c:pt idx="9">
                  <c:v>✉️ Paper Goods</c:v>
                </c:pt>
                <c:pt idx="10">
                  <c:v>💍 Rings</c:v>
                </c:pt>
                <c:pt idx="11">
                  <c:v>🎁 Gifts &amp; Favours</c:v>
                </c:pt>
                <c:pt idx="12">
                  <c:v>🌴 Honeymoon</c:v>
                </c:pt>
                <c:pt idx="13">
                  <c:v>💄 Beauty</c:v>
                </c:pt>
              </c:strCache>
            </c:strRef>
          </c:cat>
          <c:val>
            <c:numRef>
              <c:f>'📊 Budget Dashboard'!$C$7:$C$20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C22-4D5D-8D4E-FAD3500A627A}"/>
            </c:ext>
          </c:extLst>
        </c:ser>
        <c:dLbls>
          <c:showLegendKey val="0"/>
          <c:showVal val="0"/>
          <c:showCatName val="0"/>
          <c:showSerName val="0"/>
          <c:showPercent val="0"/>
          <c:showBubbleSize val="0"/>
        </c:dLbls>
        <c:gapWidth val="150"/>
        <c:axId val="86885827"/>
        <c:axId val="86965784"/>
      </c:barChart>
      <c:catAx>
        <c:axId val="86885827"/>
        <c:scaling>
          <c:orientation val="minMax"/>
        </c:scaling>
        <c:delete val="0"/>
        <c:axPos val="b"/>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86965784"/>
        <c:crosses val="autoZero"/>
        <c:auto val="1"/>
        <c:lblAlgn val="ctr"/>
        <c:lblOffset val="100"/>
        <c:noMultiLvlLbl val="0"/>
      </c:catAx>
      <c:valAx>
        <c:axId val="86965784"/>
        <c:scaling>
          <c:orientation val="minMax"/>
        </c:scaling>
        <c:delete val="0"/>
        <c:axPos val="l"/>
        <c:majorGridlines>
          <c:spPr>
            <a:ln w="0">
              <a:solidFill>
                <a:srgbClr val="B3B3B3"/>
              </a:solidFill>
            </a:ln>
          </c:spPr>
        </c:majorGridlines>
        <c:title>
          <c:tx>
            <c:rich>
              <a:bodyPr rot="-5400000"/>
              <a:lstStyle/>
              <a:p>
                <a:pPr>
                  <a:defRPr lang="en-ZA" sz="1000" b="1" strike="noStrike" spc="-1">
                    <a:solidFill>
                      <a:srgbClr val="000000"/>
                    </a:solidFill>
                    <a:latin typeface="Calibri"/>
                  </a:defRPr>
                </a:pPr>
                <a:r>
                  <a:rPr lang="en-ZA" sz="1000" b="1" strike="noStrike" spc="-1">
                    <a:solidFill>
                      <a:srgbClr val="000000"/>
                    </a:solidFill>
                    <a:latin typeface="Calibri"/>
                  </a:rPr>
                  <a:t>Amount (R)</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86885827"/>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ZA" sz="1800" b="1" strike="noStrike" spc="-1">
                <a:solidFill>
                  <a:srgbClr val="000000"/>
                </a:solidFill>
                <a:latin typeface="Calibri"/>
              </a:defRPr>
            </a:pPr>
            <a:r>
              <a:rPr lang="en-ZA" sz="1800" b="1" strike="noStrike" spc="-1">
                <a:solidFill>
                  <a:srgbClr val="000000"/>
                </a:solidFill>
                <a:latin typeface="Calibri"/>
              </a:rPr>
              <a:t>Budget Split — Estimated</a:t>
            </a:r>
          </a:p>
        </c:rich>
      </c:tx>
      <c:overlay val="0"/>
      <c:spPr>
        <a:noFill/>
        <a:ln w="0">
          <a:noFill/>
        </a:ln>
      </c:spPr>
    </c:title>
    <c:autoTitleDeleted val="0"/>
    <c:plotArea>
      <c:layout/>
      <c:doughnutChart>
        <c:varyColors val="1"/>
        <c:ser>
          <c:idx val="0"/>
          <c:order val="0"/>
          <c:spPr>
            <a:solidFill>
              <a:srgbClr val="4F81BD"/>
            </a:solidFill>
            <a:ln w="0">
              <a:solidFill>
                <a:srgbClr val="000000"/>
              </a:solidFill>
            </a:ln>
          </c:spPr>
          <c:dPt>
            <c:idx val="0"/>
            <c:bubble3D val="0"/>
            <c:spPr>
              <a:solidFill>
                <a:srgbClr val="C9A84C"/>
              </a:solidFill>
              <a:ln w="0">
                <a:solidFill>
                  <a:srgbClr val="000000"/>
                </a:solidFill>
              </a:ln>
            </c:spPr>
            <c:extLst>
              <c:ext xmlns:c16="http://schemas.microsoft.com/office/drawing/2014/chart" uri="{C3380CC4-5D6E-409C-BE32-E72D297353CC}">
                <c16:uniqueId val="{00000001-D1E5-4E26-8C7D-528A947510C1}"/>
              </c:ext>
            </c:extLst>
          </c:dPt>
          <c:dPt>
            <c:idx val="1"/>
            <c:bubble3D val="0"/>
            <c:spPr>
              <a:solidFill>
                <a:srgbClr val="1A1A1A"/>
              </a:solidFill>
              <a:ln w="0">
                <a:solidFill>
                  <a:srgbClr val="000000"/>
                </a:solidFill>
              </a:ln>
            </c:spPr>
            <c:extLst>
              <c:ext xmlns:c16="http://schemas.microsoft.com/office/drawing/2014/chart" uri="{C3380CC4-5D6E-409C-BE32-E72D297353CC}">
                <c16:uniqueId val="{00000003-D1E5-4E26-8C7D-528A947510C1}"/>
              </c:ext>
            </c:extLst>
          </c:dPt>
          <c:dPt>
            <c:idx val="2"/>
            <c:bubble3D val="0"/>
            <c:spPr>
              <a:solidFill>
                <a:srgbClr val="D4A843"/>
              </a:solidFill>
              <a:ln w="0">
                <a:solidFill>
                  <a:srgbClr val="000000"/>
                </a:solidFill>
              </a:ln>
            </c:spPr>
            <c:extLst>
              <c:ext xmlns:c16="http://schemas.microsoft.com/office/drawing/2014/chart" uri="{C3380CC4-5D6E-409C-BE32-E72D297353CC}">
                <c16:uniqueId val="{00000005-D1E5-4E26-8C7D-528A947510C1}"/>
              </c:ext>
            </c:extLst>
          </c:dPt>
          <c:dPt>
            <c:idx val="3"/>
            <c:bubble3D val="0"/>
            <c:spPr>
              <a:solidFill>
                <a:srgbClr val="3D3D3D"/>
              </a:solidFill>
              <a:ln w="0">
                <a:solidFill>
                  <a:srgbClr val="000000"/>
                </a:solidFill>
              </a:ln>
            </c:spPr>
            <c:extLst>
              <c:ext xmlns:c16="http://schemas.microsoft.com/office/drawing/2014/chart" uri="{C3380CC4-5D6E-409C-BE32-E72D297353CC}">
                <c16:uniqueId val="{00000007-D1E5-4E26-8C7D-528A947510C1}"/>
              </c:ext>
            </c:extLst>
          </c:dPt>
          <c:dPt>
            <c:idx val="4"/>
            <c:bubble3D val="0"/>
            <c:spPr>
              <a:solidFill>
                <a:srgbClr val="E8C068"/>
              </a:solidFill>
              <a:ln w="0">
                <a:solidFill>
                  <a:srgbClr val="000000"/>
                </a:solidFill>
              </a:ln>
            </c:spPr>
            <c:extLst>
              <c:ext xmlns:c16="http://schemas.microsoft.com/office/drawing/2014/chart" uri="{C3380CC4-5D6E-409C-BE32-E72D297353CC}">
                <c16:uniqueId val="{00000009-D1E5-4E26-8C7D-528A947510C1}"/>
              </c:ext>
            </c:extLst>
          </c:dPt>
          <c:dPt>
            <c:idx val="5"/>
            <c:bubble3D val="0"/>
            <c:spPr>
              <a:solidFill>
                <a:srgbClr val="2C2C2C"/>
              </a:solidFill>
              <a:ln w="0">
                <a:solidFill>
                  <a:srgbClr val="000000"/>
                </a:solidFill>
              </a:ln>
            </c:spPr>
            <c:extLst>
              <c:ext xmlns:c16="http://schemas.microsoft.com/office/drawing/2014/chart" uri="{C3380CC4-5D6E-409C-BE32-E72D297353CC}">
                <c16:uniqueId val="{0000000B-D1E5-4E26-8C7D-528A947510C1}"/>
              </c:ext>
            </c:extLst>
          </c:dPt>
          <c:dPt>
            <c:idx val="6"/>
            <c:bubble3D val="0"/>
            <c:spPr>
              <a:solidFill>
                <a:srgbClr val="C9A84C"/>
              </a:solidFill>
              <a:ln w="0">
                <a:solidFill>
                  <a:srgbClr val="000000"/>
                </a:solidFill>
              </a:ln>
            </c:spPr>
            <c:extLst>
              <c:ext xmlns:c16="http://schemas.microsoft.com/office/drawing/2014/chart" uri="{C3380CC4-5D6E-409C-BE32-E72D297353CC}">
                <c16:uniqueId val="{0000000D-D1E5-4E26-8C7D-528A947510C1}"/>
              </c:ext>
            </c:extLst>
          </c:dPt>
          <c:dPt>
            <c:idx val="7"/>
            <c:bubble3D val="0"/>
            <c:spPr>
              <a:solidFill>
                <a:srgbClr val="1A1A1A"/>
              </a:solidFill>
              <a:ln w="0">
                <a:solidFill>
                  <a:srgbClr val="000000"/>
                </a:solidFill>
              </a:ln>
            </c:spPr>
            <c:extLst>
              <c:ext xmlns:c16="http://schemas.microsoft.com/office/drawing/2014/chart" uri="{C3380CC4-5D6E-409C-BE32-E72D297353CC}">
                <c16:uniqueId val="{0000000F-D1E5-4E26-8C7D-528A947510C1}"/>
              </c:ext>
            </c:extLst>
          </c:dPt>
          <c:dPt>
            <c:idx val="8"/>
            <c:bubble3D val="0"/>
            <c:spPr>
              <a:solidFill>
                <a:srgbClr val="D4A843"/>
              </a:solidFill>
              <a:ln w="0">
                <a:solidFill>
                  <a:srgbClr val="000000"/>
                </a:solidFill>
              </a:ln>
            </c:spPr>
            <c:extLst>
              <c:ext xmlns:c16="http://schemas.microsoft.com/office/drawing/2014/chart" uri="{C3380CC4-5D6E-409C-BE32-E72D297353CC}">
                <c16:uniqueId val="{00000011-D1E5-4E26-8C7D-528A947510C1}"/>
              </c:ext>
            </c:extLst>
          </c:dPt>
          <c:dPt>
            <c:idx val="9"/>
            <c:bubble3D val="0"/>
            <c:spPr>
              <a:solidFill>
                <a:srgbClr val="3D3D3D"/>
              </a:solidFill>
              <a:ln w="0">
                <a:solidFill>
                  <a:srgbClr val="000000"/>
                </a:solidFill>
              </a:ln>
            </c:spPr>
            <c:extLst>
              <c:ext xmlns:c16="http://schemas.microsoft.com/office/drawing/2014/chart" uri="{C3380CC4-5D6E-409C-BE32-E72D297353CC}">
                <c16:uniqueId val="{00000013-D1E5-4E26-8C7D-528A947510C1}"/>
              </c:ext>
            </c:extLst>
          </c:dPt>
          <c:dPt>
            <c:idx val="10"/>
            <c:bubble3D val="0"/>
            <c:spPr>
              <a:solidFill>
                <a:srgbClr val="E8C068"/>
              </a:solidFill>
              <a:ln w="0">
                <a:solidFill>
                  <a:srgbClr val="000000"/>
                </a:solidFill>
              </a:ln>
            </c:spPr>
            <c:extLst>
              <c:ext xmlns:c16="http://schemas.microsoft.com/office/drawing/2014/chart" uri="{C3380CC4-5D6E-409C-BE32-E72D297353CC}">
                <c16:uniqueId val="{00000015-D1E5-4E26-8C7D-528A947510C1}"/>
              </c:ext>
            </c:extLst>
          </c:dPt>
          <c:dPt>
            <c:idx val="11"/>
            <c:bubble3D val="0"/>
            <c:spPr>
              <a:solidFill>
                <a:srgbClr val="2C2C2C"/>
              </a:solidFill>
              <a:ln w="0">
                <a:solidFill>
                  <a:srgbClr val="000000"/>
                </a:solidFill>
              </a:ln>
            </c:spPr>
            <c:extLst>
              <c:ext xmlns:c16="http://schemas.microsoft.com/office/drawing/2014/chart" uri="{C3380CC4-5D6E-409C-BE32-E72D297353CC}">
                <c16:uniqueId val="{00000017-D1E5-4E26-8C7D-528A947510C1}"/>
              </c:ext>
            </c:extLst>
          </c:dPt>
          <c:dPt>
            <c:idx val="12"/>
            <c:bubble3D val="0"/>
            <c:spPr>
              <a:solidFill>
                <a:srgbClr val="C9A84C"/>
              </a:solidFill>
              <a:ln w="0">
                <a:solidFill>
                  <a:srgbClr val="000000"/>
                </a:solidFill>
              </a:ln>
            </c:spPr>
            <c:extLst>
              <c:ext xmlns:c16="http://schemas.microsoft.com/office/drawing/2014/chart" uri="{C3380CC4-5D6E-409C-BE32-E72D297353CC}">
                <c16:uniqueId val="{00000019-D1E5-4E26-8C7D-528A947510C1}"/>
              </c:ext>
            </c:extLst>
          </c:dPt>
          <c:dPt>
            <c:idx val="13"/>
            <c:bubble3D val="0"/>
            <c:spPr>
              <a:solidFill>
                <a:srgbClr val="1A1A1A"/>
              </a:solidFill>
              <a:ln w="0">
                <a:solidFill>
                  <a:srgbClr val="000000"/>
                </a:solidFill>
              </a:ln>
            </c:spPr>
            <c:extLst>
              <c:ext xmlns:c16="http://schemas.microsoft.com/office/drawing/2014/chart" uri="{C3380CC4-5D6E-409C-BE32-E72D297353CC}">
                <c16:uniqueId val="{0000001B-D1E5-4E26-8C7D-528A947510C1}"/>
              </c:ext>
            </c:extLst>
          </c:dPt>
          <c:dLbls>
            <c:dLbl>
              <c:idx val="0"/>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1-D1E5-4E26-8C7D-528A947510C1}"/>
                </c:ext>
              </c:extLst>
            </c:dLbl>
            <c:dLbl>
              <c:idx val="1"/>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3-D1E5-4E26-8C7D-528A947510C1}"/>
                </c:ext>
              </c:extLst>
            </c:dLbl>
            <c:dLbl>
              <c:idx val="2"/>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5-D1E5-4E26-8C7D-528A947510C1}"/>
                </c:ext>
              </c:extLst>
            </c:dLbl>
            <c:dLbl>
              <c:idx val="3"/>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7-D1E5-4E26-8C7D-528A947510C1}"/>
                </c:ext>
              </c:extLst>
            </c:dLbl>
            <c:dLbl>
              <c:idx val="4"/>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9-D1E5-4E26-8C7D-528A947510C1}"/>
                </c:ext>
              </c:extLst>
            </c:dLbl>
            <c:dLbl>
              <c:idx val="5"/>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B-D1E5-4E26-8C7D-528A947510C1}"/>
                </c:ext>
              </c:extLst>
            </c:dLbl>
            <c:dLbl>
              <c:idx val="6"/>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D-D1E5-4E26-8C7D-528A947510C1}"/>
                </c:ext>
              </c:extLst>
            </c:dLbl>
            <c:dLbl>
              <c:idx val="7"/>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0F-D1E5-4E26-8C7D-528A947510C1}"/>
                </c:ext>
              </c:extLst>
            </c:dLbl>
            <c:dLbl>
              <c:idx val="8"/>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11-D1E5-4E26-8C7D-528A947510C1}"/>
                </c:ext>
              </c:extLst>
            </c:dLbl>
            <c:dLbl>
              <c:idx val="9"/>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13-D1E5-4E26-8C7D-528A947510C1}"/>
                </c:ext>
              </c:extLst>
            </c:dLbl>
            <c:dLbl>
              <c:idx val="10"/>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15-D1E5-4E26-8C7D-528A947510C1}"/>
                </c:ext>
              </c:extLst>
            </c:dLbl>
            <c:dLbl>
              <c:idx val="11"/>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17-D1E5-4E26-8C7D-528A947510C1}"/>
                </c:ext>
              </c:extLst>
            </c:dLbl>
            <c:dLbl>
              <c:idx val="12"/>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19-D1E5-4E26-8C7D-528A947510C1}"/>
                </c:ext>
              </c:extLst>
            </c:dLbl>
            <c:dLbl>
              <c:idx val="13"/>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extLst>
                <c:ext xmlns:c16="http://schemas.microsoft.com/office/drawing/2014/chart" uri="{C3380CC4-5D6E-409C-BE32-E72D297353CC}">
                  <c16:uniqueId val="{0000001B-D1E5-4E26-8C7D-528A947510C1}"/>
                </c:ext>
              </c:extLst>
            </c:dLbl>
            <c:spPr>
              <a:noFill/>
              <a:ln>
                <a:noFill/>
              </a:ln>
              <a:effectLst/>
            </c:spPr>
            <c:txPr>
              <a:bodyPr wrap="square"/>
              <a:lstStyle/>
              <a:p>
                <a:pPr>
                  <a:defRPr sz="1000" b="0" strike="noStrike" spc="-1">
                    <a:solidFill>
                      <a:srgbClr val="000000"/>
                    </a:solidFill>
                    <a:latin typeface="Calibri"/>
                  </a:defRPr>
                </a:pPr>
                <a:endParaRPr lang="en-US"/>
              </a:p>
            </c:txPr>
            <c:showLegendKey val="1"/>
            <c:showVal val="0"/>
            <c:showCatName val="0"/>
            <c:showSerName val="1"/>
            <c:showPercent val="1"/>
            <c:showBubbleSize val="1"/>
            <c:separator>
</c:separator>
            <c:showLeaderLines val="1"/>
            <c:extLst>
              <c:ext xmlns:c15="http://schemas.microsoft.com/office/drawing/2012/chart" uri="{CE6537A1-D6FC-4f65-9D91-7224C49458BB}"/>
            </c:extLst>
          </c:dLbls>
          <c:cat>
            <c:strRef>
              <c:f>'📊 Budget Dashboard'!$P$7:$P$20</c:f>
              <c:strCache>
                <c:ptCount val="14"/>
                <c:pt idx="0">
                  <c:v>👗 Apparel - P1</c:v>
                </c:pt>
                <c:pt idx="1">
                  <c:v>👔 Apparel - P2</c:v>
                </c:pt>
                <c:pt idx="2">
                  <c:v>👯 Wedding Party</c:v>
                </c:pt>
                <c:pt idx="3">
                  <c:v>💐 Flowers &amp; Décor</c:v>
                </c:pt>
                <c:pt idx="4">
                  <c:v>💍 Ceremony</c:v>
                </c:pt>
                <c:pt idx="5">
                  <c:v>🍽️ Rehearsal Dinner</c:v>
                </c:pt>
                <c:pt idx="6">
                  <c:v>🎉 Reception</c:v>
                </c:pt>
                <c:pt idx="7">
                  <c:v>📸 Photography &amp; Video</c:v>
                </c:pt>
                <c:pt idx="8">
                  <c:v>🎵 Music &amp; Entertainment</c:v>
                </c:pt>
                <c:pt idx="9">
                  <c:v>✉️ Paper Goods</c:v>
                </c:pt>
                <c:pt idx="10">
                  <c:v>💍 Rings</c:v>
                </c:pt>
                <c:pt idx="11">
                  <c:v>🎁 Gifts &amp; Favours</c:v>
                </c:pt>
                <c:pt idx="12">
                  <c:v>🌴 Honeymoon</c:v>
                </c:pt>
                <c:pt idx="13">
                  <c:v>💄 Beauty</c:v>
                </c:pt>
              </c:strCache>
            </c:strRef>
          </c:cat>
          <c:val>
            <c:numRef>
              <c:f>'📊 Budget Dashboard'!$R$7:$R$20</c:f>
              <c:numCache>
                <c:formatCode>General</c:formatCode>
                <c:ptCount val="14"/>
                <c:pt idx="0">
                  <c:v>8</c:v>
                </c:pt>
                <c:pt idx="1">
                  <c:v>6</c:v>
                </c:pt>
                <c:pt idx="2">
                  <c:v>4</c:v>
                </c:pt>
                <c:pt idx="3">
                  <c:v>8</c:v>
                </c:pt>
                <c:pt idx="4">
                  <c:v>6</c:v>
                </c:pt>
                <c:pt idx="5">
                  <c:v>5</c:v>
                </c:pt>
                <c:pt idx="6">
                  <c:v>25</c:v>
                </c:pt>
                <c:pt idx="7">
                  <c:v>12</c:v>
                </c:pt>
                <c:pt idx="8">
                  <c:v>7</c:v>
                </c:pt>
                <c:pt idx="9">
                  <c:v>3</c:v>
                </c:pt>
                <c:pt idx="10">
                  <c:v>6</c:v>
                </c:pt>
                <c:pt idx="11">
                  <c:v>3</c:v>
                </c:pt>
                <c:pt idx="12">
                  <c:v>5</c:v>
                </c:pt>
                <c:pt idx="13">
                  <c:v>2</c:v>
                </c:pt>
              </c:numCache>
            </c:numRef>
          </c:val>
          <c:extLst>
            <c:ext xmlns:c16="http://schemas.microsoft.com/office/drawing/2014/chart" uri="{C3380CC4-5D6E-409C-BE32-E72D297353CC}">
              <c16:uniqueId val="{0000001C-D1E5-4E26-8C7D-528A947510C1}"/>
            </c:ext>
          </c:extLst>
        </c:ser>
        <c:dLbls>
          <c:showLegendKey val="0"/>
          <c:showVal val="0"/>
          <c:showCatName val="0"/>
          <c:showSerName val="0"/>
          <c:showPercent val="0"/>
          <c:showBubbleSize val="0"/>
          <c:showLeaderLines val="1"/>
        </c:dLbls>
        <c:firstSliceAng val="0"/>
        <c:holeSize val="50"/>
      </c:doughnut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ZA" sz="1800" b="1" strike="noStrike" spc="-1">
                <a:solidFill>
                  <a:srgbClr val="000000"/>
                </a:solidFill>
                <a:latin typeface="Calibri"/>
              </a:defRPr>
            </a:pPr>
            <a:r>
              <a:rPr lang="en-ZA" sz="1800" b="1" strike="noStrike" spc="-1">
                <a:solidFill>
                  <a:srgbClr val="000000"/>
                </a:solidFill>
                <a:latin typeface="Calibri"/>
              </a:rPr>
              <a:t>Over / Under Budget per Category</a:t>
            </a:r>
          </a:p>
        </c:rich>
      </c:tx>
      <c:overlay val="0"/>
      <c:spPr>
        <a:noFill/>
        <a:ln w="0">
          <a:noFill/>
        </a:ln>
      </c:spPr>
    </c:title>
    <c:autoTitleDeleted val="0"/>
    <c:plotArea>
      <c:layout/>
      <c:barChart>
        <c:barDir val="bar"/>
        <c:grouping val="clustered"/>
        <c:varyColors val="0"/>
        <c:ser>
          <c:idx val="0"/>
          <c:order val="0"/>
          <c:tx>
            <c:strRef>
              <c:f>'📊 Budget Dashboard'!$D$6</c:f>
              <c:strCache>
                <c:ptCount val="1"/>
                <c:pt idx="0">
                  <c:v>Difference (R)</c:v>
                </c:pt>
              </c:strCache>
            </c:strRef>
          </c:tx>
          <c:spPr>
            <a:solidFill>
              <a:srgbClr val="C9A84C"/>
            </a:solidFill>
            <a:ln w="9360">
              <a:solidFill>
                <a:srgbClr val="C9A84C"/>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 Budget Dashboard'!$A$7:$A$20</c:f>
              <c:strCache>
                <c:ptCount val="14"/>
                <c:pt idx="0">
                  <c:v>👗 Apparel - P1</c:v>
                </c:pt>
                <c:pt idx="1">
                  <c:v>👔 Apparel - P2</c:v>
                </c:pt>
                <c:pt idx="2">
                  <c:v>👯 Wedding Party</c:v>
                </c:pt>
                <c:pt idx="3">
                  <c:v>💐 Flowers &amp; Décor</c:v>
                </c:pt>
                <c:pt idx="4">
                  <c:v>💍 Ceremony</c:v>
                </c:pt>
                <c:pt idx="5">
                  <c:v>🍽️ Rehearsal Dinner</c:v>
                </c:pt>
                <c:pt idx="6">
                  <c:v>🎉 Reception</c:v>
                </c:pt>
                <c:pt idx="7">
                  <c:v>📸 Photography &amp; Video</c:v>
                </c:pt>
                <c:pt idx="8">
                  <c:v>🎵 Music &amp; Entertainment</c:v>
                </c:pt>
                <c:pt idx="9">
                  <c:v>✉️ Paper Goods</c:v>
                </c:pt>
                <c:pt idx="10">
                  <c:v>💍 Rings</c:v>
                </c:pt>
                <c:pt idx="11">
                  <c:v>🎁 Gifts &amp; Favours</c:v>
                </c:pt>
                <c:pt idx="12">
                  <c:v>🌴 Honeymoon</c:v>
                </c:pt>
                <c:pt idx="13">
                  <c:v>💄 Beauty</c:v>
                </c:pt>
              </c:strCache>
            </c:strRef>
          </c:cat>
          <c:val>
            <c:numRef>
              <c:f>'📊 Budget Dashboard'!$D$7:$D$20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C08-48EE-86FB-439E59DE192E}"/>
            </c:ext>
          </c:extLst>
        </c:ser>
        <c:dLbls>
          <c:showLegendKey val="0"/>
          <c:showVal val="0"/>
          <c:showCatName val="0"/>
          <c:showSerName val="0"/>
          <c:showPercent val="0"/>
          <c:showBubbleSize val="0"/>
        </c:dLbls>
        <c:gapWidth val="150"/>
        <c:axId val="36499968"/>
        <c:axId val="87795230"/>
      </c:barChart>
      <c:catAx>
        <c:axId val="36499968"/>
        <c:scaling>
          <c:orientation val="minMax"/>
        </c:scaling>
        <c:delete val="0"/>
        <c:axPos val="l"/>
        <c:title>
          <c:tx>
            <c:rich>
              <a:bodyPr rot="-5400000"/>
              <a:lstStyle/>
              <a:p>
                <a:pPr>
                  <a:defRPr lang="en-ZA" sz="1000" b="1" strike="noStrike" spc="-1">
                    <a:solidFill>
                      <a:srgbClr val="000000"/>
                    </a:solidFill>
                    <a:latin typeface="Calibri"/>
                  </a:defRPr>
                </a:pPr>
                <a:r>
                  <a:rPr lang="en-ZA" sz="1000" b="1" strike="noStrike" spc="-1">
                    <a:solidFill>
                      <a:srgbClr val="000000"/>
                    </a:solidFill>
                    <a:latin typeface="Calibri"/>
                  </a:rPr>
                  <a:t>Difference (R) — fill in budget numbers to activate</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87795230"/>
        <c:crosses val="autoZero"/>
        <c:auto val="1"/>
        <c:lblAlgn val="ctr"/>
        <c:lblOffset val="100"/>
        <c:noMultiLvlLbl val="0"/>
      </c:catAx>
      <c:valAx>
        <c:axId val="87795230"/>
        <c:scaling>
          <c:orientation val="minMax"/>
        </c:scaling>
        <c:delete val="0"/>
        <c:axPos val="b"/>
        <c:majorGridlines>
          <c:spPr>
            <a:ln w="0">
              <a:solidFill>
                <a:srgbClr val="B3B3B3"/>
              </a:solidFill>
            </a:ln>
          </c:spPr>
        </c:majorGridlines>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6499968"/>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230040</xdr:colOff>
      <xdr:row>32</xdr:row>
      <xdr:rowOff>169200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8</xdr:col>
      <xdr:colOff>667440</xdr:colOff>
      <xdr:row>49</xdr:row>
      <xdr:rowOff>73080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23</xdr:row>
      <xdr:rowOff>0</xdr:rowOff>
    </xdr:from>
    <xdr:to>
      <xdr:col>19</xdr:col>
      <xdr:colOff>259920</xdr:colOff>
      <xdr:row>53</xdr:row>
      <xdr:rowOff>31320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43</xdr:row>
      <xdr:rowOff>0</xdr:rowOff>
    </xdr:from>
    <xdr:to>
      <xdr:col>7</xdr:col>
      <xdr:colOff>652320</xdr:colOff>
      <xdr:row>69</xdr:row>
      <xdr:rowOff>73440</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2" Type="http://schemas.openxmlformats.org/officeDocument/2006/relationships/hyperlink" Target="http://www.scenicescapes.co.za/" TargetMode="External"/><Relationship Id="rId1" Type="http://schemas.openxmlformats.org/officeDocument/2006/relationships/hyperlink" Target="file:///C:\Users\C:\Users\ChristeT\Downloads\www.scenicescapes.co.z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zoomScaleNormal="100" workbookViewId="0">
      <selection sqref="A1:E1"/>
    </sheetView>
  </sheetViews>
  <sheetFormatPr defaultColWidth="8.6640625" defaultRowHeight="14.4" x14ac:dyDescent="0.3"/>
  <cols>
    <col min="1" max="3" width="28" customWidth="1"/>
    <col min="4" max="5" width="18" customWidth="1"/>
  </cols>
  <sheetData>
    <row r="1" spans="1:5" ht="49.5" customHeight="1" x14ac:dyDescent="0.3">
      <c r="A1" s="13" t="s">
        <v>0</v>
      </c>
      <c r="B1" s="13"/>
      <c r="C1" s="13"/>
      <c r="D1" s="13"/>
      <c r="E1" s="13"/>
    </row>
    <row r="2" spans="1:5" ht="25.5" customHeight="1" x14ac:dyDescent="0.3">
      <c r="A2" s="12" t="str">
        <f>IF('📋 Setup'!B5="","Every moment matters. This is where it all comes together.",'📋 Setup'!B5&amp;" &amp; "&amp;'📋 Setup'!B8&amp;" - Your love story starts right here 🤍")</f>
        <v>Every moment matters. This is where it all comes together.</v>
      </c>
      <c r="B2" s="12"/>
      <c r="C2" s="12"/>
      <c r="D2" s="12"/>
      <c r="E2" s="12"/>
    </row>
    <row r="3" spans="1:5" ht="6" customHeight="1" x14ac:dyDescent="0.3">
      <c r="A3" s="11"/>
      <c r="B3" s="11"/>
      <c r="C3" s="11"/>
      <c r="D3" s="11"/>
      <c r="E3" s="11"/>
    </row>
    <row r="4" spans="1:5" ht="27.75" customHeight="1" x14ac:dyDescent="0.3">
      <c r="A4" s="10" t="s">
        <v>1</v>
      </c>
      <c r="B4" s="10"/>
      <c r="C4" s="10"/>
      <c r="D4" s="9" t="s">
        <v>2</v>
      </c>
      <c r="E4" s="9"/>
    </row>
    <row r="5" spans="1:5" ht="9.75" customHeight="1" x14ac:dyDescent="0.3">
      <c r="A5" s="14"/>
      <c r="B5" s="14"/>
      <c r="C5" s="14"/>
      <c r="D5" s="14"/>
      <c r="E5" s="14"/>
    </row>
    <row r="6" spans="1:5" ht="19.5" customHeight="1" x14ac:dyDescent="0.3">
      <c r="A6" s="8" t="s">
        <v>3</v>
      </c>
      <c r="B6" s="8"/>
      <c r="C6" s="8"/>
      <c r="D6" s="8"/>
      <c r="E6" s="8"/>
    </row>
    <row r="7" spans="1:5" ht="19.5" customHeight="1" x14ac:dyDescent="0.3">
      <c r="A7" s="8" t="s">
        <v>4</v>
      </c>
      <c r="B7" s="8"/>
      <c r="C7" s="8"/>
      <c r="D7" s="8"/>
      <c r="E7" s="8"/>
    </row>
    <row r="8" spans="1:5" ht="7.5" customHeight="1" x14ac:dyDescent="0.3">
      <c r="A8" s="14"/>
      <c r="B8" s="14"/>
      <c r="C8" s="14"/>
      <c r="D8" s="14"/>
      <c r="E8" s="14"/>
    </row>
    <row r="9" spans="1:5" ht="24" customHeight="1" x14ac:dyDescent="0.3">
      <c r="A9" s="7" t="s">
        <v>5</v>
      </c>
      <c r="B9" s="7"/>
      <c r="C9" s="7"/>
      <c r="D9" s="7"/>
      <c r="E9" s="7"/>
    </row>
    <row r="10" spans="1:5" ht="19.5" customHeight="1" x14ac:dyDescent="0.3">
      <c r="A10" s="8" t="s">
        <v>6</v>
      </c>
      <c r="B10" s="8"/>
      <c r="C10" s="8"/>
      <c r="D10" s="8"/>
      <c r="E10" s="8"/>
    </row>
    <row r="11" spans="1:5" ht="19.5" customHeight="1" x14ac:dyDescent="0.3">
      <c r="A11" s="8" t="s">
        <v>7</v>
      </c>
      <c r="B11" s="8"/>
      <c r="C11" s="8"/>
      <c r="D11" s="8"/>
      <c r="E11" s="8"/>
    </row>
    <row r="12" spans="1:5" ht="7.5" customHeight="1" x14ac:dyDescent="0.3">
      <c r="A12" s="14"/>
      <c r="B12" s="14"/>
      <c r="C12" s="14"/>
      <c r="D12" s="14"/>
      <c r="E12" s="14"/>
    </row>
    <row r="13" spans="1:5" ht="24" customHeight="1" x14ac:dyDescent="0.3">
      <c r="A13" s="7" t="s">
        <v>8</v>
      </c>
      <c r="B13" s="7"/>
      <c r="C13" s="7"/>
      <c r="D13" s="7"/>
      <c r="E13" s="7"/>
    </row>
    <row r="14" spans="1:5" ht="21.75" customHeight="1" x14ac:dyDescent="0.3">
      <c r="A14" s="15" t="s">
        <v>9</v>
      </c>
      <c r="B14" s="6" t="s">
        <v>10</v>
      </c>
      <c r="C14" s="6"/>
      <c r="D14" s="6"/>
      <c r="E14" s="6"/>
    </row>
    <row r="15" spans="1:5" ht="21.75" customHeight="1" x14ac:dyDescent="0.3">
      <c r="A15" s="16" t="s">
        <v>11</v>
      </c>
      <c r="B15" s="5" t="s">
        <v>12</v>
      </c>
      <c r="C15" s="5"/>
      <c r="D15" s="5"/>
      <c r="E15" s="5"/>
    </row>
    <row r="16" spans="1:5" ht="21.75" customHeight="1" x14ac:dyDescent="0.3">
      <c r="A16" s="18" t="s">
        <v>13</v>
      </c>
      <c r="B16" s="5" t="s">
        <v>14</v>
      </c>
      <c r="C16" s="5"/>
      <c r="D16" s="5"/>
      <c r="E16" s="5"/>
    </row>
    <row r="17" spans="1:5" ht="21.75" customHeight="1" x14ac:dyDescent="0.3">
      <c r="A17" s="15" t="s">
        <v>15</v>
      </c>
      <c r="B17" s="6" t="s">
        <v>16</v>
      </c>
      <c r="C17" s="6"/>
      <c r="D17" s="6"/>
      <c r="E17" s="6"/>
    </row>
    <row r="18" spans="1:5" ht="21.75" customHeight="1" x14ac:dyDescent="0.3">
      <c r="A18" s="18" t="s">
        <v>17</v>
      </c>
      <c r="B18" s="5" t="s">
        <v>18</v>
      </c>
      <c r="C18" s="5"/>
      <c r="D18" s="5"/>
      <c r="E18" s="5"/>
    </row>
    <row r="19" spans="1:5" ht="21.75" customHeight="1" x14ac:dyDescent="0.3">
      <c r="A19" s="15" t="s">
        <v>19</v>
      </c>
      <c r="B19" s="6" t="s">
        <v>20</v>
      </c>
      <c r="C19" s="6"/>
      <c r="D19" s="6"/>
      <c r="E19" s="6"/>
    </row>
    <row r="20" spans="1:5" ht="21.75" customHeight="1" x14ac:dyDescent="0.3">
      <c r="A20" s="18" t="s">
        <v>21</v>
      </c>
      <c r="B20" s="5" t="s">
        <v>22</v>
      </c>
      <c r="C20" s="5"/>
      <c r="D20" s="5"/>
      <c r="E20" s="5"/>
    </row>
    <row r="21" spans="1:5" ht="21.75" customHeight="1" x14ac:dyDescent="0.3">
      <c r="A21" s="15" t="s">
        <v>23</v>
      </c>
      <c r="B21" s="6" t="s">
        <v>24</v>
      </c>
      <c r="C21" s="6"/>
      <c r="D21" s="6"/>
      <c r="E21" s="6"/>
    </row>
    <row r="22" spans="1:5" ht="21.75" customHeight="1" x14ac:dyDescent="0.3">
      <c r="A22" s="18" t="s">
        <v>25</v>
      </c>
      <c r="B22" s="5" t="s">
        <v>26</v>
      </c>
      <c r="C22" s="5"/>
      <c r="D22" s="5"/>
      <c r="E22" s="5"/>
    </row>
    <row r="23" spans="1:5" ht="21.75" customHeight="1" x14ac:dyDescent="0.3">
      <c r="A23" s="15" t="s">
        <v>27</v>
      </c>
      <c r="B23" s="6" t="s">
        <v>28</v>
      </c>
      <c r="C23" s="6"/>
      <c r="D23" s="6"/>
      <c r="E23" s="6"/>
    </row>
    <row r="24" spans="1:5" ht="21.75" customHeight="1" x14ac:dyDescent="0.3">
      <c r="A24" s="18" t="s">
        <v>29</v>
      </c>
      <c r="B24" s="5" t="s">
        <v>30</v>
      </c>
      <c r="C24" s="5"/>
      <c r="D24" s="5"/>
      <c r="E24" s="5"/>
    </row>
    <row r="25" spans="1:5" ht="21.75" customHeight="1" x14ac:dyDescent="0.3">
      <c r="A25" s="15" t="s">
        <v>31</v>
      </c>
      <c r="B25" s="6" t="s">
        <v>32</v>
      </c>
      <c r="C25" s="6"/>
      <c r="D25" s="6"/>
      <c r="E25" s="6"/>
    </row>
    <row r="26" spans="1:5" ht="21.75" customHeight="1" x14ac:dyDescent="0.3">
      <c r="A26" s="18" t="s">
        <v>33</v>
      </c>
      <c r="B26" s="5" t="s">
        <v>34</v>
      </c>
      <c r="C26" s="5"/>
      <c r="D26" s="5"/>
      <c r="E26" s="5"/>
    </row>
    <row r="27" spans="1:5" ht="21.75" customHeight="1" x14ac:dyDescent="0.3">
      <c r="A27" s="15" t="s">
        <v>35</v>
      </c>
      <c r="B27" s="6" t="s">
        <v>36</v>
      </c>
      <c r="C27" s="6"/>
      <c r="D27" s="6"/>
      <c r="E27" s="6"/>
    </row>
    <row r="28" spans="1:5" ht="21.75" customHeight="1" x14ac:dyDescent="0.3">
      <c r="A28" s="18" t="s">
        <v>37</v>
      </c>
      <c r="B28" s="5" t="s">
        <v>38</v>
      </c>
      <c r="C28" s="5"/>
      <c r="D28" s="5"/>
      <c r="E28" s="5"/>
    </row>
    <row r="29" spans="1:5" ht="21.75" customHeight="1" x14ac:dyDescent="0.3">
      <c r="A29" s="15" t="s">
        <v>39</v>
      </c>
      <c r="B29" s="6" t="s">
        <v>40</v>
      </c>
      <c r="C29" s="6"/>
      <c r="D29" s="6"/>
      <c r="E29" s="6"/>
    </row>
    <row r="30" spans="1:5" ht="21.75" customHeight="1" x14ac:dyDescent="0.3">
      <c r="A30" s="18" t="s">
        <v>41</v>
      </c>
      <c r="B30" s="5" t="s">
        <v>42</v>
      </c>
      <c r="C30" s="5"/>
      <c r="D30" s="5"/>
      <c r="E30" s="5"/>
    </row>
    <row r="31" spans="1:5" ht="21.75" customHeight="1" x14ac:dyDescent="0.3">
      <c r="A31" s="15" t="s">
        <v>43</v>
      </c>
      <c r="B31" s="6" t="s">
        <v>44</v>
      </c>
      <c r="C31" s="6"/>
      <c r="D31" s="6"/>
      <c r="E31" s="6"/>
    </row>
    <row r="32" spans="1:5" ht="21.75" customHeight="1" x14ac:dyDescent="0.3">
      <c r="A32" s="18" t="s">
        <v>45</v>
      </c>
      <c r="B32" s="5" t="s">
        <v>46</v>
      </c>
      <c r="C32" s="5"/>
      <c r="D32" s="5"/>
      <c r="E32" s="5"/>
    </row>
    <row r="33" spans="1:5" ht="21.75" customHeight="1" x14ac:dyDescent="0.3">
      <c r="A33" s="15" t="s">
        <v>47</v>
      </c>
      <c r="B33" s="6" t="s">
        <v>48</v>
      </c>
      <c r="C33" s="6"/>
      <c r="D33" s="6"/>
      <c r="E33" s="6"/>
    </row>
    <row r="34" spans="1:5" ht="21.75" customHeight="1" x14ac:dyDescent="0.3">
      <c r="A34" s="18" t="s">
        <v>49</v>
      </c>
      <c r="B34" s="5" t="s">
        <v>50</v>
      </c>
      <c r="C34" s="5"/>
      <c r="D34" s="5"/>
      <c r="E34" s="5"/>
    </row>
    <row r="35" spans="1:5" ht="21.75" customHeight="1" x14ac:dyDescent="0.3">
      <c r="A35" s="15" t="s">
        <v>51</v>
      </c>
      <c r="B35" s="6" t="s">
        <v>52</v>
      </c>
      <c r="C35" s="6"/>
      <c r="D35" s="6"/>
      <c r="E35" s="6"/>
    </row>
    <row r="36" spans="1:5" ht="21.75" customHeight="1" x14ac:dyDescent="0.3">
      <c r="A36" s="18" t="s">
        <v>53</v>
      </c>
      <c r="B36" s="5" t="s">
        <v>54</v>
      </c>
      <c r="C36" s="5"/>
      <c r="D36" s="5"/>
      <c r="E36" s="5"/>
    </row>
    <row r="37" spans="1:5" ht="21.75" customHeight="1" x14ac:dyDescent="0.3">
      <c r="A37" s="15" t="s">
        <v>55</v>
      </c>
      <c r="B37" s="6" t="s">
        <v>56</v>
      </c>
      <c r="C37" s="6"/>
      <c r="D37" s="6"/>
      <c r="E37" s="6"/>
    </row>
    <row r="38" spans="1:5" ht="21.75" customHeight="1" x14ac:dyDescent="0.3">
      <c r="A38" s="18" t="s">
        <v>57</v>
      </c>
      <c r="B38" s="5" t="s">
        <v>58</v>
      </c>
      <c r="C38" s="5"/>
      <c r="D38" s="5"/>
      <c r="E38" s="5"/>
    </row>
    <row r="39" spans="1:5" ht="21.75" customHeight="1" x14ac:dyDescent="0.3">
      <c r="A39" s="15" t="s">
        <v>59</v>
      </c>
      <c r="B39" s="6" t="s">
        <v>60</v>
      </c>
      <c r="C39" s="6"/>
      <c r="D39" s="6"/>
      <c r="E39" s="6"/>
    </row>
    <row r="40" spans="1:5" ht="14.25" customHeight="1" x14ac:dyDescent="0.3">
      <c r="A40" s="18" t="s">
        <v>61</v>
      </c>
      <c r="B40" s="17" t="s">
        <v>62</v>
      </c>
    </row>
  </sheetData>
  <mergeCells count="37">
    <mergeCell ref="B38:E38"/>
    <mergeCell ref="B39:E39"/>
    <mergeCell ref="B33:E33"/>
    <mergeCell ref="B34:E34"/>
    <mergeCell ref="B35:E35"/>
    <mergeCell ref="B36:E36"/>
    <mergeCell ref="B37:E37"/>
    <mergeCell ref="B28:E28"/>
    <mergeCell ref="B29:E29"/>
    <mergeCell ref="B30:E30"/>
    <mergeCell ref="B31:E31"/>
    <mergeCell ref="B32:E32"/>
    <mergeCell ref="B23:E23"/>
    <mergeCell ref="B24:E24"/>
    <mergeCell ref="B25:E25"/>
    <mergeCell ref="B26:E26"/>
    <mergeCell ref="B27:E27"/>
    <mergeCell ref="B18:E18"/>
    <mergeCell ref="B19:E19"/>
    <mergeCell ref="B20:E20"/>
    <mergeCell ref="B21:E21"/>
    <mergeCell ref="B22:E22"/>
    <mergeCell ref="A13:E13"/>
    <mergeCell ref="B14:E14"/>
    <mergeCell ref="B15:E15"/>
    <mergeCell ref="B16:E16"/>
    <mergeCell ref="B17:E17"/>
    <mergeCell ref="A6:E6"/>
    <mergeCell ref="A7:E7"/>
    <mergeCell ref="A9:E9"/>
    <mergeCell ref="A10:E10"/>
    <mergeCell ref="A11:E11"/>
    <mergeCell ref="A1:E1"/>
    <mergeCell ref="A2:E2"/>
    <mergeCell ref="A3:E3"/>
    <mergeCell ref="A4:C4"/>
    <mergeCell ref="D4:E4"/>
  </mergeCells>
  <hyperlinks>
    <hyperlink ref="A14" location="'📋 Setup'!A1" display="📋 Setup" xr:uid="{00000000-0004-0000-0000-000000000000}"/>
    <hyperlink ref="A15" location="'🎯 Dashboard'!A1" display="🎯 Dashboard" xr:uid="{00000000-0004-0000-0000-000001000000}"/>
    <hyperlink ref="A16" location="'📅 Planning Timeline'!A1" display="📅 Planning Timeline" xr:uid="{00000000-0004-0000-0000-000002000000}"/>
    <hyperlink ref="A17" location="'📆 Wedding Calendar'!A1" display="📆 Wedding Calendar" xr:uid="{00000000-0004-0000-0000-000003000000}"/>
    <hyperlink ref="A18" location="'💌 Save the Date'!A1" display="💌 Save the Date" xr:uid="{00000000-0004-0000-0000-000004000000}"/>
    <hyperlink ref="A19" location="'🎵 Day-Of Timeline'!A1" display="🎵 Day-Of Timeline" xr:uid="{00000000-0004-0000-0000-000005000000}"/>
    <hyperlink ref="A20" location="'💄 Getting Ready'!A1" display="💄 Getting Ready" xr:uid="{00000000-0004-0000-0000-000006000000}"/>
    <hyperlink ref="A21" location="'🎤 Guest List'!A1" display="🎤 Guest List" xr:uid="{00000000-0004-0000-0000-000007000000}"/>
    <hyperlink ref="A22" location="'📊 Budget Dashboard'!A1" display="📊 Budget Dashboard" xr:uid="{00000000-0004-0000-0000-000008000000}"/>
    <hyperlink ref="A23" location="'💰 Budget Calculator'!A1" display="💰 Budget Calculator" xr:uid="{00000000-0004-0000-0000-000009000000}"/>
    <hyperlink ref="A24" location="'🏛️ Venue Comparison'!A1" display="🏛️ Venue Comparison" xr:uid="{00000000-0004-0000-0000-00000A000000}"/>
    <hyperlink ref="A25" location="'👯 Wedding Party'!A1" display="👯 Wedding Party" xr:uid="{00000000-0004-0000-0000-00000B000000}"/>
    <hyperlink ref="A26" location="'🎤 MC &amp; Speeches'!A1" display="🎤 MC &amp; Speeches" xr:uid="{00000000-0004-0000-0000-00000C000000}"/>
    <hyperlink ref="A27" location="'🪑 Seating Chart'!A1" display="🪑 Seating Chart" xr:uid="{00000000-0004-0000-0000-00000D000000}"/>
    <hyperlink ref="A28" location="'📋 Vendor Contacts'!A1" display="📋 Vendor Contacts" xr:uid="{00000000-0004-0000-0000-00000E000000}"/>
    <hyperlink ref="A29" location="'🪑 Ceremony Setup'!A1" display="🪑 Ceremony Setup" xr:uid="{00000000-0004-0000-0000-00000F000000}"/>
    <hyperlink ref="A30" location="'🎶 Music Planner'!A1" display="🎶 Music Planner" xr:uid="{00000000-0004-0000-0000-000010000000}"/>
    <hyperlink ref="A31" location="'📸 Photography Shot List'!A1" display="📸 Photography Shot List" xr:uid="{00000000-0004-0000-0000-000011000000}"/>
    <hyperlink ref="A32" location="'🎭 Entertainment &amp; Extras'!A1" display="🎭 Entertainment &amp; Extras" xr:uid="{00000000-0004-0000-0000-000012000000}"/>
    <hyperlink ref="A33" location="'🍽️ Food &amp; Drinks'!A1" display="🍽️ Food &amp; Drinks" xr:uid="{00000000-0004-0000-0000-000013000000}"/>
    <hyperlink ref="A34" location="'📦 Hiring &amp; Equipment'!A1" display="📦 Hiring &amp; Equipment" xr:uid="{00000000-0004-0000-0000-000014000000}"/>
    <hyperlink ref="A35" location="'🎁 Gifts &amp; Thank You'!A1" display="🎁 Gifts &amp; Thank You" xr:uid="{00000000-0004-0000-0000-000015000000}"/>
    <hyperlink ref="A36" location="'📞 Who to Call'!A1" display="📞 Who to Call" xr:uid="{00000000-0004-0000-0000-000016000000}"/>
    <hyperlink ref="A37" location="'🚌 Transport Planner'!A1" display="🚌 Transport Planner" xr:uid="{00000000-0004-0000-0000-000017000000}"/>
    <hyperlink ref="A38" location="'🆘 Oh Sh!t Kit'!A1" display="🆘 Oh Sh!t Kit" xr:uid="{00000000-0004-0000-0000-000018000000}"/>
    <hyperlink ref="A39" location="'📦 Packing List'!A1" display="📦 Packing List" xr:uid="{00000000-0004-0000-0000-000019000000}"/>
    <hyperlink ref="A40" location="'🌴 Honeymoon Planner'!A1" display="🌴 Honeymoon Planner" xr:uid="{00000000-0004-0000-0000-00001A000000}"/>
  </hyperlink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3"/>
  <sheetViews>
    <sheetView zoomScaleNormal="100" workbookViewId="0">
      <pane ySplit="3" topLeftCell="A6" activePane="bottomLeft" state="frozen"/>
      <selection pane="bottomLeft" activeCell="O1" sqref="O1:P2"/>
    </sheetView>
  </sheetViews>
  <sheetFormatPr defaultColWidth="8.6640625" defaultRowHeight="14.4" x14ac:dyDescent="0.3"/>
  <cols>
    <col min="1" max="1" width="30" customWidth="1"/>
    <col min="2" max="2" width="12.88671875" customWidth="1"/>
    <col min="3" max="5" width="16" customWidth="1"/>
    <col min="6" max="6" width="2" customWidth="1"/>
    <col min="7" max="9" width="10" customWidth="1"/>
    <col min="10" max="10" width="2" customWidth="1"/>
    <col min="11" max="14" width="10" customWidth="1"/>
    <col min="15" max="15" width="14" customWidth="1"/>
    <col min="16" max="16" width="30" customWidth="1"/>
    <col min="17" max="17" width="2" customWidth="1"/>
    <col min="18" max="18" width="5.6640625" customWidth="1"/>
  </cols>
  <sheetData>
    <row r="1" spans="1:18" ht="43.5" customHeight="1" x14ac:dyDescent="0.3">
      <c r="A1" s="4" t="s">
        <v>472</v>
      </c>
      <c r="B1" s="4"/>
      <c r="C1" s="4"/>
      <c r="D1" s="4"/>
      <c r="E1" s="4"/>
      <c r="F1" s="4"/>
      <c r="G1" s="4"/>
      <c r="H1" s="4"/>
      <c r="I1" s="4"/>
      <c r="J1" s="4"/>
      <c r="K1" s="4"/>
      <c r="L1" s="4"/>
      <c r="M1" s="4"/>
      <c r="N1" s="4"/>
      <c r="O1" s="3" t="s">
        <v>64</v>
      </c>
      <c r="P1" s="3"/>
    </row>
    <row r="2" spans="1:18" ht="21.75" customHeight="1" x14ac:dyDescent="0.3">
      <c r="A2" s="2" t="s">
        <v>473</v>
      </c>
      <c r="B2" s="2"/>
      <c r="C2" s="2"/>
      <c r="D2" s="2"/>
      <c r="E2" s="2"/>
      <c r="F2" s="2"/>
      <c r="G2" s="2"/>
      <c r="H2" s="2"/>
      <c r="I2" s="2"/>
      <c r="J2" s="2"/>
      <c r="K2" s="2"/>
      <c r="L2" s="2"/>
      <c r="M2" s="2"/>
      <c r="N2" s="2"/>
      <c r="O2" s="3"/>
      <c r="P2" s="3"/>
    </row>
    <row r="3" spans="1:18" ht="4.5" customHeight="1" x14ac:dyDescent="0.3">
      <c r="A3" s="1"/>
      <c r="B3" s="1"/>
      <c r="C3" s="1"/>
      <c r="D3" s="1"/>
      <c r="E3" s="1"/>
      <c r="F3" s="1"/>
      <c r="G3" s="1"/>
      <c r="H3" s="1"/>
      <c r="I3" s="1"/>
      <c r="J3" s="1"/>
      <c r="K3" s="1"/>
      <c r="L3" s="1"/>
      <c r="M3" s="1"/>
      <c r="N3" s="1"/>
    </row>
    <row r="5" spans="1:18" ht="19.5" customHeight="1" x14ac:dyDescent="0.3">
      <c r="A5" s="145" t="s">
        <v>474</v>
      </c>
      <c r="B5" s="145"/>
      <c r="C5" s="145"/>
      <c r="D5" s="145"/>
      <c r="E5" s="145"/>
      <c r="G5" s="146" t="s">
        <v>475</v>
      </c>
      <c r="H5" s="146"/>
      <c r="I5" s="146"/>
      <c r="K5" s="147" t="s">
        <v>476</v>
      </c>
      <c r="L5" s="147"/>
      <c r="M5" s="147"/>
    </row>
    <row r="6" spans="1:18" ht="21.75" customHeight="1" x14ac:dyDescent="0.3">
      <c r="A6" s="21" t="s">
        <v>477</v>
      </c>
      <c r="B6" s="21" t="s">
        <v>478</v>
      </c>
      <c r="C6" s="21" t="s">
        <v>479</v>
      </c>
      <c r="D6" s="21" t="s">
        <v>480</v>
      </c>
      <c r="E6" s="21" t="s">
        <v>481</v>
      </c>
      <c r="G6" s="148">
        <f>B21</f>
        <v>0</v>
      </c>
      <c r="H6" s="148"/>
      <c r="I6" s="148"/>
      <c r="K6" s="149">
        <f>C21</f>
        <v>0</v>
      </c>
      <c r="L6" s="149"/>
      <c r="M6" s="149"/>
    </row>
    <row r="7" spans="1:18" ht="19.5" customHeight="1" x14ac:dyDescent="0.3">
      <c r="A7" s="55" t="s">
        <v>482</v>
      </c>
      <c r="B7" s="56">
        <v>0</v>
      </c>
      <c r="C7" s="56">
        <f>'💰 Budget Calculator'!C15</f>
        <v>0</v>
      </c>
      <c r="D7" s="56" t="str">
        <f t="shared" ref="D7:D23" si="0">IF(C7=0,"",C7-B7)</f>
        <v/>
      </c>
      <c r="E7" s="56" t="str">
        <f t="shared" ref="E7:E23" si="1">IF(C7=0,"⏳ Not started",IF(C7&lt;=B7,"✅ On track","⚠️ Over budget"))</f>
        <v>⏳ Not started</v>
      </c>
      <c r="G7" s="148"/>
      <c r="H7" s="148"/>
      <c r="I7" s="148"/>
      <c r="K7" s="149"/>
      <c r="L7" s="149"/>
      <c r="M7" s="149"/>
      <c r="P7" s="57" t="s">
        <v>482</v>
      </c>
      <c r="Q7" s="58">
        <f t="shared" ref="Q7:Q22" si="2">B7</f>
        <v>0</v>
      </c>
      <c r="R7" s="58">
        <f>IF(SUM(B7:B22)&gt;0,B7,8)</f>
        <v>8</v>
      </c>
    </row>
    <row r="8" spans="1:18" ht="19.5" customHeight="1" x14ac:dyDescent="0.3">
      <c r="A8" s="59" t="s">
        <v>483</v>
      </c>
      <c r="B8" s="60">
        <v>0</v>
      </c>
      <c r="C8" s="60">
        <f>'💰 Budget Calculator'!G14</f>
        <v>0</v>
      </c>
      <c r="D8" s="60" t="str">
        <f t="shared" si="0"/>
        <v/>
      </c>
      <c r="E8" s="60" t="str">
        <f t="shared" si="1"/>
        <v>⏳ Not started</v>
      </c>
      <c r="G8" s="148"/>
      <c r="H8" s="148"/>
      <c r="I8" s="148"/>
      <c r="K8" s="149"/>
      <c r="L8" s="149"/>
      <c r="M8" s="149"/>
      <c r="P8" s="57" t="s">
        <v>483</v>
      </c>
      <c r="Q8" s="58">
        <f t="shared" si="2"/>
        <v>0</v>
      </c>
      <c r="R8" s="58">
        <f>IF(SUM(B7:B22)&gt;0,B8,6)</f>
        <v>6</v>
      </c>
    </row>
    <row r="9" spans="1:18" ht="19.5" customHeight="1" x14ac:dyDescent="0.3">
      <c r="A9" s="55" t="s">
        <v>31</v>
      </c>
      <c r="B9" s="56">
        <f>'💰 Budget Calculator'!B24</f>
        <v>0</v>
      </c>
      <c r="C9" s="56">
        <f>'💰 Budget Calculator'!C24</f>
        <v>0</v>
      </c>
      <c r="D9" s="56" t="str">
        <f t="shared" si="0"/>
        <v/>
      </c>
      <c r="E9" s="56" t="str">
        <f t="shared" si="1"/>
        <v>⏳ Not started</v>
      </c>
      <c r="G9" s="150" t="s">
        <v>484</v>
      </c>
      <c r="H9" s="150"/>
      <c r="I9" s="150"/>
      <c r="K9" s="150" t="s">
        <v>485</v>
      </c>
      <c r="L9" s="150"/>
      <c r="M9" s="150"/>
      <c r="P9" s="57" t="s">
        <v>31</v>
      </c>
      <c r="Q9" s="58">
        <f t="shared" si="2"/>
        <v>0</v>
      </c>
      <c r="R9" s="58">
        <f>IF(SUM(B7:B22)&gt;0,B9,4)</f>
        <v>4</v>
      </c>
    </row>
    <row r="10" spans="1:18" ht="19.5" customHeight="1" x14ac:dyDescent="0.3">
      <c r="A10" s="59" t="s">
        <v>486</v>
      </c>
      <c r="B10" s="60">
        <f>'💰 Budget Calculator'!F27</f>
        <v>0</v>
      </c>
      <c r="C10" s="60">
        <f>'💰 Budget Calculator'!G27</f>
        <v>0</v>
      </c>
      <c r="D10" s="60" t="str">
        <f t="shared" si="0"/>
        <v/>
      </c>
      <c r="E10" s="60" t="str">
        <f t="shared" si="1"/>
        <v>⏳ Not started</v>
      </c>
      <c r="P10" s="57" t="s">
        <v>486</v>
      </c>
      <c r="Q10" s="58">
        <f t="shared" si="2"/>
        <v>0</v>
      </c>
      <c r="R10" s="58">
        <f>IF(SUM(B7:B22)&gt;0,B10,8)</f>
        <v>8</v>
      </c>
    </row>
    <row r="11" spans="1:18" ht="19.5" customHeight="1" x14ac:dyDescent="0.3">
      <c r="A11" s="55" t="s">
        <v>487</v>
      </c>
      <c r="B11" s="56">
        <f>'💰 Budget Calculator'!B38</f>
        <v>0</v>
      </c>
      <c r="C11" s="56">
        <f>'💰 Budget Calculator'!C38</f>
        <v>0</v>
      </c>
      <c r="D11" s="56" t="str">
        <f t="shared" si="0"/>
        <v/>
      </c>
      <c r="E11" s="56" t="str">
        <f t="shared" si="1"/>
        <v>⏳ Not started</v>
      </c>
      <c r="P11" s="57" t="s">
        <v>487</v>
      </c>
      <c r="Q11" s="58">
        <f t="shared" si="2"/>
        <v>0</v>
      </c>
      <c r="R11" s="58">
        <f>IF(SUM(B7:B22)&gt;0,B11,6)</f>
        <v>6</v>
      </c>
    </row>
    <row r="12" spans="1:18" ht="19.5" customHeight="1" x14ac:dyDescent="0.3">
      <c r="A12" s="59" t="s">
        <v>488</v>
      </c>
      <c r="B12" s="60">
        <f>'💰 Budget Calculator'!F43</f>
        <v>0</v>
      </c>
      <c r="C12" s="60">
        <f>'💰 Budget Calculator'!G43</f>
        <v>0</v>
      </c>
      <c r="D12" s="60" t="str">
        <f t="shared" si="0"/>
        <v/>
      </c>
      <c r="E12" s="60" t="str">
        <f t="shared" si="1"/>
        <v>⏳ Not started</v>
      </c>
      <c r="G12" s="151" t="s">
        <v>489</v>
      </c>
      <c r="H12" s="151"/>
      <c r="I12" s="151"/>
      <c r="K12" s="151" t="s">
        <v>490</v>
      </c>
      <c r="L12" s="151"/>
      <c r="M12" s="151"/>
      <c r="P12" s="57" t="s">
        <v>488</v>
      </c>
      <c r="Q12" s="58">
        <f t="shared" si="2"/>
        <v>0</v>
      </c>
      <c r="R12" s="58">
        <f>IF(SUM(B7:B22)&gt;0,B12,5)</f>
        <v>5</v>
      </c>
    </row>
    <row r="13" spans="1:18" ht="19.5" customHeight="1" x14ac:dyDescent="0.3">
      <c r="A13" s="55" t="s">
        <v>491</v>
      </c>
      <c r="B13" s="56">
        <f>'💰 Budget Calculator'!B66</f>
        <v>0</v>
      </c>
      <c r="C13" s="56">
        <f>'💰 Budget Calculator'!C66</f>
        <v>0</v>
      </c>
      <c r="D13" s="56" t="str">
        <f t="shared" si="0"/>
        <v/>
      </c>
      <c r="E13" s="56" t="str">
        <f t="shared" si="1"/>
        <v>⏳ Not started</v>
      </c>
      <c r="G13" s="152" t="str">
        <f>IF(B21=0,"",B21-C21)</f>
        <v/>
      </c>
      <c r="H13" s="152"/>
      <c r="I13" s="152"/>
      <c r="K13" s="152">
        <f>COUNTIF(E7:E20,"✅ On track")+COUNTIF(E7:E20,"⚠️ Over budget")</f>
        <v>0</v>
      </c>
      <c r="L13" s="152"/>
      <c r="M13" s="152"/>
      <c r="P13" s="57" t="s">
        <v>491</v>
      </c>
      <c r="Q13" s="58">
        <f t="shared" si="2"/>
        <v>0</v>
      </c>
      <c r="R13" s="58">
        <f>IF(SUM(B7:B22)&gt;0,B13,25)</f>
        <v>25</v>
      </c>
    </row>
    <row r="14" spans="1:18" ht="19.5" customHeight="1" x14ac:dyDescent="0.3">
      <c r="A14" s="59" t="s">
        <v>492</v>
      </c>
      <c r="B14" s="60">
        <f>'💰 Budget Calculator'!F54</f>
        <v>0</v>
      </c>
      <c r="C14" s="60">
        <f>'💰 Budget Calculator'!G54</f>
        <v>0</v>
      </c>
      <c r="D14" s="60" t="str">
        <f t="shared" si="0"/>
        <v/>
      </c>
      <c r="E14" s="60" t="str">
        <f t="shared" si="1"/>
        <v>⏳ Not started</v>
      </c>
      <c r="G14" s="152"/>
      <c r="H14" s="152"/>
      <c r="I14" s="152"/>
      <c r="K14" s="152"/>
      <c r="L14" s="152"/>
      <c r="M14" s="152"/>
      <c r="P14" s="57" t="s">
        <v>492</v>
      </c>
      <c r="Q14" s="58">
        <f t="shared" si="2"/>
        <v>0</v>
      </c>
      <c r="R14" s="58">
        <f>IF(SUM(B7:B22)&gt;0,B14,12)</f>
        <v>12</v>
      </c>
    </row>
    <row r="15" spans="1:18" ht="19.5" customHeight="1" x14ac:dyDescent="0.3">
      <c r="A15" s="55" t="s">
        <v>493</v>
      </c>
      <c r="B15" s="56">
        <f>'💰 Budget Calculator'!B86</f>
        <v>0</v>
      </c>
      <c r="C15" s="56">
        <f>'💰 Budget Calculator'!C86</f>
        <v>0</v>
      </c>
      <c r="D15" s="56" t="str">
        <f t="shared" si="0"/>
        <v/>
      </c>
      <c r="E15" s="56" t="str">
        <f t="shared" si="1"/>
        <v>⏳ Not started</v>
      </c>
      <c r="G15" s="152"/>
      <c r="H15" s="152"/>
      <c r="I15" s="152"/>
      <c r="K15" s="152"/>
      <c r="L15" s="152"/>
      <c r="M15" s="152"/>
      <c r="P15" s="57" t="s">
        <v>493</v>
      </c>
      <c r="Q15" s="58">
        <f t="shared" si="2"/>
        <v>0</v>
      </c>
      <c r="R15" s="58">
        <f>IF(SUM(B7:B22)&gt;0,B15,7)</f>
        <v>7</v>
      </c>
    </row>
    <row r="16" spans="1:18" ht="19.5" customHeight="1" x14ac:dyDescent="0.3">
      <c r="A16" s="59" t="s">
        <v>494</v>
      </c>
      <c r="B16" s="60">
        <f>'💰 Budget Calculator'!F94</f>
        <v>0</v>
      </c>
      <c r="C16" s="60">
        <f>'💰 Budget Calculator'!G94</f>
        <v>0</v>
      </c>
      <c r="D16" s="60" t="str">
        <f t="shared" si="0"/>
        <v/>
      </c>
      <c r="E16" s="60" t="str">
        <f t="shared" si="1"/>
        <v>⏳ Not started</v>
      </c>
      <c r="G16" s="150" t="s">
        <v>495</v>
      </c>
      <c r="H16" s="150"/>
      <c r="I16" s="150"/>
      <c r="K16" s="150" t="s">
        <v>496</v>
      </c>
      <c r="L16" s="150"/>
      <c r="M16" s="150"/>
      <c r="P16" s="57" t="s">
        <v>494</v>
      </c>
      <c r="Q16" s="58">
        <f t="shared" si="2"/>
        <v>0</v>
      </c>
      <c r="R16" s="58">
        <f>IF(SUM(B7:B22)&gt;0,B16,3)</f>
        <v>3</v>
      </c>
    </row>
    <row r="17" spans="1:19" ht="19.5" customHeight="1" x14ac:dyDescent="0.3">
      <c r="A17" s="55" t="s">
        <v>497</v>
      </c>
      <c r="B17" s="56">
        <f>'💰 Budget Calculator'!F61</f>
        <v>0</v>
      </c>
      <c r="C17" s="56">
        <f>'💰 Budget Calculator'!G61</f>
        <v>0</v>
      </c>
      <c r="D17" s="56" t="str">
        <f t="shared" si="0"/>
        <v/>
      </c>
      <c r="E17" s="56" t="str">
        <f t="shared" si="1"/>
        <v>⏳ Not started</v>
      </c>
      <c r="P17" s="57" t="s">
        <v>497</v>
      </c>
      <c r="Q17" s="58">
        <f t="shared" si="2"/>
        <v>0</v>
      </c>
      <c r="R17" s="58">
        <f>IF(SUM(B7:B22)&gt;0,B17,6)</f>
        <v>6</v>
      </c>
    </row>
    <row r="18" spans="1:19" ht="19.5" customHeight="1" x14ac:dyDescent="0.3">
      <c r="A18" s="59" t="s">
        <v>498</v>
      </c>
      <c r="B18" s="60">
        <f>'💰 Budget Calculator'!B91</f>
        <v>0</v>
      </c>
      <c r="C18" s="60">
        <f>'💰 Budget Calculator'!C91</f>
        <v>0</v>
      </c>
      <c r="D18" s="60" t="str">
        <f t="shared" si="0"/>
        <v/>
      </c>
      <c r="E18" s="60" t="str">
        <f t="shared" si="1"/>
        <v>⏳ Not started</v>
      </c>
      <c r="G18" s="153" t="s">
        <v>499</v>
      </c>
      <c r="H18" s="153"/>
      <c r="I18" s="153"/>
      <c r="J18" s="153"/>
      <c r="K18" s="153"/>
      <c r="L18" s="153"/>
      <c r="M18" s="153"/>
      <c r="N18" s="153"/>
      <c r="P18" s="57" t="s">
        <v>498</v>
      </c>
      <c r="Q18" s="58">
        <f t="shared" si="2"/>
        <v>0</v>
      </c>
      <c r="R18" s="58">
        <f>IF(SUM(B7:B22)&gt;0,B18,3)</f>
        <v>3</v>
      </c>
    </row>
    <row r="19" spans="1:19" ht="19.5" customHeight="1" x14ac:dyDescent="0.3">
      <c r="A19" s="55" t="s">
        <v>500</v>
      </c>
      <c r="B19" s="56">
        <f>'💰 Budget Calculator'!F70</f>
        <v>0</v>
      </c>
      <c r="C19" s="56">
        <f>'💰 Budget Calculator'!G70</f>
        <v>0</v>
      </c>
      <c r="D19" s="56" t="str">
        <f t="shared" si="0"/>
        <v/>
      </c>
      <c r="E19" s="56" t="str">
        <f t="shared" si="1"/>
        <v>⏳ Not started</v>
      </c>
      <c r="G19" s="154" t="str">
        <f>IF(B21=0,"Enter your estimated budget to see progress",TEXT(C21/B21,"0%")&amp;" of budget used  |  R"&amp;TEXT(B21-C21,"#,##0")&amp;" remaining")</f>
        <v>Enter your estimated budget to see progress</v>
      </c>
      <c r="H19" s="154"/>
      <c r="I19" s="154"/>
      <c r="J19" s="154"/>
      <c r="K19" s="154"/>
      <c r="L19" s="154"/>
      <c r="M19" s="154"/>
      <c r="N19" s="154"/>
      <c r="P19" s="57" t="s">
        <v>500</v>
      </c>
      <c r="Q19" s="58">
        <f t="shared" si="2"/>
        <v>0</v>
      </c>
      <c r="R19" s="58">
        <f>IF(SUM(B7:B22)&gt;0,B19,5)</f>
        <v>5</v>
      </c>
    </row>
    <row r="20" spans="1:19" ht="19.5" customHeight="1" x14ac:dyDescent="0.3">
      <c r="A20" s="59" t="s">
        <v>501</v>
      </c>
      <c r="B20" s="60">
        <f>'💰 Budget Calculator'!B99</f>
        <v>0</v>
      </c>
      <c r="C20" s="60">
        <f>'💰 Budget Calculator'!C99</f>
        <v>0</v>
      </c>
      <c r="D20" s="60" t="str">
        <f t="shared" si="0"/>
        <v/>
      </c>
      <c r="E20" s="60" t="str">
        <f t="shared" si="1"/>
        <v>⏳ Not started</v>
      </c>
      <c r="G20" s="154"/>
      <c r="H20" s="154"/>
      <c r="I20" s="154"/>
      <c r="J20" s="154"/>
      <c r="K20" s="154"/>
      <c r="L20" s="154"/>
      <c r="M20" s="154"/>
      <c r="N20" s="154"/>
      <c r="P20" s="57" t="s">
        <v>501</v>
      </c>
      <c r="Q20" s="58">
        <f t="shared" si="2"/>
        <v>0</v>
      </c>
      <c r="R20" s="58">
        <f>IF(SUM(B7:B22)&gt;0,B20,2)</f>
        <v>2</v>
      </c>
    </row>
    <row r="21" spans="1:19" ht="19.5" customHeight="1" x14ac:dyDescent="0.3">
      <c r="A21" s="55" t="s">
        <v>502</v>
      </c>
      <c r="B21" s="56">
        <f>'💰 Budget Calculator'!B108</f>
        <v>0</v>
      </c>
      <c r="C21" s="56">
        <f>'💰 Budget Calculator'!C108</f>
        <v>0</v>
      </c>
      <c r="D21" s="56" t="str">
        <f t="shared" si="0"/>
        <v/>
      </c>
      <c r="E21" s="56" t="str">
        <f t="shared" si="1"/>
        <v>⏳ Not started</v>
      </c>
      <c r="P21" s="58" t="s">
        <v>502</v>
      </c>
      <c r="Q21" s="58">
        <f t="shared" si="2"/>
        <v>0</v>
      </c>
      <c r="R21" s="58">
        <f>IF(SUM(B7:B22)&gt;0,B21,3)</f>
        <v>3</v>
      </c>
    </row>
    <row r="22" spans="1:19" ht="19.5" customHeight="1" x14ac:dyDescent="0.3">
      <c r="A22" s="59" t="s">
        <v>503</v>
      </c>
      <c r="B22" s="60">
        <f>'💰 Budget Calculator'!F79</f>
        <v>0</v>
      </c>
      <c r="C22" s="60">
        <f>'💰 Budget Calculator'!G79</f>
        <v>0</v>
      </c>
      <c r="D22" s="60" t="str">
        <f t="shared" si="0"/>
        <v/>
      </c>
      <c r="E22" s="60" t="str">
        <f t="shared" si="1"/>
        <v>⏳ Not started</v>
      </c>
      <c r="P22" s="58" t="s">
        <v>503</v>
      </c>
      <c r="Q22" s="58">
        <f t="shared" si="2"/>
        <v>0</v>
      </c>
      <c r="R22" s="58">
        <f>IF(SUM(B7:B22)&gt;0,B22,2)</f>
        <v>2</v>
      </c>
    </row>
    <row r="23" spans="1:19" ht="25.5" customHeight="1" x14ac:dyDescent="0.3">
      <c r="A23" s="61" t="s">
        <v>504</v>
      </c>
      <c r="B23" s="61">
        <f>SUM(B7:B22)</f>
        <v>0</v>
      </c>
      <c r="C23" s="61">
        <f>SUM(C7:C22)</f>
        <v>0</v>
      </c>
      <c r="D23" s="61" t="str">
        <f t="shared" si="0"/>
        <v/>
      </c>
      <c r="E23" s="61" t="str">
        <f t="shared" si="1"/>
        <v>⏳ Not started</v>
      </c>
      <c r="J23" s="155" t="s">
        <v>505</v>
      </c>
      <c r="K23" s="155"/>
      <c r="L23" s="155"/>
      <c r="M23" s="155"/>
      <c r="N23" s="155"/>
      <c r="O23" s="155"/>
      <c r="P23" s="155"/>
      <c r="Q23" s="155"/>
      <c r="R23" s="155"/>
      <c r="S23" s="155"/>
    </row>
  </sheetData>
  <mergeCells count="20">
    <mergeCell ref="G19:N20"/>
    <mergeCell ref="J23:S23"/>
    <mergeCell ref="G13:I15"/>
    <mergeCell ref="K13:M15"/>
    <mergeCell ref="G16:I16"/>
    <mergeCell ref="K16:M16"/>
    <mergeCell ref="G18:N18"/>
    <mergeCell ref="G6:I8"/>
    <mergeCell ref="K6:M8"/>
    <mergeCell ref="G9:I9"/>
    <mergeCell ref="K9:M9"/>
    <mergeCell ref="G12:I12"/>
    <mergeCell ref="K12:M12"/>
    <mergeCell ref="A1:N1"/>
    <mergeCell ref="O1:P2"/>
    <mergeCell ref="A2:N2"/>
    <mergeCell ref="A3:N3"/>
    <mergeCell ref="A5:E5"/>
    <mergeCell ref="G5:I5"/>
    <mergeCell ref="K5:M5"/>
  </mergeCells>
  <hyperlinks>
    <hyperlink ref="O1" location="'🎵 Welcome - Start Here'!A1" display="🏠 Contents" xr:uid="{00000000-0004-0000-0900-000000000000}"/>
  </hyperlinks>
  <pageMargins left="0.75" right="0.75" top="1" bottom="1"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09"/>
  <sheetViews>
    <sheetView zoomScaleNormal="100" workbookViewId="0">
      <pane ySplit="2" topLeftCell="A3" activePane="bottomLeft" state="frozen"/>
      <selection pane="bottomLeft" activeCell="I1" sqref="I1:J2"/>
    </sheetView>
  </sheetViews>
  <sheetFormatPr defaultColWidth="8.6640625" defaultRowHeight="14.4" x14ac:dyDescent="0.3"/>
  <cols>
    <col min="1" max="1" width="59.77734375" customWidth="1"/>
    <col min="2" max="3" width="16" customWidth="1"/>
    <col min="4" max="4" width="3" customWidth="1"/>
    <col min="5" max="5" width="36" customWidth="1"/>
    <col min="6" max="7" width="16" customWidth="1"/>
    <col min="9" max="9" width="14" customWidth="1"/>
    <col min="10" max="10" width="4" customWidth="1"/>
  </cols>
  <sheetData>
    <row r="1" spans="1:10" ht="22.5" customHeight="1" x14ac:dyDescent="0.3">
      <c r="A1" s="4" t="s">
        <v>506</v>
      </c>
      <c r="B1" s="4"/>
      <c r="C1" s="4"/>
      <c r="D1" s="4"/>
      <c r="E1" s="4"/>
      <c r="F1" s="4"/>
      <c r="G1" s="4"/>
      <c r="H1" s="4"/>
      <c r="I1" s="3" t="s">
        <v>64</v>
      </c>
      <c r="J1" s="3"/>
    </row>
    <row r="2" spans="1:10" ht="14.25" customHeight="1" x14ac:dyDescent="0.3">
      <c r="A2" s="2" t="s">
        <v>507</v>
      </c>
      <c r="B2" s="2"/>
      <c r="C2" s="2"/>
      <c r="D2" s="2"/>
      <c r="E2" s="2"/>
      <c r="F2" s="2"/>
      <c r="G2" s="2"/>
      <c r="H2" s="2"/>
      <c r="I2" s="3"/>
      <c r="J2" s="3"/>
    </row>
    <row r="3" spans="1:10" ht="14.25" customHeight="1" x14ac:dyDescent="0.3">
      <c r="A3" s="156" t="s">
        <v>508</v>
      </c>
      <c r="B3" s="156"/>
      <c r="C3" s="156"/>
      <c r="E3" s="156" t="s">
        <v>509</v>
      </c>
      <c r="F3" s="156"/>
      <c r="G3" s="156"/>
    </row>
    <row r="4" spans="1:10" ht="14.25" customHeight="1" x14ac:dyDescent="0.3">
      <c r="A4" s="21" t="s">
        <v>477</v>
      </c>
      <c r="B4" s="21" t="s">
        <v>478</v>
      </c>
      <c r="C4" s="21" t="s">
        <v>479</v>
      </c>
      <c r="E4" s="21" t="s">
        <v>477</v>
      </c>
      <c r="F4" s="21" t="s">
        <v>478</v>
      </c>
      <c r="G4" s="21" t="s">
        <v>479</v>
      </c>
    </row>
    <row r="5" spans="1:10" ht="14.25" customHeight="1" x14ac:dyDescent="0.3">
      <c r="A5" s="46" t="s">
        <v>510</v>
      </c>
      <c r="B5" s="24"/>
      <c r="C5" s="24"/>
      <c r="E5" s="46" t="s">
        <v>510</v>
      </c>
      <c r="F5" s="24"/>
      <c r="G5" s="24"/>
    </row>
    <row r="6" spans="1:10" ht="14.25" customHeight="1" x14ac:dyDescent="0.3">
      <c r="A6" s="48" t="s">
        <v>511</v>
      </c>
      <c r="B6" s="48"/>
      <c r="C6" s="48"/>
      <c r="E6" s="48" t="s">
        <v>511</v>
      </c>
      <c r="F6" s="26"/>
      <c r="G6" s="26"/>
    </row>
    <row r="7" spans="1:10" ht="14.25" customHeight="1" x14ac:dyDescent="0.3">
      <c r="A7" s="46" t="s">
        <v>512</v>
      </c>
      <c r="B7" s="24"/>
      <c r="C7" s="24"/>
      <c r="E7" s="46" t="s">
        <v>512</v>
      </c>
      <c r="F7" s="24"/>
      <c r="G7" s="24"/>
    </row>
    <row r="8" spans="1:10" ht="14.25" customHeight="1" x14ac:dyDescent="0.3">
      <c r="A8" s="48" t="s">
        <v>513</v>
      </c>
      <c r="B8" s="26"/>
      <c r="C8" s="26"/>
      <c r="E8" s="48" t="s">
        <v>513</v>
      </c>
      <c r="F8" s="26"/>
      <c r="G8" s="26"/>
    </row>
    <row r="9" spans="1:10" ht="14.25" customHeight="1" x14ac:dyDescent="0.3">
      <c r="A9" s="46" t="s">
        <v>514</v>
      </c>
      <c r="B9" s="24"/>
      <c r="C9" s="24"/>
      <c r="E9" s="46" t="s">
        <v>515</v>
      </c>
      <c r="F9" s="46"/>
      <c r="G9" s="46"/>
    </row>
    <row r="10" spans="1:10" ht="14.25" customHeight="1" x14ac:dyDescent="0.3">
      <c r="A10" s="48" t="s">
        <v>516</v>
      </c>
      <c r="B10" s="26"/>
      <c r="C10" s="26"/>
      <c r="E10" s="48" t="s">
        <v>517</v>
      </c>
      <c r="F10" s="26"/>
      <c r="G10" s="26"/>
    </row>
    <row r="11" spans="1:10" ht="14.25" customHeight="1" x14ac:dyDescent="0.3">
      <c r="A11" s="46" t="s">
        <v>517</v>
      </c>
      <c r="B11" s="24"/>
      <c r="C11" s="24"/>
      <c r="E11" s="46" t="s">
        <v>518</v>
      </c>
      <c r="F11" s="24"/>
      <c r="G11" s="24"/>
    </row>
    <row r="12" spans="1:10" ht="14.25" customHeight="1" x14ac:dyDescent="0.3">
      <c r="A12" s="48" t="s">
        <v>518</v>
      </c>
      <c r="B12" s="26"/>
      <c r="C12" s="26"/>
      <c r="E12" s="48" t="s">
        <v>519</v>
      </c>
      <c r="F12" s="26"/>
      <c r="G12" s="26"/>
    </row>
    <row r="13" spans="1:10" ht="14.25" customHeight="1" x14ac:dyDescent="0.3">
      <c r="A13" s="46" t="s">
        <v>519</v>
      </c>
      <c r="B13" s="24"/>
      <c r="C13" s="24"/>
      <c r="E13" s="46" t="s">
        <v>520</v>
      </c>
      <c r="F13" s="24"/>
      <c r="G13" s="24"/>
    </row>
    <row r="14" spans="1:10" ht="14.25" customHeight="1" x14ac:dyDescent="0.3">
      <c r="A14" s="48" t="s">
        <v>520</v>
      </c>
      <c r="B14" s="26"/>
      <c r="C14" s="26"/>
      <c r="E14" s="63" t="s">
        <v>521</v>
      </c>
      <c r="F14" s="63">
        <f>SUM(F5:F13)</f>
        <v>0</v>
      </c>
      <c r="G14" s="63">
        <f>SUM(G5:G13)</f>
        <v>0</v>
      </c>
    </row>
    <row r="15" spans="1:10" ht="14.25" customHeight="1" x14ac:dyDescent="0.3">
      <c r="A15" s="63" t="s">
        <v>521</v>
      </c>
      <c r="B15" s="63">
        <f>SUM(B5:B14)</f>
        <v>0</v>
      </c>
      <c r="C15" s="63">
        <f>SUM(C5:C14)</f>
        <v>0</v>
      </c>
    </row>
    <row r="16" spans="1:10" ht="14.25" customHeight="1" x14ac:dyDescent="0.3">
      <c r="E16" s="156" t="s">
        <v>522</v>
      </c>
      <c r="F16" s="156"/>
      <c r="G16" s="156"/>
    </row>
    <row r="17" spans="1:7" ht="14.25" customHeight="1" x14ac:dyDescent="0.3">
      <c r="A17" s="156" t="s">
        <v>523</v>
      </c>
      <c r="B17" s="156"/>
      <c r="C17" s="156"/>
      <c r="E17" s="21" t="s">
        <v>477</v>
      </c>
      <c r="F17" s="21" t="s">
        <v>478</v>
      </c>
      <c r="G17" s="21" t="s">
        <v>479</v>
      </c>
    </row>
    <row r="18" spans="1:7" ht="14.25" customHeight="1" x14ac:dyDescent="0.3">
      <c r="A18" s="21" t="s">
        <v>477</v>
      </c>
      <c r="B18" s="21" t="s">
        <v>478</v>
      </c>
      <c r="C18" s="21" t="s">
        <v>479</v>
      </c>
      <c r="E18" s="46" t="s">
        <v>524</v>
      </c>
      <c r="F18" s="24"/>
      <c r="G18" s="24"/>
    </row>
    <row r="19" spans="1:7" ht="14.25" customHeight="1" x14ac:dyDescent="0.3">
      <c r="A19" s="46" t="s">
        <v>525</v>
      </c>
      <c r="B19" s="24"/>
      <c r="C19" s="24"/>
      <c r="E19" s="48" t="s">
        <v>526</v>
      </c>
      <c r="F19" s="26"/>
      <c r="G19" s="26"/>
    </row>
    <row r="20" spans="1:7" ht="14.25" customHeight="1" x14ac:dyDescent="0.3">
      <c r="A20" s="48" t="s">
        <v>527</v>
      </c>
      <c r="B20" s="48"/>
      <c r="C20" s="48"/>
      <c r="E20" s="46" t="s">
        <v>528</v>
      </c>
      <c r="F20" s="24"/>
      <c r="G20" s="24"/>
    </row>
    <row r="21" spans="1:7" ht="14.25" customHeight="1" x14ac:dyDescent="0.3">
      <c r="A21" s="46" t="s">
        <v>529</v>
      </c>
      <c r="B21" s="24"/>
      <c r="C21" s="24"/>
      <c r="E21" s="48" t="s">
        <v>530</v>
      </c>
      <c r="F21" s="26"/>
      <c r="G21" s="26"/>
    </row>
    <row r="22" spans="1:7" ht="14.25" customHeight="1" x14ac:dyDescent="0.3">
      <c r="A22" s="48" t="s">
        <v>531</v>
      </c>
      <c r="B22" s="26"/>
      <c r="C22" s="26"/>
      <c r="E22" s="46" t="s">
        <v>532</v>
      </c>
      <c r="F22" s="24"/>
      <c r="G22" s="24"/>
    </row>
    <row r="23" spans="1:7" ht="14.25" customHeight="1" x14ac:dyDescent="0.3">
      <c r="A23" s="46" t="s">
        <v>533</v>
      </c>
      <c r="B23" s="24"/>
      <c r="C23" s="24"/>
      <c r="E23" s="48" t="s">
        <v>534</v>
      </c>
      <c r="F23" s="26"/>
      <c r="G23" s="26"/>
    </row>
    <row r="24" spans="1:7" ht="14.25" customHeight="1" x14ac:dyDescent="0.3">
      <c r="A24" s="63" t="s">
        <v>521</v>
      </c>
      <c r="B24" s="63">
        <f>SUM(B3:B3)</f>
        <v>0</v>
      </c>
      <c r="C24" s="63">
        <f>SUM(C3:C3)</f>
        <v>0</v>
      </c>
      <c r="E24" s="46" t="s">
        <v>535</v>
      </c>
      <c r="F24" s="24"/>
      <c r="G24" s="24"/>
    </row>
    <row r="25" spans="1:7" ht="14.25" customHeight="1" x14ac:dyDescent="0.3">
      <c r="E25" s="48" t="s">
        <v>536</v>
      </c>
      <c r="F25" s="48"/>
      <c r="G25" s="48"/>
    </row>
    <row r="26" spans="1:7" ht="14.25" customHeight="1" x14ac:dyDescent="0.3">
      <c r="A26" s="156" t="s">
        <v>361</v>
      </c>
      <c r="B26" s="156"/>
      <c r="C26" s="156"/>
      <c r="E26" s="46" t="s">
        <v>537</v>
      </c>
      <c r="F26" s="24"/>
      <c r="G26" s="24"/>
    </row>
    <row r="27" spans="1:7" ht="14.25" customHeight="1" x14ac:dyDescent="0.3">
      <c r="A27" s="21" t="s">
        <v>477</v>
      </c>
      <c r="B27" s="21" t="s">
        <v>478</v>
      </c>
      <c r="C27" s="21" t="s">
        <v>479</v>
      </c>
      <c r="E27" s="63" t="s">
        <v>521</v>
      </c>
      <c r="F27" s="63">
        <f>SUM(F3:F6)</f>
        <v>0</v>
      </c>
      <c r="G27" s="63">
        <f>SUM(G3:G6)</f>
        <v>0</v>
      </c>
    </row>
    <row r="28" spans="1:7" ht="14.25" customHeight="1" x14ac:dyDescent="0.3">
      <c r="A28" s="46" t="s">
        <v>367</v>
      </c>
      <c r="B28" s="24"/>
      <c r="C28" s="24"/>
    </row>
    <row r="29" spans="1:7" ht="14.25" customHeight="1" x14ac:dyDescent="0.3">
      <c r="A29" s="48" t="s">
        <v>538</v>
      </c>
      <c r="B29" s="26"/>
      <c r="C29" s="26"/>
      <c r="E29" s="156" t="s">
        <v>539</v>
      </c>
      <c r="F29" s="156"/>
      <c r="G29" s="156"/>
    </row>
    <row r="30" spans="1:7" ht="14.25" customHeight="1" x14ac:dyDescent="0.3">
      <c r="A30" s="46" t="s">
        <v>540</v>
      </c>
      <c r="B30" s="24"/>
      <c r="C30" s="24"/>
      <c r="E30" s="21" t="s">
        <v>477</v>
      </c>
      <c r="F30" s="21" t="s">
        <v>478</v>
      </c>
      <c r="G30" s="21" t="s">
        <v>479</v>
      </c>
    </row>
    <row r="31" spans="1:7" ht="14.25" customHeight="1" x14ac:dyDescent="0.3">
      <c r="A31" s="48" t="s">
        <v>541</v>
      </c>
      <c r="B31" s="26"/>
      <c r="C31" s="26"/>
      <c r="E31" s="46" t="s">
        <v>542</v>
      </c>
      <c r="F31" s="24"/>
      <c r="G31" s="24"/>
    </row>
    <row r="32" spans="1:7" ht="14.25" customHeight="1" x14ac:dyDescent="0.3">
      <c r="A32" s="46" t="s">
        <v>543</v>
      </c>
      <c r="B32" s="24"/>
      <c r="C32" s="24"/>
      <c r="E32" s="48" t="s">
        <v>544</v>
      </c>
      <c r="F32" s="26"/>
      <c r="G32" s="26"/>
    </row>
    <row r="33" spans="1:7" ht="14.25" customHeight="1" x14ac:dyDescent="0.3">
      <c r="A33" s="48" t="s">
        <v>545</v>
      </c>
      <c r="B33" s="26"/>
      <c r="C33" s="26"/>
      <c r="E33" s="46" t="s">
        <v>546</v>
      </c>
      <c r="F33" s="24"/>
      <c r="G33" s="24"/>
    </row>
    <row r="34" spans="1:7" ht="14.25" customHeight="1" x14ac:dyDescent="0.3">
      <c r="A34" s="46" t="s">
        <v>547</v>
      </c>
      <c r="B34" s="24"/>
      <c r="C34" s="24"/>
      <c r="E34" s="48" t="s">
        <v>548</v>
      </c>
      <c r="F34" s="26"/>
      <c r="G34" s="26"/>
    </row>
    <row r="35" spans="1:7" ht="14.25" customHeight="1" x14ac:dyDescent="0.3">
      <c r="A35" s="48" t="s">
        <v>549</v>
      </c>
      <c r="B35" s="26"/>
      <c r="C35" s="26"/>
      <c r="E35" s="46" t="s">
        <v>550</v>
      </c>
      <c r="F35" s="24"/>
      <c r="G35" s="24"/>
    </row>
    <row r="36" spans="1:7" ht="14.25" customHeight="1" x14ac:dyDescent="0.3">
      <c r="A36" s="46" t="s">
        <v>551</v>
      </c>
      <c r="B36" s="24"/>
      <c r="C36" s="24"/>
      <c r="E36" s="48" t="s">
        <v>552</v>
      </c>
      <c r="F36" s="48"/>
      <c r="G36" s="48"/>
    </row>
    <row r="37" spans="1:7" ht="14.25" customHeight="1" x14ac:dyDescent="0.3">
      <c r="A37" s="48" t="s">
        <v>553</v>
      </c>
      <c r="B37" s="26"/>
      <c r="C37" s="26"/>
      <c r="E37" s="46" t="s">
        <v>554</v>
      </c>
      <c r="F37" s="24"/>
      <c r="G37" s="24"/>
    </row>
    <row r="38" spans="1:7" ht="14.25" customHeight="1" x14ac:dyDescent="0.3">
      <c r="A38" s="63" t="s">
        <v>521</v>
      </c>
      <c r="B38" s="63">
        <f>SUM(B8:B17)</f>
        <v>0</v>
      </c>
      <c r="C38" s="63">
        <f>SUM(C8:C17)</f>
        <v>0</v>
      </c>
      <c r="E38" s="48" t="s">
        <v>555</v>
      </c>
      <c r="F38" s="26"/>
      <c r="G38" s="26"/>
    </row>
    <row r="39" spans="1:7" ht="14.25" customHeight="1" x14ac:dyDescent="0.3">
      <c r="E39" s="46" t="s">
        <v>556</v>
      </c>
      <c r="F39" s="24"/>
      <c r="G39" s="24"/>
    </row>
    <row r="40" spans="1:7" ht="14.25" customHeight="1" x14ac:dyDescent="0.3">
      <c r="A40" s="156" t="s">
        <v>557</v>
      </c>
      <c r="B40" s="156"/>
      <c r="C40" s="156"/>
      <c r="E40" s="48" t="s">
        <v>558</v>
      </c>
      <c r="F40" s="26"/>
      <c r="G40" s="26"/>
    </row>
    <row r="41" spans="1:7" ht="14.25" customHeight="1" x14ac:dyDescent="0.3">
      <c r="A41" s="21" t="s">
        <v>477</v>
      </c>
      <c r="B41" s="21" t="s">
        <v>478</v>
      </c>
      <c r="C41" s="21" t="s">
        <v>479</v>
      </c>
      <c r="E41" s="46" t="s">
        <v>559</v>
      </c>
      <c r="F41" s="24"/>
      <c r="G41" s="24"/>
    </row>
    <row r="42" spans="1:7" ht="14.25" customHeight="1" x14ac:dyDescent="0.3">
      <c r="A42" s="46" t="s">
        <v>538</v>
      </c>
      <c r="B42" s="24"/>
      <c r="C42" s="24"/>
      <c r="E42" s="48" t="s">
        <v>560</v>
      </c>
      <c r="F42" s="26"/>
      <c r="G42" s="26"/>
    </row>
    <row r="43" spans="1:7" ht="14.25" customHeight="1" x14ac:dyDescent="0.3">
      <c r="A43" s="48" t="s">
        <v>542</v>
      </c>
      <c r="B43" s="26"/>
      <c r="C43" s="26"/>
      <c r="E43" s="157" t="s">
        <v>521</v>
      </c>
      <c r="F43" s="157"/>
      <c r="G43" s="157"/>
    </row>
    <row r="44" spans="1:7" ht="14.25" customHeight="1" x14ac:dyDescent="0.3">
      <c r="A44" s="46" t="s">
        <v>561</v>
      </c>
      <c r="B44" s="24"/>
      <c r="C44" s="24"/>
    </row>
    <row r="45" spans="1:7" ht="14.25" customHeight="1" x14ac:dyDescent="0.3">
      <c r="A45" s="48" t="s">
        <v>562</v>
      </c>
      <c r="B45" s="26"/>
      <c r="C45" s="26"/>
      <c r="E45" s="156" t="s">
        <v>563</v>
      </c>
      <c r="F45" s="156"/>
      <c r="G45" s="156"/>
    </row>
    <row r="46" spans="1:7" ht="14.25" customHeight="1" x14ac:dyDescent="0.3">
      <c r="A46" s="46" t="s">
        <v>564</v>
      </c>
      <c r="B46" s="24"/>
      <c r="C46" s="24"/>
      <c r="E46" s="21" t="s">
        <v>477</v>
      </c>
      <c r="F46" s="21" t="s">
        <v>478</v>
      </c>
      <c r="G46" s="21" t="s">
        <v>479</v>
      </c>
    </row>
    <row r="47" spans="1:7" ht="14.25" customHeight="1" x14ac:dyDescent="0.3">
      <c r="A47" s="48" t="s">
        <v>544</v>
      </c>
      <c r="B47" s="26"/>
      <c r="C47" s="26"/>
      <c r="E47" s="46" t="s">
        <v>379</v>
      </c>
      <c r="F47" s="24"/>
      <c r="G47" s="24"/>
    </row>
    <row r="48" spans="1:7" ht="14.25" customHeight="1" x14ac:dyDescent="0.3">
      <c r="A48" s="46" t="s">
        <v>546</v>
      </c>
      <c r="B48" s="46"/>
      <c r="C48" s="46"/>
      <c r="E48" s="48" t="s">
        <v>565</v>
      </c>
      <c r="F48" s="26"/>
      <c r="G48" s="26"/>
    </row>
    <row r="49" spans="1:7" ht="14.25" customHeight="1" x14ac:dyDescent="0.3">
      <c r="A49" s="48" t="s">
        <v>552</v>
      </c>
      <c r="B49" s="26"/>
      <c r="C49" s="26"/>
      <c r="E49" s="46" t="s">
        <v>566</v>
      </c>
      <c r="F49" s="24"/>
      <c r="G49" s="24"/>
    </row>
    <row r="50" spans="1:7" ht="14.25" customHeight="1" x14ac:dyDescent="0.3">
      <c r="A50" s="46" t="s">
        <v>567</v>
      </c>
      <c r="B50" s="24"/>
      <c r="C50" s="24"/>
      <c r="E50" s="48" t="s">
        <v>568</v>
      </c>
      <c r="F50" s="26"/>
      <c r="G50" s="26"/>
    </row>
    <row r="51" spans="1:7" ht="14.25" customHeight="1" x14ac:dyDescent="0.3">
      <c r="A51" s="48" t="s">
        <v>569</v>
      </c>
      <c r="B51" s="26"/>
      <c r="C51" s="26"/>
      <c r="E51" s="46" t="s">
        <v>570</v>
      </c>
      <c r="F51" s="24"/>
      <c r="G51" s="24"/>
    </row>
    <row r="52" spans="1:7" ht="14.25" customHeight="1" x14ac:dyDescent="0.3">
      <c r="A52" s="46" t="s">
        <v>560</v>
      </c>
      <c r="B52" s="24"/>
      <c r="C52" s="24"/>
      <c r="E52" s="48" t="s">
        <v>571</v>
      </c>
      <c r="F52" s="48"/>
      <c r="G52" s="48"/>
    </row>
    <row r="53" spans="1:7" ht="14.25" customHeight="1" x14ac:dyDescent="0.3">
      <c r="A53" s="48" t="s">
        <v>572</v>
      </c>
      <c r="B53" s="26"/>
      <c r="C53" s="26"/>
      <c r="E53" s="46" t="s">
        <v>573</v>
      </c>
      <c r="F53" s="24"/>
      <c r="G53" s="24"/>
    </row>
    <row r="54" spans="1:7" ht="14.25" customHeight="1" x14ac:dyDescent="0.3">
      <c r="A54" s="46" t="s">
        <v>558</v>
      </c>
      <c r="B54" s="24"/>
      <c r="C54" s="24"/>
      <c r="E54" s="63" t="s">
        <v>521</v>
      </c>
      <c r="F54" s="63">
        <f>SUM(F27:F33)</f>
        <v>0</v>
      </c>
      <c r="G54" s="63">
        <f>SUM(G27:G33)</f>
        <v>0</v>
      </c>
    </row>
    <row r="55" spans="1:7" ht="14.25" customHeight="1" x14ac:dyDescent="0.3">
      <c r="A55" s="48" t="s">
        <v>574</v>
      </c>
      <c r="B55" s="26"/>
      <c r="C55" s="26"/>
    </row>
    <row r="56" spans="1:7" ht="14.25" customHeight="1" x14ac:dyDescent="0.3">
      <c r="A56" s="46" t="s">
        <v>575</v>
      </c>
      <c r="B56" s="24"/>
      <c r="C56" s="24"/>
      <c r="E56" s="156" t="s">
        <v>576</v>
      </c>
      <c r="F56" s="156"/>
      <c r="G56" s="156"/>
    </row>
    <row r="57" spans="1:7" ht="14.25" customHeight="1" x14ac:dyDescent="0.3">
      <c r="A57" s="48" t="s">
        <v>559</v>
      </c>
      <c r="B57" s="26"/>
      <c r="C57" s="26"/>
      <c r="E57" s="21" t="s">
        <v>477</v>
      </c>
      <c r="F57" s="21" t="s">
        <v>478</v>
      </c>
      <c r="G57" s="21" t="s">
        <v>479</v>
      </c>
    </row>
    <row r="58" spans="1:7" ht="14.25" customHeight="1" x14ac:dyDescent="0.3">
      <c r="A58" s="46" t="s">
        <v>577</v>
      </c>
      <c r="B58" s="24"/>
      <c r="C58" s="24"/>
      <c r="E58" s="46" t="s">
        <v>578</v>
      </c>
      <c r="F58" s="24"/>
      <c r="G58" s="24"/>
    </row>
    <row r="59" spans="1:7" ht="14.25" customHeight="1" x14ac:dyDescent="0.3">
      <c r="A59" s="48" t="s">
        <v>579</v>
      </c>
      <c r="B59" s="26"/>
      <c r="C59" s="26"/>
      <c r="E59" s="48" t="s">
        <v>580</v>
      </c>
      <c r="F59" s="26"/>
      <c r="G59" s="26"/>
    </row>
    <row r="60" spans="1:7" ht="14.25" customHeight="1" x14ac:dyDescent="0.3">
      <c r="A60" s="46" t="s">
        <v>543</v>
      </c>
      <c r="B60" s="24"/>
      <c r="C60" s="24"/>
      <c r="E60" s="46" t="s">
        <v>581</v>
      </c>
      <c r="F60" s="24"/>
      <c r="G60" s="24"/>
    </row>
    <row r="61" spans="1:7" ht="14.25" customHeight="1" x14ac:dyDescent="0.3">
      <c r="A61" s="48" t="s">
        <v>582</v>
      </c>
      <c r="B61" s="26"/>
      <c r="C61" s="26"/>
      <c r="E61" s="63" t="s">
        <v>521</v>
      </c>
      <c r="F61" s="63">
        <f>SUM(F38:F40)</f>
        <v>0</v>
      </c>
      <c r="G61" s="63">
        <f>SUM(G38:G40)</f>
        <v>0</v>
      </c>
    </row>
    <row r="62" spans="1:7" ht="14.25" customHeight="1" x14ac:dyDescent="0.3">
      <c r="A62" s="46" t="s">
        <v>583</v>
      </c>
      <c r="B62" s="24"/>
      <c r="C62" s="24"/>
    </row>
    <row r="63" spans="1:7" ht="14.25" customHeight="1" x14ac:dyDescent="0.3">
      <c r="A63" s="48" t="s">
        <v>584</v>
      </c>
      <c r="B63" s="48"/>
      <c r="C63" s="48"/>
      <c r="E63" s="156" t="s">
        <v>585</v>
      </c>
      <c r="F63" s="156"/>
      <c r="G63" s="156"/>
    </row>
    <row r="64" spans="1:7" ht="14.25" customHeight="1" x14ac:dyDescent="0.3">
      <c r="A64" s="46" t="s">
        <v>553</v>
      </c>
      <c r="B64" s="24"/>
      <c r="C64" s="24"/>
      <c r="E64" s="21" t="s">
        <v>477</v>
      </c>
      <c r="F64" s="21" t="s">
        <v>478</v>
      </c>
      <c r="G64" s="21" t="s">
        <v>479</v>
      </c>
    </row>
    <row r="65" spans="1:7" ht="14.25" customHeight="1" x14ac:dyDescent="0.3">
      <c r="A65" s="48" t="s">
        <v>586</v>
      </c>
      <c r="B65" s="26"/>
      <c r="C65" s="26"/>
      <c r="E65" s="46" t="s">
        <v>587</v>
      </c>
      <c r="F65" s="24"/>
      <c r="G65" s="24"/>
    </row>
    <row r="66" spans="1:7" ht="14.25" customHeight="1" x14ac:dyDescent="0.3">
      <c r="A66" s="63" t="s">
        <v>521</v>
      </c>
      <c r="B66" s="63">
        <f>SUM(B42:B65)</f>
        <v>0</v>
      </c>
      <c r="C66" s="63">
        <f>SUM(C42:C65)</f>
        <v>0</v>
      </c>
      <c r="E66" s="48" t="s">
        <v>588</v>
      </c>
      <c r="F66" s="26"/>
      <c r="G66" s="26"/>
    </row>
    <row r="67" spans="1:7" ht="14.25" customHeight="1" x14ac:dyDescent="0.3">
      <c r="A67" s="14"/>
      <c r="B67" s="14"/>
      <c r="C67" s="14"/>
      <c r="E67" s="46" t="s">
        <v>589</v>
      </c>
      <c r="F67" s="24"/>
      <c r="G67" s="24"/>
    </row>
    <row r="68" spans="1:7" ht="14.25" customHeight="1" x14ac:dyDescent="0.3">
      <c r="A68" s="158" t="s">
        <v>590</v>
      </c>
      <c r="B68" s="158"/>
      <c r="C68" s="158"/>
      <c r="E68" s="48" t="s">
        <v>591</v>
      </c>
      <c r="F68" s="26"/>
      <c r="G68" s="26"/>
    </row>
    <row r="69" spans="1:7" ht="14.25" customHeight="1" x14ac:dyDescent="0.3">
      <c r="A69" s="62" t="s">
        <v>592</v>
      </c>
      <c r="B69" s="64"/>
      <c r="C69" s="64"/>
      <c r="E69" s="46" t="s">
        <v>593</v>
      </c>
      <c r="F69" s="24"/>
      <c r="G69" s="24"/>
    </row>
    <row r="70" spans="1:7" ht="14.25" customHeight="1" x14ac:dyDescent="0.3">
      <c r="A70" s="21" t="s">
        <v>477</v>
      </c>
      <c r="B70" s="21" t="s">
        <v>478</v>
      </c>
      <c r="C70" s="21" t="s">
        <v>479</v>
      </c>
      <c r="E70" s="63" t="s">
        <v>521</v>
      </c>
      <c r="F70" s="63">
        <f>SUM(F45:F49)</f>
        <v>0</v>
      </c>
      <c r="G70" s="63">
        <f>SUM(G45:G49)</f>
        <v>0</v>
      </c>
    </row>
    <row r="71" spans="1:7" ht="14.25" customHeight="1" x14ac:dyDescent="0.3">
      <c r="A71" s="65" t="s">
        <v>594</v>
      </c>
      <c r="B71" s="66"/>
      <c r="C71" s="66"/>
    </row>
    <row r="72" spans="1:7" ht="14.25" customHeight="1" x14ac:dyDescent="0.3">
      <c r="A72" s="67" t="s">
        <v>595</v>
      </c>
      <c r="B72" s="66"/>
      <c r="C72" s="66"/>
      <c r="E72" s="156" t="s">
        <v>596</v>
      </c>
      <c r="F72" s="156"/>
      <c r="G72" s="156"/>
    </row>
    <row r="73" spans="1:7" ht="14.25" customHeight="1" x14ac:dyDescent="0.3">
      <c r="A73" s="68"/>
      <c r="B73" s="66"/>
      <c r="C73" s="66"/>
      <c r="E73" s="21" t="s">
        <v>477</v>
      </c>
      <c r="F73" s="21" t="s">
        <v>478</v>
      </c>
      <c r="G73" s="21" t="s">
        <v>479</v>
      </c>
    </row>
    <row r="74" spans="1:7" ht="14.25" customHeight="1" x14ac:dyDescent="0.3">
      <c r="A74" s="59" t="s">
        <v>597</v>
      </c>
      <c r="B74" s="60"/>
      <c r="C74" s="60"/>
      <c r="E74" s="46" t="s">
        <v>598</v>
      </c>
      <c r="F74" s="24"/>
      <c r="G74" s="24"/>
    </row>
    <row r="75" spans="1:7" ht="14.25" customHeight="1" x14ac:dyDescent="0.3">
      <c r="A75" s="55" t="s">
        <v>599</v>
      </c>
      <c r="B75" s="56"/>
      <c r="C75" s="56"/>
      <c r="E75" s="48" t="s">
        <v>600</v>
      </c>
      <c r="F75" s="26"/>
      <c r="G75" s="26"/>
    </row>
    <row r="76" spans="1:7" ht="14.25" customHeight="1" x14ac:dyDescent="0.3">
      <c r="A76" s="59" t="s">
        <v>601</v>
      </c>
      <c r="B76" s="60"/>
      <c r="C76" s="60"/>
      <c r="E76" s="46" t="s">
        <v>602</v>
      </c>
      <c r="F76" s="24"/>
      <c r="G76" s="24"/>
    </row>
    <row r="77" spans="1:7" ht="14.25" customHeight="1" x14ac:dyDescent="0.3">
      <c r="A77" s="55" t="s">
        <v>603</v>
      </c>
      <c r="B77" s="56"/>
      <c r="C77" s="56"/>
      <c r="E77" s="48" t="s">
        <v>604</v>
      </c>
      <c r="F77" s="26"/>
      <c r="G77" s="26"/>
    </row>
    <row r="78" spans="1:7" ht="14.25" customHeight="1" x14ac:dyDescent="0.3">
      <c r="A78" s="59" t="s">
        <v>605</v>
      </c>
      <c r="B78" s="60"/>
      <c r="C78" s="60"/>
    </row>
    <row r="79" spans="1:7" ht="14.25" customHeight="1" x14ac:dyDescent="0.3">
      <c r="A79" s="55" t="s">
        <v>606</v>
      </c>
      <c r="B79" s="56"/>
      <c r="C79" s="56"/>
      <c r="E79" s="63" t="s">
        <v>521</v>
      </c>
      <c r="F79" s="63">
        <f>SUM(F54:F58)</f>
        <v>0</v>
      </c>
      <c r="G79" s="63">
        <f>SUM(G54:G58)</f>
        <v>0</v>
      </c>
    </row>
    <row r="80" spans="1:7" ht="14.25" customHeight="1" x14ac:dyDescent="0.3">
      <c r="A80" s="59" t="s">
        <v>607</v>
      </c>
      <c r="B80" s="60"/>
      <c r="C80" s="60"/>
    </row>
    <row r="81" spans="1:7" ht="14.25" customHeight="1" x14ac:dyDescent="0.3">
      <c r="A81" s="55" t="s">
        <v>608</v>
      </c>
      <c r="B81" s="56"/>
      <c r="C81" s="56"/>
      <c r="E81" s="158" t="s">
        <v>609</v>
      </c>
      <c r="F81" s="158"/>
      <c r="G81" s="158"/>
    </row>
    <row r="82" spans="1:7" ht="14.25" customHeight="1" x14ac:dyDescent="0.3">
      <c r="A82" s="59" t="s">
        <v>610</v>
      </c>
      <c r="B82" s="60"/>
      <c r="C82" s="60"/>
      <c r="E82" s="21" t="s">
        <v>477</v>
      </c>
      <c r="F82" s="21" t="s">
        <v>478</v>
      </c>
      <c r="G82" s="21" t="s">
        <v>479</v>
      </c>
    </row>
    <row r="83" spans="1:7" ht="14.25" customHeight="1" x14ac:dyDescent="0.3">
      <c r="A83" s="55" t="s">
        <v>611</v>
      </c>
      <c r="B83" s="56"/>
      <c r="C83" s="56"/>
      <c r="E83" s="55" t="s">
        <v>612</v>
      </c>
      <c r="F83" s="56"/>
      <c r="G83" s="56"/>
    </row>
    <row r="84" spans="1:7" ht="14.25" customHeight="1" x14ac:dyDescent="0.3">
      <c r="A84" s="59" t="s">
        <v>613</v>
      </c>
      <c r="B84" s="60"/>
      <c r="C84" s="60"/>
      <c r="E84" s="59" t="s">
        <v>614</v>
      </c>
      <c r="F84" s="60"/>
      <c r="G84" s="60"/>
    </row>
    <row r="85" spans="1:7" ht="14.25" customHeight="1" x14ac:dyDescent="0.3">
      <c r="A85" s="55" t="s">
        <v>615</v>
      </c>
      <c r="B85" s="56"/>
      <c r="C85" s="56"/>
      <c r="E85" s="55" t="s">
        <v>616</v>
      </c>
      <c r="F85" s="56"/>
      <c r="G85" s="56"/>
    </row>
    <row r="86" spans="1:7" ht="14.25" customHeight="1" x14ac:dyDescent="0.3">
      <c r="A86" s="63" t="s">
        <v>521</v>
      </c>
      <c r="B86" s="63">
        <f>SUM(B71:B85)</f>
        <v>0</v>
      </c>
      <c r="C86" s="63">
        <f>SUM(C71:C85)</f>
        <v>0</v>
      </c>
      <c r="E86" s="59" t="s">
        <v>617</v>
      </c>
      <c r="F86" s="60"/>
      <c r="G86" s="60"/>
    </row>
    <row r="87" spans="1:7" ht="14.25" customHeight="1" x14ac:dyDescent="0.3">
      <c r="E87" s="55" t="s">
        <v>618</v>
      </c>
      <c r="F87" s="56"/>
      <c r="G87" s="56"/>
    </row>
    <row r="88" spans="1:7" ht="14.25" customHeight="1" x14ac:dyDescent="0.3">
      <c r="A88" s="159" t="s">
        <v>619</v>
      </c>
      <c r="B88" s="159"/>
      <c r="C88" s="159"/>
      <c r="E88" s="59" t="s">
        <v>620</v>
      </c>
      <c r="F88" s="60"/>
      <c r="G88" s="60"/>
    </row>
    <row r="89" spans="1:7" ht="14.25" customHeight="1" x14ac:dyDescent="0.3">
      <c r="A89" s="21" t="s">
        <v>477</v>
      </c>
      <c r="B89" s="21" t="s">
        <v>478</v>
      </c>
      <c r="C89" s="21" t="s">
        <v>479</v>
      </c>
      <c r="E89" s="55" t="s">
        <v>621</v>
      </c>
      <c r="F89" s="56"/>
      <c r="G89" s="56"/>
    </row>
    <row r="90" spans="1:7" ht="14.25" customHeight="1" x14ac:dyDescent="0.3">
      <c r="A90" s="46" t="s">
        <v>622</v>
      </c>
      <c r="B90" s="24"/>
      <c r="C90" s="24"/>
      <c r="E90" s="59" t="s">
        <v>623</v>
      </c>
      <c r="F90" s="60"/>
      <c r="G90" s="60"/>
    </row>
    <row r="91" spans="1:7" ht="14.25" customHeight="1" x14ac:dyDescent="0.3">
      <c r="A91" s="63" t="s">
        <v>521</v>
      </c>
      <c r="B91" s="63">
        <f>SUM(B90:B90)</f>
        <v>0</v>
      </c>
      <c r="C91" s="63">
        <f>SUM(C90:C90)</f>
        <v>0</v>
      </c>
      <c r="E91" s="55" t="s">
        <v>624</v>
      </c>
      <c r="F91" s="56"/>
      <c r="G91" s="56"/>
    </row>
    <row r="92" spans="1:7" ht="14.25" customHeight="1" x14ac:dyDescent="0.3">
      <c r="A92" s="55" t="s">
        <v>622</v>
      </c>
      <c r="B92" s="69"/>
      <c r="C92" s="69"/>
      <c r="E92" s="59" t="s">
        <v>625</v>
      </c>
      <c r="F92" s="60"/>
      <c r="G92" s="60"/>
    </row>
    <row r="93" spans="1:7" ht="14.25" customHeight="1" x14ac:dyDescent="0.3">
      <c r="A93" s="160" t="s">
        <v>626</v>
      </c>
      <c r="B93" s="160"/>
      <c r="C93" s="160"/>
      <c r="E93" s="55" t="s">
        <v>627</v>
      </c>
      <c r="F93" s="56"/>
      <c r="G93" s="56"/>
    </row>
    <row r="94" spans="1:7" ht="14.25" customHeight="1" x14ac:dyDescent="0.3">
      <c r="A94" s="21" t="s">
        <v>477</v>
      </c>
      <c r="B94" s="21" t="s">
        <v>478</v>
      </c>
      <c r="C94" s="21" t="s">
        <v>479</v>
      </c>
      <c r="E94" s="63" t="s">
        <v>521</v>
      </c>
      <c r="F94" s="63">
        <f>SUM(F83:F90)</f>
        <v>0</v>
      </c>
      <c r="G94" s="63">
        <f>SUM(G83:G90)</f>
        <v>0</v>
      </c>
    </row>
    <row r="95" spans="1:7" ht="14.25" customHeight="1" x14ac:dyDescent="0.3">
      <c r="A95" s="46" t="s">
        <v>628</v>
      </c>
      <c r="B95" s="24"/>
      <c r="C95" s="24"/>
    </row>
    <row r="96" spans="1:7" ht="14.25" customHeight="1" x14ac:dyDescent="0.3">
      <c r="A96" s="48" t="s">
        <v>629</v>
      </c>
      <c r="B96" s="26"/>
      <c r="C96" s="26"/>
    </row>
    <row r="97" spans="1:3" ht="14.25" customHeight="1" x14ac:dyDescent="0.3">
      <c r="A97" s="46" t="s">
        <v>630</v>
      </c>
      <c r="B97" s="24"/>
      <c r="C97" s="24"/>
    </row>
    <row r="98" spans="1:3" ht="14.25" customHeight="1" x14ac:dyDescent="0.3">
      <c r="A98" s="48" t="s">
        <v>631</v>
      </c>
      <c r="B98" s="26"/>
      <c r="C98" s="26"/>
    </row>
    <row r="99" spans="1:3" ht="14.25" customHeight="1" x14ac:dyDescent="0.3">
      <c r="A99" s="63" t="s">
        <v>521</v>
      </c>
      <c r="B99" s="63">
        <f>SUM(B95:B98)</f>
        <v>0</v>
      </c>
      <c r="C99" s="63">
        <f>SUM(C95:C98)</f>
        <v>0</v>
      </c>
    </row>
    <row r="102" spans="1:3" ht="14.25" customHeight="1" x14ac:dyDescent="0.3">
      <c r="A102" s="158" t="s">
        <v>632</v>
      </c>
      <c r="B102" s="158"/>
      <c r="C102" s="158"/>
    </row>
    <row r="103" spans="1:3" ht="14.25" customHeight="1" x14ac:dyDescent="0.3">
      <c r="A103" s="21" t="s">
        <v>477</v>
      </c>
      <c r="B103" s="21" t="s">
        <v>478</v>
      </c>
      <c r="C103" s="21" t="s">
        <v>479</v>
      </c>
    </row>
    <row r="104" spans="1:3" ht="14.25" customHeight="1" x14ac:dyDescent="0.3">
      <c r="A104" s="55" t="s">
        <v>600</v>
      </c>
      <c r="B104" s="70"/>
      <c r="C104" s="70"/>
    </row>
    <row r="105" spans="1:3" ht="14.25" customHeight="1" x14ac:dyDescent="0.3">
      <c r="A105" s="59" t="s">
        <v>633</v>
      </c>
      <c r="B105" s="71"/>
      <c r="C105" s="71"/>
    </row>
    <row r="106" spans="1:3" ht="14.25" customHeight="1" x14ac:dyDescent="0.3">
      <c r="A106" s="55" t="s">
        <v>634</v>
      </c>
      <c r="B106" s="70"/>
      <c r="C106" s="70"/>
    </row>
    <row r="107" spans="1:3" ht="14.25" customHeight="1" x14ac:dyDescent="0.3">
      <c r="A107" s="59" t="s">
        <v>635</v>
      </c>
      <c r="B107" s="71"/>
      <c r="C107" s="71"/>
    </row>
    <row r="108" spans="1:3" ht="14.25" customHeight="1" x14ac:dyDescent="0.3">
      <c r="A108" s="63" t="s">
        <v>521</v>
      </c>
      <c r="B108" s="63">
        <f>SUM(B104:B107)</f>
        <v>0</v>
      </c>
      <c r="C108" s="63">
        <f>SUM(C104:C107)</f>
        <v>0</v>
      </c>
    </row>
    <row r="109" spans="1:3" ht="16.5" customHeight="1" x14ac:dyDescent="0.3">
      <c r="A109" s="72" t="s">
        <v>636</v>
      </c>
    </row>
  </sheetData>
  <mergeCells count="20">
    <mergeCell ref="E72:G72"/>
    <mergeCell ref="E81:G81"/>
    <mergeCell ref="A88:C88"/>
    <mergeCell ref="A93:C93"/>
    <mergeCell ref="A102:C102"/>
    <mergeCell ref="E43:G43"/>
    <mergeCell ref="E45:G45"/>
    <mergeCell ref="E56:G56"/>
    <mergeCell ref="E63:G63"/>
    <mergeCell ref="A68:C68"/>
    <mergeCell ref="E16:G16"/>
    <mergeCell ref="A17:C17"/>
    <mergeCell ref="A26:C26"/>
    <mergeCell ref="E29:G29"/>
    <mergeCell ref="A40:C40"/>
    <mergeCell ref="A1:H1"/>
    <mergeCell ref="I1:J2"/>
    <mergeCell ref="A2:H2"/>
    <mergeCell ref="A3:C3"/>
    <mergeCell ref="E3:G3"/>
  </mergeCells>
  <hyperlinks>
    <hyperlink ref="I1" location="'🎵 Welcome - Start Here'!A1" display="🏠 Contents" xr:uid="{00000000-0004-0000-0A00-000000000000}"/>
  </hyperlink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3"/>
  <sheetViews>
    <sheetView zoomScaleNormal="100" workbookViewId="0">
      <pane ySplit="4" topLeftCell="A5" activePane="bottomLeft" state="frozen"/>
      <selection pane="bottomLeft" activeCell="I1" sqref="I1:J2"/>
    </sheetView>
  </sheetViews>
  <sheetFormatPr defaultColWidth="8.6640625" defaultRowHeight="14.4" x14ac:dyDescent="0.3"/>
  <cols>
    <col min="1" max="1" width="30" customWidth="1"/>
    <col min="2" max="6" width="18" customWidth="1"/>
    <col min="9" max="9" width="14" customWidth="1"/>
    <col min="10" max="10" width="4" customWidth="1"/>
  </cols>
  <sheetData>
    <row r="1" spans="1:10" ht="22.5" customHeight="1" x14ac:dyDescent="0.3">
      <c r="A1" s="4" t="s">
        <v>637</v>
      </c>
      <c r="B1" s="4"/>
      <c r="C1" s="4"/>
      <c r="D1" s="4"/>
      <c r="E1" s="4"/>
      <c r="F1" s="4"/>
      <c r="G1" s="4"/>
      <c r="H1" s="4"/>
      <c r="I1" s="3" t="s">
        <v>64</v>
      </c>
      <c r="J1" s="3"/>
    </row>
    <row r="2" spans="1:10" ht="14.25" customHeight="1" x14ac:dyDescent="0.3">
      <c r="A2" s="2" t="s">
        <v>638</v>
      </c>
      <c r="B2" s="2"/>
      <c r="C2" s="2"/>
      <c r="D2" s="2"/>
      <c r="E2" s="2"/>
      <c r="F2" s="2"/>
      <c r="G2" s="2"/>
      <c r="H2" s="2"/>
      <c r="I2" s="3"/>
      <c r="J2" s="3"/>
    </row>
    <row r="3" spans="1:10" ht="14.25" customHeight="1" x14ac:dyDescent="0.3">
      <c r="A3" s="161" t="s">
        <v>639</v>
      </c>
      <c r="B3" s="161"/>
      <c r="C3" s="161"/>
      <c r="D3" s="161"/>
      <c r="E3" s="161"/>
      <c r="F3" s="161"/>
    </row>
    <row r="4" spans="1:10" ht="14.25" customHeight="1" x14ac:dyDescent="0.3">
      <c r="A4" s="73"/>
      <c r="B4" s="74" t="s">
        <v>640</v>
      </c>
      <c r="C4" s="74" t="s">
        <v>641</v>
      </c>
      <c r="D4" s="74" t="s">
        <v>642</v>
      </c>
      <c r="E4" s="74" t="s">
        <v>643</v>
      </c>
      <c r="F4" s="74" t="s">
        <v>644</v>
      </c>
    </row>
    <row r="5" spans="1:10" ht="14.25" customHeight="1" x14ac:dyDescent="0.3">
      <c r="A5" s="33" t="s">
        <v>645</v>
      </c>
      <c r="B5" s="75"/>
      <c r="C5" s="75"/>
      <c r="D5" s="75"/>
      <c r="E5" s="75"/>
      <c r="F5" s="75"/>
    </row>
    <row r="6" spans="1:10" ht="14.25" customHeight="1" x14ac:dyDescent="0.3">
      <c r="A6" s="33" t="s">
        <v>646</v>
      </c>
      <c r="B6" s="75"/>
      <c r="C6" s="75"/>
      <c r="D6" s="75"/>
      <c r="E6" s="75"/>
      <c r="F6" s="75"/>
    </row>
    <row r="7" spans="1:10" ht="14.25" customHeight="1" x14ac:dyDescent="0.3">
      <c r="A7" s="33" t="s">
        <v>647</v>
      </c>
      <c r="B7" s="75"/>
      <c r="C7" s="75"/>
      <c r="D7" s="75"/>
      <c r="E7" s="75"/>
      <c r="F7" s="75"/>
    </row>
    <row r="9" spans="1:10" ht="14.25" customHeight="1" x14ac:dyDescent="0.3">
      <c r="A9" s="162" t="s">
        <v>648</v>
      </c>
      <c r="B9" s="162"/>
      <c r="C9" s="162"/>
      <c r="D9" s="162"/>
      <c r="E9" s="162"/>
      <c r="F9" s="162"/>
    </row>
    <row r="10" spans="1:10" ht="14.25" customHeight="1" x14ac:dyDescent="0.3">
      <c r="A10" s="22" t="s">
        <v>649</v>
      </c>
      <c r="B10" s="70"/>
      <c r="C10" s="70"/>
      <c r="D10" s="70"/>
      <c r="E10" s="70"/>
      <c r="F10" s="70"/>
    </row>
    <row r="11" spans="1:10" ht="14.25" customHeight="1" x14ac:dyDescent="0.3">
      <c r="A11" s="25" t="s">
        <v>650</v>
      </c>
      <c r="B11" s="71"/>
      <c r="C11" s="71"/>
      <c r="D11" s="71"/>
      <c r="E11" s="71"/>
      <c r="F11" s="71"/>
    </row>
    <row r="12" spans="1:10" ht="14.25" customHeight="1" x14ac:dyDescent="0.3">
      <c r="A12" s="22" t="s">
        <v>544</v>
      </c>
      <c r="B12" s="70"/>
      <c r="C12" s="70"/>
      <c r="D12" s="70"/>
      <c r="E12" s="70"/>
      <c r="F12" s="70"/>
    </row>
    <row r="13" spans="1:10" ht="14.25" customHeight="1" x14ac:dyDescent="0.3">
      <c r="A13" s="25" t="s">
        <v>651</v>
      </c>
      <c r="B13" s="71"/>
      <c r="C13" s="71"/>
      <c r="D13" s="71"/>
      <c r="E13" s="71"/>
      <c r="F13" s="71"/>
    </row>
    <row r="14" spans="1:10" ht="14.25" customHeight="1" x14ac:dyDescent="0.3">
      <c r="A14" s="22" t="s">
        <v>652</v>
      </c>
      <c r="B14" s="70"/>
      <c r="C14" s="70"/>
      <c r="D14" s="70"/>
      <c r="E14" s="70"/>
      <c r="F14" s="70"/>
    </row>
    <row r="15" spans="1:10" ht="14.25" customHeight="1" x14ac:dyDescent="0.3">
      <c r="A15" s="25" t="s">
        <v>559</v>
      </c>
      <c r="B15" s="71"/>
      <c r="C15" s="71"/>
      <c r="D15" s="71"/>
      <c r="E15" s="71"/>
      <c r="F15" s="71"/>
    </row>
    <row r="16" spans="1:10" ht="14.25" customHeight="1" x14ac:dyDescent="0.3">
      <c r="A16" s="22" t="s">
        <v>653</v>
      </c>
      <c r="B16" s="70"/>
      <c r="C16" s="70"/>
      <c r="D16" s="70"/>
      <c r="E16" s="70"/>
      <c r="F16" s="70"/>
    </row>
    <row r="17" spans="1:6" ht="14.25" customHeight="1" x14ac:dyDescent="0.3">
      <c r="A17" s="25" t="s">
        <v>541</v>
      </c>
      <c r="B17" s="71"/>
      <c r="C17" s="71"/>
      <c r="D17" s="71"/>
      <c r="E17" s="71"/>
      <c r="F17" s="71"/>
    </row>
    <row r="18" spans="1:6" ht="14.25" customHeight="1" x14ac:dyDescent="0.3">
      <c r="A18" s="22" t="s">
        <v>552</v>
      </c>
      <c r="B18" s="70"/>
      <c r="C18" s="70"/>
      <c r="D18" s="70"/>
      <c r="E18" s="70"/>
      <c r="F18" s="70"/>
    </row>
    <row r="19" spans="1:6" ht="14.25" customHeight="1" x14ac:dyDescent="0.3">
      <c r="A19" s="25" t="s">
        <v>583</v>
      </c>
      <c r="B19" s="71"/>
      <c r="C19" s="71"/>
      <c r="D19" s="71"/>
      <c r="E19" s="71"/>
      <c r="F19" s="71"/>
    </row>
    <row r="20" spans="1:6" ht="14.25" customHeight="1" x14ac:dyDescent="0.3">
      <c r="A20" s="22" t="s">
        <v>654</v>
      </c>
      <c r="B20" s="70"/>
      <c r="C20" s="70"/>
      <c r="D20" s="70"/>
      <c r="E20" s="70"/>
      <c r="F20" s="70"/>
    </row>
    <row r="21" spans="1:6" ht="14.25" customHeight="1" x14ac:dyDescent="0.3">
      <c r="A21" s="25" t="s">
        <v>655</v>
      </c>
      <c r="B21" s="71"/>
      <c r="C21" s="71"/>
      <c r="D21" s="71"/>
      <c r="E21" s="71"/>
      <c r="F21" s="71"/>
    </row>
    <row r="22" spans="1:6" ht="26.25" customHeight="1" x14ac:dyDescent="0.3">
      <c r="A22" s="22" t="s">
        <v>656</v>
      </c>
      <c r="B22" s="70"/>
      <c r="C22" s="70"/>
      <c r="D22" s="70"/>
      <c r="E22" s="70"/>
      <c r="F22" s="70"/>
    </row>
    <row r="23" spans="1:6" ht="14.25" customHeight="1" x14ac:dyDescent="0.3">
      <c r="A23" s="25" t="s">
        <v>657</v>
      </c>
      <c r="B23" s="71"/>
      <c r="C23" s="71"/>
      <c r="D23" s="71"/>
      <c r="E23" s="71"/>
      <c r="F23" s="71"/>
    </row>
    <row r="24" spans="1:6" ht="14.25" customHeight="1" x14ac:dyDescent="0.3">
      <c r="A24" s="63" t="s">
        <v>521</v>
      </c>
      <c r="B24" s="63">
        <f>SUM(B10:B23)</f>
        <v>0</v>
      </c>
      <c r="C24" s="63">
        <f>SUM(C10:C23)</f>
        <v>0</v>
      </c>
      <c r="D24" s="63">
        <f>SUM(D10:D23)</f>
        <v>0</v>
      </c>
      <c r="E24" s="63">
        <f>SUM(E10:E23)</f>
        <v>0</v>
      </c>
      <c r="F24" s="63">
        <f>SUM(F10:F23)</f>
        <v>0</v>
      </c>
    </row>
    <row r="26" spans="1:6" ht="14.25" customHeight="1" x14ac:dyDescent="0.3">
      <c r="A26" s="162" t="s">
        <v>658</v>
      </c>
      <c r="B26" s="162"/>
      <c r="C26" s="162"/>
      <c r="D26" s="162"/>
      <c r="E26" s="162"/>
      <c r="F26" s="162"/>
    </row>
    <row r="27" spans="1:6" ht="14.25" customHeight="1" x14ac:dyDescent="0.3">
      <c r="A27" s="76" t="s">
        <v>659</v>
      </c>
      <c r="B27" s="75"/>
      <c r="C27" s="75"/>
      <c r="D27" s="75"/>
      <c r="E27" s="75"/>
      <c r="F27" s="75"/>
    </row>
    <row r="28" spans="1:6" ht="14.25" customHeight="1" x14ac:dyDescent="0.3">
      <c r="A28" s="76" t="s">
        <v>660</v>
      </c>
      <c r="B28" s="75"/>
      <c r="C28" s="75"/>
      <c r="D28" s="75"/>
      <c r="E28" s="75"/>
      <c r="F28" s="75"/>
    </row>
    <row r="29" spans="1:6" ht="14.25" customHeight="1" x14ac:dyDescent="0.3">
      <c r="A29" s="76" t="s">
        <v>661</v>
      </c>
      <c r="B29" s="75"/>
      <c r="C29" s="75"/>
      <c r="D29" s="75"/>
      <c r="E29" s="75"/>
      <c r="F29" s="75"/>
    </row>
    <row r="30" spans="1:6" ht="14.25" customHeight="1" x14ac:dyDescent="0.3">
      <c r="A30" s="76" t="s">
        <v>662</v>
      </c>
      <c r="B30" s="75"/>
      <c r="C30" s="75"/>
      <c r="D30" s="75"/>
      <c r="E30" s="75"/>
      <c r="F30" s="75"/>
    </row>
    <row r="31" spans="1:6" ht="26.25" customHeight="1" x14ac:dyDescent="0.3">
      <c r="A31" s="76" t="s">
        <v>663</v>
      </c>
      <c r="B31" s="75"/>
      <c r="C31" s="75"/>
      <c r="D31" s="75"/>
      <c r="E31" s="75"/>
      <c r="F31" s="75"/>
    </row>
    <row r="32" spans="1:6" ht="14.25" customHeight="1" x14ac:dyDescent="0.3">
      <c r="A32" s="76" t="s">
        <v>664</v>
      </c>
      <c r="B32" s="75"/>
      <c r="C32" s="75"/>
      <c r="D32" s="75"/>
      <c r="E32" s="75"/>
      <c r="F32" s="75"/>
    </row>
    <row r="33" spans="1:6" ht="26.25" customHeight="1" x14ac:dyDescent="0.3">
      <c r="A33" s="76" t="s">
        <v>665</v>
      </c>
      <c r="B33" s="75"/>
      <c r="C33" s="75"/>
      <c r="D33" s="75"/>
      <c r="E33" s="75"/>
      <c r="F33" s="75"/>
    </row>
  </sheetData>
  <mergeCells count="6">
    <mergeCell ref="A26:F26"/>
    <mergeCell ref="A1:H1"/>
    <mergeCell ref="I1:J2"/>
    <mergeCell ref="A2:H2"/>
    <mergeCell ref="A3:F3"/>
    <mergeCell ref="A9:F9"/>
  </mergeCells>
  <hyperlinks>
    <hyperlink ref="I1" location="'🎵 Welcome - Start Here'!A1" display="🏠 Contents" xr:uid="{00000000-0004-0000-0B00-000000000000}"/>
  </hyperlinks>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0"/>
  <sheetViews>
    <sheetView topLeftCell="F1" zoomScaleNormal="100" workbookViewId="0">
      <pane ySplit="3" topLeftCell="A4" activePane="bottomLeft" state="frozen"/>
      <selection pane="bottomLeft" activeCell="K1" sqref="K1:L2"/>
    </sheetView>
  </sheetViews>
  <sheetFormatPr defaultColWidth="29" defaultRowHeight="14.4" x14ac:dyDescent="0.3"/>
  <sheetData>
    <row r="1" spans="1:12" ht="22.5" customHeight="1" x14ac:dyDescent="0.3">
      <c r="A1" s="4" t="s">
        <v>666</v>
      </c>
      <c r="B1" s="4"/>
      <c r="C1" s="4"/>
      <c r="D1" s="4"/>
      <c r="E1" s="4"/>
      <c r="F1" s="4"/>
      <c r="G1" s="4"/>
      <c r="H1" s="4"/>
      <c r="I1" s="4"/>
      <c r="J1" s="4"/>
      <c r="K1" s="3" t="s">
        <v>64</v>
      </c>
      <c r="L1" s="3"/>
    </row>
    <row r="2" spans="1:12" ht="14.25" customHeight="1" x14ac:dyDescent="0.3">
      <c r="A2" s="2" t="s">
        <v>667</v>
      </c>
      <c r="B2" s="2"/>
      <c r="C2" s="2"/>
      <c r="D2" s="2"/>
      <c r="E2" s="2"/>
      <c r="F2" s="2"/>
      <c r="G2" s="2"/>
      <c r="H2" s="2"/>
      <c r="I2" s="2"/>
      <c r="J2" s="2"/>
      <c r="K2" s="3"/>
      <c r="L2" s="3"/>
    </row>
    <row r="3" spans="1:12" ht="14.25" customHeight="1" x14ac:dyDescent="0.3">
      <c r="A3" s="1"/>
      <c r="B3" s="1"/>
      <c r="C3" s="1"/>
      <c r="D3" s="1"/>
      <c r="E3" s="1"/>
      <c r="F3" s="1"/>
      <c r="G3" s="1"/>
      <c r="H3" s="1"/>
      <c r="I3" s="1"/>
      <c r="J3" s="1"/>
    </row>
    <row r="4" spans="1:12" ht="14.25" customHeight="1" x14ac:dyDescent="0.3">
      <c r="A4" s="103" t="s">
        <v>668</v>
      </c>
      <c r="B4" s="103"/>
      <c r="C4" s="103"/>
      <c r="D4" s="103"/>
      <c r="E4" s="103"/>
      <c r="F4" s="103"/>
      <c r="G4" s="103"/>
      <c r="H4" s="103"/>
      <c r="I4" s="103"/>
      <c r="J4" s="103"/>
    </row>
    <row r="5" spans="1:12" ht="14.25" customHeight="1" x14ac:dyDescent="0.3">
      <c r="A5" s="21" t="s">
        <v>669</v>
      </c>
      <c r="B5" s="21" t="s">
        <v>420</v>
      </c>
      <c r="C5" s="21" t="s">
        <v>333</v>
      </c>
      <c r="D5" s="21" t="s">
        <v>670</v>
      </c>
      <c r="E5" s="21" t="s">
        <v>671</v>
      </c>
      <c r="F5" s="21" t="s">
        <v>672</v>
      </c>
      <c r="G5" s="21" t="s">
        <v>673</v>
      </c>
      <c r="H5" s="21" t="s">
        <v>674</v>
      </c>
      <c r="I5" s="21" t="s">
        <v>588</v>
      </c>
      <c r="J5" s="21" t="s">
        <v>97</v>
      </c>
    </row>
    <row r="6" spans="1:12" ht="14.25" customHeight="1" x14ac:dyDescent="0.3">
      <c r="A6" s="46"/>
      <c r="B6" s="22" t="s">
        <v>347</v>
      </c>
      <c r="C6" s="46"/>
      <c r="D6" s="46"/>
      <c r="E6" s="46"/>
      <c r="F6" s="24"/>
      <c r="G6" s="46"/>
      <c r="H6" s="24"/>
      <c r="I6" s="46"/>
      <c r="J6" s="46"/>
    </row>
    <row r="7" spans="1:12" ht="14.25" customHeight="1" x14ac:dyDescent="0.3">
      <c r="A7" s="48"/>
      <c r="B7" s="25" t="s">
        <v>675</v>
      </c>
      <c r="C7" s="48"/>
      <c r="D7" s="48"/>
      <c r="E7" s="48"/>
      <c r="F7" s="26"/>
      <c r="G7" s="48"/>
      <c r="H7" s="26"/>
      <c r="I7" s="48"/>
      <c r="J7" s="48"/>
    </row>
    <row r="8" spans="1:12" ht="14.25" customHeight="1" x14ac:dyDescent="0.3">
      <c r="A8" s="46"/>
      <c r="B8" s="22" t="s">
        <v>675</v>
      </c>
      <c r="C8" s="46"/>
      <c r="D8" s="46"/>
      <c r="E8" s="46"/>
      <c r="F8" s="24"/>
      <c r="G8" s="46"/>
      <c r="H8" s="24"/>
      <c r="I8" s="46"/>
      <c r="J8" s="46"/>
    </row>
    <row r="9" spans="1:12" ht="14.25" customHeight="1" x14ac:dyDescent="0.3">
      <c r="A9" s="48"/>
      <c r="B9" s="25" t="s">
        <v>675</v>
      </c>
      <c r="C9" s="48"/>
      <c r="D9" s="48"/>
      <c r="E9" s="48"/>
      <c r="F9" s="26"/>
      <c r="G9" s="48"/>
      <c r="H9" s="26"/>
      <c r="I9" s="48"/>
      <c r="J9" s="48"/>
    </row>
    <row r="10" spans="1:12" ht="14.25" customHeight="1" x14ac:dyDescent="0.3">
      <c r="A10" s="46"/>
      <c r="B10" s="22" t="s">
        <v>676</v>
      </c>
      <c r="C10" s="46"/>
      <c r="D10" s="46"/>
      <c r="E10" s="46"/>
      <c r="F10" s="24"/>
      <c r="G10" s="46"/>
      <c r="H10" s="24"/>
      <c r="I10" s="46"/>
      <c r="J10" s="46"/>
    </row>
    <row r="11" spans="1:12" ht="14.25" customHeight="1" x14ac:dyDescent="0.3">
      <c r="A11" s="48"/>
      <c r="B11" s="25" t="s">
        <v>677</v>
      </c>
      <c r="C11" s="48"/>
      <c r="D11" s="48"/>
      <c r="E11" s="48"/>
      <c r="F11" s="26"/>
      <c r="G11" s="48"/>
      <c r="H11" s="26"/>
      <c r="I11" s="48"/>
      <c r="J11" s="48"/>
    </row>
    <row r="12" spans="1:12" ht="14.25" customHeight="1" x14ac:dyDescent="0.3">
      <c r="A12" s="46"/>
      <c r="B12" s="22" t="s">
        <v>678</v>
      </c>
      <c r="C12" s="46"/>
      <c r="D12" s="46"/>
      <c r="E12" s="46"/>
      <c r="F12" s="24"/>
      <c r="G12" s="46"/>
      <c r="H12" s="24"/>
      <c r="I12" s="46"/>
      <c r="J12" s="46"/>
    </row>
    <row r="13" spans="1:12" ht="14.25" customHeight="1" x14ac:dyDescent="0.3">
      <c r="A13" s="48"/>
      <c r="B13" s="25" t="s">
        <v>679</v>
      </c>
      <c r="C13" s="48"/>
      <c r="D13" s="48"/>
      <c r="E13" s="48"/>
      <c r="F13" s="26"/>
      <c r="G13" s="48"/>
      <c r="H13" s="26"/>
      <c r="I13" s="48"/>
      <c r="J13" s="48"/>
    </row>
    <row r="14" spans="1:12" ht="14.25" customHeight="1" x14ac:dyDescent="0.3">
      <c r="A14" s="46"/>
      <c r="B14" s="22" t="s">
        <v>657</v>
      </c>
      <c r="C14" s="46"/>
      <c r="D14" s="46"/>
      <c r="E14" s="46"/>
      <c r="F14" s="24"/>
      <c r="G14" s="46"/>
      <c r="H14" s="24"/>
      <c r="I14" s="46"/>
      <c r="J14" s="46"/>
    </row>
    <row r="16" spans="1:12" ht="14.25" customHeight="1" x14ac:dyDescent="0.3">
      <c r="A16" s="103" t="s">
        <v>680</v>
      </c>
      <c r="B16" s="103"/>
      <c r="C16" s="103"/>
      <c r="D16" s="103"/>
      <c r="E16" s="103"/>
      <c r="F16" s="103"/>
      <c r="G16" s="103"/>
      <c r="H16" s="103"/>
      <c r="I16" s="103"/>
      <c r="J16" s="103"/>
    </row>
    <row r="17" spans="1:10" ht="14.25" customHeight="1" x14ac:dyDescent="0.3">
      <c r="A17" s="21" t="s">
        <v>669</v>
      </c>
      <c r="B17" s="21" t="s">
        <v>420</v>
      </c>
      <c r="C17" s="21" t="s">
        <v>333</v>
      </c>
      <c r="D17" s="21" t="s">
        <v>670</v>
      </c>
      <c r="E17" s="21" t="s">
        <v>671</v>
      </c>
      <c r="F17" s="21" t="s">
        <v>672</v>
      </c>
      <c r="G17" s="21" t="s">
        <v>673</v>
      </c>
      <c r="H17" s="21" t="s">
        <v>674</v>
      </c>
      <c r="I17" s="21" t="s">
        <v>588</v>
      </c>
      <c r="J17" s="21" t="s">
        <v>97</v>
      </c>
    </row>
    <row r="18" spans="1:10" ht="14.25" customHeight="1" x14ac:dyDescent="0.3">
      <c r="A18" s="46"/>
      <c r="B18" s="22" t="s">
        <v>681</v>
      </c>
      <c r="C18" s="46"/>
      <c r="D18" s="46"/>
      <c r="E18" s="46"/>
      <c r="F18" s="24"/>
      <c r="G18" s="46"/>
      <c r="H18" s="24"/>
      <c r="I18" s="46"/>
      <c r="J18" s="46"/>
    </row>
    <row r="19" spans="1:10" ht="14.25" customHeight="1" x14ac:dyDescent="0.3">
      <c r="A19" s="48"/>
      <c r="B19" s="25" t="s">
        <v>682</v>
      </c>
      <c r="C19" s="48"/>
      <c r="D19" s="48"/>
      <c r="E19" s="48"/>
      <c r="F19" s="26"/>
      <c r="G19" s="48"/>
      <c r="H19" s="26"/>
      <c r="I19" s="48"/>
      <c r="J19" s="48"/>
    </row>
    <row r="20" spans="1:10" ht="14.25" customHeight="1" x14ac:dyDescent="0.3">
      <c r="A20" s="46"/>
      <c r="B20" s="22" t="s">
        <v>682</v>
      </c>
      <c r="C20" s="46"/>
      <c r="D20" s="46"/>
      <c r="E20" s="46"/>
      <c r="F20" s="24"/>
      <c r="G20" s="46"/>
      <c r="H20" s="24"/>
      <c r="I20" s="46"/>
      <c r="J20" s="46"/>
    </row>
    <row r="21" spans="1:10" ht="14.25" customHeight="1" x14ac:dyDescent="0.3">
      <c r="A21" s="48"/>
      <c r="B21" s="25" t="s">
        <v>682</v>
      </c>
      <c r="C21" s="48"/>
      <c r="D21" s="48"/>
      <c r="E21" s="48"/>
      <c r="F21" s="26"/>
      <c r="G21" s="48"/>
      <c r="H21" s="26"/>
      <c r="I21" s="48"/>
      <c r="J21" s="48"/>
    </row>
    <row r="22" spans="1:10" ht="14.25" customHeight="1" x14ac:dyDescent="0.3">
      <c r="A22" s="46"/>
      <c r="B22" s="22" t="s">
        <v>683</v>
      </c>
      <c r="C22" s="46"/>
      <c r="D22" s="46"/>
      <c r="E22" s="46"/>
      <c r="F22" s="24"/>
      <c r="G22" s="46"/>
      <c r="H22" s="24"/>
      <c r="I22" s="46"/>
      <c r="J22" s="46"/>
    </row>
    <row r="23" spans="1:10" ht="14.25" customHeight="1" x14ac:dyDescent="0.3">
      <c r="A23" s="48"/>
      <c r="B23" s="25" t="s">
        <v>684</v>
      </c>
      <c r="C23" s="48"/>
      <c r="D23" s="48"/>
      <c r="E23" s="48"/>
      <c r="F23" s="26"/>
      <c r="G23" s="48"/>
      <c r="H23" s="26"/>
      <c r="I23" s="48"/>
      <c r="J23" s="48"/>
    </row>
    <row r="24" spans="1:10" ht="14.25" customHeight="1" x14ac:dyDescent="0.3">
      <c r="A24" s="46"/>
      <c r="B24" s="22" t="s">
        <v>685</v>
      </c>
      <c r="C24" s="46"/>
      <c r="D24" s="46"/>
      <c r="E24" s="46"/>
      <c r="F24" s="24"/>
      <c r="G24" s="46"/>
      <c r="H24" s="24"/>
      <c r="I24" s="46"/>
      <c r="J24" s="46"/>
    </row>
    <row r="25" spans="1:10" ht="14.25" customHeight="1" x14ac:dyDescent="0.3">
      <c r="A25" s="48"/>
      <c r="B25" s="25" t="s">
        <v>686</v>
      </c>
      <c r="C25" s="48"/>
      <c r="D25" s="48"/>
      <c r="E25" s="48"/>
      <c r="F25" s="26"/>
      <c r="G25" s="48"/>
      <c r="H25" s="26"/>
      <c r="I25" s="48"/>
      <c r="J25" s="48"/>
    </row>
    <row r="26" spans="1:10" ht="14.25" customHeight="1" x14ac:dyDescent="0.3">
      <c r="A26" s="46"/>
      <c r="B26" s="22" t="s">
        <v>657</v>
      </c>
      <c r="C26" s="46"/>
      <c r="D26" s="46"/>
      <c r="E26" s="46"/>
      <c r="F26" s="24"/>
      <c r="G26" s="46"/>
      <c r="H26" s="24"/>
      <c r="I26" s="46"/>
      <c r="J26" s="46"/>
    </row>
    <row r="28" spans="1:10" ht="14.25" customHeight="1" x14ac:dyDescent="0.3">
      <c r="A28" s="103" t="s">
        <v>687</v>
      </c>
      <c r="B28" s="103"/>
      <c r="C28" s="103"/>
      <c r="D28" s="103"/>
      <c r="E28" s="103"/>
      <c r="F28" s="103"/>
      <c r="G28" s="103"/>
      <c r="H28" s="103"/>
      <c r="I28" s="103"/>
      <c r="J28" s="103"/>
    </row>
    <row r="29" spans="1:10" ht="14.25" customHeight="1" x14ac:dyDescent="0.3">
      <c r="A29" s="21" t="s">
        <v>419</v>
      </c>
      <c r="B29" s="21" t="s">
        <v>688</v>
      </c>
      <c r="C29" s="21" t="s">
        <v>689</v>
      </c>
      <c r="D29" s="21" t="s">
        <v>97</v>
      </c>
    </row>
    <row r="30" spans="1:10" ht="14.25" customHeight="1" x14ac:dyDescent="0.3">
      <c r="A30" s="46"/>
      <c r="B30" s="22" t="s">
        <v>690</v>
      </c>
      <c r="C30" s="46"/>
      <c r="D30" s="46"/>
    </row>
    <row r="31" spans="1:10" ht="14.25" customHeight="1" x14ac:dyDescent="0.3">
      <c r="A31" s="48"/>
      <c r="B31" s="25" t="s">
        <v>691</v>
      </c>
      <c r="C31" s="48"/>
      <c r="D31" s="48"/>
    </row>
    <row r="32" spans="1:10" ht="14.25" customHeight="1" x14ac:dyDescent="0.3">
      <c r="A32" s="46"/>
      <c r="B32" s="22" t="s">
        <v>692</v>
      </c>
      <c r="C32" s="46"/>
      <c r="D32" s="46"/>
    </row>
    <row r="33" spans="1:10" ht="14.25" customHeight="1" x14ac:dyDescent="0.3">
      <c r="A33" s="48"/>
      <c r="B33" s="25" t="s">
        <v>693</v>
      </c>
      <c r="C33" s="48"/>
      <c r="D33" s="48"/>
    </row>
    <row r="34" spans="1:10" ht="14.25" customHeight="1" x14ac:dyDescent="0.3">
      <c r="A34" s="46"/>
      <c r="B34" s="22" t="s">
        <v>694</v>
      </c>
      <c r="C34" s="46"/>
      <c r="D34" s="46"/>
    </row>
    <row r="35" spans="1:10" ht="14.25" customHeight="1" x14ac:dyDescent="0.3">
      <c r="A35" s="48"/>
      <c r="B35" s="25" t="s">
        <v>695</v>
      </c>
      <c r="C35" s="48"/>
      <c r="D35" s="48"/>
    </row>
    <row r="36" spans="1:10" ht="14.25" customHeight="1" x14ac:dyDescent="0.3">
      <c r="A36" s="46"/>
      <c r="B36" s="22" t="s">
        <v>696</v>
      </c>
      <c r="C36" s="46"/>
      <c r="D36" s="46"/>
    </row>
    <row r="37" spans="1:10" ht="14.25" customHeight="1" x14ac:dyDescent="0.3">
      <c r="A37" s="48"/>
      <c r="B37" s="25" t="s">
        <v>697</v>
      </c>
      <c r="C37" s="48"/>
      <c r="D37" s="48"/>
    </row>
    <row r="38" spans="1:10" ht="14.25" customHeight="1" x14ac:dyDescent="0.3">
      <c r="A38" s="46"/>
      <c r="B38" s="22" t="s">
        <v>698</v>
      </c>
      <c r="C38" s="46"/>
      <c r="D38" s="46"/>
    </row>
    <row r="40" spans="1:10" ht="14.25" customHeight="1" x14ac:dyDescent="0.3">
      <c r="A40" s="108" t="s">
        <v>115</v>
      </c>
      <c r="B40" s="108"/>
      <c r="C40" s="108"/>
      <c r="D40" s="108"/>
      <c r="E40" s="108"/>
      <c r="F40" s="108"/>
      <c r="G40" s="108"/>
      <c r="H40" s="108"/>
      <c r="I40" s="108"/>
      <c r="J40" s="108"/>
    </row>
  </sheetData>
  <mergeCells count="8">
    <mergeCell ref="A16:J16"/>
    <mergeCell ref="A28:J28"/>
    <mergeCell ref="A40:J40"/>
    <mergeCell ref="A1:J1"/>
    <mergeCell ref="K1:L2"/>
    <mergeCell ref="A2:J2"/>
    <mergeCell ref="A3:J3"/>
    <mergeCell ref="A4:J4"/>
  </mergeCells>
  <hyperlinks>
    <hyperlink ref="K1" location="'🎵 Welcome - Start Here'!A1" display="🏠 Contents" xr:uid="{00000000-0004-0000-0C00-000000000000}"/>
  </hyperlink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21"/>
  <sheetViews>
    <sheetView zoomScaleNormal="100" workbookViewId="0">
      <pane ySplit="3" topLeftCell="A4" activePane="bottomLeft" state="frozen"/>
      <selection pane="bottomLeft" activeCell="J1" sqref="J1:K2"/>
    </sheetView>
  </sheetViews>
  <sheetFormatPr defaultColWidth="8.6640625" defaultRowHeight="14.4" x14ac:dyDescent="0.3"/>
  <cols>
    <col min="1" max="1" width="43.5546875" customWidth="1"/>
    <col min="2" max="2" width="11.77734375" customWidth="1"/>
    <col min="3" max="3" width="17.44140625" customWidth="1"/>
    <col min="4" max="4" width="10.6640625" customWidth="1"/>
    <col min="5" max="5" width="6.109375" customWidth="1"/>
    <col min="6" max="8" width="10" customWidth="1"/>
    <col min="9" max="9" width="3.44140625" customWidth="1"/>
    <col min="10" max="10" width="14" customWidth="1"/>
    <col min="11" max="11" width="4" customWidth="1"/>
  </cols>
  <sheetData>
    <row r="1" spans="1:11" ht="22.5" customHeight="1" x14ac:dyDescent="0.3">
      <c r="A1" s="4" t="s">
        <v>699</v>
      </c>
      <c r="B1" s="4"/>
      <c r="C1" s="4"/>
      <c r="D1" s="4"/>
      <c r="E1" s="4"/>
      <c r="F1" s="4"/>
      <c r="G1" s="4"/>
      <c r="H1" s="4"/>
      <c r="I1" s="4"/>
      <c r="J1" s="3" t="s">
        <v>64</v>
      </c>
      <c r="K1" s="3"/>
    </row>
    <row r="2" spans="1:11" ht="14.25" customHeight="1" x14ac:dyDescent="0.3">
      <c r="A2" s="2" t="s">
        <v>700</v>
      </c>
      <c r="B2" s="2"/>
      <c r="C2" s="2"/>
      <c r="D2" s="2"/>
      <c r="E2" s="2"/>
      <c r="F2" s="2"/>
      <c r="G2" s="2"/>
      <c r="H2" s="2"/>
      <c r="I2" s="2"/>
      <c r="J2" s="3"/>
      <c r="K2" s="3"/>
    </row>
    <row r="3" spans="1:11" ht="14.25" customHeight="1" x14ac:dyDescent="0.3">
      <c r="A3" s="1"/>
      <c r="B3" s="1"/>
      <c r="C3" s="1"/>
      <c r="D3" s="1"/>
      <c r="E3" s="1"/>
      <c r="F3" s="1"/>
      <c r="G3" s="1"/>
      <c r="H3" s="1"/>
      <c r="I3" s="1"/>
    </row>
    <row r="4" spans="1:11" ht="26.25" customHeight="1" x14ac:dyDescent="0.3">
      <c r="A4" s="163" t="s">
        <v>701</v>
      </c>
      <c r="B4" s="163"/>
      <c r="C4" s="163"/>
      <c r="D4" s="163"/>
      <c r="E4" s="163"/>
      <c r="F4" s="163"/>
      <c r="G4" s="163"/>
      <c r="H4" s="163"/>
      <c r="I4" s="163"/>
    </row>
    <row r="6" spans="1:11" ht="14.25" customHeight="1" x14ac:dyDescent="0.3">
      <c r="A6" s="164" t="s">
        <v>702</v>
      </c>
      <c r="B6" s="164"/>
      <c r="C6" s="164"/>
      <c r="D6" s="164"/>
      <c r="E6" s="164"/>
      <c r="F6" s="164"/>
      <c r="G6" s="164"/>
      <c r="H6" s="164"/>
      <c r="I6" s="164"/>
    </row>
    <row r="7" spans="1:11" ht="14.25" customHeight="1" x14ac:dyDescent="0.3">
      <c r="A7" s="20" t="s">
        <v>703</v>
      </c>
      <c r="B7" s="140"/>
      <c r="C7" s="140"/>
      <c r="D7" s="140"/>
      <c r="E7" s="140"/>
      <c r="F7" s="140"/>
      <c r="G7" s="140"/>
      <c r="H7" s="140"/>
    </row>
    <row r="8" spans="1:11" ht="14.25" customHeight="1" x14ac:dyDescent="0.3">
      <c r="A8" s="20" t="s">
        <v>704</v>
      </c>
      <c r="B8" s="140"/>
      <c r="C8" s="140"/>
      <c r="D8" s="140"/>
      <c r="E8" s="140"/>
      <c r="F8" s="140"/>
      <c r="G8" s="140"/>
      <c r="H8" s="140"/>
    </row>
    <row r="9" spans="1:11" ht="14.25" customHeight="1" x14ac:dyDescent="0.3">
      <c r="A9" s="20" t="s">
        <v>705</v>
      </c>
      <c r="B9" s="140"/>
      <c r="C9" s="140"/>
      <c r="D9" s="140"/>
      <c r="E9" s="140"/>
      <c r="F9" s="140"/>
      <c r="G9" s="140"/>
      <c r="H9" s="140"/>
    </row>
    <row r="10" spans="1:11" ht="14.25" customHeight="1" x14ac:dyDescent="0.3">
      <c r="A10" s="20" t="s">
        <v>706</v>
      </c>
      <c r="B10" s="141" t="s">
        <v>707</v>
      </c>
      <c r="C10" s="141"/>
      <c r="D10" s="141"/>
      <c r="E10" s="141"/>
      <c r="F10" s="141"/>
      <c r="G10" s="141"/>
      <c r="H10" s="141"/>
    </row>
    <row r="11" spans="1:11" ht="14.25" customHeight="1" x14ac:dyDescent="0.3">
      <c r="A11" s="20" t="s">
        <v>708</v>
      </c>
      <c r="B11" s="140"/>
      <c r="C11" s="140"/>
      <c r="D11" s="140"/>
      <c r="E11" s="140"/>
      <c r="F11" s="140"/>
      <c r="G11" s="140"/>
      <c r="H11" s="140"/>
    </row>
    <row r="12" spans="1:11" ht="14.25" customHeight="1" x14ac:dyDescent="0.3">
      <c r="A12" s="20" t="s">
        <v>709</v>
      </c>
      <c r="B12" s="141" t="s">
        <v>710</v>
      </c>
      <c r="C12" s="141"/>
      <c r="D12" s="141"/>
      <c r="E12" s="141"/>
      <c r="F12" s="141"/>
      <c r="G12" s="141"/>
      <c r="H12" s="141"/>
    </row>
    <row r="13" spans="1:11" ht="14.25" customHeight="1" x14ac:dyDescent="0.3">
      <c r="A13" s="20" t="s">
        <v>711</v>
      </c>
      <c r="B13" s="141" t="s">
        <v>712</v>
      </c>
      <c r="C13" s="141"/>
      <c r="D13" s="141"/>
      <c r="E13" s="141"/>
      <c r="F13" s="141"/>
      <c r="G13" s="141"/>
      <c r="H13" s="141"/>
    </row>
    <row r="15" spans="1:11" ht="14.25" customHeight="1" x14ac:dyDescent="0.3">
      <c r="A15" s="164" t="s">
        <v>713</v>
      </c>
      <c r="B15" s="164"/>
      <c r="C15" s="164"/>
      <c r="D15" s="164"/>
      <c r="E15" s="164"/>
      <c r="F15" s="164"/>
      <c r="G15" s="164"/>
      <c r="H15" s="164"/>
      <c r="I15" s="164"/>
    </row>
    <row r="16" spans="1:11" ht="14.25" customHeight="1" x14ac:dyDescent="0.3">
      <c r="A16" s="142" t="s">
        <v>714</v>
      </c>
      <c r="B16" s="142"/>
      <c r="C16" s="142"/>
      <c r="D16" s="142"/>
      <c r="E16" s="142"/>
      <c r="F16" s="142"/>
      <c r="G16" s="142"/>
      <c r="H16" s="142"/>
      <c r="I16" s="142"/>
    </row>
    <row r="17" spans="1:9" ht="39" customHeight="1" x14ac:dyDescent="0.3">
      <c r="A17" s="21" t="s">
        <v>715</v>
      </c>
      <c r="B17" s="21" t="s">
        <v>716</v>
      </c>
      <c r="C17" s="21" t="s">
        <v>717</v>
      </c>
      <c r="D17" s="21" t="s">
        <v>718</v>
      </c>
      <c r="E17" s="165" t="s">
        <v>97</v>
      </c>
      <c r="F17" s="165"/>
      <c r="G17" s="165"/>
      <c r="H17" s="165"/>
      <c r="I17" s="165"/>
    </row>
    <row r="18" spans="1:9" ht="14.25" customHeight="1" x14ac:dyDescent="0.3">
      <c r="A18" s="23"/>
      <c r="B18" s="23"/>
      <c r="C18" s="23"/>
      <c r="D18" s="24"/>
      <c r="E18" s="166"/>
      <c r="F18" s="166"/>
      <c r="G18" s="166"/>
      <c r="H18" s="166"/>
      <c r="I18" s="166"/>
    </row>
    <row r="19" spans="1:9" ht="14.25" customHeight="1" x14ac:dyDescent="0.3">
      <c r="A19" s="23"/>
      <c r="B19" s="23"/>
      <c r="C19" s="23"/>
      <c r="D19" s="26"/>
      <c r="E19" s="167"/>
      <c r="F19" s="167"/>
      <c r="G19" s="167"/>
      <c r="H19" s="167"/>
      <c r="I19" s="167"/>
    </row>
    <row r="20" spans="1:9" ht="14.25" customHeight="1" x14ac:dyDescent="0.3">
      <c r="A20" s="23"/>
      <c r="B20" s="23"/>
      <c r="C20" s="23"/>
      <c r="D20" s="24"/>
      <c r="E20" s="166"/>
      <c r="F20" s="166"/>
      <c r="G20" s="166"/>
      <c r="H20" s="166"/>
      <c r="I20" s="166"/>
    </row>
    <row r="21" spans="1:9" ht="14.25" customHeight="1" x14ac:dyDescent="0.3">
      <c r="A21" s="23"/>
      <c r="B21" s="23"/>
      <c r="C21" s="23"/>
      <c r="D21" s="26"/>
      <c r="E21" s="167"/>
      <c r="F21" s="167"/>
      <c r="G21" s="167"/>
      <c r="H21" s="167"/>
      <c r="I21" s="167"/>
    </row>
    <row r="22" spans="1:9" ht="14.25" customHeight="1" x14ac:dyDescent="0.3">
      <c r="A22" s="23"/>
      <c r="B22" s="23"/>
      <c r="C22" s="23"/>
      <c r="D22" s="24"/>
      <c r="E22" s="166"/>
      <c r="F22" s="166"/>
      <c r="G22" s="166"/>
      <c r="H22" s="166"/>
      <c r="I22" s="166"/>
    </row>
    <row r="23" spans="1:9" ht="14.25" customHeight="1" x14ac:dyDescent="0.3">
      <c r="A23" s="23"/>
      <c r="B23" s="23"/>
      <c r="C23" s="23"/>
      <c r="D23" s="26"/>
      <c r="E23" s="167"/>
      <c r="F23" s="167"/>
      <c r="G23" s="167"/>
      <c r="H23" s="167"/>
      <c r="I23" s="167"/>
    </row>
    <row r="24" spans="1:9" ht="14.25" customHeight="1" x14ac:dyDescent="0.3">
      <c r="A24" s="23"/>
      <c r="B24" s="23"/>
      <c r="C24" s="23"/>
      <c r="D24" s="24"/>
      <c r="E24" s="166"/>
      <c r="F24" s="166"/>
      <c r="G24" s="166"/>
      <c r="H24" s="166"/>
      <c r="I24" s="166"/>
    </row>
    <row r="25" spans="1:9" ht="14.25" customHeight="1" x14ac:dyDescent="0.3">
      <c r="A25" s="23"/>
      <c r="B25" s="23"/>
      <c r="C25" s="23"/>
      <c r="D25" s="26"/>
      <c r="E25" s="167"/>
      <c r="F25" s="167"/>
      <c r="G25" s="167"/>
      <c r="H25" s="167"/>
      <c r="I25" s="167"/>
    </row>
    <row r="27" spans="1:9" ht="14.25" customHeight="1" x14ac:dyDescent="0.3">
      <c r="A27" s="103" t="s">
        <v>719</v>
      </c>
      <c r="B27" s="103"/>
      <c r="C27" s="103"/>
      <c r="D27" s="103"/>
      <c r="E27" s="103"/>
      <c r="F27" s="103"/>
      <c r="G27" s="103"/>
      <c r="H27" s="103"/>
      <c r="I27" s="103"/>
    </row>
    <row r="28" spans="1:9" ht="14.25" customHeight="1" x14ac:dyDescent="0.3">
      <c r="A28" s="168" t="s">
        <v>720</v>
      </c>
      <c r="B28" s="168"/>
      <c r="C28" s="168"/>
      <c r="D28" s="168"/>
      <c r="E28" s="168"/>
      <c r="F28" s="168"/>
      <c r="G28" s="168"/>
      <c r="H28" s="168"/>
      <c r="I28" s="168"/>
    </row>
    <row r="29" spans="1:9" ht="17.25" customHeight="1" x14ac:dyDescent="0.3">
      <c r="A29" s="22" t="s">
        <v>721</v>
      </c>
      <c r="B29" s="169"/>
      <c r="C29" s="169"/>
      <c r="D29" s="169"/>
      <c r="E29" s="169"/>
      <c r="F29" s="169"/>
      <c r="G29" s="169"/>
      <c r="H29" s="169"/>
      <c r="I29" s="54" t="s">
        <v>147</v>
      </c>
    </row>
    <row r="30" spans="1:9" ht="17.25" customHeight="1" x14ac:dyDescent="0.3">
      <c r="A30" s="25" t="s">
        <v>722</v>
      </c>
      <c r="B30" s="169"/>
      <c r="C30" s="169"/>
      <c r="D30" s="169"/>
      <c r="E30" s="169"/>
      <c r="F30" s="169"/>
      <c r="G30" s="169"/>
      <c r="H30" s="169"/>
      <c r="I30" s="54" t="s">
        <v>147</v>
      </c>
    </row>
    <row r="31" spans="1:9" ht="17.25" customHeight="1" x14ac:dyDescent="0.3">
      <c r="A31" s="22" t="s">
        <v>723</v>
      </c>
      <c r="B31" s="170" t="s">
        <v>724</v>
      </c>
      <c r="C31" s="170"/>
      <c r="D31" s="170"/>
      <c r="E31" s="170"/>
      <c r="F31" s="170"/>
      <c r="G31" s="170"/>
      <c r="H31" s="170"/>
      <c r="I31" s="54" t="s">
        <v>147</v>
      </c>
    </row>
    <row r="32" spans="1:9" ht="17.25" customHeight="1" x14ac:dyDescent="0.3">
      <c r="A32" s="25" t="s">
        <v>725</v>
      </c>
      <c r="B32" s="169"/>
      <c r="C32" s="169"/>
      <c r="D32" s="169"/>
      <c r="E32" s="169"/>
      <c r="F32" s="169"/>
      <c r="G32" s="169"/>
      <c r="H32" s="169"/>
      <c r="I32" s="54" t="s">
        <v>147</v>
      </c>
    </row>
    <row r="33" spans="1:9" ht="17.25" customHeight="1" x14ac:dyDescent="0.3">
      <c r="A33" s="22" t="s">
        <v>726</v>
      </c>
      <c r="B33" s="169"/>
      <c r="C33" s="169"/>
      <c r="D33" s="169"/>
      <c r="E33" s="169"/>
      <c r="F33" s="169"/>
      <c r="G33" s="169"/>
      <c r="H33" s="169"/>
      <c r="I33" s="54" t="s">
        <v>147</v>
      </c>
    </row>
    <row r="34" spans="1:9" ht="17.25" customHeight="1" x14ac:dyDescent="0.3">
      <c r="A34" s="25" t="s">
        <v>727</v>
      </c>
      <c r="B34" s="171" t="s">
        <v>728</v>
      </c>
      <c r="C34" s="171"/>
      <c r="D34" s="171"/>
      <c r="E34" s="171"/>
      <c r="F34" s="171"/>
      <c r="G34" s="171"/>
      <c r="H34" s="171"/>
      <c r="I34" s="54" t="s">
        <v>147</v>
      </c>
    </row>
    <row r="35" spans="1:9" ht="17.25" customHeight="1" x14ac:dyDescent="0.3">
      <c r="A35" s="22" t="s">
        <v>729</v>
      </c>
      <c r="B35" s="169"/>
      <c r="C35" s="169"/>
      <c r="D35" s="169"/>
      <c r="E35" s="169"/>
      <c r="F35" s="169"/>
      <c r="G35" s="169"/>
      <c r="H35" s="169"/>
      <c r="I35" s="54" t="s">
        <v>147</v>
      </c>
    </row>
    <row r="36" spans="1:9" ht="17.25" customHeight="1" x14ac:dyDescent="0.3">
      <c r="A36" s="25" t="s">
        <v>730</v>
      </c>
      <c r="B36" s="171" t="s">
        <v>731</v>
      </c>
      <c r="C36" s="171"/>
      <c r="D36" s="171"/>
      <c r="E36" s="171"/>
      <c r="F36" s="171"/>
      <c r="G36" s="171"/>
      <c r="H36" s="171"/>
      <c r="I36" s="54" t="s">
        <v>147</v>
      </c>
    </row>
    <row r="37" spans="1:9" ht="17.25" customHeight="1" x14ac:dyDescent="0.3">
      <c r="A37" s="22" t="s">
        <v>732</v>
      </c>
      <c r="B37" s="169"/>
      <c r="C37" s="169"/>
      <c r="D37" s="169"/>
      <c r="E37" s="169"/>
      <c r="F37" s="169"/>
      <c r="G37" s="169"/>
      <c r="H37" s="169"/>
      <c r="I37" s="54" t="s">
        <v>147</v>
      </c>
    </row>
    <row r="38" spans="1:9" ht="17.25" customHeight="1" x14ac:dyDescent="0.3">
      <c r="A38" s="25" t="s">
        <v>733</v>
      </c>
      <c r="B38" s="171" t="s">
        <v>734</v>
      </c>
      <c r="C38" s="171"/>
      <c r="D38" s="171"/>
      <c r="E38" s="171"/>
      <c r="F38" s="171"/>
      <c r="G38" s="171"/>
      <c r="H38" s="171"/>
      <c r="I38" s="54" t="s">
        <v>147</v>
      </c>
    </row>
    <row r="39" spans="1:9" ht="17.25" customHeight="1" x14ac:dyDescent="0.3">
      <c r="A39" s="22" t="s">
        <v>735</v>
      </c>
      <c r="B39" s="169"/>
      <c r="C39" s="169"/>
      <c r="D39" s="169"/>
      <c r="E39" s="169"/>
      <c r="F39" s="169"/>
      <c r="G39" s="169"/>
      <c r="H39" s="169"/>
      <c r="I39" s="54" t="s">
        <v>147</v>
      </c>
    </row>
    <row r="41" spans="1:9" ht="14.25" customHeight="1" x14ac:dyDescent="0.3">
      <c r="A41" s="164" t="s">
        <v>736</v>
      </c>
      <c r="B41" s="164"/>
      <c r="C41" s="164"/>
      <c r="D41" s="164"/>
      <c r="E41" s="164"/>
      <c r="F41" s="164"/>
      <c r="G41" s="164"/>
      <c r="H41" s="164"/>
      <c r="I41" s="164"/>
    </row>
    <row r="42" spans="1:9" ht="14.25" customHeight="1" x14ac:dyDescent="0.3">
      <c r="A42" s="172" t="s">
        <v>737</v>
      </c>
      <c r="B42" s="172"/>
      <c r="C42" s="172"/>
      <c r="D42" s="172"/>
      <c r="E42" s="172"/>
      <c r="F42" s="172"/>
      <c r="G42" s="172"/>
      <c r="H42" s="172"/>
      <c r="I42" s="172"/>
    </row>
    <row r="43" spans="1:9" ht="23.25" customHeight="1" x14ac:dyDescent="0.3">
      <c r="A43" s="173" t="s">
        <v>738</v>
      </c>
      <c r="B43" s="173"/>
      <c r="C43" s="173"/>
      <c r="D43" s="173"/>
      <c r="E43" s="173"/>
      <c r="F43" s="173"/>
      <c r="G43" s="173"/>
      <c r="H43" s="173"/>
      <c r="I43" s="173"/>
    </row>
    <row r="44" spans="1:9" ht="14.25" customHeight="1" x14ac:dyDescent="0.3">
      <c r="A44" s="174" t="s">
        <v>739</v>
      </c>
      <c r="B44" s="174"/>
      <c r="C44" s="174"/>
      <c r="D44" s="174"/>
      <c r="E44" s="174"/>
      <c r="F44" s="174"/>
      <c r="G44" s="174"/>
      <c r="H44" s="174"/>
      <c r="I44" s="174"/>
    </row>
    <row r="45" spans="1:9" ht="23.25" customHeight="1" x14ac:dyDescent="0.3">
      <c r="A45" s="175" t="s">
        <v>740</v>
      </c>
      <c r="B45" s="175"/>
      <c r="C45" s="175"/>
      <c r="D45" s="175"/>
      <c r="E45" s="175"/>
      <c r="F45" s="175"/>
      <c r="G45" s="175"/>
      <c r="H45" s="175"/>
      <c r="I45" s="175"/>
    </row>
    <row r="46" spans="1:9" ht="14.25" customHeight="1" x14ac:dyDescent="0.3">
      <c r="A46" s="176" t="s">
        <v>741</v>
      </c>
      <c r="B46" s="176"/>
      <c r="C46" s="176"/>
      <c r="D46" s="176"/>
      <c r="E46" s="176"/>
      <c r="F46" s="176"/>
      <c r="G46" s="176"/>
      <c r="H46" s="176"/>
      <c r="I46" s="176"/>
    </row>
    <row r="47" spans="1:9" ht="23.25" customHeight="1" x14ac:dyDescent="0.3">
      <c r="A47" s="173" t="s">
        <v>742</v>
      </c>
      <c r="B47" s="173"/>
      <c r="C47" s="173"/>
      <c r="D47" s="173"/>
      <c r="E47" s="173"/>
      <c r="F47" s="173"/>
      <c r="G47" s="173"/>
      <c r="H47" s="173"/>
      <c r="I47" s="173"/>
    </row>
    <row r="48" spans="1:9" ht="14.25" customHeight="1" x14ac:dyDescent="0.3">
      <c r="A48" s="174" t="s">
        <v>743</v>
      </c>
      <c r="B48" s="174"/>
      <c r="C48" s="174"/>
      <c r="D48" s="174"/>
      <c r="E48" s="174"/>
      <c r="F48" s="174"/>
      <c r="G48" s="174"/>
      <c r="H48" s="174"/>
      <c r="I48" s="174"/>
    </row>
    <row r="49" spans="1:9" ht="23.25" customHeight="1" x14ac:dyDescent="0.3">
      <c r="A49" s="175" t="s">
        <v>744</v>
      </c>
      <c r="B49" s="175"/>
      <c r="C49" s="175"/>
      <c r="D49" s="175"/>
      <c r="E49" s="175"/>
      <c r="F49" s="175"/>
      <c r="G49" s="175"/>
      <c r="H49" s="175"/>
      <c r="I49" s="175"/>
    </row>
    <row r="50" spans="1:9" ht="14.25" customHeight="1" x14ac:dyDescent="0.3">
      <c r="A50" s="176" t="s">
        <v>745</v>
      </c>
      <c r="B50" s="176"/>
      <c r="C50" s="176"/>
      <c r="D50" s="176"/>
      <c r="E50" s="176"/>
      <c r="F50" s="176"/>
      <c r="G50" s="176"/>
      <c r="H50" s="176"/>
      <c r="I50" s="176"/>
    </row>
    <row r="51" spans="1:9" ht="23.25" customHeight="1" x14ac:dyDescent="0.3">
      <c r="A51" s="173" t="s">
        <v>746</v>
      </c>
      <c r="B51" s="173"/>
      <c r="C51" s="173"/>
      <c r="D51" s="173"/>
      <c r="E51" s="173"/>
      <c r="F51" s="173"/>
      <c r="G51" s="173"/>
      <c r="H51" s="173"/>
      <c r="I51" s="173"/>
    </row>
    <row r="52" spans="1:9" ht="14.25" customHeight="1" x14ac:dyDescent="0.3">
      <c r="A52" s="174" t="s">
        <v>747</v>
      </c>
      <c r="B52" s="174"/>
      <c r="C52" s="174"/>
      <c r="D52" s="174"/>
      <c r="E52" s="174"/>
      <c r="F52" s="174"/>
      <c r="G52" s="174"/>
      <c r="H52" s="174"/>
      <c r="I52" s="174"/>
    </row>
    <row r="53" spans="1:9" ht="23.25" customHeight="1" x14ac:dyDescent="0.3">
      <c r="A53" s="175" t="s">
        <v>748</v>
      </c>
      <c r="B53" s="175"/>
      <c r="C53" s="175"/>
      <c r="D53" s="175"/>
      <c r="E53" s="175"/>
      <c r="F53" s="175"/>
      <c r="G53" s="175"/>
      <c r="H53" s="175"/>
      <c r="I53" s="175"/>
    </row>
    <row r="54" spans="1:9" ht="14.25" customHeight="1" x14ac:dyDescent="0.3">
      <c r="A54" s="176" t="s">
        <v>749</v>
      </c>
      <c r="B54" s="176"/>
      <c r="C54" s="176"/>
      <c r="D54" s="176"/>
      <c r="E54" s="176"/>
      <c r="F54" s="176"/>
      <c r="G54" s="176"/>
      <c r="H54" s="176"/>
      <c r="I54" s="176"/>
    </row>
    <row r="55" spans="1:9" ht="23.25" customHeight="1" x14ac:dyDescent="0.3">
      <c r="A55" s="173" t="s">
        <v>750</v>
      </c>
      <c r="B55" s="173"/>
      <c r="C55" s="173"/>
      <c r="D55" s="173"/>
      <c r="E55" s="173"/>
      <c r="F55" s="173"/>
      <c r="G55" s="173"/>
      <c r="H55" s="173"/>
      <c r="I55" s="173"/>
    </row>
    <row r="56" spans="1:9" ht="14.25" customHeight="1" x14ac:dyDescent="0.3">
      <c r="A56" s="174" t="s">
        <v>751</v>
      </c>
      <c r="B56" s="174"/>
      <c r="C56" s="174"/>
      <c r="D56" s="174"/>
      <c r="E56" s="174"/>
      <c r="F56" s="174"/>
      <c r="G56" s="174"/>
      <c r="H56" s="174"/>
      <c r="I56" s="174"/>
    </row>
    <row r="57" spans="1:9" ht="23.25" customHeight="1" x14ac:dyDescent="0.3">
      <c r="A57" s="175" t="s">
        <v>752</v>
      </c>
      <c r="B57" s="175"/>
      <c r="C57" s="175"/>
      <c r="D57" s="175"/>
      <c r="E57" s="175"/>
      <c r="F57" s="175"/>
      <c r="G57" s="175"/>
      <c r="H57" s="175"/>
      <c r="I57" s="175"/>
    </row>
    <row r="58" spans="1:9" ht="14.25" customHeight="1" x14ac:dyDescent="0.3">
      <c r="A58" s="176" t="s">
        <v>753</v>
      </c>
      <c r="B58" s="176"/>
      <c r="C58" s="176"/>
      <c r="D58" s="176"/>
      <c r="E58" s="176"/>
      <c r="F58" s="176"/>
      <c r="G58" s="176"/>
      <c r="H58" s="176"/>
      <c r="I58" s="176"/>
    </row>
    <row r="59" spans="1:9" ht="23.25" customHeight="1" x14ac:dyDescent="0.3">
      <c r="A59" s="173" t="s">
        <v>754</v>
      </c>
      <c r="B59" s="173"/>
      <c r="C59" s="173"/>
      <c r="D59" s="173"/>
      <c r="E59" s="173"/>
      <c r="F59" s="173"/>
      <c r="G59" s="173"/>
      <c r="H59" s="173"/>
      <c r="I59" s="173"/>
    </row>
    <row r="61" spans="1:9" ht="14.25" customHeight="1" x14ac:dyDescent="0.3">
      <c r="A61" s="177"/>
      <c r="B61" s="177"/>
      <c r="C61" s="177"/>
      <c r="D61" s="177"/>
      <c r="E61" s="177"/>
      <c r="F61" s="177"/>
      <c r="G61" s="177"/>
      <c r="H61" s="177"/>
      <c r="I61" s="177"/>
    </row>
    <row r="62" spans="1:9" ht="14.25" customHeight="1" x14ac:dyDescent="0.3">
      <c r="A62" s="145" t="s">
        <v>755</v>
      </c>
      <c r="B62" s="145"/>
      <c r="C62" s="145"/>
      <c r="D62" s="145"/>
      <c r="E62" s="145"/>
      <c r="F62" s="145"/>
      <c r="G62" s="145"/>
      <c r="H62" s="145"/>
      <c r="I62" s="145"/>
    </row>
    <row r="63" spans="1:9" ht="24.75" customHeight="1" x14ac:dyDescent="0.3">
      <c r="A63" s="130" t="s">
        <v>756</v>
      </c>
      <c r="B63" s="130"/>
      <c r="C63" s="130"/>
      <c r="D63" s="130"/>
      <c r="E63" s="130"/>
      <c r="F63" s="130"/>
      <c r="G63" s="130"/>
      <c r="H63" s="130"/>
      <c r="I63" s="130"/>
    </row>
    <row r="64" spans="1:9" ht="14.25" customHeight="1" x14ac:dyDescent="0.3">
      <c r="A64" s="178" t="s">
        <v>757</v>
      </c>
      <c r="B64" s="178"/>
      <c r="C64" s="178"/>
      <c r="D64" s="178"/>
      <c r="E64" s="178"/>
      <c r="F64" s="178"/>
      <c r="G64" s="178"/>
      <c r="H64" s="178"/>
      <c r="I64" s="178"/>
    </row>
    <row r="65" spans="1:9" ht="17.25" customHeight="1" x14ac:dyDescent="0.3">
      <c r="A65" s="54" t="s">
        <v>147</v>
      </c>
      <c r="B65" s="137" t="s">
        <v>758</v>
      </c>
      <c r="C65" s="137"/>
      <c r="D65" s="137"/>
      <c r="E65" s="137"/>
      <c r="F65" s="137"/>
      <c r="G65" s="137"/>
      <c r="H65" s="137"/>
      <c r="I65" s="137"/>
    </row>
    <row r="66" spans="1:9" ht="17.25" customHeight="1" x14ac:dyDescent="0.3">
      <c r="A66" s="54" t="s">
        <v>147</v>
      </c>
      <c r="B66" s="138" t="s">
        <v>759</v>
      </c>
      <c r="C66" s="138"/>
      <c r="D66" s="138"/>
      <c r="E66" s="138"/>
      <c r="F66" s="138"/>
      <c r="G66" s="138"/>
      <c r="H66" s="138"/>
      <c r="I66" s="138"/>
    </row>
    <row r="67" spans="1:9" ht="17.25" customHeight="1" x14ac:dyDescent="0.3">
      <c r="A67" s="54" t="s">
        <v>147</v>
      </c>
      <c r="B67" s="137" t="s">
        <v>760</v>
      </c>
      <c r="C67" s="137"/>
      <c r="D67" s="137"/>
      <c r="E67" s="137"/>
      <c r="F67" s="137"/>
      <c r="G67" s="137"/>
      <c r="H67" s="137"/>
      <c r="I67" s="137"/>
    </row>
    <row r="69" spans="1:9" ht="14.25" customHeight="1" x14ac:dyDescent="0.3">
      <c r="A69" s="178" t="s">
        <v>761</v>
      </c>
      <c r="B69" s="178"/>
      <c r="C69" s="178"/>
      <c r="D69" s="178"/>
      <c r="E69" s="178"/>
      <c r="F69" s="178"/>
      <c r="G69" s="178"/>
      <c r="H69" s="178"/>
      <c r="I69" s="178"/>
    </row>
    <row r="70" spans="1:9" ht="17.25" customHeight="1" x14ac:dyDescent="0.3">
      <c r="A70" s="54" t="s">
        <v>147</v>
      </c>
      <c r="B70" s="137" t="s">
        <v>762</v>
      </c>
      <c r="C70" s="137"/>
      <c r="D70" s="137"/>
      <c r="E70" s="137"/>
      <c r="F70" s="137"/>
      <c r="G70" s="137"/>
      <c r="H70" s="137"/>
      <c r="I70" s="137"/>
    </row>
    <row r="71" spans="1:9" ht="17.25" customHeight="1" x14ac:dyDescent="0.3">
      <c r="A71" s="54" t="s">
        <v>147</v>
      </c>
      <c r="B71" s="138" t="s">
        <v>763</v>
      </c>
      <c r="C71" s="138"/>
      <c r="D71" s="138"/>
      <c r="E71" s="138"/>
      <c r="F71" s="138"/>
      <c r="G71" s="138"/>
      <c r="H71" s="138"/>
      <c r="I71" s="138"/>
    </row>
    <row r="73" spans="1:9" ht="14.25" customHeight="1" x14ac:dyDescent="0.3">
      <c r="A73" s="178" t="s">
        <v>764</v>
      </c>
      <c r="B73" s="178"/>
      <c r="C73" s="178"/>
      <c r="D73" s="178"/>
      <c r="E73" s="178"/>
      <c r="F73" s="178"/>
      <c r="G73" s="178"/>
      <c r="H73" s="178"/>
      <c r="I73" s="178"/>
    </row>
    <row r="74" spans="1:9" ht="17.25" customHeight="1" x14ac:dyDescent="0.3">
      <c r="A74" s="54" t="s">
        <v>147</v>
      </c>
      <c r="B74" s="137" t="s">
        <v>765</v>
      </c>
      <c r="C74" s="137"/>
      <c r="D74" s="137"/>
      <c r="E74" s="137"/>
      <c r="F74" s="137"/>
      <c r="G74" s="137"/>
      <c r="H74" s="137"/>
      <c r="I74" s="137"/>
    </row>
    <row r="75" spans="1:9" ht="17.25" customHeight="1" x14ac:dyDescent="0.3">
      <c r="A75" s="54" t="s">
        <v>147</v>
      </c>
      <c r="B75" s="138" t="s">
        <v>766</v>
      </c>
      <c r="C75" s="138"/>
      <c r="D75" s="138"/>
      <c r="E75" s="138"/>
      <c r="F75" s="138"/>
      <c r="G75" s="138"/>
      <c r="H75" s="138"/>
      <c r="I75" s="138"/>
    </row>
    <row r="76" spans="1:9" ht="17.25" customHeight="1" x14ac:dyDescent="0.3">
      <c r="A76" s="54" t="s">
        <v>147</v>
      </c>
      <c r="B76" s="137" t="s">
        <v>767</v>
      </c>
      <c r="C76" s="137"/>
      <c r="D76" s="137"/>
      <c r="E76" s="137"/>
      <c r="F76" s="137"/>
      <c r="G76" s="137"/>
      <c r="H76" s="137"/>
      <c r="I76" s="137"/>
    </row>
    <row r="77" spans="1:9" ht="17.25" customHeight="1" x14ac:dyDescent="0.3">
      <c r="A77" s="54" t="s">
        <v>147</v>
      </c>
      <c r="B77" s="138" t="s">
        <v>768</v>
      </c>
      <c r="C77" s="138"/>
      <c r="D77" s="138"/>
      <c r="E77" s="138"/>
      <c r="F77" s="138"/>
      <c r="G77" s="138"/>
      <c r="H77" s="138"/>
      <c r="I77" s="138"/>
    </row>
    <row r="79" spans="1:9" ht="14.25" customHeight="1" x14ac:dyDescent="0.3">
      <c r="A79" s="178" t="s">
        <v>769</v>
      </c>
      <c r="B79" s="178"/>
      <c r="C79" s="178"/>
      <c r="D79" s="178"/>
      <c r="E79" s="178"/>
      <c r="F79" s="178"/>
      <c r="G79" s="178"/>
      <c r="H79" s="178"/>
      <c r="I79" s="178"/>
    </row>
    <row r="80" spans="1:9" ht="17.25" customHeight="1" x14ac:dyDescent="0.3">
      <c r="A80" s="54" t="s">
        <v>147</v>
      </c>
      <c r="B80" s="137" t="s">
        <v>770</v>
      </c>
      <c r="C80" s="137"/>
      <c r="D80" s="137"/>
      <c r="E80" s="137"/>
      <c r="F80" s="137"/>
      <c r="G80" s="137"/>
      <c r="H80" s="137"/>
      <c r="I80" s="137"/>
    </row>
    <row r="81" spans="1:9" ht="17.25" customHeight="1" x14ac:dyDescent="0.3">
      <c r="A81" s="54" t="s">
        <v>147</v>
      </c>
      <c r="B81" s="138" t="s">
        <v>771</v>
      </c>
      <c r="C81" s="138"/>
      <c r="D81" s="138"/>
      <c r="E81" s="138"/>
      <c r="F81" s="138"/>
      <c r="G81" s="138"/>
      <c r="H81" s="138"/>
      <c r="I81" s="138"/>
    </row>
    <row r="82" spans="1:9" ht="17.25" customHeight="1" x14ac:dyDescent="0.3">
      <c r="A82" s="54" t="s">
        <v>147</v>
      </c>
      <c r="B82" s="137" t="s">
        <v>772</v>
      </c>
      <c r="C82" s="137"/>
      <c r="D82" s="137"/>
      <c r="E82" s="137"/>
      <c r="F82" s="137"/>
      <c r="G82" s="137"/>
      <c r="H82" s="137"/>
      <c r="I82" s="137"/>
    </row>
    <row r="83" spans="1:9" ht="17.25" customHeight="1" x14ac:dyDescent="0.3">
      <c r="A83" s="54" t="s">
        <v>147</v>
      </c>
      <c r="B83" s="138" t="s">
        <v>773</v>
      </c>
      <c r="C83" s="138"/>
      <c r="D83" s="138"/>
      <c r="E83" s="138"/>
      <c r="F83" s="138"/>
      <c r="G83" s="138"/>
      <c r="H83" s="138"/>
      <c r="I83" s="138"/>
    </row>
    <row r="85" spans="1:9" ht="14.25" customHeight="1" x14ac:dyDescent="0.3">
      <c r="A85" s="178" t="s">
        <v>774</v>
      </c>
      <c r="B85" s="178"/>
      <c r="C85" s="178"/>
      <c r="D85" s="178"/>
      <c r="E85" s="178"/>
      <c r="F85" s="178"/>
      <c r="G85" s="178"/>
      <c r="H85" s="178"/>
      <c r="I85" s="178"/>
    </row>
    <row r="86" spans="1:9" ht="17.25" customHeight="1" x14ac:dyDescent="0.3">
      <c r="A86" s="54" t="s">
        <v>147</v>
      </c>
      <c r="B86" s="137" t="s">
        <v>775</v>
      </c>
      <c r="C86" s="137"/>
      <c r="D86" s="137"/>
      <c r="E86" s="137"/>
      <c r="F86" s="137"/>
      <c r="G86" s="137"/>
      <c r="H86" s="137"/>
      <c r="I86" s="137"/>
    </row>
    <row r="87" spans="1:9" ht="24.75" customHeight="1" x14ac:dyDescent="0.3">
      <c r="A87" s="54" t="s">
        <v>147</v>
      </c>
      <c r="B87" s="138" t="s">
        <v>776</v>
      </c>
      <c r="C87" s="138"/>
      <c r="D87" s="138"/>
      <c r="E87" s="138"/>
      <c r="F87" s="138"/>
      <c r="G87" s="138"/>
      <c r="H87" s="138"/>
      <c r="I87" s="138"/>
    </row>
    <row r="88" spans="1:9" ht="17.25" customHeight="1" x14ac:dyDescent="0.3">
      <c r="A88" s="54" t="s">
        <v>147</v>
      </c>
      <c r="B88" s="137" t="s">
        <v>777</v>
      </c>
      <c r="C88" s="137"/>
      <c r="D88" s="137"/>
      <c r="E88" s="137"/>
      <c r="F88" s="137"/>
      <c r="G88" s="137"/>
      <c r="H88" s="137"/>
      <c r="I88" s="137"/>
    </row>
    <row r="90" spans="1:9" ht="14.25" customHeight="1" x14ac:dyDescent="0.3">
      <c r="A90" s="178" t="s">
        <v>778</v>
      </c>
      <c r="B90" s="178"/>
      <c r="C90" s="178"/>
      <c r="D90" s="178"/>
      <c r="E90" s="178"/>
      <c r="F90" s="178"/>
      <c r="G90" s="178"/>
      <c r="H90" s="178"/>
      <c r="I90" s="178"/>
    </row>
    <row r="91" spans="1:9" ht="17.25" customHeight="1" x14ac:dyDescent="0.3">
      <c r="A91" s="54" t="s">
        <v>147</v>
      </c>
      <c r="B91" s="137" t="s">
        <v>779</v>
      </c>
      <c r="C91" s="137"/>
      <c r="D91" s="137"/>
      <c r="E91" s="137"/>
      <c r="F91" s="137"/>
      <c r="G91" s="137"/>
      <c r="H91" s="137"/>
      <c r="I91" s="137"/>
    </row>
    <row r="92" spans="1:9" ht="17.25" customHeight="1" x14ac:dyDescent="0.3">
      <c r="A92" s="54" t="s">
        <v>147</v>
      </c>
      <c r="B92" s="138" t="s">
        <v>780</v>
      </c>
      <c r="C92" s="138"/>
      <c r="D92" s="138"/>
      <c r="E92" s="138"/>
      <c r="F92" s="138"/>
      <c r="G92" s="138"/>
      <c r="H92" s="138"/>
      <c r="I92" s="138"/>
    </row>
    <row r="93" spans="1:9" ht="17.25" customHeight="1" x14ac:dyDescent="0.3">
      <c r="A93" s="54" t="s">
        <v>147</v>
      </c>
      <c r="B93" s="137" t="s">
        <v>781</v>
      </c>
      <c r="C93" s="137"/>
      <c r="D93" s="137"/>
      <c r="E93" s="137"/>
      <c r="F93" s="137"/>
      <c r="G93" s="137"/>
      <c r="H93" s="137"/>
      <c r="I93" s="137"/>
    </row>
    <row r="94" spans="1:9" ht="17.25" customHeight="1" x14ac:dyDescent="0.3">
      <c r="A94" s="54" t="s">
        <v>147</v>
      </c>
      <c r="B94" s="138" t="s">
        <v>782</v>
      </c>
      <c r="C94" s="138"/>
      <c r="D94" s="138"/>
      <c r="E94" s="138"/>
      <c r="F94" s="138"/>
      <c r="G94" s="138"/>
      <c r="H94" s="138"/>
      <c r="I94" s="138"/>
    </row>
    <row r="96" spans="1:9" ht="14.25" customHeight="1" x14ac:dyDescent="0.3">
      <c r="A96" s="178" t="s">
        <v>783</v>
      </c>
      <c r="B96" s="178"/>
      <c r="C96" s="178"/>
      <c r="D96" s="178"/>
      <c r="E96" s="178"/>
      <c r="F96" s="178"/>
      <c r="G96" s="178"/>
      <c r="H96" s="178"/>
      <c r="I96" s="178"/>
    </row>
    <row r="97" spans="1:9" ht="17.25" customHeight="1" x14ac:dyDescent="0.3">
      <c r="A97" s="54" t="s">
        <v>147</v>
      </c>
      <c r="B97" s="137" t="s">
        <v>784</v>
      </c>
      <c r="C97" s="137"/>
      <c r="D97" s="137"/>
      <c r="E97" s="137"/>
      <c r="F97" s="137"/>
      <c r="G97" s="137"/>
      <c r="H97" s="137"/>
      <c r="I97" s="137"/>
    </row>
    <row r="98" spans="1:9" ht="17.25" customHeight="1" x14ac:dyDescent="0.3">
      <c r="A98" s="54" t="s">
        <v>147</v>
      </c>
      <c r="B98" s="138" t="s">
        <v>785</v>
      </c>
      <c r="C98" s="138"/>
      <c r="D98" s="138"/>
      <c r="E98" s="138"/>
      <c r="F98" s="138"/>
      <c r="G98" s="138"/>
      <c r="H98" s="138"/>
      <c r="I98" s="138"/>
    </row>
    <row r="99" spans="1:9" ht="17.25" customHeight="1" x14ac:dyDescent="0.3">
      <c r="A99" s="54" t="s">
        <v>147</v>
      </c>
      <c r="B99" s="137" t="s">
        <v>786</v>
      </c>
      <c r="C99" s="137"/>
      <c r="D99" s="137"/>
      <c r="E99" s="137"/>
      <c r="F99" s="137"/>
      <c r="G99" s="137"/>
      <c r="H99" s="137"/>
      <c r="I99" s="137"/>
    </row>
    <row r="100" spans="1:9" ht="17.25" customHeight="1" x14ac:dyDescent="0.3">
      <c r="A100" s="54" t="s">
        <v>147</v>
      </c>
      <c r="B100" s="138" t="s">
        <v>787</v>
      </c>
      <c r="C100" s="138"/>
      <c r="D100" s="138"/>
      <c r="E100" s="138"/>
      <c r="F100" s="138"/>
      <c r="G100" s="138"/>
      <c r="H100" s="138"/>
      <c r="I100" s="138"/>
    </row>
    <row r="102" spans="1:9" ht="14.25" customHeight="1" x14ac:dyDescent="0.3">
      <c r="A102" s="178" t="s">
        <v>788</v>
      </c>
      <c r="B102" s="178"/>
      <c r="C102" s="178"/>
      <c r="D102" s="178"/>
      <c r="E102" s="178"/>
      <c r="F102" s="178"/>
      <c r="G102" s="178"/>
      <c r="H102" s="178"/>
      <c r="I102" s="178"/>
    </row>
    <row r="103" spans="1:9" ht="17.25" customHeight="1" x14ac:dyDescent="0.3">
      <c r="A103" s="54" t="s">
        <v>147</v>
      </c>
      <c r="B103" s="137" t="s">
        <v>789</v>
      </c>
      <c r="C103" s="137"/>
      <c r="D103" s="137"/>
      <c r="E103" s="137"/>
      <c r="F103" s="137"/>
      <c r="G103" s="137"/>
      <c r="H103" s="137"/>
      <c r="I103" s="137"/>
    </row>
    <row r="104" spans="1:9" ht="17.25" customHeight="1" x14ac:dyDescent="0.3">
      <c r="A104" s="54" t="s">
        <v>147</v>
      </c>
      <c r="B104" s="138" t="s">
        <v>790</v>
      </c>
      <c r="C104" s="138"/>
      <c r="D104" s="138"/>
      <c r="E104" s="138"/>
      <c r="F104" s="138"/>
      <c r="G104" s="138"/>
      <c r="H104" s="138"/>
      <c r="I104" s="138"/>
    </row>
    <row r="105" spans="1:9" ht="17.25" customHeight="1" x14ac:dyDescent="0.3">
      <c r="A105" s="54" t="s">
        <v>147</v>
      </c>
      <c r="B105" s="137" t="s">
        <v>791</v>
      </c>
      <c r="C105" s="137"/>
      <c r="D105" s="137"/>
      <c r="E105" s="137"/>
      <c r="F105" s="137"/>
      <c r="G105" s="137"/>
      <c r="H105" s="137"/>
      <c r="I105" s="137"/>
    </row>
    <row r="106" spans="1:9" ht="17.25" customHeight="1" x14ac:dyDescent="0.3">
      <c r="A106" s="54" t="s">
        <v>147</v>
      </c>
      <c r="B106" s="138" t="s">
        <v>792</v>
      </c>
      <c r="C106" s="138"/>
      <c r="D106" s="138"/>
      <c r="E106" s="138"/>
      <c r="F106" s="138"/>
      <c r="G106" s="138"/>
      <c r="H106" s="138"/>
      <c r="I106" s="138"/>
    </row>
    <row r="108" spans="1:9" ht="14.25" customHeight="1" x14ac:dyDescent="0.3">
      <c r="A108" s="178" t="s">
        <v>793</v>
      </c>
      <c r="B108" s="178"/>
      <c r="C108" s="178"/>
      <c r="D108" s="178"/>
      <c r="E108" s="178"/>
      <c r="F108" s="178"/>
      <c r="G108" s="178"/>
      <c r="H108" s="178"/>
      <c r="I108" s="178"/>
    </row>
    <row r="109" spans="1:9" ht="24" customHeight="1" x14ac:dyDescent="0.3">
      <c r="A109" s="54" t="s">
        <v>147</v>
      </c>
      <c r="B109" s="137" t="s">
        <v>794</v>
      </c>
      <c r="C109" s="137"/>
      <c r="D109" s="137"/>
      <c r="E109" s="137"/>
      <c r="F109" s="137"/>
      <c r="G109" s="137"/>
      <c r="H109" s="137"/>
      <c r="I109" s="137"/>
    </row>
    <row r="110" spans="1:9" ht="17.25" customHeight="1" x14ac:dyDescent="0.3">
      <c r="A110" s="54" t="s">
        <v>147</v>
      </c>
      <c r="B110" s="138" t="s">
        <v>795</v>
      </c>
      <c r="C110" s="138"/>
      <c r="D110" s="138"/>
      <c r="E110" s="138"/>
      <c r="F110" s="138"/>
      <c r="G110" s="138"/>
      <c r="H110" s="138"/>
      <c r="I110" s="138"/>
    </row>
    <row r="111" spans="1:9" ht="17.25" customHeight="1" x14ac:dyDescent="0.3">
      <c r="A111" s="54" t="s">
        <v>147</v>
      </c>
      <c r="B111" s="137" t="s">
        <v>796</v>
      </c>
      <c r="C111" s="137"/>
      <c r="D111" s="137"/>
      <c r="E111" s="137"/>
      <c r="F111" s="137"/>
      <c r="G111" s="137"/>
      <c r="H111" s="137"/>
      <c r="I111" s="137"/>
    </row>
    <row r="112" spans="1:9" ht="17.25" customHeight="1" x14ac:dyDescent="0.3">
      <c r="A112" s="54" t="s">
        <v>147</v>
      </c>
      <c r="B112" s="138" t="s">
        <v>797</v>
      </c>
      <c r="C112" s="138"/>
      <c r="D112" s="138"/>
      <c r="E112" s="138"/>
      <c r="F112" s="138"/>
      <c r="G112" s="138"/>
      <c r="H112" s="138"/>
      <c r="I112" s="138"/>
    </row>
    <row r="114" spans="1:9" ht="14.25" customHeight="1" x14ac:dyDescent="0.3">
      <c r="A114" s="178" t="s">
        <v>798</v>
      </c>
      <c r="B114" s="178"/>
      <c r="C114" s="178"/>
      <c r="D114" s="178"/>
      <c r="E114" s="178"/>
      <c r="F114" s="178"/>
      <c r="G114" s="178"/>
      <c r="H114" s="178"/>
      <c r="I114" s="178"/>
    </row>
    <row r="115" spans="1:9" ht="17.25" customHeight="1" x14ac:dyDescent="0.3">
      <c r="A115" s="54" t="s">
        <v>147</v>
      </c>
      <c r="B115" s="137" t="s">
        <v>799</v>
      </c>
      <c r="C115" s="137"/>
      <c r="D115" s="137"/>
      <c r="E115" s="137"/>
      <c r="F115" s="137"/>
      <c r="G115" s="137"/>
      <c r="H115" s="137"/>
      <c r="I115" s="137"/>
    </row>
    <row r="116" spans="1:9" ht="17.25" customHeight="1" x14ac:dyDescent="0.3">
      <c r="A116" s="54" t="s">
        <v>147</v>
      </c>
      <c r="B116" s="138" t="s">
        <v>800</v>
      </c>
      <c r="C116" s="138"/>
      <c r="D116" s="138"/>
      <c r="E116" s="138"/>
      <c r="F116" s="138"/>
      <c r="G116" s="138"/>
      <c r="H116" s="138"/>
      <c r="I116" s="138"/>
    </row>
    <row r="117" spans="1:9" ht="17.25" customHeight="1" x14ac:dyDescent="0.3">
      <c r="A117" s="54" t="s">
        <v>147</v>
      </c>
      <c r="B117" s="137" t="s">
        <v>801</v>
      </c>
      <c r="C117" s="137"/>
      <c r="D117" s="137"/>
      <c r="E117" s="137"/>
      <c r="F117" s="137"/>
      <c r="G117" s="137"/>
      <c r="H117" s="137"/>
      <c r="I117" s="137"/>
    </row>
    <row r="118" spans="1:9" ht="17.25" customHeight="1" x14ac:dyDescent="0.3">
      <c r="A118" s="54" t="s">
        <v>147</v>
      </c>
      <c r="B118" s="138" t="s">
        <v>802</v>
      </c>
      <c r="C118" s="138"/>
      <c r="D118" s="138"/>
      <c r="E118" s="138"/>
      <c r="F118" s="138"/>
      <c r="G118" s="138"/>
      <c r="H118" s="138"/>
      <c r="I118" s="138"/>
    </row>
    <row r="120" spans="1:9" ht="25.5" customHeight="1" x14ac:dyDescent="0.3">
      <c r="A120" s="179" t="s">
        <v>803</v>
      </c>
      <c r="B120" s="179"/>
      <c r="C120" s="179"/>
      <c r="D120" s="179"/>
      <c r="E120" s="179"/>
      <c r="F120" s="179"/>
      <c r="G120" s="179"/>
      <c r="H120" s="179"/>
      <c r="I120" s="179"/>
    </row>
    <row r="121" spans="1:9" ht="27" customHeight="1" x14ac:dyDescent="0.3">
      <c r="A121" s="180" t="s">
        <v>804</v>
      </c>
      <c r="B121" s="180"/>
      <c r="C121" s="180"/>
      <c r="D121" s="180"/>
      <c r="E121" s="180"/>
      <c r="F121" s="180"/>
      <c r="G121" s="180"/>
      <c r="H121" s="180"/>
      <c r="I121" s="180"/>
    </row>
  </sheetData>
  <mergeCells count="107">
    <mergeCell ref="B112:I112"/>
    <mergeCell ref="A114:I114"/>
    <mergeCell ref="B115:I115"/>
    <mergeCell ref="B116:I116"/>
    <mergeCell ref="B117:I117"/>
    <mergeCell ref="B118:I118"/>
    <mergeCell ref="A120:I120"/>
    <mergeCell ref="A121:I121"/>
    <mergeCell ref="A102:I102"/>
    <mergeCell ref="B103:I103"/>
    <mergeCell ref="B104:I104"/>
    <mergeCell ref="B105:I105"/>
    <mergeCell ref="B106:I106"/>
    <mergeCell ref="A108:I108"/>
    <mergeCell ref="B109:I109"/>
    <mergeCell ref="B110:I110"/>
    <mergeCell ref="B111:I111"/>
    <mergeCell ref="B91:I91"/>
    <mergeCell ref="B92:I92"/>
    <mergeCell ref="B93:I93"/>
    <mergeCell ref="B94:I94"/>
    <mergeCell ref="A96:I96"/>
    <mergeCell ref="B97:I97"/>
    <mergeCell ref="B98:I98"/>
    <mergeCell ref="B99:I99"/>
    <mergeCell ref="B100:I100"/>
    <mergeCell ref="B80:I80"/>
    <mergeCell ref="B81:I81"/>
    <mergeCell ref="B82:I82"/>
    <mergeCell ref="B83:I83"/>
    <mergeCell ref="A85:I85"/>
    <mergeCell ref="B86:I86"/>
    <mergeCell ref="B87:I87"/>
    <mergeCell ref="B88:I88"/>
    <mergeCell ref="A90:I90"/>
    <mergeCell ref="A69:I69"/>
    <mergeCell ref="B70:I70"/>
    <mergeCell ref="B71:I71"/>
    <mergeCell ref="A73:I73"/>
    <mergeCell ref="B74:I74"/>
    <mergeCell ref="B75:I75"/>
    <mergeCell ref="B76:I76"/>
    <mergeCell ref="B77:I77"/>
    <mergeCell ref="A79:I79"/>
    <mergeCell ref="A58:I58"/>
    <mergeCell ref="A59:I59"/>
    <mergeCell ref="A61:I61"/>
    <mergeCell ref="A62:I62"/>
    <mergeCell ref="A63:I63"/>
    <mergeCell ref="A64:I64"/>
    <mergeCell ref="B65:I65"/>
    <mergeCell ref="B66:I66"/>
    <mergeCell ref="B67:I67"/>
    <mergeCell ref="A49:I49"/>
    <mergeCell ref="A50:I50"/>
    <mergeCell ref="A51:I51"/>
    <mergeCell ref="A52:I52"/>
    <mergeCell ref="A53:I53"/>
    <mergeCell ref="A54:I54"/>
    <mergeCell ref="A55:I55"/>
    <mergeCell ref="A56:I56"/>
    <mergeCell ref="A57:I57"/>
    <mergeCell ref="B39:H39"/>
    <mergeCell ref="A41:I41"/>
    <mergeCell ref="A42:I42"/>
    <mergeCell ref="A43:I43"/>
    <mergeCell ref="A44:I44"/>
    <mergeCell ref="A45:I45"/>
    <mergeCell ref="A46:I46"/>
    <mergeCell ref="A47:I47"/>
    <mergeCell ref="A48:I48"/>
    <mergeCell ref="B30:H30"/>
    <mergeCell ref="B31:H31"/>
    <mergeCell ref="B32:H32"/>
    <mergeCell ref="B33:H33"/>
    <mergeCell ref="B34:H34"/>
    <mergeCell ref="B35:H35"/>
    <mergeCell ref="B36:H36"/>
    <mergeCell ref="B37:H37"/>
    <mergeCell ref="B38:H38"/>
    <mergeCell ref="E20:I20"/>
    <mergeCell ref="E21:I21"/>
    <mergeCell ref="E22:I22"/>
    <mergeCell ref="E23:I23"/>
    <mergeCell ref="E24:I24"/>
    <mergeCell ref="E25:I25"/>
    <mergeCell ref="A27:I27"/>
    <mergeCell ref="A28:I28"/>
    <mergeCell ref="B29:H29"/>
    <mergeCell ref="B10:H10"/>
    <mergeCell ref="B11:H11"/>
    <mergeCell ref="B12:H12"/>
    <mergeCell ref="B13:H13"/>
    <mergeCell ref="A15:I15"/>
    <mergeCell ref="A16:I16"/>
    <mergeCell ref="E17:I17"/>
    <mergeCell ref="E18:I18"/>
    <mergeCell ref="E19:I19"/>
    <mergeCell ref="A1:I1"/>
    <mergeCell ref="J1:K2"/>
    <mergeCell ref="A2:I2"/>
    <mergeCell ref="A3:I3"/>
    <mergeCell ref="A4:I4"/>
    <mergeCell ref="A6:I6"/>
    <mergeCell ref="B7:H7"/>
    <mergeCell ref="B8:H8"/>
    <mergeCell ref="B9:H9"/>
  </mergeCells>
  <dataValidations count="1">
    <dataValidation type="list" allowBlank="1" sqref="I4:I5 I7:I14 I16:I40 I42:I61 I63:I200" xr:uid="{00000000-0002-0000-0D00-000000000000}">
      <formula1>"✅,☐"</formula1>
      <formula2>0</formula2>
    </dataValidation>
  </dataValidations>
  <hyperlinks>
    <hyperlink ref="J1" location="'🎵 Welcome - Start Here'!A1" display="🏠 Contents" xr:uid="{00000000-0004-0000-0D00-000000000000}"/>
  </hyperlinks>
  <pageMargins left="0.75" right="0.75" top="1" bottom="1"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6"/>
  <sheetViews>
    <sheetView topLeftCell="D1" zoomScaleNormal="100" workbookViewId="0">
      <pane ySplit="4" topLeftCell="A5" activePane="bottomLeft" state="frozen"/>
      <selection activeCell="D1" sqref="D1"/>
      <selection pane="bottomLeft" activeCell="I1" sqref="I1:J2"/>
    </sheetView>
  </sheetViews>
  <sheetFormatPr defaultColWidth="8.6640625" defaultRowHeight="14.4" x14ac:dyDescent="0.3"/>
  <cols>
    <col min="1" max="11" width="24" customWidth="1"/>
  </cols>
  <sheetData>
    <row r="1" spans="1:11" ht="42" customHeight="1" x14ac:dyDescent="0.3">
      <c r="A1" s="227" t="s">
        <v>805</v>
      </c>
      <c r="B1" s="227"/>
      <c r="C1" s="227"/>
      <c r="D1" s="227"/>
      <c r="E1" s="227"/>
      <c r="F1" s="227"/>
      <c r="G1" s="227"/>
      <c r="H1" s="227"/>
      <c r="I1" s="3" t="s">
        <v>64</v>
      </c>
      <c r="J1" s="3"/>
    </row>
    <row r="2" spans="1:11" ht="21.75" customHeight="1" x14ac:dyDescent="0.3">
      <c r="A2" s="225" t="s">
        <v>1511</v>
      </c>
      <c r="B2" s="226"/>
      <c r="C2" s="226"/>
      <c r="D2" s="226"/>
      <c r="E2" s="226"/>
      <c r="F2" s="226"/>
      <c r="G2" s="226"/>
      <c r="H2" s="226"/>
      <c r="I2" s="3"/>
      <c r="J2" s="3"/>
    </row>
    <row r="4" spans="1:11" ht="31.5" customHeight="1" x14ac:dyDescent="0.3">
      <c r="A4" s="77" t="s">
        <v>806</v>
      </c>
      <c r="B4" s="78" t="s">
        <v>807</v>
      </c>
      <c r="C4" s="78" t="s">
        <v>808</v>
      </c>
      <c r="D4" s="78" t="s">
        <v>809</v>
      </c>
      <c r="E4" s="78" t="s">
        <v>810</v>
      </c>
      <c r="F4" s="78" t="s">
        <v>811</v>
      </c>
      <c r="G4" s="78" t="s">
        <v>812</v>
      </c>
      <c r="H4" s="78" t="s">
        <v>813</v>
      </c>
      <c r="I4" s="78" t="s">
        <v>1508</v>
      </c>
      <c r="J4" s="78" t="s">
        <v>1509</v>
      </c>
      <c r="K4" s="78" t="s">
        <v>1510</v>
      </c>
    </row>
    <row r="5" spans="1:11" ht="18" customHeight="1" x14ac:dyDescent="0.3">
      <c r="A5" s="48"/>
      <c r="B5" s="48"/>
      <c r="C5" s="48"/>
      <c r="D5" s="48"/>
      <c r="E5" s="48"/>
      <c r="F5" s="48"/>
      <c r="G5" s="48"/>
      <c r="H5" s="48"/>
      <c r="I5" s="48"/>
      <c r="J5" s="48"/>
      <c r="K5" s="48"/>
    </row>
    <row r="6" spans="1:11" ht="18" customHeight="1" x14ac:dyDescent="0.3">
      <c r="A6" s="46"/>
      <c r="B6" s="46"/>
      <c r="C6" s="46"/>
      <c r="D6" s="46"/>
      <c r="E6" s="46"/>
      <c r="F6" s="46"/>
      <c r="G6" s="46"/>
      <c r="H6" s="46"/>
      <c r="I6" s="46"/>
      <c r="J6" s="46"/>
      <c r="K6" s="46"/>
    </row>
    <row r="7" spans="1:11" ht="18" customHeight="1" x14ac:dyDescent="0.3">
      <c r="A7" s="48"/>
      <c r="B7" s="48"/>
      <c r="C7" s="48"/>
      <c r="D7" s="48"/>
      <c r="E7" s="48"/>
      <c r="F7" s="48"/>
      <c r="G7" s="48"/>
      <c r="H7" s="48"/>
      <c r="I7" s="48"/>
      <c r="J7" s="48"/>
      <c r="K7" s="48"/>
    </row>
    <row r="8" spans="1:11" ht="18" customHeight="1" x14ac:dyDescent="0.3">
      <c r="A8" s="46"/>
      <c r="B8" s="46"/>
      <c r="C8" s="46"/>
      <c r="D8" s="46"/>
      <c r="E8" s="46"/>
      <c r="F8" s="46"/>
      <c r="G8" s="46"/>
      <c r="H8" s="46"/>
      <c r="I8" s="46"/>
      <c r="J8" s="46"/>
      <c r="K8" s="46"/>
    </row>
    <row r="9" spans="1:11" ht="18" customHeight="1" x14ac:dyDescent="0.3">
      <c r="A9" s="48"/>
      <c r="B9" s="48"/>
      <c r="C9" s="48"/>
      <c r="D9" s="48"/>
      <c r="E9" s="48"/>
      <c r="F9" s="48"/>
      <c r="G9" s="48"/>
      <c r="H9" s="48"/>
      <c r="I9" s="48"/>
      <c r="J9" s="48"/>
      <c r="K9" s="48"/>
    </row>
    <row r="10" spans="1:11" ht="18" customHeight="1" x14ac:dyDescent="0.3">
      <c r="A10" s="46"/>
      <c r="B10" s="46"/>
      <c r="C10" s="46"/>
      <c r="D10" s="46"/>
      <c r="E10" s="46"/>
      <c r="F10" s="46"/>
      <c r="G10" s="46"/>
      <c r="H10" s="46"/>
      <c r="I10" s="46"/>
      <c r="J10" s="46"/>
      <c r="K10" s="46"/>
    </row>
    <row r="11" spans="1:11" ht="18" customHeight="1" x14ac:dyDescent="0.3">
      <c r="A11" s="48"/>
      <c r="B11" s="48"/>
      <c r="C11" s="48"/>
      <c r="D11" s="48"/>
      <c r="E11" s="48"/>
      <c r="F11" s="48"/>
      <c r="G11" s="48"/>
      <c r="H11" s="48"/>
      <c r="I11" s="48"/>
      <c r="J11" s="48"/>
      <c r="K11" s="48"/>
    </row>
    <row r="12" spans="1:11" ht="18" customHeight="1" x14ac:dyDescent="0.3">
      <c r="A12" s="46"/>
      <c r="B12" s="46"/>
      <c r="C12" s="46"/>
      <c r="D12" s="46"/>
      <c r="E12" s="46"/>
      <c r="F12" s="46"/>
      <c r="G12" s="46"/>
      <c r="H12" s="46"/>
      <c r="I12" s="46"/>
      <c r="J12" s="46"/>
      <c r="K12" s="46"/>
    </row>
    <row r="13" spans="1:11" ht="18" customHeight="1" x14ac:dyDescent="0.3">
      <c r="A13" s="48"/>
      <c r="B13" s="48"/>
      <c r="C13" s="48"/>
      <c r="D13" s="48"/>
      <c r="E13" s="48"/>
      <c r="F13" s="48"/>
      <c r="G13" s="48"/>
      <c r="H13" s="48"/>
      <c r="I13" s="48"/>
      <c r="J13" s="48"/>
      <c r="K13" s="48"/>
    </row>
    <row r="14" spans="1:11" ht="18" customHeight="1" x14ac:dyDescent="0.3">
      <c r="A14" s="46"/>
      <c r="B14" s="46"/>
      <c r="C14" s="46"/>
      <c r="D14" s="46"/>
      <c r="E14" s="46"/>
      <c r="F14" s="46"/>
      <c r="G14" s="46"/>
      <c r="H14" s="46"/>
      <c r="I14" s="46"/>
      <c r="J14" s="46"/>
      <c r="K14" s="46"/>
    </row>
    <row r="15" spans="1:11" ht="18" customHeight="1" x14ac:dyDescent="0.3">
      <c r="A15" s="48"/>
      <c r="B15" s="48"/>
      <c r="C15" s="48"/>
      <c r="D15" s="48"/>
      <c r="E15" s="48"/>
      <c r="F15" s="48"/>
      <c r="G15" s="48"/>
      <c r="H15" s="48"/>
      <c r="I15" s="48"/>
      <c r="J15" s="48"/>
      <c r="K15" s="48"/>
    </row>
    <row r="16" spans="1:11" ht="18" customHeight="1" x14ac:dyDescent="0.3">
      <c r="A16" s="46"/>
      <c r="B16" s="46"/>
      <c r="C16" s="46"/>
      <c r="D16" s="46"/>
      <c r="E16" s="46"/>
      <c r="F16" s="46"/>
      <c r="G16" s="46"/>
      <c r="H16" s="46"/>
      <c r="I16" s="46"/>
      <c r="J16" s="46"/>
      <c r="K16" s="46"/>
    </row>
  </sheetData>
  <mergeCells count="3">
    <mergeCell ref="A1:H1"/>
    <mergeCell ref="I1:J2"/>
    <mergeCell ref="A2:H2"/>
  </mergeCells>
  <hyperlinks>
    <hyperlink ref="I1" location="'🎵 Welcome - Start Here'!A1" display="🏠 Contents" xr:uid="{86D4A957-2CE3-4EBC-AC38-673E14251315}"/>
  </hyperlinks>
  <pageMargins left="0.75" right="0.75" top="1" bottom="1"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93"/>
  <sheetViews>
    <sheetView zoomScaleNormal="100" workbookViewId="0">
      <pane ySplit="4" topLeftCell="A5" activePane="bottomLeft" state="frozen"/>
      <selection pane="bottomLeft" activeCell="I1" sqref="I1:J2"/>
    </sheetView>
  </sheetViews>
  <sheetFormatPr defaultColWidth="8.6640625" defaultRowHeight="14.4" x14ac:dyDescent="0.3"/>
  <cols>
    <col min="1" max="1" width="33.44140625" customWidth="1"/>
    <col min="2" max="2" width="14.5546875" customWidth="1"/>
    <col min="3" max="3" width="14.77734375" customWidth="1"/>
    <col min="4" max="4" width="17.5546875" customWidth="1"/>
    <col min="5" max="5" width="26.21875" customWidth="1"/>
    <col min="6" max="6" width="15.21875" customWidth="1"/>
    <col min="7" max="7" width="11.33203125" customWidth="1"/>
    <col min="8" max="8" width="12.21875" customWidth="1"/>
    <col min="9" max="9" width="13.21875" customWidth="1"/>
    <col min="10" max="10" width="13.44140625" customWidth="1"/>
    <col min="11" max="11" width="6.109375" customWidth="1"/>
  </cols>
  <sheetData>
    <row r="1" spans="1:11" ht="42" customHeight="1" x14ac:dyDescent="0.3">
      <c r="A1" s="4" t="s">
        <v>814</v>
      </c>
      <c r="B1" s="4"/>
      <c r="C1" s="4"/>
      <c r="D1" s="4"/>
      <c r="E1" s="4"/>
      <c r="F1" s="4"/>
      <c r="G1" s="4"/>
      <c r="H1" s="4"/>
      <c r="I1" s="3" t="s">
        <v>64</v>
      </c>
      <c r="J1" s="3"/>
    </row>
    <row r="2" spans="1:11" ht="21.75" customHeight="1" x14ac:dyDescent="0.3">
      <c r="A2" s="2" t="s">
        <v>815</v>
      </c>
      <c r="B2" s="2"/>
      <c r="C2" s="2"/>
      <c r="D2" s="2"/>
      <c r="E2" s="2"/>
      <c r="F2" s="2"/>
      <c r="G2" s="2"/>
      <c r="H2" s="2"/>
      <c r="I2" s="3"/>
      <c r="J2" s="3"/>
    </row>
    <row r="4" spans="1:11" ht="15" customHeight="1" x14ac:dyDescent="0.3">
      <c r="A4" s="21" t="s">
        <v>816</v>
      </c>
      <c r="B4" s="21" t="s">
        <v>817</v>
      </c>
      <c r="C4" s="21" t="s">
        <v>818</v>
      </c>
      <c r="D4" s="21" t="s">
        <v>819</v>
      </c>
      <c r="E4" s="21" t="s">
        <v>670</v>
      </c>
      <c r="F4" s="21" t="s">
        <v>820</v>
      </c>
      <c r="G4" s="21" t="s">
        <v>821</v>
      </c>
      <c r="H4" s="21" t="s">
        <v>822</v>
      </c>
      <c r="I4" s="21" t="s">
        <v>823</v>
      </c>
      <c r="J4" s="21" t="s">
        <v>824</v>
      </c>
      <c r="K4" s="21" t="s">
        <v>97</v>
      </c>
    </row>
    <row r="5" spans="1:11" ht="19.5" customHeight="1" x14ac:dyDescent="0.3">
      <c r="A5" s="46" t="s">
        <v>825</v>
      </c>
      <c r="B5" s="46"/>
      <c r="C5" s="46"/>
      <c r="D5" s="46"/>
      <c r="E5" s="46"/>
      <c r="F5" s="46"/>
      <c r="G5" s="46"/>
      <c r="H5" s="46"/>
      <c r="I5" s="46"/>
      <c r="J5" s="46"/>
      <c r="K5" s="46"/>
    </row>
    <row r="6" spans="1:11" ht="19.5" customHeight="1" x14ac:dyDescent="0.3">
      <c r="A6" s="48" t="s">
        <v>352</v>
      </c>
      <c r="B6" s="48"/>
      <c r="C6" s="48"/>
      <c r="D6" s="48"/>
      <c r="E6" s="48"/>
      <c r="F6" s="48"/>
      <c r="G6" s="48"/>
      <c r="H6" s="48"/>
      <c r="I6" s="48"/>
      <c r="J6" s="48"/>
      <c r="K6" s="48"/>
    </row>
    <row r="7" spans="1:11" ht="19.5" customHeight="1" x14ac:dyDescent="0.3">
      <c r="A7" s="46" t="s">
        <v>354</v>
      </c>
      <c r="B7" s="46"/>
      <c r="C7" s="46"/>
      <c r="D7" s="46"/>
      <c r="E7" s="46"/>
      <c r="F7" s="46"/>
      <c r="G7" s="46"/>
      <c r="H7" s="46"/>
      <c r="I7" s="46"/>
      <c r="J7" s="46"/>
      <c r="K7" s="46"/>
    </row>
    <row r="8" spans="1:11" ht="19.5" customHeight="1" x14ac:dyDescent="0.3">
      <c r="A8" s="48" t="s">
        <v>573</v>
      </c>
      <c r="B8" s="48"/>
      <c r="C8" s="48"/>
      <c r="D8" s="48"/>
      <c r="E8" s="48"/>
      <c r="F8" s="48"/>
      <c r="G8" s="48"/>
      <c r="H8" s="48"/>
      <c r="I8" s="48"/>
      <c r="J8" s="48"/>
      <c r="K8" s="48"/>
    </row>
    <row r="9" spans="1:11" ht="19.5" customHeight="1" x14ac:dyDescent="0.3">
      <c r="A9" s="51" t="s">
        <v>826</v>
      </c>
      <c r="B9" s="46"/>
      <c r="C9" s="46"/>
      <c r="D9" s="46"/>
      <c r="E9" s="46"/>
      <c r="F9" s="46"/>
      <c r="G9" s="46"/>
      <c r="H9" s="46"/>
      <c r="I9" s="46"/>
      <c r="J9" s="46"/>
      <c r="K9" s="46"/>
    </row>
    <row r="10" spans="1:11" ht="19.5" customHeight="1" x14ac:dyDescent="0.3">
      <c r="A10" s="79" t="s">
        <v>827</v>
      </c>
      <c r="B10" s="48"/>
      <c r="C10" s="48"/>
      <c r="D10" s="48"/>
      <c r="E10" s="48"/>
      <c r="F10" s="48"/>
      <c r="G10" s="48"/>
      <c r="H10" s="48"/>
      <c r="I10" s="48"/>
      <c r="J10" s="48"/>
      <c r="K10" s="48"/>
    </row>
    <row r="11" spans="1:11" ht="19.5" customHeight="1" x14ac:dyDescent="0.3">
      <c r="A11" s="46" t="s">
        <v>367</v>
      </c>
      <c r="B11" s="46"/>
      <c r="C11" s="46"/>
      <c r="D11" s="46"/>
      <c r="E11" s="46"/>
      <c r="F11" s="46"/>
      <c r="G11" s="46"/>
      <c r="H11" s="46"/>
      <c r="I11" s="46"/>
      <c r="J11" s="46"/>
      <c r="K11" s="46"/>
    </row>
    <row r="12" spans="1:11" ht="19.5" customHeight="1" x14ac:dyDescent="0.3">
      <c r="A12" s="48" t="s">
        <v>542</v>
      </c>
      <c r="B12" s="48"/>
      <c r="C12" s="48"/>
      <c r="D12" s="48"/>
      <c r="E12" s="48"/>
      <c r="F12" s="48"/>
      <c r="G12" s="48"/>
      <c r="H12" s="48"/>
      <c r="I12" s="48"/>
      <c r="J12" s="48"/>
      <c r="K12" s="48"/>
    </row>
    <row r="13" spans="1:11" ht="19.5" customHeight="1" x14ac:dyDescent="0.3">
      <c r="A13" s="46" t="s">
        <v>828</v>
      </c>
      <c r="B13" s="46"/>
      <c r="C13" s="46"/>
      <c r="D13" s="46"/>
      <c r="E13" s="46"/>
      <c r="F13" s="46"/>
      <c r="G13" s="46"/>
      <c r="H13" s="46"/>
      <c r="I13" s="46"/>
      <c r="J13" s="46"/>
      <c r="K13" s="46"/>
    </row>
    <row r="14" spans="1:11" ht="19.5" customHeight="1" x14ac:dyDescent="0.3">
      <c r="A14" s="48" t="s">
        <v>829</v>
      </c>
      <c r="B14" s="48"/>
      <c r="C14" s="48"/>
      <c r="D14" s="48"/>
      <c r="E14" s="48"/>
      <c r="F14" s="48"/>
      <c r="G14" s="48"/>
      <c r="H14" s="48"/>
      <c r="I14" s="48"/>
      <c r="J14" s="48"/>
      <c r="K14" s="48"/>
    </row>
    <row r="15" spans="1:11" ht="19.5" customHeight="1" x14ac:dyDescent="0.3">
      <c r="A15" s="46" t="s">
        <v>356</v>
      </c>
      <c r="B15" s="46"/>
      <c r="C15" s="46"/>
      <c r="D15" s="46"/>
      <c r="E15" s="46"/>
      <c r="F15" s="46"/>
      <c r="G15" s="46"/>
      <c r="H15" s="46"/>
      <c r="I15" s="46"/>
      <c r="J15" s="46"/>
      <c r="K15" s="46"/>
    </row>
    <row r="16" spans="1:11" ht="19.5" customHeight="1" x14ac:dyDescent="0.3">
      <c r="A16" s="48" t="s">
        <v>830</v>
      </c>
      <c r="B16" s="48"/>
      <c r="C16" s="48"/>
      <c r="D16" s="48"/>
      <c r="E16" s="48"/>
      <c r="F16" s="48"/>
      <c r="G16" s="48"/>
      <c r="H16" s="48"/>
      <c r="I16" s="48"/>
      <c r="J16" s="48"/>
      <c r="K16" s="48"/>
    </row>
    <row r="17" spans="1:11" ht="19.5" customHeight="1" x14ac:dyDescent="0.3">
      <c r="A17" s="46" t="s">
        <v>433</v>
      </c>
      <c r="B17" s="46"/>
      <c r="C17" s="46"/>
      <c r="D17" s="46"/>
      <c r="E17" s="46"/>
      <c r="F17" s="46"/>
      <c r="G17" s="46"/>
      <c r="H17" s="46"/>
      <c r="I17" s="46"/>
      <c r="J17" s="46"/>
      <c r="K17" s="46"/>
    </row>
    <row r="18" spans="1:11" ht="19.5" customHeight="1" x14ac:dyDescent="0.3">
      <c r="A18" s="48" t="s">
        <v>831</v>
      </c>
      <c r="B18" s="48"/>
      <c r="C18" s="48"/>
      <c r="D18" s="48"/>
      <c r="E18" s="48"/>
      <c r="F18" s="48"/>
      <c r="G18" s="48"/>
      <c r="H18" s="48"/>
      <c r="I18" s="48"/>
      <c r="J18" s="48"/>
      <c r="K18" s="48"/>
    </row>
    <row r="19" spans="1:11" ht="19.5" customHeight="1" x14ac:dyDescent="0.3">
      <c r="A19" s="46" t="s">
        <v>832</v>
      </c>
      <c r="B19" s="46"/>
      <c r="C19" s="46"/>
      <c r="D19" s="46"/>
      <c r="E19" s="46"/>
      <c r="F19" s="46"/>
      <c r="G19" s="46"/>
      <c r="H19" s="46"/>
      <c r="I19" s="46"/>
      <c r="J19" s="46"/>
      <c r="K19" s="46"/>
    </row>
    <row r="20" spans="1:11" ht="19.5" customHeight="1" x14ac:dyDescent="0.3">
      <c r="A20" s="48" t="s">
        <v>833</v>
      </c>
      <c r="B20" s="48"/>
      <c r="C20" s="48"/>
      <c r="D20" s="48"/>
      <c r="E20" s="48"/>
      <c r="F20" s="48"/>
      <c r="G20" s="48"/>
      <c r="H20" s="48"/>
      <c r="I20" s="48"/>
      <c r="J20" s="48"/>
      <c r="K20" s="48"/>
    </row>
    <row r="21" spans="1:11" ht="19.5" customHeight="1" x14ac:dyDescent="0.3">
      <c r="A21" s="46" t="s">
        <v>834</v>
      </c>
      <c r="B21" s="46"/>
      <c r="C21" s="46"/>
      <c r="D21" s="46"/>
      <c r="E21" s="46"/>
      <c r="F21" s="46"/>
      <c r="G21" s="46"/>
      <c r="H21" s="46"/>
      <c r="I21" s="46"/>
      <c r="J21" s="46"/>
      <c r="K21" s="46"/>
    </row>
    <row r="22" spans="1:11" ht="19.5" customHeight="1" x14ac:dyDescent="0.3">
      <c r="A22" s="48" t="s">
        <v>835</v>
      </c>
      <c r="B22" s="48"/>
      <c r="C22" s="48"/>
      <c r="D22" s="48"/>
      <c r="E22" s="48"/>
      <c r="F22" s="48"/>
      <c r="G22" s="48"/>
      <c r="H22" s="48"/>
      <c r="I22" s="48"/>
      <c r="J22" s="48"/>
      <c r="K22" s="48"/>
    </row>
    <row r="23" spans="1:11" ht="19.5" customHeight="1" x14ac:dyDescent="0.3">
      <c r="A23" s="46" t="s">
        <v>836</v>
      </c>
      <c r="B23" s="46"/>
      <c r="C23" s="46"/>
      <c r="D23" s="46"/>
      <c r="E23" s="46"/>
      <c r="F23" s="46"/>
      <c r="G23" s="46"/>
      <c r="H23" s="46"/>
      <c r="I23" s="46"/>
      <c r="J23" s="46"/>
      <c r="K23" s="46"/>
    </row>
    <row r="24" spans="1:11" ht="19.5" customHeight="1" x14ac:dyDescent="0.3">
      <c r="A24" s="48" t="s">
        <v>837</v>
      </c>
      <c r="B24" s="48"/>
      <c r="C24" s="48"/>
      <c r="D24" s="48"/>
      <c r="E24" s="48"/>
      <c r="F24" s="48"/>
      <c r="G24" s="48"/>
      <c r="H24" s="48"/>
      <c r="I24" s="48"/>
      <c r="J24" s="48"/>
      <c r="K24" s="48"/>
    </row>
    <row r="25" spans="1:11" ht="19.5" customHeight="1" x14ac:dyDescent="0.3">
      <c r="A25" s="46" t="s">
        <v>838</v>
      </c>
      <c r="B25" s="46"/>
      <c r="C25" s="46"/>
      <c r="D25" s="46"/>
      <c r="E25" s="46"/>
      <c r="F25" s="46"/>
      <c r="G25" s="46"/>
      <c r="H25" s="46"/>
      <c r="I25" s="46"/>
      <c r="J25" s="46"/>
      <c r="K25" s="46"/>
    </row>
    <row r="26" spans="1:11" ht="19.5" customHeight="1" x14ac:dyDescent="0.3">
      <c r="A26" s="48" t="s">
        <v>588</v>
      </c>
      <c r="B26" s="48"/>
      <c r="C26" s="48"/>
      <c r="D26" s="48"/>
      <c r="E26" s="48"/>
      <c r="F26" s="48"/>
      <c r="G26" s="48"/>
      <c r="H26" s="48"/>
      <c r="I26" s="48"/>
      <c r="J26" s="48"/>
      <c r="K26" s="48"/>
    </row>
    <row r="27" spans="1:11" ht="4.5" customHeight="1" x14ac:dyDescent="0.3">
      <c r="A27" s="1"/>
      <c r="B27" s="1"/>
      <c r="C27" s="1"/>
      <c r="D27" s="1"/>
      <c r="E27" s="1"/>
      <c r="F27" s="1"/>
      <c r="G27" s="1"/>
      <c r="H27" s="1"/>
      <c r="I27" s="1"/>
    </row>
    <row r="28" spans="1:11" ht="30" customHeight="1" x14ac:dyDescent="0.3">
      <c r="A28" s="181" t="s">
        <v>839</v>
      </c>
      <c r="B28" s="181"/>
      <c r="C28" s="181"/>
      <c r="D28" s="181"/>
      <c r="E28" s="181"/>
      <c r="F28" s="181"/>
      <c r="G28" s="181"/>
      <c r="H28" s="181"/>
      <c r="I28" s="181"/>
    </row>
    <row r="29" spans="1:11" ht="21.75" customHeight="1" x14ac:dyDescent="0.3">
      <c r="A29" s="182" t="s">
        <v>840</v>
      </c>
      <c r="B29" s="182"/>
      <c r="C29" s="182"/>
      <c r="D29" s="182"/>
      <c r="E29" s="182"/>
      <c r="F29" s="182"/>
      <c r="G29" s="182"/>
      <c r="H29" s="182"/>
      <c r="I29" s="182"/>
    </row>
    <row r="30" spans="1:11" ht="25.5" customHeight="1" x14ac:dyDescent="0.3">
      <c r="A30" s="183" t="s">
        <v>841</v>
      </c>
      <c r="B30" s="183"/>
      <c r="C30" s="183"/>
      <c r="D30" s="183"/>
      <c r="E30" s="183"/>
      <c r="F30" s="183"/>
      <c r="G30" s="183"/>
      <c r="H30" s="183"/>
      <c r="I30" s="183"/>
    </row>
    <row r="31" spans="1:11" ht="19.5" customHeight="1" x14ac:dyDescent="0.3">
      <c r="A31" s="184" t="s">
        <v>842</v>
      </c>
      <c r="B31" s="184"/>
      <c r="C31" s="184"/>
      <c r="D31" s="184"/>
      <c r="E31" s="184"/>
      <c r="F31" s="184"/>
      <c r="G31" s="184"/>
      <c r="H31" s="184"/>
      <c r="I31" s="184"/>
    </row>
    <row r="32" spans="1:11" ht="18" customHeight="1" x14ac:dyDescent="0.3">
      <c r="A32" s="38" t="s">
        <v>843</v>
      </c>
      <c r="B32" s="185" t="s">
        <v>844</v>
      </c>
      <c r="C32" s="185"/>
      <c r="D32" s="185"/>
      <c r="E32" s="185" t="s">
        <v>845</v>
      </c>
      <c r="F32" s="185"/>
      <c r="G32" s="185"/>
      <c r="H32" s="185" t="s">
        <v>846</v>
      </c>
      <c r="I32" s="185"/>
    </row>
    <row r="33" spans="1:9" ht="18" customHeight="1" x14ac:dyDescent="0.3">
      <c r="A33" s="80" t="s">
        <v>847</v>
      </c>
      <c r="B33" s="186"/>
      <c r="C33" s="186"/>
      <c r="D33" s="186"/>
      <c r="E33" s="186"/>
      <c r="F33" s="186"/>
      <c r="G33" s="186"/>
      <c r="H33" s="186"/>
      <c r="I33" s="186"/>
    </row>
    <row r="34" spans="1:9" ht="18" customHeight="1" x14ac:dyDescent="0.3">
      <c r="A34" s="81" t="s">
        <v>848</v>
      </c>
      <c r="B34" s="186"/>
      <c r="C34" s="186"/>
      <c r="D34" s="186"/>
      <c r="E34" s="186"/>
      <c r="F34" s="186"/>
      <c r="G34" s="186"/>
      <c r="H34" s="186"/>
      <c r="I34" s="186"/>
    </row>
    <row r="35" spans="1:9" ht="18" customHeight="1" x14ac:dyDescent="0.3">
      <c r="A35" s="80" t="s">
        <v>849</v>
      </c>
      <c r="B35" s="186"/>
      <c r="C35" s="186"/>
      <c r="D35" s="186"/>
      <c r="E35" s="186"/>
      <c r="F35" s="186"/>
      <c r="G35" s="186"/>
      <c r="H35" s="186"/>
      <c r="I35" s="186"/>
    </row>
    <row r="36" spans="1:9" ht="18" customHeight="1" x14ac:dyDescent="0.3">
      <c r="A36" s="81" t="s">
        <v>850</v>
      </c>
      <c r="B36" s="186"/>
      <c r="C36" s="186"/>
      <c r="D36" s="186"/>
      <c r="E36" s="186"/>
      <c r="F36" s="186"/>
      <c r="G36" s="186"/>
      <c r="H36" s="186"/>
      <c r="I36" s="186"/>
    </row>
    <row r="37" spans="1:9" ht="18" customHeight="1" x14ac:dyDescent="0.3">
      <c r="A37" s="80" t="s">
        <v>851</v>
      </c>
      <c r="B37" s="186"/>
      <c r="C37" s="186"/>
      <c r="D37" s="186"/>
      <c r="E37" s="186"/>
      <c r="F37" s="186"/>
      <c r="G37" s="186"/>
      <c r="H37" s="186"/>
      <c r="I37" s="186"/>
    </row>
    <row r="38" spans="1:9" ht="18" customHeight="1" x14ac:dyDescent="0.3">
      <c r="A38" s="81" t="s">
        <v>852</v>
      </c>
      <c r="B38" s="186"/>
      <c r="C38" s="186"/>
      <c r="D38" s="186"/>
      <c r="E38" s="186"/>
      <c r="F38" s="186"/>
      <c r="G38" s="186"/>
      <c r="H38" s="186"/>
      <c r="I38" s="186"/>
    </row>
    <row r="39" spans="1:9" ht="18" customHeight="1" x14ac:dyDescent="0.3">
      <c r="A39" s="80" t="s">
        <v>853</v>
      </c>
      <c r="B39" s="186"/>
      <c r="C39" s="186"/>
      <c r="D39" s="186"/>
      <c r="E39" s="186"/>
      <c r="F39" s="186"/>
      <c r="G39" s="186"/>
      <c r="H39" s="186"/>
      <c r="I39" s="186"/>
    </row>
    <row r="40" spans="1:9" ht="18" customHeight="1" x14ac:dyDescent="0.3">
      <c r="A40" s="82" t="s">
        <v>854</v>
      </c>
      <c r="B40" s="186"/>
      <c r="C40" s="186"/>
      <c r="D40" s="186"/>
      <c r="E40" s="186"/>
      <c r="F40" s="186"/>
      <c r="G40" s="186"/>
      <c r="H40" s="186"/>
      <c r="I40" s="186"/>
    </row>
    <row r="41" spans="1:9" ht="18" customHeight="1" x14ac:dyDescent="0.3">
      <c r="A41" s="83" t="s">
        <v>855</v>
      </c>
      <c r="B41" s="186"/>
      <c r="C41" s="186"/>
      <c r="D41" s="186"/>
      <c r="E41" s="186"/>
      <c r="F41" s="186"/>
      <c r="G41" s="186"/>
      <c r="H41" s="186"/>
      <c r="I41" s="186"/>
    </row>
    <row r="42" spans="1:9" ht="18" customHeight="1" x14ac:dyDescent="0.3">
      <c r="A42" s="82" t="s">
        <v>856</v>
      </c>
      <c r="B42" s="186"/>
      <c r="C42" s="186"/>
      <c r="D42" s="186"/>
      <c r="E42" s="186"/>
      <c r="F42" s="186"/>
      <c r="G42" s="186"/>
      <c r="H42" s="186"/>
      <c r="I42" s="186"/>
    </row>
    <row r="43" spans="1:9" ht="21.75" customHeight="1" x14ac:dyDescent="0.3">
      <c r="A43" s="84" t="s">
        <v>857</v>
      </c>
      <c r="B43" s="187" t="s">
        <v>858</v>
      </c>
      <c r="C43" s="187"/>
      <c r="D43" s="187"/>
      <c r="E43" s="187" t="s">
        <v>858</v>
      </c>
      <c r="F43" s="187"/>
      <c r="G43" s="187"/>
      <c r="H43" s="187" t="s">
        <v>858</v>
      </c>
      <c r="I43" s="187"/>
    </row>
    <row r="44" spans="1:9" ht="7.5" customHeight="1" x14ac:dyDescent="0.3"/>
    <row r="45" spans="1:9" ht="25.5" customHeight="1" x14ac:dyDescent="0.3">
      <c r="A45" s="112" t="s">
        <v>859</v>
      </c>
      <c r="B45" s="112"/>
      <c r="C45" s="112"/>
      <c r="D45" s="112"/>
      <c r="E45" s="112"/>
      <c r="F45" s="112"/>
      <c r="G45" s="112"/>
      <c r="H45" s="112"/>
      <c r="I45" s="112"/>
    </row>
    <row r="46" spans="1:9" ht="19.5" customHeight="1" x14ac:dyDescent="0.3">
      <c r="A46" s="184" t="s">
        <v>860</v>
      </c>
      <c r="B46" s="184"/>
      <c r="C46" s="184"/>
      <c r="D46" s="184"/>
      <c r="E46" s="184"/>
      <c r="F46" s="184"/>
      <c r="G46" s="184"/>
      <c r="H46" s="184"/>
      <c r="I46" s="184"/>
    </row>
    <row r="47" spans="1:9" ht="18" customHeight="1" x14ac:dyDescent="0.3">
      <c r="A47" s="38" t="s">
        <v>843</v>
      </c>
      <c r="B47" s="185" t="s">
        <v>844</v>
      </c>
      <c r="C47" s="185"/>
      <c r="D47" s="185"/>
      <c r="E47" s="185" t="s">
        <v>845</v>
      </c>
      <c r="F47" s="185"/>
      <c r="G47" s="185"/>
      <c r="H47" s="185" t="s">
        <v>846</v>
      </c>
      <c r="I47" s="185"/>
    </row>
    <row r="48" spans="1:9" ht="18" customHeight="1" x14ac:dyDescent="0.3">
      <c r="A48" s="80" t="s">
        <v>847</v>
      </c>
      <c r="B48" s="186"/>
      <c r="C48" s="186"/>
      <c r="D48" s="186"/>
      <c r="E48" s="186"/>
      <c r="F48" s="186"/>
      <c r="G48" s="186"/>
      <c r="H48" s="186"/>
      <c r="I48" s="186"/>
    </row>
    <row r="49" spans="1:9" ht="18" customHeight="1" x14ac:dyDescent="0.3">
      <c r="A49" s="81" t="s">
        <v>848</v>
      </c>
      <c r="B49" s="186"/>
      <c r="C49" s="186"/>
      <c r="D49" s="186"/>
      <c r="E49" s="186"/>
      <c r="F49" s="186"/>
      <c r="G49" s="186"/>
      <c r="H49" s="186"/>
      <c r="I49" s="186"/>
    </row>
    <row r="50" spans="1:9" ht="18" customHeight="1" x14ac:dyDescent="0.3">
      <c r="A50" s="80" t="s">
        <v>849</v>
      </c>
      <c r="B50" s="186"/>
      <c r="C50" s="186"/>
      <c r="D50" s="186"/>
      <c r="E50" s="186"/>
      <c r="F50" s="186"/>
      <c r="G50" s="186"/>
      <c r="H50" s="186"/>
      <c r="I50" s="186"/>
    </row>
    <row r="51" spans="1:9" ht="18" customHeight="1" x14ac:dyDescent="0.3">
      <c r="A51" s="81" t="s">
        <v>850</v>
      </c>
      <c r="B51" s="186"/>
      <c r="C51" s="186"/>
      <c r="D51" s="186"/>
      <c r="E51" s="186"/>
      <c r="F51" s="186"/>
      <c r="G51" s="186"/>
      <c r="H51" s="186"/>
      <c r="I51" s="186"/>
    </row>
    <row r="52" spans="1:9" ht="18" customHeight="1" x14ac:dyDescent="0.3">
      <c r="A52" s="80" t="s">
        <v>851</v>
      </c>
      <c r="B52" s="186"/>
      <c r="C52" s="186"/>
      <c r="D52" s="186"/>
      <c r="E52" s="186"/>
      <c r="F52" s="186"/>
      <c r="G52" s="186"/>
      <c r="H52" s="186"/>
      <c r="I52" s="186"/>
    </row>
    <row r="53" spans="1:9" ht="18" customHeight="1" x14ac:dyDescent="0.3">
      <c r="A53" s="81" t="s">
        <v>852</v>
      </c>
      <c r="B53" s="186"/>
      <c r="C53" s="186"/>
      <c r="D53" s="186"/>
      <c r="E53" s="186"/>
      <c r="F53" s="186"/>
      <c r="G53" s="186"/>
      <c r="H53" s="186"/>
      <c r="I53" s="186"/>
    </row>
    <row r="54" spans="1:9" ht="18" customHeight="1" x14ac:dyDescent="0.3">
      <c r="A54" s="80" t="s">
        <v>853</v>
      </c>
      <c r="B54" s="186"/>
      <c r="C54" s="186"/>
      <c r="D54" s="186"/>
      <c r="E54" s="186"/>
      <c r="F54" s="186"/>
      <c r="G54" s="186"/>
      <c r="H54" s="186"/>
      <c r="I54" s="186"/>
    </row>
    <row r="55" spans="1:9" ht="18" customHeight="1" x14ac:dyDescent="0.3">
      <c r="A55" s="82" t="s">
        <v>854</v>
      </c>
      <c r="B55" s="186"/>
      <c r="C55" s="186"/>
      <c r="D55" s="186"/>
      <c r="E55" s="186"/>
      <c r="F55" s="186"/>
      <c r="G55" s="186"/>
      <c r="H55" s="186"/>
      <c r="I55" s="186"/>
    </row>
    <row r="56" spans="1:9" ht="18" customHeight="1" x14ac:dyDescent="0.3">
      <c r="A56" s="83" t="s">
        <v>855</v>
      </c>
      <c r="B56" s="186"/>
      <c r="C56" s="186"/>
      <c r="D56" s="186"/>
      <c r="E56" s="186"/>
      <c r="F56" s="186"/>
      <c r="G56" s="186"/>
      <c r="H56" s="186"/>
      <c r="I56" s="186"/>
    </row>
    <row r="57" spans="1:9" ht="18" customHeight="1" x14ac:dyDescent="0.3">
      <c r="A57" s="82" t="s">
        <v>856</v>
      </c>
      <c r="B57" s="186"/>
      <c r="C57" s="186"/>
      <c r="D57" s="186"/>
      <c r="E57" s="186"/>
      <c r="F57" s="186"/>
      <c r="G57" s="186"/>
      <c r="H57" s="186"/>
      <c r="I57" s="186"/>
    </row>
    <row r="58" spans="1:9" ht="21.75" customHeight="1" x14ac:dyDescent="0.3">
      <c r="A58" s="84" t="s">
        <v>857</v>
      </c>
      <c r="B58" s="187" t="s">
        <v>858</v>
      </c>
      <c r="C58" s="187"/>
      <c r="D58" s="187"/>
      <c r="E58" s="187" t="s">
        <v>858</v>
      </c>
      <c r="F58" s="187"/>
      <c r="G58" s="187"/>
      <c r="H58" s="187" t="s">
        <v>858</v>
      </c>
      <c r="I58" s="187"/>
    </row>
    <row r="59" spans="1:9" ht="7.5" customHeight="1" x14ac:dyDescent="0.3"/>
    <row r="60" spans="1:9" ht="25.5" customHeight="1" x14ac:dyDescent="0.3">
      <c r="A60" s="112" t="s">
        <v>861</v>
      </c>
      <c r="B60" s="112"/>
      <c r="C60" s="112"/>
      <c r="D60" s="112"/>
      <c r="E60" s="112"/>
      <c r="F60" s="112"/>
      <c r="G60" s="112"/>
      <c r="H60" s="112"/>
      <c r="I60" s="112"/>
    </row>
    <row r="61" spans="1:9" ht="19.5" customHeight="1" x14ac:dyDescent="0.3">
      <c r="A61" s="184" t="s">
        <v>862</v>
      </c>
      <c r="B61" s="184"/>
      <c r="C61" s="184"/>
      <c r="D61" s="184"/>
      <c r="E61" s="184"/>
      <c r="F61" s="184"/>
      <c r="G61" s="184"/>
      <c r="H61" s="184"/>
      <c r="I61" s="184"/>
    </row>
    <row r="62" spans="1:9" ht="18" customHeight="1" x14ac:dyDescent="0.3">
      <c r="A62" s="38" t="s">
        <v>843</v>
      </c>
      <c r="B62" s="185" t="s">
        <v>844</v>
      </c>
      <c r="C62" s="185"/>
      <c r="D62" s="185"/>
      <c r="E62" s="185" t="s">
        <v>845</v>
      </c>
      <c r="F62" s="185"/>
      <c r="G62" s="185"/>
      <c r="H62" s="185" t="s">
        <v>846</v>
      </c>
      <c r="I62" s="185"/>
    </row>
    <row r="63" spans="1:9" ht="18" customHeight="1" x14ac:dyDescent="0.3">
      <c r="A63" s="80" t="s">
        <v>847</v>
      </c>
      <c r="B63" s="186"/>
      <c r="C63" s="186"/>
      <c r="D63" s="186"/>
      <c r="E63" s="186"/>
      <c r="F63" s="186"/>
      <c r="G63" s="186"/>
      <c r="H63" s="186"/>
      <c r="I63" s="186"/>
    </row>
    <row r="64" spans="1:9" ht="18" customHeight="1" x14ac:dyDescent="0.3">
      <c r="A64" s="81" t="s">
        <v>848</v>
      </c>
      <c r="B64" s="186"/>
      <c r="C64" s="186"/>
      <c r="D64" s="186"/>
      <c r="E64" s="186"/>
      <c r="F64" s="186"/>
      <c r="G64" s="186"/>
      <c r="H64" s="186"/>
      <c r="I64" s="186"/>
    </row>
    <row r="65" spans="1:9" ht="18" customHeight="1" x14ac:dyDescent="0.3">
      <c r="A65" s="80" t="s">
        <v>849</v>
      </c>
      <c r="B65" s="186"/>
      <c r="C65" s="186"/>
      <c r="D65" s="186"/>
      <c r="E65" s="186"/>
      <c r="F65" s="186"/>
      <c r="G65" s="186"/>
      <c r="H65" s="186"/>
      <c r="I65" s="186"/>
    </row>
    <row r="66" spans="1:9" ht="18" customHeight="1" x14ac:dyDescent="0.3">
      <c r="A66" s="81" t="s">
        <v>850</v>
      </c>
      <c r="B66" s="186"/>
      <c r="C66" s="186"/>
      <c r="D66" s="186"/>
      <c r="E66" s="186"/>
      <c r="F66" s="186"/>
      <c r="G66" s="186"/>
      <c r="H66" s="186"/>
      <c r="I66" s="186"/>
    </row>
    <row r="67" spans="1:9" ht="18" customHeight="1" x14ac:dyDescent="0.3">
      <c r="A67" s="80" t="s">
        <v>851</v>
      </c>
      <c r="B67" s="186"/>
      <c r="C67" s="186"/>
      <c r="D67" s="186"/>
      <c r="E67" s="186"/>
      <c r="F67" s="186"/>
      <c r="G67" s="186"/>
      <c r="H67" s="186"/>
      <c r="I67" s="186"/>
    </row>
    <row r="68" spans="1:9" ht="18" customHeight="1" x14ac:dyDescent="0.3">
      <c r="A68" s="81" t="s">
        <v>852</v>
      </c>
      <c r="B68" s="186"/>
      <c r="C68" s="186"/>
      <c r="D68" s="186"/>
      <c r="E68" s="186"/>
      <c r="F68" s="186"/>
      <c r="G68" s="186"/>
      <c r="H68" s="186"/>
      <c r="I68" s="186"/>
    </row>
    <row r="69" spans="1:9" ht="18" customHeight="1" x14ac:dyDescent="0.3">
      <c r="A69" s="80" t="s">
        <v>853</v>
      </c>
      <c r="B69" s="186"/>
      <c r="C69" s="186"/>
      <c r="D69" s="186"/>
      <c r="E69" s="186"/>
      <c r="F69" s="186"/>
      <c r="G69" s="186"/>
      <c r="H69" s="186"/>
      <c r="I69" s="186"/>
    </row>
    <row r="70" spans="1:9" ht="18" customHeight="1" x14ac:dyDescent="0.3">
      <c r="A70" s="82" t="s">
        <v>854</v>
      </c>
      <c r="B70" s="186"/>
      <c r="C70" s="186"/>
      <c r="D70" s="186"/>
      <c r="E70" s="186"/>
      <c r="F70" s="186"/>
      <c r="G70" s="186"/>
      <c r="H70" s="186"/>
      <c r="I70" s="186"/>
    </row>
    <row r="71" spans="1:9" ht="18" customHeight="1" x14ac:dyDescent="0.3">
      <c r="A71" s="83" t="s">
        <v>855</v>
      </c>
      <c r="B71" s="186"/>
      <c r="C71" s="186"/>
      <c r="D71" s="186"/>
      <c r="E71" s="186"/>
      <c r="F71" s="186"/>
      <c r="G71" s="186"/>
      <c r="H71" s="186"/>
      <c r="I71" s="186"/>
    </row>
    <row r="72" spans="1:9" ht="18" customHeight="1" x14ac:dyDescent="0.3">
      <c r="A72" s="82" t="s">
        <v>856</v>
      </c>
      <c r="B72" s="186"/>
      <c r="C72" s="186"/>
      <c r="D72" s="186"/>
      <c r="E72" s="186"/>
      <c r="F72" s="186"/>
      <c r="G72" s="186"/>
      <c r="H72" s="186"/>
      <c r="I72" s="186"/>
    </row>
    <row r="73" spans="1:9" ht="21.75" customHeight="1" x14ac:dyDescent="0.3">
      <c r="A73" s="84" t="s">
        <v>857</v>
      </c>
      <c r="B73" s="187" t="s">
        <v>858</v>
      </c>
      <c r="C73" s="187"/>
      <c r="D73" s="187"/>
      <c r="E73" s="187" t="s">
        <v>858</v>
      </c>
      <c r="F73" s="187"/>
      <c r="G73" s="187"/>
      <c r="H73" s="187" t="s">
        <v>858</v>
      </c>
      <c r="I73" s="187"/>
    </row>
    <row r="74" spans="1:9" ht="7.5" customHeight="1" x14ac:dyDescent="0.3"/>
    <row r="75" spans="1:9" ht="25.5" customHeight="1" x14ac:dyDescent="0.3">
      <c r="A75" s="112" t="s">
        <v>863</v>
      </c>
      <c r="B75" s="112"/>
      <c r="C75" s="112"/>
      <c r="D75" s="112"/>
      <c r="E75" s="112"/>
      <c r="F75" s="112"/>
      <c r="G75" s="112"/>
      <c r="H75" s="112"/>
      <c r="I75" s="112"/>
    </row>
    <row r="76" spans="1:9" ht="19.5" customHeight="1" x14ac:dyDescent="0.3">
      <c r="A76" s="184" t="s">
        <v>864</v>
      </c>
      <c r="B76" s="184"/>
      <c r="C76" s="184"/>
      <c r="D76" s="184"/>
      <c r="E76" s="184"/>
      <c r="F76" s="184"/>
      <c r="G76" s="184"/>
      <c r="H76" s="184"/>
      <c r="I76" s="184"/>
    </row>
    <row r="77" spans="1:9" ht="18" customHeight="1" x14ac:dyDescent="0.3">
      <c r="A77" s="38" t="s">
        <v>843</v>
      </c>
      <c r="B77" s="185" t="s">
        <v>844</v>
      </c>
      <c r="C77" s="185"/>
      <c r="D77" s="185"/>
      <c r="E77" s="185" t="s">
        <v>845</v>
      </c>
      <c r="F77" s="185"/>
      <c r="G77" s="185"/>
      <c r="H77" s="185" t="s">
        <v>846</v>
      </c>
      <c r="I77" s="185"/>
    </row>
    <row r="78" spans="1:9" ht="18" customHeight="1" x14ac:dyDescent="0.3">
      <c r="A78" s="80" t="s">
        <v>847</v>
      </c>
      <c r="B78" s="186"/>
      <c r="C78" s="186"/>
      <c r="D78" s="186"/>
      <c r="E78" s="186"/>
      <c r="F78" s="186"/>
      <c r="G78" s="186"/>
      <c r="H78" s="186"/>
      <c r="I78" s="186"/>
    </row>
    <row r="79" spans="1:9" ht="18" customHeight="1" x14ac:dyDescent="0.3">
      <c r="A79" s="81" t="s">
        <v>848</v>
      </c>
      <c r="B79" s="186"/>
      <c r="C79" s="186"/>
      <c r="D79" s="186"/>
      <c r="E79" s="186"/>
      <c r="F79" s="186"/>
      <c r="G79" s="186"/>
      <c r="H79" s="186"/>
      <c r="I79" s="186"/>
    </row>
    <row r="80" spans="1:9" ht="18" customHeight="1" x14ac:dyDescent="0.3">
      <c r="A80" s="80" t="s">
        <v>849</v>
      </c>
      <c r="B80" s="186"/>
      <c r="C80" s="186"/>
      <c r="D80" s="186"/>
      <c r="E80" s="186"/>
      <c r="F80" s="186"/>
      <c r="G80" s="186"/>
      <c r="H80" s="186"/>
      <c r="I80" s="186"/>
    </row>
    <row r="81" spans="1:9" ht="18" customHeight="1" x14ac:dyDescent="0.3">
      <c r="A81" s="81" t="s">
        <v>850</v>
      </c>
      <c r="B81" s="186"/>
      <c r="C81" s="186"/>
      <c r="D81" s="186"/>
      <c r="E81" s="186"/>
      <c r="F81" s="186"/>
      <c r="G81" s="186"/>
      <c r="H81" s="186"/>
      <c r="I81" s="186"/>
    </row>
    <row r="82" spans="1:9" ht="18" customHeight="1" x14ac:dyDescent="0.3">
      <c r="A82" s="80" t="s">
        <v>851</v>
      </c>
      <c r="B82" s="186"/>
      <c r="C82" s="186"/>
      <c r="D82" s="186"/>
      <c r="E82" s="186"/>
      <c r="F82" s="186"/>
      <c r="G82" s="186"/>
      <c r="H82" s="186"/>
      <c r="I82" s="186"/>
    </row>
    <row r="83" spans="1:9" ht="18" customHeight="1" x14ac:dyDescent="0.3">
      <c r="A83" s="81" t="s">
        <v>852</v>
      </c>
      <c r="B83" s="186"/>
      <c r="C83" s="186"/>
      <c r="D83" s="186"/>
      <c r="E83" s="186"/>
      <c r="F83" s="186"/>
      <c r="G83" s="186"/>
      <c r="H83" s="186"/>
      <c r="I83" s="186"/>
    </row>
    <row r="84" spans="1:9" ht="18" customHeight="1" x14ac:dyDescent="0.3">
      <c r="A84" s="80" t="s">
        <v>853</v>
      </c>
      <c r="B84" s="186"/>
      <c r="C84" s="186"/>
      <c r="D84" s="186"/>
      <c r="E84" s="186"/>
      <c r="F84" s="186"/>
      <c r="G84" s="186"/>
      <c r="H84" s="186"/>
      <c r="I84" s="186"/>
    </row>
    <row r="85" spans="1:9" ht="18" customHeight="1" x14ac:dyDescent="0.3">
      <c r="A85" s="82" t="s">
        <v>854</v>
      </c>
      <c r="B85" s="186"/>
      <c r="C85" s="186"/>
      <c r="D85" s="186"/>
      <c r="E85" s="186"/>
      <c r="F85" s="186"/>
      <c r="G85" s="186"/>
      <c r="H85" s="186"/>
      <c r="I85" s="186"/>
    </row>
    <row r="86" spans="1:9" ht="18" customHeight="1" x14ac:dyDescent="0.3">
      <c r="A86" s="83" t="s">
        <v>855</v>
      </c>
      <c r="B86" s="186"/>
      <c r="C86" s="186"/>
      <c r="D86" s="186"/>
      <c r="E86" s="186"/>
      <c r="F86" s="186"/>
      <c r="G86" s="186"/>
      <c r="H86" s="186"/>
      <c r="I86" s="186"/>
    </row>
    <row r="87" spans="1:9" ht="18" customHeight="1" x14ac:dyDescent="0.3">
      <c r="A87" s="82" t="s">
        <v>856</v>
      </c>
      <c r="B87" s="186"/>
      <c r="C87" s="186"/>
      <c r="D87" s="186"/>
      <c r="E87" s="186"/>
      <c r="F87" s="186"/>
      <c r="G87" s="186"/>
      <c r="H87" s="186"/>
      <c r="I87" s="186"/>
    </row>
    <row r="88" spans="1:9" ht="21.75" customHeight="1" x14ac:dyDescent="0.3">
      <c r="A88" s="84" t="s">
        <v>857</v>
      </c>
      <c r="B88" s="187" t="s">
        <v>858</v>
      </c>
      <c r="C88" s="187"/>
      <c r="D88" s="187"/>
      <c r="E88" s="187" t="s">
        <v>858</v>
      </c>
      <c r="F88" s="187"/>
      <c r="G88" s="187"/>
      <c r="H88" s="187" t="s">
        <v>858</v>
      </c>
      <c r="I88" s="187"/>
    </row>
    <row r="89" spans="1:9" ht="7.5" customHeight="1" x14ac:dyDescent="0.3"/>
    <row r="90" spans="1:9" ht="25.5" customHeight="1" x14ac:dyDescent="0.3">
      <c r="A90" s="112" t="s">
        <v>865</v>
      </c>
      <c r="B90" s="112"/>
      <c r="C90" s="112"/>
      <c r="D90" s="112"/>
      <c r="E90" s="112"/>
      <c r="F90" s="112"/>
      <c r="G90" s="112"/>
      <c r="H90" s="112"/>
      <c r="I90" s="112"/>
    </row>
    <row r="91" spans="1:9" ht="19.5" customHeight="1" x14ac:dyDescent="0.3">
      <c r="A91" s="184" t="s">
        <v>866</v>
      </c>
      <c r="B91" s="184"/>
      <c r="C91" s="184"/>
      <c r="D91" s="184"/>
      <c r="E91" s="184"/>
      <c r="F91" s="184"/>
      <c r="G91" s="184"/>
      <c r="H91" s="184"/>
      <c r="I91" s="184"/>
    </row>
    <row r="92" spans="1:9" ht="18" customHeight="1" x14ac:dyDescent="0.3">
      <c r="A92" s="38" t="s">
        <v>843</v>
      </c>
      <c r="B92" s="185" t="s">
        <v>844</v>
      </c>
      <c r="C92" s="185"/>
      <c r="D92" s="185"/>
      <c r="E92" s="185" t="s">
        <v>845</v>
      </c>
      <c r="F92" s="185"/>
      <c r="G92" s="185"/>
      <c r="H92" s="185" t="s">
        <v>846</v>
      </c>
      <c r="I92" s="185"/>
    </row>
    <row r="93" spans="1:9" ht="18" customHeight="1" x14ac:dyDescent="0.3">
      <c r="A93" s="80" t="s">
        <v>847</v>
      </c>
      <c r="B93" s="186"/>
      <c r="C93" s="186"/>
      <c r="D93" s="186"/>
      <c r="E93" s="186"/>
      <c r="F93" s="186"/>
      <c r="G93" s="186"/>
      <c r="H93" s="186"/>
      <c r="I93" s="186"/>
    </row>
    <row r="94" spans="1:9" ht="18" customHeight="1" x14ac:dyDescent="0.3">
      <c r="A94" s="81" t="s">
        <v>848</v>
      </c>
      <c r="B94" s="186"/>
      <c r="C94" s="186"/>
      <c r="D94" s="186"/>
      <c r="E94" s="186"/>
      <c r="F94" s="186"/>
      <c r="G94" s="186"/>
      <c r="H94" s="186"/>
      <c r="I94" s="186"/>
    </row>
    <row r="95" spans="1:9" ht="18" customHeight="1" x14ac:dyDescent="0.3">
      <c r="A95" s="80" t="s">
        <v>849</v>
      </c>
      <c r="B95" s="186"/>
      <c r="C95" s="186"/>
      <c r="D95" s="186"/>
      <c r="E95" s="186"/>
      <c r="F95" s="186"/>
      <c r="G95" s="186"/>
      <c r="H95" s="186"/>
      <c r="I95" s="186"/>
    </row>
    <row r="96" spans="1:9" ht="18" customHeight="1" x14ac:dyDescent="0.3">
      <c r="A96" s="81" t="s">
        <v>850</v>
      </c>
      <c r="B96" s="186"/>
      <c r="C96" s="186"/>
      <c r="D96" s="186"/>
      <c r="E96" s="186"/>
      <c r="F96" s="186"/>
      <c r="G96" s="186"/>
      <c r="H96" s="186"/>
      <c r="I96" s="186"/>
    </row>
    <row r="97" spans="1:9" ht="18" customHeight="1" x14ac:dyDescent="0.3">
      <c r="A97" s="80" t="s">
        <v>851</v>
      </c>
      <c r="B97" s="186"/>
      <c r="C97" s="186"/>
      <c r="D97" s="186"/>
      <c r="E97" s="186"/>
      <c r="F97" s="186"/>
      <c r="G97" s="186"/>
      <c r="H97" s="186"/>
      <c r="I97" s="186"/>
    </row>
    <row r="98" spans="1:9" ht="18" customHeight="1" x14ac:dyDescent="0.3">
      <c r="A98" s="81" t="s">
        <v>852</v>
      </c>
      <c r="B98" s="186"/>
      <c r="C98" s="186"/>
      <c r="D98" s="186"/>
      <c r="E98" s="186"/>
      <c r="F98" s="186"/>
      <c r="G98" s="186"/>
      <c r="H98" s="186"/>
      <c r="I98" s="186"/>
    </row>
    <row r="99" spans="1:9" ht="18" customHeight="1" x14ac:dyDescent="0.3">
      <c r="A99" s="80" t="s">
        <v>853</v>
      </c>
      <c r="B99" s="186"/>
      <c r="C99" s="186"/>
      <c r="D99" s="186"/>
      <c r="E99" s="186"/>
      <c r="F99" s="186"/>
      <c r="G99" s="186"/>
      <c r="H99" s="186"/>
      <c r="I99" s="186"/>
    </row>
    <row r="100" spans="1:9" ht="18" customHeight="1" x14ac:dyDescent="0.3">
      <c r="A100" s="82" t="s">
        <v>854</v>
      </c>
      <c r="B100" s="186"/>
      <c r="C100" s="186"/>
      <c r="D100" s="186"/>
      <c r="E100" s="186"/>
      <c r="F100" s="186"/>
      <c r="G100" s="186"/>
      <c r="H100" s="186"/>
      <c r="I100" s="186"/>
    </row>
    <row r="101" spans="1:9" ht="18" customHeight="1" x14ac:dyDescent="0.3">
      <c r="A101" s="83" t="s">
        <v>855</v>
      </c>
      <c r="B101" s="186"/>
      <c r="C101" s="186"/>
      <c r="D101" s="186"/>
      <c r="E101" s="186"/>
      <c r="F101" s="186"/>
      <c r="G101" s="186"/>
      <c r="H101" s="186"/>
      <c r="I101" s="186"/>
    </row>
    <row r="102" spans="1:9" ht="18" customHeight="1" x14ac:dyDescent="0.3">
      <c r="A102" s="82" t="s">
        <v>856</v>
      </c>
      <c r="B102" s="186"/>
      <c r="C102" s="186"/>
      <c r="D102" s="186"/>
      <c r="E102" s="186"/>
      <c r="F102" s="186"/>
      <c r="G102" s="186"/>
      <c r="H102" s="186"/>
      <c r="I102" s="186"/>
    </row>
    <row r="103" spans="1:9" ht="21.75" customHeight="1" x14ac:dyDescent="0.3">
      <c r="A103" s="84" t="s">
        <v>857</v>
      </c>
      <c r="B103" s="187" t="s">
        <v>858</v>
      </c>
      <c r="C103" s="187"/>
      <c r="D103" s="187"/>
      <c r="E103" s="187" t="s">
        <v>858</v>
      </c>
      <c r="F103" s="187"/>
      <c r="G103" s="187"/>
      <c r="H103" s="187" t="s">
        <v>858</v>
      </c>
      <c r="I103" s="187"/>
    </row>
    <row r="104" spans="1:9" ht="7.5" customHeight="1" x14ac:dyDescent="0.3"/>
    <row r="105" spans="1:9" ht="25.5" customHeight="1" x14ac:dyDescent="0.3">
      <c r="A105" s="112" t="s">
        <v>867</v>
      </c>
      <c r="B105" s="112"/>
      <c r="C105" s="112"/>
      <c r="D105" s="112"/>
      <c r="E105" s="112"/>
      <c r="F105" s="112"/>
      <c r="G105" s="112"/>
      <c r="H105" s="112"/>
      <c r="I105" s="112"/>
    </row>
    <row r="106" spans="1:9" ht="19.5" customHeight="1" x14ac:dyDescent="0.3">
      <c r="A106" s="184" t="s">
        <v>868</v>
      </c>
      <c r="B106" s="184"/>
      <c r="C106" s="184"/>
      <c r="D106" s="184"/>
      <c r="E106" s="184"/>
      <c r="F106" s="184"/>
      <c r="G106" s="184"/>
      <c r="H106" s="184"/>
      <c r="I106" s="184"/>
    </row>
    <row r="107" spans="1:9" ht="18" customHeight="1" x14ac:dyDescent="0.3">
      <c r="A107" s="38" t="s">
        <v>843</v>
      </c>
      <c r="B107" s="185" t="s">
        <v>844</v>
      </c>
      <c r="C107" s="185"/>
      <c r="D107" s="185"/>
      <c r="E107" s="185" t="s">
        <v>845</v>
      </c>
      <c r="F107" s="185"/>
      <c r="G107" s="185"/>
      <c r="H107" s="185" t="s">
        <v>846</v>
      </c>
      <c r="I107" s="185"/>
    </row>
    <row r="108" spans="1:9" ht="18" customHeight="1" x14ac:dyDescent="0.3">
      <c r="A108" s="80" t="s">
        <v>847</v>
      </c>
      <c r="B108" s="186"/>
      <c r="C108" s="186"/>
      <c r="D108" s="186"/>
      <c r="E108" s="186"/>
      <c r="F108" s="186"/>
      <c r="G108" s="186"/>
      <c r="H108" s="186"/>
      <c r="I108" s="186"/>
    </row>
    <row r="109" spans="1:9" ht="18" customHeight="1" x14ac:dyDescent="0.3">
      <c r="A109" s="81" t="s">
        <v>848</v>
      </c>
      <c r="B109" s="186"/>
      <c r="C109" s="186"/>
      <c r="D109" s="186"/>
      <c r="E109" s="186"/>
      <c r="F109" s="186"/>
      <c r="G109" s="186"/>
      <c r="H109" s="186"/>
      <c r="I109" s="186"/>
    </row>
    <row r="110" spans="1:9" ht="18" customHeight="1" x14ac:dyDescent="0.3">
      <c r="A110" s="80" t="s">
        <v>849</v>
      </c>
      <c r="B110" s="186"/>
      <c r="C110" s="186"/>
      <c r="D110" s="186"/>
      <c r="E110" s="186"/>
      <c r="F110" s="186"/>
      <c r="G110" s="186"/>
      <c r="H110" s="186"/>
      <c r="I110" s="186"/>
    </row>
    <row r="111" spans="1:9" ht="18" customHeight="1" x14ac:dyDescent="0.3">
      <c r="A111" s="81" t="s">
        <v>850</v>
      </c>
      <c r="B111" s="186"/>
      <c r="C111" s="186"/>
      <c r="D111" s="186"/>
      <c r="E111" s="186"/>
      <c r="F111" s="186"/>
      <c r="G111" s="186"/>
      <c r="H111" s="186"/>
      <c r="I111" s="186"/>
    </row>
    <row r="112" spans="1:9" ht="18" customHeight="1" x14ac:dyDescent="0.3">
      <c r="A112" s="80" t="s">
        <v>851</v>
      </c>
      <c r="B112" s="186"/>
      <c r="C112" s="186"/>
      <c r="D112" s="186"/>
      <c r="E112" s="186"/>
      <c r="F112" s="186"/>
      <c r="G112" s="186"/>
      <c r="H112" s="186"/>
      <c r="I112" s="186"/>
    </row>
    <row r="113" spans="1:9" ht="18" customHeight="1" x14ac:dyDescent="0.3">
      <c r="A113" s="81" t="s">
        <v>852</v>
      </c>
      <c r="B113" s="186"/>
      <c r="C113" s="186"/>
      <c r="D113" s="186"/>
      <c r="E113" s="186"/>
      <c r="F113" s="186"/>
      <c r="G113" s="186"/>
      <c r="H113" s="186"/>
      <c r="I113" s="186"/>
    </row>
    <row r="114" spans="1:9" ht="18" customHeight="1" x14ac:dyDescent="0.3">
      <c r="A114" s="80" t="s">
        <v>853</v>
      </c>
      <c r="B114" s="186"/>
      <c r="C114" s="186"/>
      <c r="D114" s="186"/>
      <c r="E114" s="186"/>
      <c r="F114" s="186"/>
      <c r="G114" s="186"/>
      <c r="H114" s="186"/>
      <c r="I114" s="186"/>
    </row>
    <row r="115" spans="1:9" ht="18" customHeight="1" x14ac:dyDescent="0.3">
      <c r="A115" s="82" t="s">
        <v>854</v>
      </c>
      <c r="B115" s="186"/>
      <c r="C115" s="186"/>
      <c r="D115" s="186"/>
      <c r="E115" s="186"/>
      <c r="F115" s="186"/>
      <c r="G115" s="186"/>
      <c r="H115" s="186"/>
      <c r="I115" s="186"/>
    </row>
    <row r="116" spans="1:9" ht="18" customHeight="1" x14ac:dyDescent="0.3">
      <c r="A116" s="83" t="s">
        <v>855</v>
      </c>
      <c r="B116" s="186"/>
      <c r="C116" s="186"/>
      <c r="D116" s="186"/>
      <c r="E116" s="186"/>
      <c r="F116" s="186"/>
      <c r="G116" s="186"/>
      <c r="H116" s="186"/>
      <c r="I116" s="186"/>
    </row>
    <row r="117" spans="1:9" ht="18" customHeight="1" x14ac:dyDescent="0.3">
      <c r="A117" s="82" t="s">
        <v>856</v>
      </c>
      <c r="B117" s="186"/>
      <c r="C117" s="186"/>
      <c r="D117" s="186"/>
      <c r="E117" s="186"/>
      <c r="F117" s="186"/>
      <c r="G117" s="186"/>
      <c r="H117" s="186"/>
      <c r="I117" s="186"/>
    </row>
    <row r="118" spans="1:9" ht="21.75" customHeight="1" x14ac:dyDescent="0.3">
      <c r="A118" s="84" t="s">
        <v>857</v>
      </c>
      <c r="B118" s="187" t="s">
        <v>858</v>
      </c>
      <c r="C118" s="187"/>
      <c r="D118" s="187"/>
      <c r="E118" s="187" t="s">
        <v>858</v>
      </c>
      <c r="F118" s="187"/>
      <c r="G118" s="187"/>
      <c r="H118" s="187" t="s">
        <v>858</v>
      </c>
      <c r="I118" s="187"/>
    </row>
    <row r="119" spans="1:9" ht="7.5" customHeight="1" x14ac:dyDescent="0.3"/>
    <row r="120" spans="1:9" ht="25.5" customHeight="1" x14ac:dyDescent="0.3">
      <c r="A120" s="112" t="s">
        <v>869</v>
      </c>
      <c r="B120" s="112"/>
      <c r="C120" s="112"/>
      <c r="D120" s="112"/>
      <c r="E120" s="112"/>
      <c r="F120" s="112"/>
      <c r="G120" s="112"/>
      <c r="H120" s="112"/>
      <c r="I120" s="112"/>
    </row>
    <row r="121" spans="1:9" ht="19.5" customHeight="1" x14ac:dyDescent="0.3">
      <c r="A121" s="184" t="s">
        <v>870</v>
      </c>
      <c r="B121" s="184"/>
      <c r="C121" s="184"/>
      <c r="D121" s="184"/>
      <c r="E121" s="184"/>
      <c r="F121" s="184"/>
      <c r="G121" s="184"/>
      <c r="H121" s="184"/>
      <c r="I121" s="184"/>
    </row>
    <row r="122" spans="1:9" ht="18" customHeight="1" x14ac:dyDescent="0.3">
      <c r="A122" s="38" t="s">
        <v>843</v>
      </c>
      <c r="B122" s="185" t="s">
        <v>844</v>
      </c>
      <c r="C122" s="185"/>
      <c r="D122" s="185"/>
      <c r="E122" s="185" t="s">
        <v>845</v>
      </c>
      <c r="F122" s="185"/>
      <c r="G122" s="185"/>
      <c r="H122" s="185" t="s">
        <v>846</v>
      </c>
      <c r="I122" s="185"/>
    </row>
    <row r="123" spans="1:9" ht="18" customHeight="1" x14ac:dyDescent="0.3">
      <c r="A123" s="80" t="s">
        <v>847</v>
      </c>
      <c r="B123" s="186"/>
      <c r="C123" s="186"/>
      <c r="D123" s="186"/>
      <c r="E123" s="186"/>
      <c r="F123" s="186"/>
      <c r="G123" s="186"/>
      <c r="H123" s="186"/>
      <c r="I123" s="186"/>
    </row>
    <row r="124" spans="1:9" ht="18" customHeight="1" x14ac:dyDescent="0.3">
      <c r="A124" s="81" t="s">
        <v>848</v>
      </c>
      <c r="B124" s="186"/>
      <c r="C124" s="186"/>
      <c r="D124" s="186"/>
      <c r="E124" s="186"/>
      <c r="F124" s="186"/>
      <c r="G124" s="186"/>
      <c r="H124" s="186"/>
      <c r="I124" s="186"/>
    </row>
    <row r="125" spans="1:9" ht="18" customHeight="1" x14ac:dyDescent="0.3">
      <c r="A125" s="80" t="s">
        <v>849</v>
      </c>
      <c r="B125" s="186"/>
      <c r="C125" s="186"/>
      <c r="D125" s="186"/>
      <c r="E125" s="186"/>
      <c r="F125" s="186"/>
      <c r="G125" s="186"/>
      <c r="H125" s="186"/>
      <c r="I125" s="186"/>
    </row>
    <row r="126" spans="1:9" ht="18" customHeight="1" x14ac:dyDescent="0.3">
      <c r="A126" s="81" t="s">
        <v>850</v>
      </c>
      <c r="B126" s="186"/>
      <c r="C126" s="186"/>
      <c r="D126" s="186"/>
      <c r="E126" s="186"/>
      <c r="F126" s="186"/>
      <c r="G126" s="186"/>
      <c r="H126" s="186"/>
      <c r="I126" s="186"/>
    </row>
    <row r="127" spans="1:9" ht="18" customHeight="1" x14ac:dyDescent="0.3">
      <c r="A127" s="80" t="s">
        <v>851</v>
      </c>
      <c r="B127" s="186"/>
      <c r="C127" s="186"/>
      <c r="D127" s="186"/>
      <c r="E127" s="186"/>
      <c r="F127" s="186"/>
      <c r="G127" s="186"/>
      <c r="H127" s="186"/>
      <c r="I127" s="186"/>
    </row>
    <row r="128" spans="1:9" ht="18" customHeight="1" x14ac:dyDescent="0.3">
      <c r="A128" s="81" t="s">
        <v>852</v>
      </c>
      <c r="B128" s="186"/>
      <c r="C128" s="186"/>
      <c r="D128" s="186"/>
      <c r="E128" s="186"/>
      <c r="F128" s="186"/>
      <c r="G128" s="186"/>
      <c r="H128" s="186"/>
      <c r="I128" s="186"/>
    </row>
    <row r="129" spans="1:9" ht="18" customHeight="1" x14ac:dyDescent="0.3">
      <c r="A129" s="80" t="s">
        <v>853</v>
      </c>
      <c r="B129" s="186"/>
      <c r="C129" s="186"/>
      <c r="D129" s="186"/>
      <c r="E129" s="186"/>
      <c r="F129" s="186"/>
      <c r="G129" s="186"/>
      <c r="H129" s="186"/>
      <c r="I129" s="186"/>
    </row>
    <row r="130" spans="1:9" ht="18" customHeight="1" x14ac:dyDescent="0.3">
      <c r="A130" s="82" t="s">
        <v>854</v>
      </c>
      <c r="B130" s="186"/>
      <c r="C130" s="186"/>
      <c r="D130" s="186"/>
      <c r="E130" s="186"/>
      <c r="F130" s="186"/>
      <c r="G130" s="186"/>
      <c r="H130" s="186"/>
      <c r="I130" s="186"/>
    </row>
    <row r="131" spans="1:9" ht="18" customHeight="1" x14ac:dyDescent="0.3">
      <c r="A131" s="83" t="s">
        <v>855</v>
      </c>
      <c r="B131" s="186"/>
      <c r="C131" s="186"/>
      <c r="D131" s="186"/>
      <c r="E131" s="186"/>
      <c r="F131" s="186"/>
      <c r="G131" s="186"/>
      <c r="H131" s="186"/>
      <c r="I131" s="186"/>
    </row>
    <row r="132" spans="1:9" ht="18" customHeight="1" x14ac:dyDescent="0.3">
      <c r="A132" s="82" t="s">
        <v>856</v>
      </c>
      <c r="B132" s="186"/>
      <c r="C132" s="186"/>
      <c r="D132" s="186"/>
      <c r="E132" s="186"/>
      <c r="F132" s="186"/>
      <c r="G132" s="186"/>
      <c r="H132" s="186"/>
      <c r="I132" s="186"/>
    </row>
    <row r="133" spans="1:9" ht="21.75" customHeight="1" x14ac:dyDescent="0.3">
      <c r="A133" s="84" t="s">
        <v>857</v>
      </c>
      <c r="B133" s="187" t="s">
        <v>858</v>
      </c>
      <c r="C133" s="187"/>
      <c r="D133" s="187"/>
      <c r="E133" s="187" t="s">
        <v>858</v>
      </c>
      <c r="F133" s="187"/>
      <c r="G133" s="187"/>
      <c r="H133" s="187" t="s">
        <v>858</v>
      </c>
      <c r="I133" s="187"/>
    </row>
    <row r="134" spans="1:9" ht="7.5" customHeight="1" x14ac:dyDescent="0.3"/>
    <row r="135" spans="1:9" ht="25.5" customHeight="1" x14ac:dyDescent="0.3">
      <c r="A135" s="112" t="s">
        <v>871</v>
      </c>
      <c r="B135" s="112"/>
      <c r="C135" s="112"/>
      <c r="D135" s="112"/>
      <c r="E135" s="112"/>
      <c r="F135" s="112"/>
      <c r="G135" s="112"/>
      <c r="H135" s="112"/>
      <c r="I135" s="112"/>
    </row>
    <row r="136" spans="1:9" ht="19.5" customHeight="1" x14ac:dyDescent="0.3">
      <c r="A136" s="184" t="s">
        <v>872</v>
      </c>
      <c r="B136" s="184"/>
      <c r="C136" s="184"/>
      <c r="D136" s="184"/>
      <c r="E136" s="184"/>
      <c r="F136" s="184"/>
      <c r="G136" s="184"/>
      <c r="H136" s="184"/>
      <c r="I136" s="184"/>
    </row>
    <row r="137" spans="1:9" ht="18" customHeight="1" x14ac:dyDescent="0.3">
      <c r="A137" s="38" t="s">
        <v>843</v>
      </c>
      <c r="B137" s="185" t="s">
        <v>844</v>
      </c>
      <c r="C137" s="185"/>
      <c r="D137" s="185"/>
      <c r="E137" s="185" t="s">
        <v>845</v>
      </c>
      <c r="F137" s="185"/>
      <c r="G137" s="185"/>
      <c r="H137" s="185" t="s">
        <v>846</v>
      </c>
      <c r="I137" s="185"/>
    </row>
    <row r="138" spans="1:9" ht="18" customHeight="1" x14ac:dyDescent="0.3">
      <c r="A138" s="80" t="s">
        <v>847</v>
      </c>
      <c r="B138" s="186"/>
      <c r="C138" s="186"/>
      <c r="D138" s="186"/>
      <c r="E138" s="186"/>
      <c r="F138" s="186"/>
      <c r="G138" s="186"/>
      <c r="H138" s="186"/>
      <c r="I138" s="186"/>
    </row>
    <row r="139" spans="1:9" ht="18" customHeight="1" x14ac:dyDescent="0.3">
      <c r="A139" s="81" t="s">
        <v>848</v>
      </c>
      <c r="B139" s="186"/>
      <c r="C139" s="186"/>
      <c r="D139" s="186"/>
      <c r="E139" s="186"/>
      <c r="F139" s="186"/>
      <c r="G139" s="186"/>
      <c r="H139" s="186"/>
      <c r="I139" s="186"/>
    </row>
    <row r="140" spans="1:9" ht="18" customHeight="1" x14ac:dyDescent="0.3">
      <c r="A140" s="80" t="s">
        <v>849</v>
      </c>
      <c r="B140" s="186"/>
      <c r="C140" s="186"/>
      <c r="D140" s="186"/>
      <c r="E140" s="186"/>
      <c r="F140" s="186"/>
      <c r="G140" s="186"/>
      <c r="H140" s="186"/>
      <c r="I140" s="186"/>
    </row>
    <row r="141" spans="1:9" ht="18" customHeight="1" x14ac:dyDescent="0.3">
      <c r="A141" s="81" t="s">
        <v>850</v>
      </c>
      <c r="B141" s="186"/>
      <c r="C141" s="186"/>
      <c r="D141" s="186"/>
      <c r="E141" s="186"/>
      <c r="F141" s="186"/>
      <c r="G141" s="186"/>
      <c r="H141" s="186"/>
      <c r="I141" s="186"/>
    </row>
    <row r="142" spans="1:9" ht="18" customHeight="1" x14ac:dyDescent="0.3">
      <c r="A142" s="80" t="s">
        <v>851</v>
      </c>
      <c r="B142" s="186"/>
      <c r="C142" s="186"/>
      <c r="D142" s="186"/>
      <c r="E142" s="186"/>
      <c r="F142" s="186"/>
      <c r="G142" s="186"/>
      <c r="H142" s="186"/>
      <c r="I142" s="186"/>
    </row>
    <row r="143" spans="1:9" ht="18" customHeight="1" x14ac:dyDescent="0.3">
      <c r="A143" s="81" t="s">
        <v>852</v>
      </c>
      <c r="B143" s="186"/>
      <c r="C143" s="186"/>
      <c r="D143" s="186"/>
      <c r="E143" s="186"/>
      <c r="F143" s="186"/>
      <c r="G143" s="186"/>
      <c r="H143" s="186"/>
      <c r="I143" s="186"/>
    </row>
    <row r="144" spans="1:9" ht="18" customHeight="1" x14ac:dyDescent="0.3">
      <c r="A144" s="80" t="s">
        <v>853</v>
      </c>
      <c r="B144" s="186"/>
      <c r="C144" s="186"/>
      <c r="D144" s="186"/>
      <c r="E144" s="186"/>
      <c r="F144" s="186"/>
      <c r="G144" s="186"/>
      <c r="H144" s="186"/>
      <c r="I144" s="186"/>
    </row>
    <row r="145" spans="1:9" ht="18" customHeight="1" x14ac:dyDescent="0.3">
      <c r="A145" s="82" t="s">
        <v>854</v>
      </c>
      <c r="B145" s="186"/>
      <c r="C145" s="186"/>
      <c r="D145" s="186"/>
      <c r="E145" s="186"/>
      <c r="F145" s="186"/>
      <c r="G145" s="186"/>
      <c r="H145" s="186"/>
      <c r="I145" s="186"/>
    </row>
    <row r="146" spans="1:9" ht="18" customHeight="1" x14ac:dyDescent="0.3">
      <c r="A146" s="83" t="s">
        <v>855</v>
      </c>
      <c r="B146" s="186"/>
      <c r="C146" s="186"/>
      <c r="D146" s="186"/>
      <c r="E146" s="186"/>
      <c r="F146" s="186"/>
      <c r="G146" s="186"/>
      <c r="H146" s="186"/>
      <c r="I146" s="186"/>
    </row>
    <row r="147" spans="1:9" ht="18" customHeight="1" x14ac:dyDescent="0.3">
      <c r="A147" s="82" t="s">
        <v>856</v>
      </c>
      <c r="B147" s="186"/>
      <c r="C147" s="186"/>
      <c r="D147" s="186"/>
      <c r="E147" s="186"/>
      <c r="F147" s="186"/>
      <c r="G147" s="186"/>
      <c r="H147" s="186"/>
      <c r="I147" s="186"/>
    </row>
    <row r="148" spans="1:9" ht="21.75" customHeight="1" x14ac:dyDescent="0.3">
      <c r="A148" s="84" t="s">
        <v>857</v>
      </c>
      <c r="B148" s="187" t="s">
        <v>858</v>
      </c>
      <c r="C148" s="187"/>
      <c r="D148" s="187"/>
      <c r="E148" s="187" t="s">
        <v>858</v>
      </c>
      <c r="F148" s="187"/>
      <c r="G148" s="187"/>
      <c r="H148" s="187" t="s">
        <v>858</v>
      </c>
      <c r="I148" s="187"/>
    </row>
    <row r="149" spans="1:9" ht="7.5" customHeight="1" x14ac:dyDescent="0.3"/>
    <row r="150" spans="1:9" ht="25.5" customHeight="1" x14ac:dyDescent="0.3">
      <c r="A150" s="112" t="s">
        <v>873</v>
      </c>
      <c r="B150" s="112"/>
      <c r="C150" s="112"/>
      <c r="D150" s="112"/>
      <c r="E150" s="112"/>
      <c r="F150" s="112"/>
      <c r="G150" s="112"/>
      <c r="H150" s="112"/>
      <c r="I150" s="112"/>
    </row>
    <row r="151" spans="1:9" ht="19.5" customHeight="1" x14ac:dyDescent="0.3">
      <c r="A151" s="184" t="s">
        <v>874</v>
      </c>
      <c r="B151" s="184"/>
      <c r="C151" s="184"/>
      <c r="D151" s="184"/>
      <c r="E151" s="184"/>
      <c r="F151" s="184"/>
      <c r="G151" s="184"/>
      <c r="H151" s="184"/>
      <c r="I151" s="184"/>
    </row>
    <row r="152" spans="1:9" ht="18" customHeight="1" x14ac:dyDescent="0.3">
      <c r="A152" s="38" t="s">
        <v>843</v>
      </c>
      <c r="B152" s="185" t="s">
        <v>844</v>
      </c>
      <c r="C152" s="185"/>
      <c r="D152" s="185"/>
      <c r="E152" s="185" t="s">
        <v>845</v>
      </c>
      <c r="F152" s="185"/>
      <c r="G152" s="185"/>
      <c r="H152" s="185" t="s">
        <v>846</v>
      </c>
      <c r="I152" s="185"/>
    </row>
    <row r="153" spans="1:9" ht="18" customHeight="1" x14ac:dyDescent="0.3">
      <c r="A153" s="80" t="s">
        <v>847</v>
      </c>
      <c r="B153" s="186"/>
      <c r="C153" s="186"/>
      <c r="D153" s="186"/>
      <c r="E153" s="186"/>
      <c r="F153" s="186"/>
      <c r="G153" s="186"/>
      <c r="H153" s="186"/>
      <c r="I153" s="186"/>
    </row>
    <row r="154" spans="1:9" ht="18" customHeight="1" x14ac:dyDescent="0.3">
      <c r="A154" s="81" t="s">
        <v>848</v>
      </c>
      <c r="B154" s="186"/>
      <c r="C154" s="186"/>
      <c r="D154" s="186"/>
      <c r="E154" s="186"/>
      <c r="F154" s="186"/>
      <c r="G154" s="186"/>
      <c r="H154" s="186"/>
      <c r="I154" s="186"/>
    </row>
    <row r="155" spans="1:9" ht="18" customHeight="1" x14ac:dyDescent="0.3">
      <c r="A155" s="80" t="s">
        <v>849</v>
      </c>
      <c r="B155" s="186"/>
      <c r="C155" s="186"/>
      <c r="D155" s="186"/>
      <c r="E155" s="186"/>
      <c r="F155" s="186"/>
      <c r="G155" s="186"/>
      <c r="H155" s="186"/>
      <c r="I155" s="186"/>
    </row>
    <row r="156" spans="1:9" ht="18" customHeight="1" x14ac:dyDescent="0.3">
      <c r="A156" s="81" t="s">
        <v>850</v>
      </c>
      <c r="B156" s="186"/>
      <c r="C156" s="186"/>
      <c r="D156" s="186"/>
      <c r="E156" s="186"/>
      <c r="F156" s="186"/>
      <c r="G156" s="186"/>
      <c r="H156" s="186"/>
      <c r="I156" s="186"/>
    </row>
    <row r="157" spans="1:9" ht="18" customHeight="1" x14ac:dyDescent="0.3">
      <c r="A157" s="80" t="s">
        <v>851</v>
      </c>
      <c r="B157" s="186"/>
      <c r="C157" s="186"/>
      <c r="D157" s="186"/>
      <c r="E157" s="186"/>
      <c r="F157" s="186"/>
      <c r="G157" s="186"/>
      <c r="H157" s="186"/>
      <c r="I157" s="186"/>
    </row>
    <row r="158" spans="1:9" ht="18" customHeight="1" x14ac:dyDescent="0.3">
      <c r="A158" s="81" t="s">
        <v>852</v>
      </c>
      <c r="B158" s="186"/>
      <c r="C158" s="186"/>
      <c r="D158" s="186"/>
      <c r="E158" s="186"/>
      <c r="F158" s="186"/>
      <c r="G158" s="186"/>
      <c r="H158" s="186"/>
      <c r="I158" s="186"/>
    </row>
    <row r="159" spans="1:9" ht="18" customHeight="1" x14ac:dyDescent="0.3">
      <c r="A159" s="80" t="s">
        <v>853</v>
      </c>
      <c r="B159" s="186"/>
      <c r="C159" s="186"/>
      <c r="D159" s="186"/>
      <c r="E159" s="186"/>
      <c r="F159" s="186"/>
      <c r="G159" s="186"/>
      <c r="H159" s="186"/>
      <c r="I159" s="186"/>
    </row>
    <row r="160" spans="1:9" ht="18" customHeight="1" x14ac:dyDescent="0.3">
      <c r="A160" s="82" t="s">
        <v>854</v>
      </c>
      <c r="B160" s="186"/>
      <c r="C160" s="186"/>
      <c r="D160" s="186"/>
      <c r="E160" s="186"/>
      <c r="F160" s="186"/>
      <c r="G160" s="186"/>
      <c r="H160" s="186"/>
      <c r="I160" s="186"/>
    </row>
    <row r="161" spans="1:9" ht="18" customHeight="1" x14ac:dyDescent="0.3">
      <c r="A161" s="83" t="s">
        <v>855</v>
      </c>
      <c r="B161" s="186"/>
      <c r="C161" s="186"/>
      <c r="D161" s="186"/>
      <c r="E161" s="186"/>
      <c r="F161" s="186"/>
      <c r="G161" s="186"/>
      <c r="H161" s="186"/>
      <c r="I161" s="186"/>
    </row>
    <row r="162" spans="1:9" ht="18" customHeight="1" x14ac:dyDescent="0.3">
      <c r="A162" s="82" t="s">
        <v>856</v>
      </c>
      <c r="B162" s="186"/>
      <c r="C162" s="186"/>
      <c r="D162" s="186"/>
      <c r="E162" s="186"/>
      <c r="F162" s="186"/>
      <c r="G162" s="186"/>
      <c r="H162" s="186"/>
      <c r="I162" s="186"/>
    </row>
    <row r="163" spans="1:9" ht="21.75" customHeight="1" x14ac:dyDescent="0.3">
      <c r="A163" s="84" t="s">
        <v>857</v>
      </c>
      <c r="B163" s="187" t="s">
        <v>858</v>
      </c>
      <c r="C163" s="187"/>
      <c r="D163" s="187"/>
      <c r="E163" s="187" t="s">
        <v>858</v>
      </c>
      <c r="F163" s="187"/>
      <c r="G163" s="187"/>
      <c r="H163" s="187" t="s">
        <v>858</v>
      </c>
      <c r="I163" s="187"/>
    </row>
    <row r="164" spans="1:9" ht="7.5" customHeight="1" x14ac:dyDescent="0.3"/>
    <row r="165" spans="1:9" ht="25.5" customHeight="1" x14ac:dyDescent="0.3">
      <c r="A165" s="112" t="s">
        <v>875</v>
      </c>
      <c r="B165" s="112"/>
      <c r="C165" s="112"/>
      <c r="D165" s="112"/>
      <c r="E165" s="112"/>
      <c r="F165" s="112"/>
      <c r="G165" s="112"/>
      <c r="H165" s="112"/>
      <c r="I165" s="112"/>
    </row>
    <row r="166" spans="1:9" ht="19.5" customHeight="1" x14ac:dyDescent="0.3">
      <c r="A166" s="184" t="s">
        <v>876</v>
      </c>
      <c r="B166" s="184"/>
      <c r="C166" s="184"/>
      <c r="D166" s="184"/>
      <c r="E166" s="184"/>
      <c r="F166" s="184"/>
      <c r="G166" s="184"/>
      <c r="H166" s="184"/>
      <c r="I166" s="184"/>
    </row>
    <row r="167" spans="1:9" ht="18" customHeight="1" x14ac:dyDescent="0.3">
      <c r="A167" s="38" t="s">
        <v>843</v>
      </c>
      <c r="B167" s="185" t="s">
        <v>844</v>
      </c>
      <c r="C167" s="185"/>
      <c r="D167" s="185"/>
      <c r="E167" s="185" t="s">
        <v>845</v>
      </c>
      <c r="F167" s="185"/>
      <c r="G167" s="185"/>
      <c r="H167" s="185" t="s">
        <v>846</v>
      </c>
      <c r="I167" s="185"/>
    </row>
    <row r="168" spans="1:9" ht="18" customHeight="1" x14ac:dyDescent="0.3">
      <c r="A168" s="80" t="s">
        <v>847</v>
      </c>
      <c r="B168" s="186"/>
      <c r="C168" s="186"/>
      <c r="D168" s="186"/>
      <c r="E168" s="186"/>
      <c r="F168" s="186"/>
      <c r="G168" s="186"/>
      <c r="H168" s="186"/>
      <c r="I168" s="186"/>
    </row>
    <row r="169" spans="1:9" ht="18" customHeight="1" x14ac:dyDescent="0.3">
      <c r="A169" s="81" t="s">
        <v>848</v>
      </c>
      <c r="B169" s="186"/>
      <c r="C169" s="186"/>
      <c r="D169" s="186"/>
      <c r="E169" s="186"/>
      <c r="F169" s="186"/>
      <c r="G169" s="186"/>
      <c r="H169" s="186"/>
      <c r="I169" s="186"/>
    </row>
    <row r="170" spans="1:9" ht="18" customHeight="1" x14ac:dyDescent="0.3">
      <c r="A170" s="80" t="s">
        <v>849</v>
      </c>
      <c r="B170" s="186"/>
      <c r="C170" s="186"/>
      <c r="D170" s="186"/>
      <c r="E170" s="186"/>
      <c r="F170" s="186"/>
      <c r="G170" s="186"/>
      <c r="H170" s="186"/>
      <c r="I170" s="186"/>
    </row>
    <row r="171" spans="1:9" ht="18" customHeight="1" x14ac:dyDescent="0.3">
      <c r="A171" s="81" t="s">
        <v>850</v>
      </c>
      <c r="B171" s="186"/>
      <c r="C171" s="186"/>
      <c r="D171" s="186"/>
      <c r="E171" s="186"/>
      <c r="F171" s="186"/>
      <c r="G171" s="186"/>
      <c r="H171" s="186"/>
      <c r="I171" s="186"/>
    </row>
    <row r="172" spans="1:9" ht="18" customHeight="1" x14ac:dyDescent="0.3">
      <c r="A172" s="80" t="s">
        <v>851</v>
      </c>
      <c r="B172" s="186"/>
      <c r="C172" s="186"/>
      <c r="D172" s="186"/>
      <c r="E172" s="186"/>
      <c r="F172" s="186"/>
      <c r="G172" s="186"/>
      <c r="H172" s="186"/>
      <c r="I172" s="186"/>
    </row>
    <row r="173" spans="1:9" ht="18" customHeight="1" x14ac:dyDescent="0.3">
      <c r="A173" s="81" t="s">
        <v>852</v>
      </c>
      <c r="B173" s="186"/>
      <c r="C173" s="186"/>
      <c r="D173" s="186"/>
      <c r="E173" s="186"/>
      <c r="F173" s="186"/>
      <c r="G173" s="186"/>
      <c r="H173" s="186"/>
      <c r="I173" s="186"/>
    </row>
    <row r="174" spans="1:9" ht="18" customHeight="1" x14ac:dyDescent="0.3">
      <c r="A174" s="80" t="s">
        <v>853</v>
      </c>
      <c r="B174" s="186"/>
      <c r="C174" s="186"/>
      <c r="D174" s="186"/>
      <c r="E174" s="186"/>
      <c r="F174" s="186"/>
      <c r="G174" s="186"/>
      <c r="H174" s="186"/>
      <c r="I174" s="186"/>
    </row>
    <row r="175" spans="1:9" ht="18" customHeight="1" x14ac:dyDescent="0.3">
      <c r="A175" s="82" t="s">
        <v>854</v>
      </c>
      <c r="B175" s="186"/>
      <c r="C175" s="186"/>
      <c r="D175" s="186"/>
      <c r="E175" s="186"/>
      <c r="F175" s="186"/>
      <c r="G175" s="186"/>
      <c r="H175" s="186"/>
      <c r="I175" s="186"/>
    </row>
    <row r="176" spans="1:9" ht="18" customHeight="1" x14ac:dyDescent="0.3">
      <c r="A176" s="83" t="s">
        <v>855</v>
      </c>
      <c r="B176" s="186"/>
      <c r="C176" s="186"/>
      <c r="D176" s="186"/>
      <c r="E176" s="186"/>
      <c r="F176" s="186"/>
      <c r="G176" s="186"/>
      <c r="H176" s="186"/>
      <c r="I176" s="186"/>
    </row>
    <row r="177" spans="1:9" ht="18" customHeight="1" x14ac:dyDescent="0.3">
      <c r="A177" s="82" t="s">
        <v>856</v>
      </c>
      <c r="B177" s="186"/>
      <c r="C177" s="186"/>
      <c r="D177" s="186"/>
      <c r="E177" s="186"/>
      <c r="F177" s="186"/>
      <c r="G177" s="186"/>
      <c r="H177" s="186"/>
      <c r="I177" s="186"/>
    </row>
    <row r="178" spans="1:9" ht="21.75" customHeight="1" x14ac:dyDescent="0.3">
      <c r="A178" s="84" t="s">
        <v>857</v>
      </c>
      <c r="B178" s="187" t="s">
        <v>858</v>
      </c>
      <c r="C178" s="187"/>
      <c r="D178" s="187"/>
      <c r="E178" s="187" t="s">
        <v>858</v>
      </c>
      <c r="F178" s="187"/>
      <c r="G178" s="187"/>
      <c r="H178" s="187" t="s">
        <v>858</v>
      </c>
      <c r="I178" s="187"/>
    </row>
    <row r="179" spans="1:9" ht="7.5" customHeight="1" x14ac:dyDescent="0.3"/>
    <row r="180" spans="1:9" ht="25.5" customHeight="1" x14ac:dyDescent="0.3">
      <c r="A180" s="112" t="s">
        <v>877</v>
      </c>
      <c r="B180" s="112"/>
      <c r="C180" s="112"/>
      <c r="D180" s="112"/>
      <c r="E180" s="112"/>
      <c r="F180" s="112"/>
      <c r="G180" s="112"/>
      <c r="H180" s="112"/>
      <c r="I180" s="112"/>
    </row>
    <row r="181" spans="1:9" ht="19.5" customHeight="1" x14ac:dyDescent="0.3">
      <c r="A181" s="85" t="s">
        <v>477</v>
      </c>
      <c r="B181" s="188" t="s">
        <v>878</v>
      </c>
      <c r="C181" s="188"/>
      <c r="D181" s="188"/>
      <c r="E181" s="188" t="s">
        <v>879</v>
      </c>
      <c r="F181" s="188"/>
      <c r="G181" s="85" t="s">
        <v>880</v>
      </c>
      <c r="H181" s="85" t="s">
        <v>823</v>
      </c>
      <c r="I181" s="85" t="s">
        <v>97</v>
      </c>
    </row>
    <row r="182" spans="1:9" ht="21.75" customHeight="1" x14ac:dyDescent="0.3">
      <c r="A182" s="86" t="s">
        <v>841</v>
      </c>
      <c r="B182" s="189"/>
      <c r="C182" s="189"/>
      <c r="D182" s="189"/>
      <c r="E182" s="189"/>
      <c r="F182" s="189"/>
      <c r="G182" s="70"/>
      <c r="H182" s="70"/>
      <c r="I182" s="69"/>
    </row>
    <row r="183" spans="1:9" ht="21.75" customHeight="1" x14ac:dyDescent="0.3">
      <c r="A183" s="87" t="s">
        <v>859</v>
      </c>
      <c r="B183" s="189"/>
      <c r="C183" s="189"/>
      <c r="D183" s="189"/>
      <c r="E183" s="189"/>
      <c r="F183" s="189"/>
      <c r="G183" s="71"/>
      <c r="H183" s="71"/>
      <c r="I183" s="75"/>
    </row>
    <row r="184" spans="1:9" ht="21.75" customHeight="1" x14ac:dyDescent="0.3">
      <c r="A184" s="86" t="s">
        <v>861</v>
      </c>
      <c r="B184" s="189"/>
      <c r="C184" s="189"/>
      <c r="D184" s="189"/>
      <c r="E184" s="189"/>
      <c r="F184" s="189"/>
      <c r="G184" s="70"/>
      <c r="H184" s="70"/>
      <c r="I184" s="69"/>
    </row>
    <row r="185" spans="1:9" ht="21.75" customHeight="1" x14ac:dyDescent="0.3">
      <c r="A185" s="87" t="s">
        <v>863</v>
      </c>
      <c r="B185" s="189"/>
      <c r="C185" s="189"/>
      <c r="D185" s="189"/>
      <c r="E185" s="189"/>
      <c r="F185" s="189"/>
      <c r="G185" s="71"/>
      <c r="H185" s="71"/>
      <c r="I185" s="75"/>
    </row>
    <row r="186" spans="1:9" ht="21.75" customHeight="1" x14ac:dyDescent="0.3">
      <c r="A186" s="86" t="s">
        <v>865</v>
      </c>
      <c r="B186" s="189"/>
      <c r="C186" s="189"/>
      <c r="D186" s="189"/>
      <c r="E186" s="189"/>
      <c r="F186" s="189"/>
      <c r="G186" s="70"/>
      <c r="H186" s="70"/>
      <c r="I186" s="69"/>
    </row>
    <row r="187" spans="1:9" ht="21.75" customHeight="1" x14ac:dyDescent="0.3">
      <c r="A187" s="87" t="s">
        <v>867</v>
      </c>
      <c r="B187" s="189"/>
      <c r="C187" s="189"/>
      <c r="D187" s="189"/>
      <c r="E187" s="189"/>
      <c r="F187" s="189"/>
      <c r="G187" s="71"/>
      <c r="H187" s="71"/>
      <c r="I187" s="75"/>
    </row>
    <row r="188" spans="1:9" ht="21.75" customHeight="1" x14ac:dyDescent="0.3">
      <c r="A188" s="86" t="s">
        <v>869</v>
      </c>
      <c r="B188" s="189"/>
      <c r="C188" s="189"/>
      <c r="D188" s="189"/>
      <c r="E188" s="189"/>
      <c r="F188" s="189"/>
      <c r="G188" s="70"/>
      <c r="H188" s="70"/>
      <c r="I188" s="69"/>
    </row>
    <row r="189" spans="1:9" ht="21.75" customHeight="1" x14ac:dyDescent="0.3">
      <c r="A189" s="87" t="s">
        <v>871</v>
      </c>
      <c r="B189" s="189"/>
      <c r="C189" s="189"/>
      <c r="D189" s="189"/>
      <c r="E189" s="189"/>
      <c r="F189" s="189"/>
      <c r="G189" s="71"/>
      <c r="H189" s="71"/>
      <c r="I189" s="75"/>
    </row>
    <row r="190" spans="1:9" ht="21.75" customHeight="1" x14ac:dyDescent="0.3">
      <c r="A190" s="86" t="s">
        <v>873</v>
      </c>
      <c r="B190" s="189"/>
      <c r="C190" s="189"/>
      <c r="D190" s="189"/>
      <c r="E190" s="189"/>
      <c r="F190" s="189"/>
      <c r="G190" s="70"/>
      <c r="H190" s="70"/>
      <c r="I190" s="69"/>
    </row>
    <row r="191" spans="1:9" ht="21.75" customHeight="1" x14ac:dyDescent="0.3">
      <c r="A191" s="87" t="s">
        <v>875</v>
      </c>
      <c r="B191" s="189"/>
      <c r="C191" s="189"/>
      <c r="D191" s="189"/>
      <c r="E191" s="189"/>
      <c r="F191" s="189"/>
      <c r="G191" s="71"/>
      <c r="H191" s="71"/>
      <c r="I191" s="75"/>
    </row>
    <row r="192" spans="1:9" ht="7.5" customHeight="1" x14ac:dyDescent="0.3"/>
    <row r="193" spans="1:9" ht="21.75" customHeight="1" x14ac:dyDescent="0.3">
      <c r="A193" s="108" t="s">
        <v>138</v>
      </c>
      <c r="B193" s="108"/>
      <c r="C193" s="108"/>
      <c r="D193" s="108"/>
      <c r="E193" s="108"/>
      <c r="F193" s="108"/>
      <c r="G193" s="108"/>
      <c r="H193" s="108"/>
      <c r="I193" s="108"/>
    </row>
  </sheetData>
  <mergeCells count="410">
    <mergeCell ref="A193:I193"/>
    <mergeCell ref="B187:D187"/>
    <mergeCell ref="E187:F187"/>
    <mergeCell ref="B188:D188"/>
    <mergeCell ref="E188:F188"/>
    <mergeCell ref="B189:D189"/>
    <mergeCell ref="E189:F189"/>
    <mergeCell ref="B190:D190"/>
    <mergeCell ref="E190:F190"/>
    <mergeCell ref="B191:D191"/>
    <mergeCell ref="E191:F191"/>
    <mergeCell ref="B182:D182"/>
    <mergeCell ref="E182:F182"/>
    <mergeCell ref="B183:D183"/>
    <mergeCell ref="E183:F183"/>
    <mergeCell ref="B184:D184"/>
    <mergeCell ref="E184:F184"/>
    <mergeCell ref="B185:D185"/>
    <mergeCell ref="E185:F185"/>
    <mergeCell ref="B186:D186"/>
    <mergeCell ref="E186:F186"/>
    <mergeCell ref="B177:D177"/>
    <mergeCell ref="E177:G177"/>
    <mergeCell ref="H177:I177"/>
    <mergeCell ref="B178:D178"/>
    <mergeCell ref="E178:G178"/>
    <mergeCell ref="H178:I178"/>
    <mergeCell ref="A180:I180"/>
    <mergeCell ref="B181:D181"/>
    <mergeCell ref="E181:F181"/>
    <mergeCell ref="B174:D174"/>
    <mergeCell ref="E174:G174"/>
    <mergeCell ref="H174:I174"/>
    <mergeCell ref="B175:D175"/>
    <mergeCell ref="E175:G175"/>
    <mergeCell ref="H175:I175"/>
    <mergeCell ref="B176:D176"/>
    <mergeCell ref="E176:G176"/>
    <mergeCell ref="H176:I176"/>
    <mergeCell ref="B171:D171"/>
    <mergeCell ref="E171:G171"/>
    <mergeCell ref="H171:I171"/>
    <mergeCell ref="B172:D172"/>
    <mergeCell ref="E172:G172"/>
    <mergeCell ref="H172:I172"/>
    <mergeCell ref="B173:D173"/>
    <mergeCell ref="E173:G173"/>
    <mergeCell ref="H173:I173"/>
    <mergeCell ref="B168:D168"/>
    <mergeCell ref="E168:G168"/>
    <mergeCell ref="H168:I168"/>
    <mergeCell ref="B169:D169"/>
    <mergeCell ref="E169:G169"/>
    <mergeCell ref="H169:I169"/>
    <mergeCell ref="B170:D170"/>
    <mergeCell ref="E170:G170"/>
    <mergeCell ref="H170:I170"/>
    <mergeCell ref="B162:D162"/>
    <mergeCell ref="E162:G162"/>
    <mergeCell ref="H162:I162"/>
    <mergeCell ref="B163:D163"/>
    <mergeCell ref="E163:G163"/>
    <mergeCell ref="H163:I163"/>
    <mergeCell ref="A165:I165"/>
    <mergeCell ref="A166:I166"/>
    <mergeCell ref="B167:D167"/>
    <mergeCell ref="E167:G167"/>
    <mergeCell ref="H167:I167"/>
    <mergeCell ref="B159:D159"/>
    <mergeCell ref="E159:G159"/>
    <mergeCell ref="H159:I159"/>
    <mergeCell ref="B160:D160"/>
    <mergeCell ref="E160:G160"/>
    <mergeCell ref="H160:I160"/>
    <mergeCell ref="B161:D161"/>
    <mergeCell ref="E161:G161"/>
    <mergeCell ref="H161:I161"/>
    <mergeCell ref="B156:D156"/>
    <mergeCell ref="E156:G156"/>
    <mergeCell ref="H156:I156"/>
    <mergeCell ref="B157:D157"/>
    <mergeCell ref="E157:G157"/>
    <mergeCell ref="H157:I157"/>
    <mergeCell ref="B158:D158"/>
    <mergeCell ref="E158:G158"/>
    <mergeCell ref="H158:I158"/>
    <mergeCell ref="B153:D153"/>
    <mergeCell ref="E153:G153"/>
    <mergeCell ref="H153:I153"/>
    <mergeCell ref="B154:D154"/>
    <mergeCell ref="E154:G154"/>
    <mergeCell ref="H154:I154"/>
    <mergeCell ref="B155:D155"/>
    <mergeCell ref="E155:G155"/>
    <mergeCell ref="H155:I155"/>
    <mergeCell ref="B147:D147"/>
    <mergeCell ref="E147:G147"/>
    <mergeCell ref="H147:I147"/>
    <mergeCell ref="B148:D148"/>
    <mergeCell ref="E148:G148"/>
    <mergeCell ref="H148:I148"/>
    <mergeCell ref="A150:I150"/>
    <mergeCell ref="A151:I151"/>
    <mergeCell ref="B152:D152"/>
    <mergeCell ref="E152:G152"/>
    <mergeCell ref="H152:I152"/>
    <mergeCell ref="B144:D144"/>
    <mergeCell ref="E144:G144"/>
    <mergeCell ref="H144:I144"/>
    <mergeCell ref="B145:D145"/>
    <mergeCell ref="E145:G145"/>
    <mergeCell ref="H145:I145"/>
    <mergeCell ref="B146:D146"/>
    <mergeCell ref="E146:G146"/>
    <mergeCell ref="H146:I146"/>
    <mergeCell ref="B141:D141"/>
    <mergeCell ref="E141:G141"/>
    <mergeCell ref="H141:I141"/>
    <mergeCell ref="B142:D142"/>
    <mergeCell ref="E142:G142"/>
    <mergeCell ref="H142:I142"/>
    <mergeCell ref="B143:D143"/>
    <mergeCell ref="E143:G143"/>
    <mergeCell ref="H143:I143"/>
    <mergeCell ref="B138:D138"/>
    <mergeCell ref="E138:G138"/>
    <mergeCell ref="H138:I138"/>
    <mergeCell ref="B139:D139"/>
    <mergeCell ref="E139:G139"/>
    <mergeCell ref="H139:I139"/>
    <mergeCell ref="B140:D140"/>
    <mergeCell ref="E140:G140"/>
    <mergeCell ref="H140:I140"/>
    <mergeCell ref="B132:D132"/>
    <mergeCell ref="E132:G132"/>
    <mergeCell ref="H132:I132"/>
    <mergeCell ref="B133:D133"/>
    <mergeCell ref="E133:G133"/>
    <mergeCell ref="H133:I133"/>
    <mergeCell ref="A135:I135"/>
    <mergeCell ref="A136:I136"/>
    <mergeCell ref="B137:D137"/>
    <mergeCell ref="E137:G137"/>
    <mergeCell ref="H137:I137"/>
    <mergeCell ref="B129:D129"/>
    <mergeCell ref="E129:G129"/>
    <mergeCell ref="H129:I129"/>
    <mergeCell ref="B130:D130"/>
    <mergeCell ref="E130:G130"/>
    <mergeCell ref="H130:I130"/>
    <mergeCell ref="B131:D131"/>
    <mergeCell ref="E131:G131"/>
    <mergeCell ref="H131:I131"/>
    <mergeCell ref="B126:D126"/>
    <mergeCell ref="E126:G126"/>
    <mergeCell ref="H126:I126"/>
    <mergeCell ref="B127:D127"/>
    <mergeCell ref="E127:G127"/>
    <mergeCell ref="H127:I127"/>
    <mergeCell ref="B128:D128"/>
    <mergeCell ref="E128:G128"/>
    <mergeCell ref="H128:I128"/>
    <mergeCell ref="B123:D123"/>
    <mergeCell ref="E123:G123"/>
    <mergeCell ref="H123:I123"/>
    <mergeCell ref="B124:D124"/>
    <mergeCell ref="E124:G124"/>
    <mergeCell ref="H124:I124"/>
    <mergeCell ref="B125:D125"/>
    <mergeCell ref="E125:G125"/>
    <mergeCell ref="H125:I125"/>
    <mergeCell ref="B117:D117"/>
    <mergeCell ref="E117:G117"/>
    <mergeCell ref="H117:I117"/>
    <mergeCell ref="B118:D118"/>
    <mergeCell ref="E118:G118"/>
    <mergeCell ref="H118:I118"/>
    <mergeCell ref="A120:I120"/>
    <mergeCell ref="A121:I121"/>
    <mergeCell ref="B122:D122"/>
    <mergeCell ref="E122:G122"/>
    <mergeCell ref="H122:I122"/>
    <mergeCell ref="B114:D114"/>
    <mergeCell ref="E114:G114"/>
    <mergeCell ref="H114:I114"/>
    <mergeCell ref="B115:D115"/>
    <mergeCell ref="E115:G115"/>
    <mergeCell ref="H115:I115"/>
    <mergeCell ref="B116:D116"/>
    <mergeCell ref="E116:G116"/>
    <mergeCell ref="H116:I116"/>
    <mergeCell ref="B111:D111"/>
    <mergeCell ref="E111:G111"/>
    <mergeCell ref="H111:I111"/>
    <mergeCell ref="B112:D112"/>
    <mergeCell ref="E112:G112"/>
    <mergeCell ref="H112:I112"/>
    <mergeCell ref="B113:D113"/>
    <mergeCell ref="E113:G113"/>
    <mergeCell ref="H113:I113"/>
    <mergeCell ref="B108:D108"/>
    <mergeCell ref="E108:G108"/>
    <mergeCell ref="H108:I108"/>
    <mergeCell ref="B109:D109"/>
    <mergeCell ref="E109:G109"/>
    <mergeCell ref="H109:I109"/>
    <mergeCell ref="B110:D110"/>
    <mergeCell ref="E110:G110"/>
    <mergeCell ref="H110:I110"/>
    <mergeCell ref="B102:D102"/>
    <mergeCell ref="E102:G102"/>
    <mergeCell ref="H102:I102"/>
    <mergeCell ref="B103:D103"/>
    <mergeCell ref="E103:G103"/>
    <mergeCell ref="H103:I103"/>
    <mergeCell ref="A105:I105"/>
    <mergeCell ref="A106:I106"/>
    <mergeCell ref="B107:D107"/>
    <mergeCell ref="E107:G107"/>
    <mergeCell ref="H107:I107"/>
    <mergeCell ref="B99:D99"/>
    <mergeCell ref="E99:G99"/>
    <mergeCell ref="H99:I99"/>
    <mergeCell ref="B100:D100"/>
    <mergeCell ref="E100:G100"/>
    <mergeCell ref="H100:I100"/>
    <mergeCell ref="B101:D101"/>
    <mergeCell ref="E101:G101"/>
    <mergeCell ref="H101:I101"/>
    <mergeCell ref="B96:D96"/>
    <mergeCell ref="E96:G96"/>
    <mergeCell ref="H96:I96"/>
    <mergeCell ref="B97:D97"/>
    <mergeCell ref="E97:G97"/>
    <mergeCell ref="H97:I97"/>
    <mergeCell ref="B98:D98"/>
    <mergeCell ref="E98:G98"/>
    <mergeCell ref="H98:I98"/>
    <mergeCell ref="B93:D93"/>
    <mergeCell ref="E93:G93"/>
    <mergeCell ref="H93:I93"/>
    <mergeCell ref="B94:D94"/>
    <mergeCell ref="E94:G94"/>
    <mergeCell ref="H94:I94"/>
    <mergeCell ref="B95:D95"/>
    <mergeCell ref="E95:G95"/>
    <mergeCell ref="H95:I95"/>
    <mergeCell ref="B87:D87"/>
    <mergeCell ref="E87:G87"/>
    <mergeCell ref="H87:I87"/>
    <mergeCell ref="B88:D88"/>
    <mergeCell ref="E88:G88"/>
    <mergeCell ref="H88:I88"/>
    <mergeCell ref="A90:I90"/>
    <mergeCell ref="A91:I91"/>
    <mergeCell ref="B92:D92"/>
    <mergeCell ref="E92:G92"/>
    <mergeCell ref="H92:I92"/>
    <mergeCell ref="B84:D84"/>
    <mergeCell ref="E84:G84"/>
    <mergeCell ref="H84:I84"/>
    <mergeCell ref="B85:D85"/>
    <mergeCell ref="E85:G85"/>
    <mergeCell ref="H85:I85"/>
    <mergeCell ref="B86:D86"/>
    <mergeCell ref="E86:G86"/>
    <mergeCell ref="H86:I86"/>
    <mergeCell ref="B81:D81"/>
    <mergeCell ref="E81:G81"/>
    <mergeCell ref="H81:I81"/>
    <mergeCell ref="B82:D82"/>
    <mergeCell ref="E82:G82"/>
    <mergeCell ref="H82:I82"/>
    <mergeCell ref="B83:D83"/>
    <mergeCell ref="E83:G83"/>
    <mergeCell ref="H83:I83"/>
    <mergeCell ref="B78:D78"/>
    <mergeCell ref="E78:G78"/>
    <mergeCell ref="H78:I78"/>
    <mergeCell ref="B79:D79"/>
    <mergeCell ref="E79:G79"/>
    <mergeCell ref="H79:I79"/>
    <mergeCell ref="B80:D80"/>
    <mergeCell ref="E80:G80"/>
    <mergeCell ref="H80:I80"/>
    <mergeCell ref="B72:D72"/>
    <mergeCell ref="E72:G72"/>
    <mergeCell ref="H72:I72"/>
    <mergeCell ref="B73:D73"/>
    <mergeCell ref="E73:G73"/>
    <mergeCell ref="H73:I73"/>
    <mergeCell ref="A75:I75"/>
    <mergeCell ref="A76:I76"/>
    <mergeCell ref="B77:D77"/>
    <mergeCell ref="E77:G77"/>
    <mergeCell ref="H77:I77"/>
    <mergeCell ref="B69:D69"/>
    <mergeCell ref="E69:G69"/>
    <mergeCell ref="H69:I69"/>
    <mergeCell ref="B70:D70"/>
    <mergeCell ref="E70:G70"/>
    <mergeCell ref="H70:I70"/>
    <mergeCell ref="B71:D71"/>
    <mergeCell ref="E71:G71"/>
    <mergeCell ref="H71:I71"/>
    <mergeCell ref="B66:D66"/>
    <mergeCell ref="E66:G66"/>
    <mergeCell ref="H66:I66"/>
    <mergeCell ref="B67:D67"/>
    <mergeCell ref="E67:G67"/>
    <mergeCell ref="H67:I67"/>
    <mergeCell ref="B68:D68"/>
    <mergeCell ref="E68:G68"/>
    <mergeCell ref="H68:I68"/>
    <mergeCell ref="B63:D63"/>
    <mergeCell ref="E63:G63"/>
    <mergeCell ref="H63:I63"/>
    <mergeCell ref="B64:D64"/>
    <mergeCell ref="E64:G64"/>
    <mergeCell ref="H64:I64"/>
    <mergeCell ref="B65:D65"/>
    <mergeCell ref="E65:G65"/>
    <mergeCell ref="H65:I65"/>
    <mergeCell ref="B57:D57"/>
    <mergeCell ref="E57:G57"/>
    <mergeCell ref="H57:I57"/>
    <mergeCell ref="B58:D58"/>
    <mergeCell ref="E58:G58"/>
    <mergeCell ref="H58:I58"/>
    <mergeCell ref="A60:I60"/>
    <mergeCell ref="A61:I61"/>
    <mergeCell ref="B62:D62"/>
    <mergeCell ref="E62:G62"/>
    <mergeCell ref="H62:I62"/>
    <mergeCell ref="B54:D54"/>
    <mergeCell ref="E54:G54"/>
    <mergeCell ref="H54:I54"/>
    <mergeCell ref="B55:D55"/>
    <mergeCell ref="E55:G55"/>
    <mergeCell ref="H55:I55"/>
    <mergeCell ref="B56:D56"/>
    <mergeCell ref="E56:G56"/>
    <mergeCell ref="H56:I56"/>
    <mergeCell ref="B51:D51"/>
    <mergeCell ref="E51:G51"/>
    <mergeCell ref="H51:I51"/>
    <mergeCell ref="B52:D52"/>
    <mergeCell ref="E52:G52"/>
    <mergeCell ref="H52:I52"/>
    <mergeCell ref="B53:D53"/>
    <mergeCell ref="E53:G53"/>
    <mergeCell ref="H53:I53"/>
    <mergeCell ref="B48:D48"/>
    <mergeCell ref="E48:G48"/>
    <mergeCell ref="H48:I48"/>
    <mergeCell ref="B49:D49"/>
    <mergeCell ref="E49:G49"/>
    <mergeCell ref="H49:I49"/>
    <mergeCell ref="B50:D50"/>
    <mergeCell ref="E50:G50"/>
    <mergeCell ref="H50:I50"/>
    <mergeCell ref="B42:D42"/>
    <mergeCell ref="E42:G42"/>
    <mergeCell ref="H42:I42"/>
    <mergeCell ref="B43:D43"/>
    <mergeCell ref="E43:G43"/>
    <mergeCell ref="H43:I43"/>
    <mergeCell ref="A45:I45"/>
    <mergeCell ref="A46:I46"/>
    <mergeCell ref="B47:D47"/>
    <mergeCell ref="E47:G47"/>
    <mergeCell ref="H47:I47"/>
    <mergeCell ref="B39:D39"/>
    <mergeCell ref="E39:G39"/>
    <mergeCell ref="H39:I39"/>
    <mergeCell ref="B40:D40"/>
    <mergeCell ref="E40:G40"/>
    <mergeCell ref="H40:I40"/>
    <mergeCell ref="B41:D41"/>
    <mergeCell ref="E41:G41"/>
    <mergeCell ref="H41:I41"/>
    <mergeCell ref="B36:D36"/>
    <mergeCell ref="E36:G36"/>
    <mergeCell ref="H36:I36"/>
    <mergeCell ref="B37:D37"/>
    <mergeCell ref="E37:G37"/>
    <mergeCell ref="H37:I37"/>
    <mergeCell ref="B38:D38"/>
    <mergeCell ref="E38:G38"/>
    <mergeCell ref="H38:I38"/>
    <mergeCell ref="B33:D33"/>
    <mergeCell ref="E33:G33"/>
    <mergeCell ref="H33:I33"/>
    <mergeCell ref="B34:D34"/>
    <mergeCell ref="E34:G34"/>
    <mergeCell ref="H34:I34"/>
    <mergeCell ref="B35:D35"/>
    <mergeCell ref="E35:G35"/>
    <mergeCell ref="H35:I35"/>
    <mergeCell ref="A1:H1"/>
    <mergeCell ref="I1:J2"/>
    <mergeCell ref="A2:H2"/>
    <mergeCell ref="A27:I27"/>
    <mergeCell ref="A28:I28"/>
    <mergeCell ref="A29:I29"/>
    <mergeCell ref="A30:I30"/>
    <mergeCell ref="A31:I31"/>
    <mergeCell ref="B32:D32"/>
    <mergeCell ref="E32:G32"/>
    <mergeCell ref="H32:I32"/>
  </mergeCells>
  <dataValidations count="1">
    <dataValidation type="list" allowBlank="1" sqref="G182:H191" xr:uid="{00000000-0002-0000-0F00-000000000000}">
      <formula1>"✅,☐"</formula1>
      <formula2>0</formula2>
    </dataValidation>
  </dataValidations>
  <hyperlinks>
    <hyperlink ref="I1" location="'🎵 Welcome - Start Here'!A1" display="🏠 Contents" xr:uid="{00000000-0004-0000-0F00-000000000000}"/>
  </hyperlinks>
  <pageMargins left="0.75" right="0.75" top="1" bottom="1"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1"/>
  <sheetViews>
    <sheetView zoomScaleNormal="100" workbookViewId="0">
      <pane ySplit="3" topLeftCell="A37" activePane="bottomLeft" state="frozen"/>
      <selection pane="bottomLeft" activeCell="J1" sqref="J1:K2"/>
    </sheetView>
  </sheetViews>
  <sheetFormatPr defaultColWidth="8.6640625" defaultRowHeight="14.4" x14ac:dyDescent="0.3"/>
  <cols>
    <col min="1" max="1" width="43.109375" customWidth="1"/>
    <col min="2" max="2" width="20" customWidth="1"/>
    <col min="3" max="3" width="12" customWidth="1"/>
    <col min="4" max="6" width="10" customWidth="1"/>
    <col min="7" max="7" width="24" customWidth="1"/>
    <col min="8" max="9" width="10" customWidth="1"/>
    <col min="10" max="10" width="14" customWidth="1"/>
    <col min="11" max="11" width="4" customWidth="1"/>
  </cols>
  <sheetData>
    <row r="1" spans="1:11" ht="43.5" customHeight="1" x14ac:dyDescent="0.3">
      <c r="A1" s="4" t="s">
        <v>881</v>
      </c>
      <c r="B1" s="4"/>
      <c r="C1" s="4"/>
      <c r="D1" s="4"/>
      <c r="E1" s="4"/>
      <c r="F1" s="4"/>
      <c r="G1" s="4"/>
      <c r="H1" s="4"/>
      <c r="I1" s="4"/>
      <c r="J1" s="3" t="s">
        <v>64</v>
      </c>
      <c r="K1" s="3"/>
    </row>
    <row r="2" spans="1:11" ht="21.75" customHeight="1" x14ac:dyDescent="0.3">
      <c r="A2" s="2" t="s">
        <v>882</v>
      </c>
      <c r="B2" s="2"/>
      <c r="C2" s="2"/>
      <c r="D2" s="2"/>
      <c r="E2" s="2"/>
      <c r="F2" s="2"/>
      <c r="G2" s="2"/>
      <c r="H2" s="2"/>
      <c r="I2" s="2"/>
      <c r="J2" s="3"/>
      <c r="K2" s="3"/>
    </row>
    <row r="3" spans="1:11" ht="4.5" customHeight="1" x14ac:dyDescent="0.3">
      <c r="A3" s="1"/>
      <c r="B3" s="1"/>
      <c r="C3" s="1"/>
      <c r="D3" s="1"/>
      <c r="E3" s="1"/>
      <c r="F3" s="1"/>
      <c r="G3" s="1"/>
      <c r="H3" s="1"/>
      <c r="I3" s="1"/>
    </row>
    <row r="4" spans="1:11" ht="24" customHeight="1" x14ac:dyDescent="0.3">
      <c r="A4" s="103" t="s">
        <v>883</v>
      </c>
      <c r="B4" s="103"/>
      <c r="C4" s="103"/>
      <c r="D4" s="103"/>
      <c r="E4" s="103"/>
      <c r="F4" s="103"/>
      <c r="G4" s="103"/>
      <c r="H4" s="103"/>
      <c r="I4" s="103"/>
    </row>
    <row r="5" spans="1:11" ht="21.75" customHeight="1" x14ac:dyDescent="0.3">
      <c r="A5" s="20" t="s">
        <v>884</v>
      </c>
      <c r="B5" s="140"/>
      <c r="C5" s="140"/>
      <c r="D5" s="140"/>
      <c r="E5" s="140"/>
      <c r="F5" s="140"/>
      <c r="G5" s="140"/>
      <c r="H5" s="140"/>
    </row>
    <row r="6" spans="1:11" ht="21.75" customHeight="1" x14ac:dyDescent="0.3">
      <c r="A6" s="20" t="s">
        <v>885</v>
      </c>
      <c r="B6" s="141" t="s">
        <v>886</v>
      </c>
      <c r="C6" s="141"/>
      <c r="D6" s="141"/>
      <c r="E6" s="141"/>
      <c r="F6" s="141"/>
      <c r="G6" s="141"/>
      <c r="H6" s="141"/>
    </row>
    <row r="7" spans="1:11" ht="21.75" customHeight="1" x14ac:dyDescent="0.3">
      <c r="A7" s="20" t="s">
        <v>887</v>
      </c>
      <c r="B7" s="140"/>
      <c r="C7" s="140"/>
      <c r="D7" s="140"/>
      <c r="E7" s="140"/>
      <c r="F7" s="140"/>
      <c r="G7" s="140"/>
      <c r="H7" s="140"/>
    </row>
    <row r="8" spans="1:11" ht="21.75" customHeight="1" x14ac:dyDescent="0.3">
      <c r="A8" s="20" t="s">
        <v>888</v>
      </c>
      <c r="B8" s="141" t="s">
        <v>889</v>
      </c>
      <c r="C8" s="141"/>
      <c r="D8" s="141"/>
      <c r="E8" s="141"/>
      <c r="F8" s="141"/>
      <c r="G8" s="141"/>
      <c r="H8" s="141"/>
    </row>
    <row r="9" spans="1:11" ht="21.75" customHeight="1" x14ac:dyDescent="0.3">
      <c r="A9" s="20" t="s">
        <v>890</v>
      </c>
      <c r="B9" s="140"/>
      <c r="C9" s="140"/>
      <c r="D9" s="140"/>
      <c r="E9" s="140"/>
      <c r="F9" s="140"/>
      <c r="G9" s="140"/>
      <c r="H9" s="140"/>
    </row>
    <row r="10" spans="1:11" ht="21.75" customHeight="1" x14ac:dyDescent="0.3">
      <c r="A10" s="20" t="s">
        <v>891</v>
      </c>
      <c r="B10" s="140"/>
      <c r="C10" s="140"/>
      <c r="D10" s="140"/>
      <c r="E10" s="140"/>
      <c r="F10" s="140"/>
      <c r="G10" s="140"/>
      <c r="H10" s="140"/>
    </row>
    <row r="11" spans="1:11" ht="21.75" customHeight="1" x14ac:dyDescent="0.3">
      <c r="A11" s="20" t="s">
        <v>892</v>
      </c>
      <c r="B11" s="140"/>
      <c r="C11" s="140"/>
      <c r="D11" s="140"/>
      <c r="E11" s="140"/>
      <c r="F11" s="140"/>
      <c r="G11" s="140"/>
      <c r="H11" s="140"/>
    </row>
    <row r="12" spans="1:11" ht="21.75" customHeight="1" x14ac:dyDescent="0.3">
      <c r="A12" s="20" t="s">
        <v>893</v>
      </c>
      <c r="B12" s="141" t="s">
        <v>894</v>
      </c>
      <c r="C12" s="141"/>
      <c r="D12" s="141"/>
      <c r="E12" s="141"/>
      <c r="F12" s="141"/>
      <c r="G12" s="141"/>
      <c r="H12" s="141"/>
    </row>
    <row r="13" spans="1:11" ht="21.75" customHeight="1" x14ac:dyDescent="0.3">
      <c r="A13" s="20" t="s">
        <v>895</v>
      </c>
      <c r="B13" s="141" t="s">
        <v>896</v>
      </c>
      <c r="C13" s="141"/>
      <c r="D13" s="141"/>
      <c r="E13" s="141"/>
      <c r="F13" s="141"/>
      <c r="G13" s="141"/>
      <c r="H13" s="141"/>
    </row>
    <row r="14" spans="1:11" ht="21.75" customHeight="1" x14ac:dyDescent="0.3">
      <c r="A14" s="20" t="s">
        <v>897</v>
      </c>
      <c r="B14" s="141" t="s">
        <v>898</v>
      </c>
      <c r="C14" s="141"/>
      <c r="D14" s="141"/>
      <c r="E14" s="141"/>
      <c r="F14" s="141"/>
      <c r="G14" s="141"/>
      <c r="H14" s="141"/>
    </row>
    <row r="15" spans="1:11" ht="9.75" customHeight="1" x14ac:dyDescent="0.3"/>
    <row r="16" spans="1:11" ht="24" customHeight="1" x14ac:dyDescent="0.3">
      <c r="A16" s="103" t="s">
        <v>899</v>
      </c>
      <c r="B16" s="103"/>
      <c r="C16" s="103"/>
      <c r="D16" s="103"/>
      <c r="E16" s="103"/>
      <c r="F16" s="103"/>
      <c r="G16" s="103"/>
      <c r="H16" s="103"/>
      <c r="I16" s="103"/>
    </row>
    <row r="17" spans="1:9" ht="21.75" customHeight="1" x14ac:dyDescent="0.3">
      <c r="A17" s="20" t="s">
        <v>900</v>
      </c>
      <c r="B17" s="141" t="s">
        <v>901</v>
      </c>
      <c r="C17" s="141"/>
      <c r="D17" s="141"/>
      <c r="E17" s="141"/>
      <c r="F17" s="141"/>
      <c r="G17" s="141"/>
      <c r="H17" s="141"/>
    </row>
    <row r="18" spans="1:9" ht="21.75" customHeight="1" x14ac:dyDescent="0.3">
      <c r="A18" s="20" t="s">
        <v>902</v>
      </c>
      <c r="B18" s="140"/>
      <c r="C18" s="140"/>
      <c r="D18" s="140"/>
      <c r="E18" s="140"/>
      <c r="F18" s="140"/>
      <c r="G18" s="140"/>
      <c r="H18" s="140"/>
    </row>
    <row r="19" spans="1:9" ht="21.75" customHeight="1" x14ac:dyDescent="0.3">
      <c r="A19" s="20" t="s">
        <v>903</v>
      </c>
      <c r="B19" s="141" t="s">
        <v>904</v>
      </c>
      <c r="C19" s="141"/>
      <c r="D19" s="141"/>
      <c r="E19" s="141"/>
      <c r="F19" s="141"/>
      <c r="G19" s="141"/>
      <c r="H19" s="141"/>
    </row>
    <row r="20" spans="1:9" ht="21.75" customHeight="1" x14ac:dyDescent="0.3">
      <c r="A20" s="20" t="s">
        <v>905</v>
      </c>
      <c r="B20" s="141" t="s">
        <v>906</v>
      </c>
      <c r="C20" s="141"/>
      <c r="D20" s="141"/>
      <c r="E20" s="141"/>
      <c r="F20" s="141"/>
      <c r="G20" s="141"/>
      <c r="H20" s="141"/>
    </row>
    <row r="21" spans="1:9" ht="21.75" customHeight="1" x14ac:dyDescent="0.3">
      <c r="A21" s="20" t="s">
        <v>907</v>
      </c>
      <c r="B21" s="141" t="s">
        <v>908</v>
      </c>
      <c r="C21" s="141"/>
      <c r="D21" s="141"/>
      <c r="E21" s="141"/>
      <c r="F21" s="141"/>
      <c r="G21" s="141"/>
      <c r="H21" s="141"/>
    </row>
    <row r="22" spans="1:9" ht="21.75" customHeight="1" x14ac:dyDescent="0.3">
      <c r="A22" s="20" t="s">
        <v>909</v>
      </c>
      <c r="B22" s="140"/>
      <c r="C22" s="140"/>
      <c r="D22" s="140"/>
      <c r="E22" s="140"/>
      <c r="F22" s="140"/>
      <c r="G22" s="140"/>
      <c r="H22" s="140"/>
    </row>
    <row r="23" spans="1:9" ht="21.75" customHeight="1" x14ac:dyDescent="0.3">
      <c r="A23" s="20" t="s">
        <v>910</v>
      </c>
      <c r="B23" s="141" t="s">
        <v>911</v>
      </c>
      <c r="C23" s="141"/>
      <c r="D23" s="141"/>
      <c r="E23" s="141"/>
      <c r="F23" s="141"/>
      <c r="G23" s="141"/>
      <c r="H23" s="141"/>
    </row>
    <row r="24" spans="1:9" ht="21.75" customHeight="1" x14ac:dyDescent="0.3">
      <c r="A24" s="20" t="s">
        <v>912</v>
      </c>
      <c r="B24" s="141" t="s">
        <v>913</v>
      </c>
      <c r="C24" s="141"/>
      <c r="D24" s="141"/>
      <c r="E24" s="141"/>
      <c r="F24" s="141"/>
      <c r="G24" s="141"/>
      <c r="H24" s="141"/>
    </row>
    <row r="25" spans="1:9" ht="21.75" customHeight="1" x14ac:dyDescent="0.3">
      <c r="A25" s="20" t="s">
        <v>914</v>
      </c>
      <c r="B25" s="140"/>
      <c r="C25" s="140"/>
      <c r="D25" s="140"/>
      <c r="E25" s="140"/>
      <c r="F25" s="140"/>
      <c r="G25" s="140"/>
      <c r="H25" s="140"/>
    </row>
    <row r="26" spans="1:9" ht="9.75" customHeight="1" x14ac:dyDescent="0.3"/>
    <row r="27" spans="1:9" ht="24" customHeight="1" x14ac:dyDescent="0.3">
      <c r="A27" s="103" t="s">
        <v>915</v>
      </c>
      <c r="B27" s="103"/>
      <c r="C27" s="103"/>
      <c r="D27" s="103"/>
      <c r="E27" s="103"/>
      <c r="F27" s="103"/>
      <c r="G27" s="103"/>
      <c r="H27" s="103"/>
      <c r="I27" s="103"/>
    </row>
    <row r="28" spans="1:9" ht="21.75" customHeight="1" x14ac:dyDescent="0.3">
      <c r="A28" s="20" t="s">
        <v>916</v>
      </c>
      <c r="B28" s="141" t="s">
        <v>917</v>
      </c>
      <c r="C28" s="141"/>
      <c r="D28" s="141"/>
      <c r="E28" s="141"/>
      <c r="F28" s="141"/>
      <c r="G28" s="141"/>
      <c r="H28" s="141"/>
    </row>
    <row r="29" spans="1:9" ht="21.75" customHeight="1" x14ac:dyDescent="0.3">
      <c r="A29" s="20" t="s">
        <v>918</v>
      </c>
      <c r="B29" s="140"/>
      <c r="C29" s="140"/>
      <c r="D29" s="140"/>
      <c r="E29" s="140"/>
      <c r="F29" s="140"/>
      <c r="G29" s="140"/>
      <c r="H29" s="140"/>
    </row>
    <row r="30" spans="1:9" ht="21.75" customHeight="1" x14ac:dyDescent="0.3">
      <c r="A30" s="20" t="s">
        <v>919</v>
      </c>
      <c r="B30" s="141" t="s">
        <v>920</v>
      </c>
      <c r="C30" s="141"/>
      <c r="D30" s="141"/>
      <c r="E30" s="141"/>
      <c r="F30" s="141"/>
      <c r="G30" s="141"/>
      <c r="H30" s="141"/>
    </row>
    <row r="31" spans="1:9" ht="21.75" customHeight="1" x14ac:dyDescent="0.3">
      <c r="A31" s="20" t="s">
        <v>921</v>
      </c>
      <c r="B31" s="141" t="s">
        <v>922</v>
      </c>
      <c r="C31" s="141"/>
      <c r="D31" s="141"/>
      <c r="E31" s="141"/>
      <c r="F31" s="141"/>
      <c r="G31" s="141"/>
      <c r="H31" s="141"/>
    </row>
    <row r="32" spans="1:9" ht="21.75" customHeight="1" x14ac:dyDescent="0.3">
      <c r="A32" s="20" t="s">
        <v>923</v>
      </c>
      <c r="B32" s="141" t="s">
        <v>924</v>
      </c>
      <c r="C32" s="141"/>
      <c r="D32" s="141"/>
      <c r="E32" s="141"/>
      <c r="F32" s="141"/>
      <c r="G32" s="141"/>
      <c r="H32" s="141"/>
    </row>
    <row r="33" spans="1:9" ht="21.75" customHeight="1" x14ac:dyDescent="0.3">
      <c r="A33" s="20" t="s">
        <v>925</v>
      </c>
      <c r="B33" s="141" t="s">
        <v>926</v>
      </c>
      <c r="C33" s="141"/>
      <c r="D33" s="141"/>
      <c r="E33" s="141"/>
      <c r="F33" s="141"/>
      <c r="G33" s="141"/>
      <c r="H33" s="141"/>
    </row>
    <row r="34" spans="1:9" ht="21.75" customHeight="1" x14ac:dyDescent="0.3">
      <c r="A34" s="88" t="s">
        <v>927</v>
      </c>
      <c r="B34" s="140"/>
      <c r="C34" s="140"/>
      <c r="D34" s="140"/>
      <c r="E34" s="140"/>
      <c r="F34" s="140"/>
      <c r="G34" s="140"/>
      <c r="H34" s="140"/>
    </row>
    <row r="35" spans="1:9" ht="9.75" customHeight="1" x14ac:dyDescent="0.3"/>
    <row r="36" spans="1:9" ht="24" customHeight="1" x14ac:dyDescent="0.3">
      <c r="A36" s="103" t="s">
        <v>928</v>
      </c>
      <c r="B36" s="103"/>
      <c r="C36" s="103"/>
      <c r="D36" s="103"/>
      <c r="E36" s="103"/>
      <c r="F36" s="103"/>
      <c r="G36" s="103"/>
      <c r="H36" s="103"/>
      <c r="I36" s="103"/>
    </row>
    <row r="37" spans="1:9" ht="19.5" customHeight="1" x14ac:dyDescent="0.3">
      <c r="A37" s="21" t="s">
        <v>929</v>
      </c>
      <c r="B37" s="106" t="s">
        <v>930</v>
      </c>
      <c r="C37" s="106"/>
      <c r="D37" s="106"/>
      <c r="E37" s="106"/>
      <c r="F37" s="106"/>
      <c r="G37" s="106"/>
      <c r="H37" s="106"/>
      <c r="I37" s="106"/>
    </row>
    <row r="38" spans="1:9" ht="21.75" customHeight="1" x14ac:dyDescent="0.3">
      <c r="A38" s="22" t="s">
        <v>931</v>
      </c>
      <c r="B38" s="190" t="s">
        <v>932</v>
      </c>
      <c r="C38" s="190"/>
      <c r="D38" s="190"/>
      <c r="E38" s="190"/>
      <c r="F38" s="190"/>
      <c r="G38" s="190"/>
      <c r="H38" s="190"/>
      <c r="I38" s="190"/>
    </row>
    <row r="39" spans="1:9" ht="21.75" customHeight="1" x14ac:dyDescent="0.3">
      <c r="A39" s="25" t="s">
        <v>933</v>
      </c>
      <c r="B39" s="191"/>
      <c r="C39" s="191"/>
      <c r="D39" s="191"/>
      <c r="E39" s="191"/>
      <c r="F39" s="191"/>
      <c r="G39" s="191"/>
      <c r="H39" s="191"/>
      <c r="I39" s="191"/>
    </row>
    <row r="40" spans="1:9" ht="21.75" customHeight="1" x14ac:dyDescent="0.3">
      <c r="A40" s="22" t="s">
        <v>934</v>
      </c>
      <c r="B40" s="190"/>
      <c r="C40" s="190"/>
      <c r="D40" s="190"/>
      <c r="E40" s="190"/>
      <c r="F40" s="190"/>
      <c r="G40" s="190"/>
      <c r="H40" s="190"/>
      <c r="I40" s="190"/>
    </row>
    <row r="41" spans="1:9" ht="21.75" customHeight="1" x14ac:dyDescent="0.3">
      <c r="A41" s="25" t="s">
        <v>935</v>
      </c>
      <c r="B41" s="191" t="s">
        <v>936</v>
      </c>
      <c r="C41" s="191"/>
      <c r="D41" s="191"/>
      <c r="E41" s="191"/>
      <c r="F41" s="191"/>
      <c r="G41" s="191"/>
      <c r="H41" s="191"/>
      <c r="I41" s="191"/>
    </row>
    <row r="42" spans="1:9" ht="21.75" customHeight="1" x14ac:dyDescent="0.3">
      <c r="A42" s="22" t="s">
        <v>937</v>
      </c>
      <c r="B42" s="190"/>
      <c r="C42" s="190"/>
      <c r="D42" s="190"/>
      <c r="E42" s="190"/>
      <c r="F42" s="190"/>
      <c r="G42" s="190"/>
      <c r="H42" s="190"/>
      <c r="I42" s="190"/>
    </row>
    <row r="43" spans="1:9" ht="21.75" customHeight="1" x14ac:dyDescent="0.3">
      <c r="A43" s="25" t="s">
        <v>938</v>
      </c>
      <c r="B43" s="191" t="s">
        <v>939</v>
      </c>
      <c r="C43" s="191"/>
      <c r="D43" s="191"/>
      <c r="E43" s="191"/>
      <c r="F43" s="191"/>
      <c r="G43" s="191"/>
      <c r="H43" s="191"/>
      <c r="I43" s="191"/>
    </row>
    <row r="44" spans="1:9" ht="21.75" customHeight="1" x14ac:dyDescent="0.3">
      <c r="A44" s="22" t="s">
        <v>940</v>
      </c>
      <c r="B44" s="190" t="s">
        <v>941</v>
      </c>
      <c r="C44" s="190"/>
      <c r="D44" s="190"/>
      <c r="E44" s="190"/>
      <c r="F44" s="190"/>
      <c r="G44" s="190"/>
      <c r="H44" s="190"/>
      <c r="I44" s="190"/>
    </row>
    <row r="45" spans="1:9" ht="21.75" customHeight="1" x14ac:dyDescent="0.3">
      <c r="A45" s="25" t="s">
        <v>942</v>
      </c>
      <c r="B45" s="191"/>
      <c r="C45" s="191"/>
      <c r="D45" s="191"/>
      <c r="E45" s="191"/>
      <c r="F45" s="191"/>
      <c r="G45" s="191"/>
      <c r="H45" s="191"/>
      <c r="I45" s="191"/>
    </row>
    <row r="46" spans="1:9" ht="21.75" customHeight="1" x14ac:dyDescent="0.3">
      <c r="A46" s="22" t="s">
        <v>943</v>
      </c>
      <c r="B46" s="190"/>
      <c r="C46" s="190"/>
      <c r="D46" s="190"/>
      <c r="E46" s="190"/>
      <c r="F46" s="190"/>
      <c r="G46" s="190"/>
      <c r="H46" s="190"/>
      <c r="I46" s="190"/>
    </row>
    <row r="47" spans="1:9" ht="21.75" customHeight="1" x14ac:dyDescent="0.3">
      <c r="A47" s="25" t="s">
        <v>372</v>
      </c>
      <c r="B47" s="191" t="s">
        <v>944</v>
      </c>
      <c r="C47" s="191"/>
      <c r="D47" s="191"/>
      <c r="E47" s="191"/>
      <c r="F47" s="191"/>
      <c r="G47" s="191"/>
      <c r="H47" s="191"/>
      <c r="I47" s="191"/>
    </row>
    <row r="48" spans="1:9" ht="21.75" customHeight="1" x14ac:dyDescent="0.3">
      <c r="A48" s="22" t="s">
        <v>945</v>
      </c>
      <c r="B48" s="190" t="s">
        <v>946</v>
      </c>
      <c r="C48" s="190"/>
      <c r="D48" s="190"/>
      <c r="E48" s="190"/>
      <c r="F48" s="190"/>
      <c r="G48" s="190"/>
      <c r="H48" s="190"/>
      <c r="I48" s="190"/>
    </row>
    <row r="49" spans="1:9" ht="21.75" customHeight="1" x14ac:dyDescent="0.3">
      <c r="A49" s="25" t="s">
        <v>947</v>
      </c>
      <c r="B49" s="191"/>
      <c r="C49" s="191"/>
      <c r="D49" s="191"/>
      <c r="E49" s="191"/>
      <c r="F49" s="191"/>
      <c r="G49" s="191"/>
      <c r="H49" s="191"/>
      <c r="I49" s="191"/>
    </row>
    <row r="51" spans="1:9" ht="21.75" customHeight="1" x14ac:dyDescent="0.3">
      <c r="A51" s="108" t="s">
        <v>138</v>
      </c>
      <c r="B51" s="108"/>
      <c r="C51" s="108"/>
      <c r="D51" s="108"/>
      <c r="E51" s="108"/>
      <c r="F51" s="108"/>
      <c r="G51" s="108"/>
      <c r="H51" s="108"/>
      <c r="I51" s="108"/>
    </row>
  </sheetData>
  <mergeCells count="48">
    <mergeCell ref="B48:I48"/>
    <mergeCell ref="B49:I49"/>
    <mergeCell ref="A51:I51"/>
    <mergeCell ref="B43:I43"/>
    <mergeCell ref="B44:I44"/>
    <mergeCell ref="B45:I45"/>
    <mergeCell ref="B46:I46"/>
    <mergeCell ref="B47:I47"/>
    <mergeCell ref="B38:I38"/>
    <mergeCell ref="B39:I39"/>
    <mergeCell ref="B40:I40"/>
    <mergeCell ref="B41:I41"/>
    <mergeCell ref="B42:I42"/>
    <mergeCell ref="B32:H32"/>
    <mergeCell ref="B33:H33"/>
    <mergeCell ref="B34:H34"/>
    <mergeCell ref="A36:I36"/>
    <mergeCell ref="B37:I37"/>
    <mergeCell ref="A27:I27"/>
    <mergeCell ref="B28:H28"/>
    <mergeCell ref="B29:H29"/>
    <mergeCell ref="B30:H30"/>
    <mergeCell ref="B31:H31"/>
    <mergeCell ref="B21:H21"/>
    <mergeCell ref="B22:H22"/>
    <mergeCell ref="B23:H23"/>
    <mergeCell ref="B24:H24"/>
    <mergeCell ref="B25:H25"/>
    <mergeCell ref="A16:I16"/>
    <mergeCell ref="B17:H17"/>
    <mergeCell ref="B18:H18"/>
    <mergeCell ref="B19:H19"/>
    <mergeCell ref="B20:H20"/>
    <mergeCell ref="B10:H10"/>
    <mergeCell ref="B11:H11"/>
    <mergeCell ref="B12:H12"/>
    <mergeCell ref="B13:H13"/>
    <mergeCell ref="B14:H14"/>
    <mergeCell ref="B5:H5"/>
    <mergeCell ref="B6:H6"/>
    <mergeCell ref="B7:H7"/>
    <mergeCell ref="B8:H8"/>
    <mergeCell ref="B9:H9"/>
    <mergeCell ref="A1:I1"/>
    <mergeCell ref="J1:K2"/>
    <mergeCell ref="A2:I2"/>
    <mergeCell ref="A3:I3"/>
    <mergeCell ref="A4:I4"/>
  </mergeCells>
  <hyperlinks>
    <hyperlink ref="J1" location="'🎵 Welcome - Start Here'!A1" display="🏠 Contents" xr:uid="{00000000-0004-0000-1000-000000000000}"/>
  </hyperlinks>
  <pageMargins left="0.75" right="0.75" top="1" bottom="1"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92"/>
  <sheetViews>
    <sheetView zoomScaleNormal="100" workbookViewId="0">
      <pane ySplit="3" topLeftCell="A4" activePane="bottomLeft" state="frozen"/>
      <selection pane="bottomLeft" activeCell="H1" sqref="H1:I2"/>
    </sheetView>
  </sheetViews>
  <sheetFormatPr defaultColWidth="8.6640625" defaultRowHeight="14.4" x14ac:dyDescent="0.3"/>
  <cols>
    <col min="1" max="1" width="60.44140625" customWidth="1"/>
    <col min="2" max="2" width="22" customWidth="1"/>
    <col min="3" max="4" width="10" customWidth="1"/>
    <col min="5" max="5" width="26" customWidth="1"/>
    <col min="6" max="8" width="14" customWidth="1"/>
    <col min="9" max="9" width="4" customWidth="1"/>
  </cols>
  <sheetData>
    <row r="1" spans="1:9" ht="43.5" customHeight="1" x14ac:dyDescent="0.3">
      <c r="A1" s="4" t="s">
        <v>948</v>
      </c>
      <c r="B1" s="4"/>
      <c r="C1" s="4"/>
      <c r="D1" s="4"/>
      <c r="E1" s="4"/>
      <c r="F1" s="4"/>
      <c r="G1" s="4"/>
      <c r="H1" s="3" t="s">
        <v>64</v>
      </c>
      <c r="I1" s="3"/>
    </row>
    <row r="2" spans="1:9" ht="21.75" customHeight="1" x14ac:dyDescent="0.3">
      <c r="A2" s="2" t="str">
        <f>IF('📋 Setup'!B5="","Plan every song for every moment of your day",'📋 Setup'!B5&amp;" &amp; "&amp;'📋 Setup'!B8&amp;" · Your bespoke soundtrack 🎵")</f>
        <v>Plan every song for every moment of your day</v>
      </c>
      <c r="B2" s="2"/>
      <c r="C2" s="2"/>
      <c r="D2" s="2"/>
      <c r="E2" s="2"/>
      <c r="F2" s="2"/>
      <c r="G2" s="2"/>
      <c r="H2" s="3"/>
      <c r="I2" s="3"/>
    </row>
    <row r="3" spans="1:9" ht="4.5" customHeight="1" x14ac:dyDescent="0.3">
      <c r="A3" s="1"/>
      <c r="B3" s="1"/>
      <c r="C3" s="1"/>
      <c r="D3" s="1"/>
      <c r="E3" s="1"/>
      <c r="F3" s="1"/>
      <c r="G3" s="1"/>
    </row>
    <row r="4" spans="1:9" ht="24" customHeight="1" x14ac:dyDescent="0.3">
      <c r="A4" s="192" t="s">
        <v>929</v>
      </c>
      <c r="B4" s="192"/>
      <c r="C4" s="192"/>
      <c r="D4" s="192"/>
      <c r="E4" s="192"/>
      <c r="F4" s="192"/>
      <c r="G4" s="192"/>
    </row>
    <row r="5" spans="1:9" ht="21.75" customHeight="1" x14ac:dyDescent="0.3">
      <c r="A5" s="67" t="s">
        <v>949</v>
      </c>
      <c r="B5" s="105"/>
      <c r="C5" s="105"/>
      <c r="D5" s="105"/>
      <c r="E5" s="105"/>
      <c r="F5" s="105"/>
      <c r="G5" s="105"/>
    </row>
    <row r="6" spans="1:9" ht="21.75" customHeight="1" x14ac:dyDescent="0.3">
      <c r="A6" s="68" t="s">
        <v>950</v>
      </c>
      <c r="B6" s="105"/>
      <c r="C6" s="105"/>
      <c r="D6" s="105"/>
      <c r="E6" s="105"/>
      <c r="F6" s="105"/>
      <c r="G6" s="105"/>
    </row>
    <row r="7" spans="1:9" ht="21.75" customHeight="1" x14ac:dyDescent="0.3">
      <c r="A7" s="67" t="s">
        <v>951</v>
      </c>
      <c r="B7" s="105"/>
      <c r="C7" s="105"/>
      <c r="D7" s="105"/>
      <c r="E7" s="105"/>
      <c r="F7" s="105"/>
      <c r="G7" s="105"/>
    </row>
    <row r="8" spans="1:9" ht="21.75" customHeight="1" x14ac:dyDescent="0.3">
      <c r="A8" s="68" t="s">
        <v>952</v>
      </c>
      <c r="B8" s="105"/>
      <c r="C8" s="105"/>
      <c r="D8" s="105"/>
      <c r="E8" s="105"/>
      <c r="F8" s="105"/>
      <c r="G8" s="105"/>
    </row>
    <row r="9" spans="1:9" ht="21.75" customHeight="1" x14ac:dyDescent="0.3">
      <c r="A9" s="67" t="s">
        <v>953</v>
      </c>
      <c r="B9" s="105"/>
      <c r="C9" s="105"/>
      <c r="D9" s="105"/>
      <c r="E9" s="105"/>
      <c r="F9" s="105"/>
      <c r="G9" s="105"/>
    </row>
    <row r="10" spans="1:9" ht="21.75" customHeight="1" x14ac:dyDescent="0.3">
      <c r="A10" s="68" t="s">
        <v>954</v>
      </c>
      <c r="B10" s="105"/>
      <c r="C10" s="105"/>
      <c r="D10" s="105"/>
      <c r="E10" s="105"/>
      <c r="F10" s="105"/>
      <c r="G10" s="105"/>
    </row>
    <row r="11" spans="1:9" ht="21.75" customHeight="1" x14ac:dyDescent="0.3">
      <c r="B11" s="177"/>
      <c r="C11" s="177"/>
      <c r="D11" s="177"/>
      <c r="E11" s="177"/>
      <c r="F11" s="177"/>
      <c r="G11" s="177"/>
    </row>
    <row r="12" spans="1:9" ht="21.75" customHeight="1" x14ac:dyDescent="0.3">
      <c r="A12" s="164" t="s">
        <v>955</v>
      </c>
      <c r="B12" s="164"/>
      <c r="C12" s="164"/>
      <c r="D12" s="164"/>
      <c r="E12" s="164"/>
      <c r="F12" s="164"/>
      <c r="G12" s="164"/>
    </row>
    <row r="13" spans="1:9" ht="31.5" customHeight="1" x14ac:dyDescent="0.3">
      <c r="A13" s="193" t="s">
        <v>956</v>
      </c>
      <c r="B13" s="193"/>
      <c r="C13" s="193"/>
      <c r="D13" s="193"/>
      <c r="E13" s="193"/>
      <c r="F13" s="193"/>
      <c r="G13" s="193"/>
    </row>
    <row r="14" spans="1:9" ht="37.5" customHeight="1" x14ac:dyDescent="0.3">
      <c r="A14" s="67" t="s">
        <v>957</v>
      </c>
      <c r="B14" s="194"/>
      <c r="C14" s="194"/>
      <c r="D14" s="194"/>
      <c r="E14" s="195" t="s">
        <v>958</v>
      </c>
      <c r="F14" s="195"/>
      <c r="G14" s="195"/>
    </row>
    <row r="15" spans="1:9" ht="24" customHeight="1" x14ac:dyDescent="0.3">
      <c r="A15" s="90" t="s">
        <v>959</v>
      </c>
      <c r="B15" s="194"/>
      <c r="C15" s="194"/>
      <c r="D15" s="194"/>
      <c r="E15" s="196"/>
      <c r="F15" s="196"/>
      <c r="G15" s="196"/>
    </row>
    <row r="16" spans="1:9" ht="28.5" customHeight="1" x14ac:dyDescent="0.3">
      <c r="A16" s="91" t="s">
        <v>960</v>
      </c>
      <c r="B16" s="194"/>
      <c r="C16" s="194"/>
      <c r="D16" s="194"/>
      <c r="E16" s="197" t="s">
        <v>961</v>
      </c>
      <c r="F16" s="197"/>
      <c r="G16" s="197"/>
    </row>
    <row r="17" spans="1:7" ht="24" customHeight="1" x14ac:dyDescent="0.3">
      <c r="A17" s="68" t="s">
        <v>962</v>
      </c>
      <c r="B17" s="105"/>
      <c r="C17" s="105"/>
      <c r="D17" s="105"/>
      <c r="E17" s="198" t="s">
        <v>963</v>
      </c>
      <c r="F17" s="198"/>
      <c r="G17" s="198"/>
    </row>
    <row r="18" spans="1:7" ht="24" customHeight="1" x14ac:dyDescent="0.3">
      <c r="B18" s="177"/>
      <c r="C18" s="177"/>
      <c r="D18" s="177"/>
      <c r="E18" s="177"/>
      <c r="F18" s="177"/>
      <c r="G18" s="177"/>
    </row>
    <row r="19" spans="1:7" ht="24" customHeight="1" x14ac:dyDescent="0.3">
      <c r="A19" s="199" t="s">
        <v>964</v>
      </c>
      <c r="B19" s="199"/>
      <c r="C19" s="199"/>
      <c r="D19" s="199"/>
      <c r="E19" s="199"/>
      <c r="F19" s="199"/>
      <c r="G19" s="199"/>
    </row>
    <row r="20" spans="1:7" ht="24" customHeight="1" x14ac:dyDescent="0.3">
      <c r="A20" s="21" t="s">
        <v>929</v>
      </c>
      <c r="B20" s="192" t="s">
        <v>965</v>
      </c>
      <c r="C20" s="192"/>
      <c r="D20" s="192"/>
      <c r="E20" s="192" t="s">
        <v>966</v>
      </c>
      <c r="F20" s="192"/>
      <c r="G20" s="192"/>
    </row>
    <row r="21" spans="1:7" ht="24" customHeight="1" x14ac:dyDescent="0.3">
      <c r="A21" s="67" t="s">
        <v>967</v>
      </c>
      <c r="B21" s="105"/>
      <c r="C21" s="105"/>
      <c r="D21" s="105"/>
      <c r="E21" s="195" t="s">
        <v>968</v>
      </c>
      <c r="F21" s="195"/>
      <c r="G21" s="195"/>
    </row>
    <row r="22" spans="1:7" ht="24" customHeight="1" x14ac:dyDescent="0.3">
      <c r="A22" s="68" t="s">
        <v>969</v>
      </c>
      <c r="B22" s="105"/>
      <c r="C22" s="105"/>
      <c r="D22" s="105"/>
      <c r="E22" s="198" t="s">
        <v>970</v>
      </c>
      <c r="F22" s="198"/>
      <c r="G22" s="198"/>
    </row>
    <row r="23" spans="1:7" ht="24.75" customHeight="1" x14ac:dyDescent="0.3">
      <c r="A23" s="67" t="s">
        <v>971</v>
      </c>
      <c r="B23" s="194"/>
      <c r="C23" s="194"/>
      <c r="D23" s="194"/>
      <c r="E23" s="195" t="s">
        <v>972</v>
      </c>
      <c r="F23" s="195"/>
      <c r="G23" s="195"/>
    </row>
    <row r="24" spans="1:7" ht="19.5" customHeight="1" x14ac:dyDescent="0.3">
      <c r="A24" s="92" t="s">
        <v>973</v>
      </c>
      <c r="B24" s="200"/>
      <c r="C24" s="200"/>
      <c r="D24" s="200"/>
      <c r="E24" s="201"/>
      <c r="F24" s="201"/>
      <c r="G24" s="201"/>
    </row>
    <row r="25" spans="1:7" ht="24" customHeight="1" x14ac:dyDescent="0.3">
      <c r="A25" s="68" t="s">
        <v>974</v>
      </c>
      <c r="B25" s="105"/>
      <c r="C25" s="105"/>
      <c r="D25" s="105"/>
      <c r="E25" s="198" t="s">
        <v>975</v>
      </c>
      <c r="F25" s="198"/>
      <c r="G25" s="198"/>
    </row>
    <row r="26" spans="1:7" ht="24" customHeight="1" x14ac:dyDescent="0.3">
      <c r="A26" s="67" t="s">
        <v>403</v>
      </c>
      <c r="B26" s="105"/>
      <c r="C26" s="105"/>
      <c r="D26" s="105"/>
      <c r="E26" s="195" t="s">
        <v>976</v>
      </c>
      <c r="F26" s="195"/>
      <c r="G26" s="195"/>
    </row>
    <row r="27" spans="1:7" ht="24" customHeight="1" x14ac:dyDescent="0.3">
      <c r="A27" s="68" t="s">
        <v>977</v>
      </c>
      <c r="B27" s="105"/>
      <c r="C27" s="105"/>
      <c r="D27" s="105"/>
      <c r="E27" s="198" t="s">
        <v>978</v>
      </c>
      <c r="F27" s="198"/>
      <c r="G27" s="198"/>
    </row>
    <row r="28" spans="1:7" ht="24" customHeight="1" x14ac:dyDescent="0.3">
      <c r="A28" s="67" t="s">
        <v>979</v>
      </c>
      <c r="B28" s="105"/>
      <c r="C28" s="105"/>
      <c r="D28" s="105"/>
      <c r="E28" s="195" t="s">
        <v>980</v>
      </c>
      <c r="F28" s="195"/>
      <c r="G28" s="195"/>
    </row>
    <row r="29" spans="1:7" ht="14.25" customHeight="1" x14ac:dyDescent="0.3">
      <c r="A29" s="68" t="s">
        <v>981</v>
      </c>
      <c r="B29" s="194"/>
      <c r="C29" s="194"/>
      <c r="D29" s="194"/>
      <c r="E29" s="198" t="s">
        <v>982</v>
      </c>
      <c r="F29" s="198"/>
      <c r="G29" s="198"/>
    </row>
    <row r="30" spans="1:7" ht="24" customHeight="1" x14ac:dyDescent="0.3">
      <c r="A30" s="92" t="s">
        <v>983</v>
      </c>
      <c r="B30" s="200"/>
      <c r="C30" s="200"/>
      <c r="D30" s="200"/>
      <c r="E30" s="201"/>
      <c r="F30" s="201"/>
      <c r="G30" s="201"/>
    </row>
    <row r="31" spans="1:7" ht="19.5" customHeight="1" x14ac:dyDescent="0.3">
      <c r="A31" s="202"/>
      <c r="B31" s="202"/>
      <c r="C31" s="202"/>
      <c r="D31" s="202"/>
      <c r="E31" s="202"/>
      <c r="F31" s="202"/>
      <c r="G31" s="202"/>
    </row>
    <row r="32" spans="1:7" ht="24" customHeight="1" x14ac:dyDescent="0.3">
      <c r="A32" s="199" t="s">
        <v>984</v>
      </c>
      <c r="B32" s="199"/>
      <c r="C32" s="199"/>
      <c r="D32" s="199"/>
      <c r="E32" s="199"/>
      <c r="F32" s="199"/>
      <c r="G32" s="199"/>
    </row>
    <row r="33" spans="1:7" ht="24" customHeight="1" x14ac:dyDescent="0.3">
      <c r="A33" s="67" t="s">
        <v>985</v>
      </c>
      <c r="B33" s="105"/>
      <c r="C33" s="105"/>
      <c r="D33" s="105"/>
      <c r="E33" s="195" t="s">
        <v>986</v>
      </c>
      <c r="F33" s="195"/>
      <c r="G33" s="195"/>
    </row>
    <row r="34" spans="1:7" ht="24" customHeight="1" x14ac:dyDescent="0.3">
      <c r="A34" s="68" t="s">
        <v>987</v>
      </c>
      <c r="B34" s="105"/>
      <c r="C34" s="105"/>
      <c r="D34" s="105"/>
      <c r="E34" s="198" t="s">
        <v>988</v>
      </c>
      <c r="F34" s="198"/>
      <c r="G34" s="198"/>
    </row>
    <row r="35" spans="1:7" ht="24" customHeight="1" x14ac:dyDescent="0.3">
      <c r="A35" s="67" t="s">
        <v>989</v>
      </c>
      <c r="B35" s="105"/>
      <c r="C35" s="105"/>
      <c r="D35" s="105"/>
      <c r="E35" s="195" t="s">
        <v>990</v>
      </c>
      <c r="F35" s="195"/>
      <c r="G35" s="195"/>
    </row>
    <row r="36" spans="1:7" ht="24" customHeight="1" x14ac:dyDescent="0.3">
      <c r="B36" s="177"/>
      <c r="C36" s="177"/>
      <c r="D36" s="177"/>
      <c r="E36" s="177"/>
      <c r="F36" s="177"/>
      <c r="G36" s="177"/>
    </row>
    <row r="37" spans="1:7" ht="24" customHeight="1" x14ac:dyDescent="0.3">
      <c r="A37" s="164" t="s">
        <v>991</v>
      </c>
      <c r="B37" s="164"/>
      <c r="C37" s="164"/>
      <c r="D37" s="164"/>
      <c r="E37" s="164"/>
      <c r="F37" s="164"/>
      <c r="G37" s="164"/>
    </row>
    <row r="38" spans="1:7" ht="24" customHeight="1" x14ac:dyDescent="0.3">
      <c r="A38" s="193" t="s">
        <v>992</v>
      </c>
      <c r="B38" s="193"/>
      <c r="C38" s="193"/>
      <c r="D38" s="193"/>
      <c r="E38" s="193"/>
      <c r="F38" s="193"/>
      <c r="G38" s="193"/>
    </row>
    <row r="39" spans="1:7" ht="24" customHeight="1" x14ac:dyDescent="0.3">
      <c r="A39" s="21" t="s">
        <v>993</v>
      </c>
      <c r="B39" s="203" t="s">
        <v>994</v>
      </c>
      <c r="C39" s="203"/>
      <c r="D39" s="203"/>
      <c r="E39" s="204" t="s">
        <v>995</v>
      </c>
      <c r="F39" s="204"/>
      <c r="G39" s="204"/>
    </row>
    <row r="40" spans="1:7" ht="24" customHeight="1" x14ac:dyDescent="0.3">
      <c r="A40" s="46"/>
      <c r="B40" s="205"/>
      <c r="C40" s="205"/>
      <c r="D40" s="205"/>
      <c r="E40" s="205"/>
      <c r="F40" s="205"/>
      <c r="G40" s="205"/>
    </row>
    <row r="41" spans="1:7" ht="24" customHeight="1" x14ac:dyDescent="0.3">
      <c r="A41" s="48"/>
      <c r="B41" s="206"/>
      <c r="C41" s="206"/>
      <c r="D41" s="206"/>
      <c r="E41" s="206"/>
      <c r="F41" s="206"/>
      <c r="G41" s="206"/>
    </row>
    <row r="42" spans="1:7" ht="24" customHeight="1" x14ac:dyDescent="0.3">
      <c r="A42" s="46"/>
      <c r="B42" s="205"/>
      <c r="C42" s="205"/>
      <c r="D42" s="205"/>
      <c r="E42" s="205"/>
      <c r="F42" s="205"/>
      <c r="G42" s="205"/>
    </row>
    <row r="43" spans="1:7" ht="24" customHeight="1" x14ac:dyDescent="0.3">
      <c r="A43" s="48"/>
      <c r="B43" s="206"/>
      <c r="C43" s="206"/>
      <c r="D43" s="206"/>
      <c r="E43" s="206"/>
      <c r="F43" s="206"/>
      <c r="G43" s="206"/>
    </row>
    <row r="44" spans="1:7" ht="24" customHeight="1" x14ac:dyDescent="0.3">
      <c r="A44" s="46"/>
      <c r="B44" s="205"/>
      <c r="C44" s="205"/>
      <c r="D44" s="205"/>
      <c r="E44" s="205"/>
      <c r="F44" s="205"/>
      <c r="G44" s="205"/>
    </row>
    <row r="45" spans="1:7" ht="24" customHeight="1" x14ac:dyDescent="0.3">
      <c r="A45" s="48"/>
      <c r="B45" s="206"/>
      <c r="C45" s="206"/>
      <c r="D45" s="206"/>
      <c r="E45" s="206"/>
      <c r="F45" s="206"/>
      <c r="G45" s="206"/>
    </row>
    <row r="46" spans="1:7" ht="29.25" customHeight="1" x14ac:dyDescent="0.3"/>
    <row r="47" spans="1:7" ht="29.25" customHeight="1" x14ac:dyDescent="0.3">
      <c r="A47" s="193" t="s">
        <v>996</v>
      </c>
      <c r="B47" s="193"/>
      <c r="C47" s="193"/>
      <c r="D47" s="193"/>
      <c r="E47" s="193"/>
      <c r="F47" s="193"/>
      <c r="G47" s="193"/>
    </row>
    <row r="48" spans="1:7" ht="24" customHeight="1" x14ac:dyDescent="0.3">
      <c r="A48" s="21" t="s">
        <v>993</v>
      </c>
      <c r="B48" s="203" t="s">
        <v>994</v>
      </c>
      <c r="C48" s="203"/>
      <c r="D48" s="203"/>
      <c r="E48" s="204" t="s">
        <v>995</v>
      </c>
      <c r="F48" s="204"/>
      <c r="G48" s="204"/>
    </row>
    <row r="49" spans="1:7" ht="24" customHeight="1" x14ac:dyDescent="0.3">
      <c r="A49" s="46"/>
      <c r="B49" s="205"/>
      <c r="C49" s="205"/>
      <c r="D49" s="205"/>
      <c r="E49" s="205"/>
      <c r="F49" s="205"/>
      <c r="G49" s="205"/>
    </row>
    <row r="50" spans="1:7" ht="24" customHeight="1" x14ac:dyDescent="0.3">
      <c r="A50" s="48"/>
      <c r="B50" s="206"/>
      <c r="C50" s="206"/>
      <c r="D50" s="206"/>
      <c r="E50" s="206"/>
      <c r="F50" s="206"/>
      <c r="G50" s="206"/>
    </row>
    <row r="51" spans="1:7" ht="24" customHeight="1" x14ac:dyDescent="0.3">
      <c r="A51" s="46"/>
      <c r="B51" s="205"/>
      <c r="C51" s="205"/>
      <c r="D51" s="205"/>
      <c r="E51" s="205"/>
      <c r="F51" s="205"/>
      <c r="G51" s="205"/>
    </row>
    <row r="52" spans="1:7" ht="24" customHeight="1" x14ac:dyDescent="0.3">
      <c r="A52" s="48"/>
      <c r="B52" s="206"/>
      <c r="C52" s="206"/>
      <c r="D52" s="206"/>
      <c r="E52" s="206"/>
      <c r="F52" s="206"/>
      <c r="G52" s="206"/>
    </row>
    <row r="53" spans="1:7" ht="24" customHeight="1" x14ac:dyDescent="0.3">
      <c r="A53" s="46"/>
      <c r="B53" s="205"/>
      <c r="C53" s="205"/>
      <c r="D53" s="205"/>
      <c r="E53" s="205"/>
      <c r="F53" s="205"/>
      <c r="G53" s="205"/>
    </row>
    <row r="54" spans="1:7" ht="24" customHeight="1" x14ac:dyDescent="0.3">
      <c r="A54" s="48"/>
      <c r="B54" s="206"/>
      <c r="C54" s="206"/>
      <c r="D54" s="206"/>
      <c r="E54" s="206"/>
      <c r="F54" s="206"/>
      <c r="G54" s="206"/>
    </row>
    <row r="55" spans="1:7" ht="19.5" customHeight="1" x14ac:dyDescent="0.3"/>
    <row r="56" spans="1:7" ht="19.5" customHeight="1" x14ac:dyDescent="0.3"/>
    <row r="57" spans="1:7" ht="19.5" customHeight="1" x14ac:dyDescent="0.3"/>
    <row r="58" spans="1:7" ht="19.5" customHeight="1" x14ac:dyDescent="0.3"/>
    <row r="59" spans="1:7" ht="19.5" customHeight="1" x14ac:dyDescent="0.3"/>
    <row r="60" spans="1:7" ht="19.5" customHeight="1" x14ac:dyDescent="0.3"/>
    <row r="61" spans="1:7" ht="19.5" customHeight="1" x14ac:dyDescent="0.3"/>
    <row r="62" spans="1:7" ht="19.5" customHeight="1" x14ac:dyDescent="0.3"/>
    <row r="63" spans="1:7" ht="19.5" customHeight="1" x14ac:dyDescent="0.3"/>
    <row r="64" spans="1:7" ht="9.75" customHeight="1" x14ac:dyDescent="0.3"/>
    <row r="65" spans="1:7" ht="24" customHeight="1" x14ac:dyDescent="0.3">
      <c r="A65" s="177"/>
      <c r="B65" s="177"/>
      <c r="C65" s="177"/>
      <c r="D65" s="177"/>
      <c r="E65" s="177"/>
      <c r="F65" s="177"/>
      <c r="G65" s="177"/>
    </row>
    <row r="66" spans="1:7" ht="19.5" customHeight="1" x14ac:dyDescent="0.3">
      <c r="A66" s="177"/>
      <c r="B66" s="177"/>
      <c r="C66" s="177"/>
      <c r="D66" s="177"/>
      <c r="E66" s="177"/>
      <c r="F66" s="177"/>
      <c r="G66" s="177"/>
    </row>
    <row r="67" spans="1:7" ht="19.5" customHeight="1" x14ac:dyDescent="0.3"/>
    <row r="68" spans="1:7" ht="24" customHeight="1" x14ac:dyDescent="0.3">
      <c r="C68" s="177"/>
      <c r="D68" s="177"/>
      <c r="E68" s="177"/>
      <c r="F68" s="177"/>
      <c r="G68" s="177"/>
    </row>
    <row r="69" spans="1:7" ht="24" customHeight="1" x14ac:dyDescent="0.3">
      <c r="C69" s="177"/>
      <c r="D69" s="177"/>
      <c r="E69" s="177"/>
      <c r="F69" s="177"/>
      <c r="G69" s="177"/>
    </row>
    <row r="70" spans="1:7" ht="24" customHeight="1" x14ac:dyDescent="0.3">
      <c r="C70" s="177"/>
      <c r="D70" s="177"/>
      <c r="E70" s="177"/>
      <c r="F70" s="177"/>
      <c r="G70" s="177"/>
    </row>
    <row r="71" spans="1:7" ht="24" customHeight="1" x14ac:dyDescent="0.3">
      <c r="C71" s="177"/>
      <c r="D71" s="177"/>
      <c r="E71" s="177"/>
      <c r="F71" s="177"/>
      <c r="G71" s="177"/>
    </row>
    <row r="72" spans="1:7" ht="24" customHeight="1" x14ac:dyDescent="0.3">
      <c r="C72" s="177"/>
      <c r="D72" s="177"/>
      <c r="E72" s="177"/>
      <c r="F72" s="177"/>
      <c r="G72" s="177"/>
    </row>
    <row r="73" spans="1:7" ht="24" customHeight="1" x14ac:dyDescent="0.3">
      <c r="C73" s="177"/>
      <c r="D73" s="177"/>
      <c r="E73" s="177"/>
      <c r="F73" s="177"/>
      <c r="G73" s="177"/>
    </row>
    <row r="74" spans="1:7" ht="24" customHeight="1" x14ac:dyDescent="0.3">
      <c r="C74" s="177"/>
      <c r="D74" s="177"/>
      <c r="E74" s="177"/>
      <c r="F74" s="177"/>
      <c r="G74" s="177"/>
    </row>
    <row r="75" spans="1:7" ht="24" customHeight="1" x14ac:dyDescent="0.3">
      <c r="C75" s="177"/>
      <c r="D75" s="177"/>
      <c r="E75" s="177"/>
      <c r="F75" s="177"/>
      <c r="G75" s="177"/>
    </row>
    <row r="76" spans="1:7" ht="24" customHeight="1" x14ac:dyDescent="0.3">
      <c r="C76" s="177"/>
      <c r="D76" s="177"/>
      <c r="E76" s="177"/>
      <c r="F76" s="177"/>
      <c r="G76" s="177"/>
    </row>
    <row r="77" spans="1:7" ht="24" customHeight="1" x14ac:dyDescent="0.3">
      <c r="C77" s="177"/>
      <c r="D77" s="177"/>
      <c r="E77" s="177"/>
      <c r="F77" s="177"/>
      <c r="G77" s="177"/>
    </row>
    <row r="78" spans="1:7" ht="24" customHeight="1" x14ac:dyDescent="0.3">
      <c r="C78" s="177"/>
      <c r="D78" s="177"/>
      <c r="E78" s="177"/>
      <c r="F78" s="177"/>
      <c r="G78" s="177"/>
    </row>
    <row r="79" spans="1:7" ht="24" customHeight="1" x14ac:dyDescent="0.3">
      <c r="C79" s="177"/>
      <c r="D79" s="177"/>
      <c r="E79" s="177"/>
      <c r="F79" s="177"/>
      <c r="G79" s="177"/>
    </row>
    <row r="80" spans="1:7" ht="24" customHeight="1" x14ac:dyDescent="0.3">
      <c r="C80" s="177"/>
      <c r="D80" s="177"/>
      <c r="E80" s="177"/>
      <c r="F80" s="177"/>
      <c r="G80" s="177"/>
    </row>
    <row r="81" spans="1:7" ht="9.75" customHeight="1" x14ac:dyDescent="0.3"/>
    <row r="82" spans="1:7" ht="24" customHeight="1" x14ac:dyDescent="0.3">
      <c r="A82" s="177"/>
      <c r="B82" s="177"/>
      <c r="C82" s="177"/>
      <c r="D82" s="177"/>
      <c r="E82" s="177"/>
      <c r="F82" s="177"/>
      <c r="G82" s="177"/>
    </row>
    <row r="83" spans="1:7" ht="36" customHeight="1" x14ac:dyDescent="0.3">
      <c r="B83" s="177"/>
      <c r="C83" s="177"/>
      <c r="D83" s="177"/>
      <c r="E83" s="177"/>
      <c r="F83" s="177"/>
      <c r="G83" s="177"/>
    </row>
    <row r="84" spans="1:7" ht="36" customHeight="1" x14ac:dyDescent="0.3">
      <c r="B84" s="177"/>
      <c r="C84" s="177"/>
      <c r="D84" s="177"/>
      <c r="E84" s="177"/>
      <c r="F84" s="177"/>
      <c r="G84" s="177"/>
    </row>
    <row r="85" spans="1:7" ht="36" customHeight="1" x14ac:dyDescent="0.3">
      <c r="B85" s="177"/>
      <c r="C85" s="177"/>
      <c r="D85" s="177"/>
      <c r="E85" s="177"/>
      <c r="F85" s="177"/>
      <c r="G85" s="177"/>
    </row>
    <row r="86" spans="1:7" ht="36" customHeight="1" x14ac:dyDescent="0.3">
      <c r="B86" s="177"/>
      <c r="C86" s="177"/>
      <c r="D86" s="177"/>
      <c r="E86" s="177"/>
      <c r="F86" s="177"/>
      <c r="G86" s="177"/>
    </row>
    <row r="87" spans="1:7" ht="36" customHeight="1" x14ac:dyDescent="0.3">
      <c r="B87" s="177"/>
      <c r="C87" s="177"/>
      <c r="D87" s="177"/>
      <c r="E87" s="177"/>
      <c r="F87" s="177"/>
      <c r="G87" s="177"/>
    </row>
    <row r="88" spans="1:7" ht="36" customHeight="1" x14ac:dyDescent="0.3">
      <c r="B88" s="177"/>
      <c r="C88" s="177"/>
      <c r="D88" s="177"/>
      <c r="E88" s="177"/>
      <c r="F88" s="177"/>
      <c r="G88" s="177"/>
    </row>
    <row r="89" spans="1:7" ht="36" customHeight="1" x14ac:dyDescent="0.3">
      <c r="B89" s="177"/>
      <c r="C89" s="177"/>
      <c r="D89" s="177"/>
      <c r="E89" s="177"/>
      <c r="F89" s="177"/>
      <c r="G89" s="177"/>
    </row>
    <row r="90" spans="1:7" ht="36" customHeight="1" x14ac:dyDescent="0.3">
      <c r="B90" s="177"/>
      <c r="C90" s="177"/>
      <c r="D90" s="177"/>
      <c r="E90" s="177"/>
      <c r="F90" s="177"/>
      <c r="G90" s="177"/>
    </row>
    <row r="91" spans="1:7" ht="7.5" customHeight="1" x14ac:dyDescent="0.3"/>
    <row r="92" spans="1:7" ht="24" customHeight="1" x14ac:dyDescent="0.3">
      <c r="A92" s="177"/>
      <c r="B92" s="177"/>
      <c r="C92" s="177"/>
      <c r="D92" s="177"/>
      <c r="E92" s="177"/>
      <c r="F92" s="177"/>
      <c r="G92" s="177"/>
    </row>
  </sheetData>
  <mergeCells count="113">
    <mergeCell ref="B83:G83"/>
    <mergeCell ref="B84:G84"/>
    <mergeCell ref="B85:G85"/>
    <mergeCell ref="B86:G86"/>
    <mergeCell ref="B87:G87"/>
    <mergeCell ref="B88:G88"/>
    <mergeCell ref="B89:G89"/>
    <mergeCell ref="B90:G90"/>
    <mergeCell ref="A92:G92"/>
    <mergeCell ref="C73:G73"/>
    <mergeCell ref="C74:G74"/>
    <mergeCell ref="C75:G75"/>
    <mergeCell ref="C76:G76"/>
    <mergeCell ref="C77:G77"/>
    <mergeCell ref="C78:G78"/>
    <mergeCell ref="C79:G79"/>
    <mergeCell ref="C80:G80"/>
    <mergeCell ref="A82:G82"/>
    <mergeCell ref="B54:D54"/>
    <mergeCell ref="E54:G54"/>
    <mergeCell ref="A65:G65"/>
    <mergeCell ref="A66:G66"/>
    <mergeCell ref="C68:G68"/>
    <mergeCell ref="C69:G69"/>
    <mergeCell ref="C70:G70"/>
    <mergeCell ref="C71:G71"/>
    <mergeCell ref="C72:G72"/>
    <mergeCell ref="B49:D49"/>
    <mergeCell ref="E49:G49"/>
    <mergeCell ref="B50:D50"/>
    <mergeCell ref="E50:G50"/>
    <mergeCell ref="B51:D51"/>
    <mergeCell ref="E51:G51"/>
    <mergeCell ref="B52:D52"/>
    <mergeCell ref="E52:G52"/>
    <mergeCell ref="B53:D53"/>
    <mergeCell ref="E53:G53"/>
    <mergeCell ref="B43:D43"/>
    <mergeCell ref="E43:G43"/>
    <mergeCell ref="B44:D44"/>
    <mergeCell ref="E44:G44"/>
    <mergeCell ref="B45:D45"/>
    <mergeCell ref="E45:G45"/>
    <mergeCell ref="A47:G47"/>
    <mergeCell ref="B48:D48"/>
    <mergeCell ref="E48:G48"/>
    <mergeCell ref="A37:G37"/>
    <mergeCell ref="A38:G38"/>
    <mergeCell ref="B39:D39"/>
    <mergeCell ref="E39:G39"/>
    <mergeCell ref="B40:D40"/>
    <mergeCell ref="E40:G40"/>
    <mergeCell ref="B41:D41"/>
    <mergeCell ref="E41:G41"/>
    <mergeCell ref="B42:D42"/>
    <mergeCell ref="E42:G42"/>
    <mergeCell ref="A31:G31"/>
    <mergeCell ref="A32:G32"/>
    <mergeCell ref="B33:D33"/>
    <mergeCell ref="E33:G33"/>
    <mergeCell ref="B34:D34"/>
    <mergeCell ref="E34:G34"/>
    <mergeCell ref="B35:D35"/>
    <mergeCell ref="E35:G35"/>
    <mergeCell ref="B36:D36"/>
    <mergeCell ref="E36:G36"/>
    <mergeCell ref="B26:D26"/>
    <mergeCell ref="E26:G26"/>
    <mergeCell ref="B27:D27"/>
    <mergeCell ref="E27:G27"/>
    <mergeCell ref="B28:D28"/>
    <mergeCell ref="E28:G28"/>
    <mergeCell ref="B29:D29"/>
    <mergeCell ref="E29:G29"/>
    <mergeCell ref="B30:D30"/>
    <mergeCell ref="E30:G30"/>
    <mergeCell ref="B21:D21"/>
    <mergeCell ref="E21:G21"/>
    <mergeCell ref="B22:D22"/>
    <mergeCell ref="E22:G22"/>
    <mergeCell ref="B23:D23"/>
    <mergeCell ref="E23:G23"/>
    <mergeCell ref="B24:D24"/>
    <mergeCell ref="E24:G24"/>
    <mergeCell ref="B25:D25"/>
    <mergeCell ref="E25:G25"/>
    <mergeCell ref="B16:D16"/>
    <mergeCell ref="E16:G16"/>
    <mergeCell ref="B17:D17"/>
    <mergeCell ref="E17:G17"/>
    <mergeCell ref="B18:D18"/>
    <mergeCell ref="E18:G18"/>
    <mergeCell ref="A19:G19"/>
    <mergeCell ref="B20:D20"/>
    <mergeCell ref="E20:G20"/>
    <mergeCell ref="B9:G9"/>
    <mergeCell ref="B10:G10"/>
    <mergeCell ref="B11:G11"/>
    <mergeCell ref="A12:G12"/>
    <mergeCell ref="A13:G13"/>
    <mergeCell ref="B14:D14"/>
    <mergeCell ref="E14:G14"/>
    <mergeCell ref="B15:D15"/>
    <mergeCell ref="E15:G15"/>
    <mergeCell ref="A1:G1"/>
    <mergeCell ref="H1:I2"/>
    <mergeCell ref="A2:G2"/>
    <mergeCell ref="A3:G3"/>
    <mergeCell ref="A4:G4"/>
    <mergeCell ref="B5:G5"/>
    <mergeCell ref="B6:G6"/>
    <mergeCell ref="B7:G7"/>
    <mergeCell ref="B8:G8"/>
  </mergeCells>
  <hyperlinks>
    <hyperlink ref="H1" location="'🎵 Welcome - Start Here'!A1" display="🏠 Contents" xr:uid="{00000000-0004-0000-1100-000000000000}"/>
  </hyperlinks>
  <pageMargins left="0.75" right="0.75" top="1" bottom="1"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Normal="100" workbookViewId="0">
      <pane ySplit="4" topLeftCell="A5" activePane="bottomLeft" state="frozen"/>
      <selection pane="bottomLeft" activeCell="F1" sqref="F1:G2"/>
    </sheetView>
  </sheetViews>
  <sheetFormatPr defaultColWidth="8.6640625" defaultRowHeight="14.4" x14ac:dyDescent="0.3"/>
  <cols>
    <col min="1" max="1" width="30" customWidth="1"/>
    <col min="2" max="2" width="26" customWidth="1"/>
    <col min="3" max="3" width="24" customWidth="1"/>
    <col min="4" max="4" width="42" customWidth="1"/>
    <col min="5" max="6" width="14" customWidth="1"/>
    <col min="7" max="7" width="4" customWidth="1"/>
  </cols>
  <sheetData>
    <row r="1" spans="1:7" ht="22.5" customHeight="1" x14ac:dyDescent="0.3">
      <c r="A1" s="4" t="s">
        <v>997</v>
      </c>
      <c r="B1" s="4"/>
      <c r="C1" s="4"/>
      <c r="D1" s="4"/>
      <c r="E1" s="4"/>
      <c r="F1" s="3" t="s">
        <v>64</v>
      </c>
      <c r="G1" s="3"/>
    </row>
    <row r="2" spans="1:7" ht="14.25" customHeight="1" x14ac:dyDescent="0.3">
      <c r="A2" s="19" t="str">
        <f>IF('📋 Setup'!B5="","Every shot, every moment",'📋 Setup'!B5&amp;" &amp; "&amp;'📋 Setup'!B8&amp;" · Your photography shot list 📸")</f>
        <v>Every shot, every moment</v>
      </c>
      <c r="B2" s="19"/>
      <c r="C2" s="19"/>
      <c r="D2" s="19"/>
      <c r="E2" s="19"/>
      <c r="F2" s="3"/>
      <c r="G2" s="3"/>
    </row>
    <row r="4" spans="1:7" ht="14.25" customHeight="1" x14ac:dyDescent="0.3">
      <c r="A4" s="21" t="s">
        <v>998</v>
      </c>
      <c r="B4" s="21" t="s">
        <v>999</v>
      </c>
      <c r="C4" s="21" t="s">
        <v>1000</v>
      </c>
      <c r="D4" s="21" t="s">
        <v>1001</v>
      </c>
      <c r="E4" s="21" t="s">
        <v>1002</v>
      </c>
    </row>
    <row r="5" spans="1:7" ht="14.25" customHeight="1" x14ac:dyDescent="0.3">
      <c r="A5" s="103" t="s">
        <v>1003</v>
      </c>
      <c r="B5" s="103"/>
      <c r="C5" s="103"/>
      <c r="D5" s="103"/>
      <c r="E5" s="103"/>
    </row>
    <row r="6" spans="1:7" ht="26.25" customHeight="1" x14ac:dyDescent="0.3">
      <c r="A6" s="46" t="s">
        <v>1004</v>
      </c>
      <c r="B6" s="46" t="s">
        <v>1005</v>
      </c>
      <c r="C6" s="46" t="s">
        <v>347</v>
      </c>
      <c r="D6" s="46" t="s">
        <v>1006</v>
      </c>
      <c r="E6" s="93" t="s">
        <v>1007</v>
      </c>
    </row>
    <row r="7" spans="1:7" ht="14.25" customHeight="1" x14ac:dyDescent="0.3">
      <c r="A7" s="48" t="s">
        <v>1008</v>
      </c>
      <c r="B7" s="79" t="s">
        <v>1009</v>
      </c>
      <c r="C7" s="48" t="s">
        <v>681</v>
      </c>
      <c r="D7" s="48" t="s">
        <v>1010</v>
      </c>
      <c r="E7" s="93" t="s">
        <v>1007</v>
      </c>
    </row>
    <row r="8" spans="1:7" ht="26.25" customHeight="1" x14ac:dyDescent="0.3">
      <c r="A8" s="46" t="s">
        <v>359</v>
      </c>
      <c r="B8" s="46" t="s">
        <v>1011</v>
      </c>
      <c r="C8" s="46" t="s">
        <v>354</v>
      </c>
      <c r="D8" s="46" t="s">
        <v>1012</v>
      </c>
      <c r="E8" s="93" t="s">
        <v>1007</v>
      </c>
    </row>
    <row r="9" spans="1:7" ht="14.25" customHeight="1" x14ac:dyDescent="0.3">
      <c r="A9" s="103" t="s">
        <v>1013</v>
      </c>
      <c r="B9" s="103"/>
      <c r="C9" s="103"/>
      <c r="D9" s="103"/>
      <c r="E9" s="103"/>
    </row>
    <row r="10" spans="1:7" ht="14.25" customHeight="1" x14ac:dyDescent="0.3">
      <c r="A10" s="46" t="s">
        <v>1014</v>
      </c>
      <c r="B10" s="46" t="s">
        <v>354</v>
      </c>
      <c r="C10" s="46" t="s">
        <v>354</v>
      </c>
      <c r="D10" s="46" t="s">
        <v>1015</v>
      </c>
      <c r="E10" s="93" t="s">
        <v>1007</v>
      </c>
    </row>
    <row r="11" spans="1:7" ht="14.25" customHeight="1" x14ac:dyDescent="0.3">
      <c r="A11" s="48" t="s">
        <v>1016</v>
      </c>
      <c r="B11" s="48" t="s">
        <v>354</v>
      </c>
      <c r="C11" s="48" t="s">
        <v>354</v>
      </c>
      <c r="D11" s="48" t="s">
        <v>1017</v>
      </c>
      <c r="E11" s="93" t="s">
        <v>1007</v>
      </c>
    </row>
    <row r="12" spans="1:7" ht="14.25" customHeight="1" x14ac:dyDescent="0.3">
      <c r="A12" s="46" t="s">
        <v>1018</v>
      </c>
      <c r="B12" s="46" t="s">
        <v>354</v>
      </c>
      <c r="C12" s="46" t="s">
        <v>354</v>
      </c>
      <c r="D12" s="46" t="s">
        <v>1019</v>
      </c>
      <c r="E12" s="93" t="s">
        <v>1007</v>
      </c>
    </row>
    <row r="13" spans="1:7" ht="26.25" customHeight="1" x14ac:dyDescent="0.3">
      <c r="A13" s="48" t="s">
        <v>1020</v>
      </c>
      <c r="B13" s="48" t="s">
        <v>354</v>
      </c>
      <c r="C13" s="48" t="s">
        <v>354</v>
      </c>
      <c r="D13" s="48" t="s">
        <v>1021</v>
      </c>
      <c r="E13" s="26" t="s">
        <v>1022</v>
      </c>
    </row>
    <row r="14" spans="1:7" ht="26.25" customHeight="1" x14ac:dyDescent="0.3">
      <c r="A14" s="46" t="s">
        <v>1023</v>
      </c>
      <c r="B14" s="46" t="s">
        <v>354</v>
      </c>
      <c r="C14" s="46" t="s">
        <v>354</v>
      </c>
      <c r="D14" s="46" t="s">
        <v>1024</v>
      </c>
      <c r="E14" s="24" t="s">
        <v>1022</v>
      </c>
    </row>
    <row r="15" spans="1:7" ht="14.25" customHeight="1" x14ac:dyDescent="0.3">
      <c r="A15" s="103" t="s">
        <v>361</v>
      </c>
      <c r="B15" s="103"/>
      <c r="C15" s="103"/>
      <c r="D15" s="103"/>
      <c r="E15" s="103"/>
    </row>
    <row r="16" spans="1:7" ht="14.25" customHeight="1" x14ac:dyDescent="0.3">
      <c r="A16" s="46" t="s">
        <v>1025</v>
      </c>
      <c r="B16" s="46" t="s">
        <v>1026</v>
      </c>
      <c r="C16" s="46" t="s">
        <v>354</v>
      </c>
      <c r="D16" s="46" t="s">
        <v>1027</v>
      </c>
      <c r="E16" s="93" t="s">
        <v>1007</v>
      </c>
    </row>
    <row r="17" spans="1:5" ht="14.25" customHeight="1" x14ac:dyDescent="0.3">
      <c r="A17" s="48" t="s">
        <v>1028</v>
      </c>
      <c r="B17" s="48" t="s">
        <v>1029</v>
      </c>
      <c r="C17" s="48" t="s">
        <v>354</v>
      </c>
      <c r="D17" s="48" t="s">
        <v>1030</v>
      </c>
      <c r="E17" s="93" t="s">
        <v>1007</v>
      </c>
    </row>
    <row r="18" spans="1:5" ht="14.25" customHeight="1" x14ac:dyDescent="0.3">
      <c r="A18" s="46" t="s">
        <v>940</v>
      </c>
      <c r="B18" s="46" t="s">
        <v>1011</v>
      </c>
      <c r="C18" s="46" t="s">
        <v>354</v>
      </c>
      <c r="D18" s="46" t="s">
        <v>1031</v>
      </c>
      <c r="E18" s="93" t="s">
        <v>1007</v>
      </c>
    </row>
    <row r="19" spans="1:5" ht="14.25" customHeight="1" x14ac:dyDescent="0.3">
      <c r="A19" s="48" t="s">
        <v>942</v>
      </c>
      <c r="B19" s="48" t="s">
        <v>1011</v>
      </c>
      <c r="C19" s="48" t="s">
        <v>354</v>
      </c>
      <c r="D19" s="48" t="s">
        <v>1032</v>
      </c>
      <c r="E19" s="93" t="s">
        <v>1007</v>
      </c>
    </row>
    <row r="20" spans="1:5" ht="14.25" customHeight="1" x14ac:dyDescent="0.3">
      <c r="A20" s="46" t="s">
        <v>1033</v>
      </c>
      <c r="B20" s="46" t="s">
        <v>1011</v>
      </c>
      <c r="C20" s="46" t="s">
        <v>354</v>
      </c>
      <c r="D20" s="46" t="s">
        <v>1034</v>
      </c>
      <c r="E20" s="93" t="s">
        <v>1007</v>
      </c>
    </row>
    <row r="21" spans="1:5" ht="14.25" customHeight="1" x14ac:dyDescent="0.3">
      <c r="A21" s="48" t="s">
        <v>1035</v>
      </c>
      <c r="B21" s="48" t="s">
        <v>1036</v>
      </c>
      <c r="C21" s="48" t="s">
        <v>354</v>
      </c>
      <c r="D21" s="48"/>
      <c r="E21" s="93" t="s">
        <v>1007</v>
      </c>
    </row>
    <row r="22" spans="1:5" ht="14.25" customHeight="1" x14ac:dyDescent="0.3">
      <c r="A22" s="46" t="s">
        <v>374</v>
      </c>
      <c r="B22" s="46" t="s">
        <v>1037</v>
      </c>
      <c r="C22" s="46" t="s">
        <v>354</v>
      </c>
      <c r="D22" s="46" t="s">
        <v>1038</v>
      </c>
      <c r="E22" s="93" t="s">
        <v>1007</v>
      </c>
    </row>
    <row r="23" spans="1:5" ht="14.25" customHeight="1" x14ac:dyDescent="0.3">
      <c r="A23" s="103" t="s">
        <v>1039</v>
      </c>
      <c r="B23" s="103"/>
      <c r="C23" s="103"/>
      <c r="D23" s="103"/>
      <c r="E23" s="103"/>
    </row>
    <row r="24" spans="1:5" ht="14.25" customHeight="1" x14ac:dyDescent="0.3">
      <c r="A24" s="46" t="s">
        <v>1040</v>
      </c>
      <c r="B24" s="46" t="s">
        <v>1041</v>
      </c>
      <c r="C24" s="46" t="s">
        <v>352</v>
      </c>
      <c r="D24" s="46" t="s">
        <v>1042</v>
      </c>
      <c r="E24" s="93" t="s">
        <v>1007</v>
      </c>
    </row>
    <row r="25" spans="1:5" ht="14.25" customHeight="1" x14ac:dyDescent="0.3">
      <c r="A25" s="48" t="s">
        <v>1043</v>
      </c>
      <c r="B25" s="48" t="s">
        <v>1041</v>
      </c>
      <c r="C25" s="48" t="s">
        <v>352</v>
      </c>
      <c r="D25" s="48"/>
      <c r="E25" s="93" t="s">
        <v>1007</v>
      </c>
    </row>
    <row r="26" spans="1:5" ht="14.25" customHeight="1" x14ac:dyDescent="0.3">
      <c r="A26" s="46" t="s">
        <v>1044</v>
      </c>
      <c r="B26" s="46" t="s">
        <v>1041</v>
      </c>
      <c r="C26" s="46" t="s">
        <v>352</v>
      </c>
      <c r="D26" s="46"/>
      <c r="E26" s="24" t="s">
        <v>1022</v>
      </c>
    </row>
    <row r="27" spans="1:5" ht="14.25" customHeight="1" x14ac:dyDescent="0.3">
      <c r="A27" s="48" t="s">
        <v>1045</v>
      </c>
      <c r="B27" s="48" t="s">
        <v>1046</v>
      </c>
      <c r="C27" s="48" t="s">
        <v>352</v>
      </c>
      <c r="D27" s="48" t="s">
        <v>1047</v>
      </c>
      <c r="E27" s="93" t="s">
        <v>1007</v>
      </c>
    </row>
    <row r="28" spans="1:5" ht="14.25" customHeight="1" x14ac:dyDescent="0.3">
      <c r="A28" s="46" t="s">
        <v>379</v>
      </c>
      <c r="B28" s="46" t="s">
        <v>1048</v>
      </c>
      <c r="C28" s="46" t="s">
        <v>354</v>
      </c>
      <c r="D28" s="46" t="s">
        <v>1049</v>
      </c>
      <c r="E28" s="93" t="s">
        <v>1007</v>
      </c>
    </row>
    <row r="29" spans="1:5" ht="14.25" customHeight="1" x14ac:dyDescent="0.3">
      <c r="A29" s="103" t="s">
        <v>376</v>
      </c>
      <c r="B29" s="103"/>
      <c r="C29" s="103"/>
      <c r="D29" s="103"/>
      <c r="E29" s="103"/>
    </row>
    <row r="30" spans="1:5" ht="14.25" customHeight="1" x14ac:dyDescent="0.3">
      <c r="A30" s="46" t="s">
        <v>1050</v>
      </c>
      <c r="B30" s="46" t="s">
        <v>1051</v>
      </c>
      <c r="C30" s="46" t="s">
        <v>354</v>
      </c>
      <c r="D30" s="46" t="s">
        <v>1052</v>
      </c>
      <c r="E30" s="93" t="s">
        <v>1007</v>
      </c>
    </row>
    <row r="31" spans="1:5" ht="14.25" customHeight="1" x14ac:dyDescent="0.3">
      <c r="A31" s="48" t="s">
        <v>1053</v>
      </c>
      <c r="B31" s="48" t="s">
        <v>1011</v>
      </c>
      <c r="C31" s="48" t="s">
        <v>354</v>
      </c>
      <c r="D31" s="48" t="s">
        <v>1054</v>
      </c>
      <c r="E31" s="93" t="s">
        <v>1007</v>
      </c>
    </row>
    <row r="32" spans="1:5" ht="14.25" customHeight="1" x14ac:dyDescent="0.3">
      <c r="A32" s="103" t="s">
        <v>557</v>
      </c>
      <c r="B32" s="103"/>
      <c r="C32" s="103"/>
      <c r="D32" s="103"/>
      <c r="E32" s="103"/>
    </row>
    <row r="33" spans="1:5" ht="14.25" customHeight="1" x14ac:dyDescent="0.3">
      <c r="A33" s="46" t="s">
        <v>1055</v>
      </c>
      <c r="B33" s="46" t="s">
        <v>1011</v>
      </c>
      <c r="C33" s="46" t="s">
        <v>354</v>
      </c>
      <c r="D33" s="46" t="s">
        <v>1056</v>
      </c>
      <c r="E33" s="93" t="s">
        <v>1007</v>
      </c>
    </row>
    <row r="34" spans="1:5" ht="14.25" customHeight="1" x14ac:dyDescent="0.3">
      <c r="A34" s="48" t="s">
        <v>1057</v>
      </c>
      <c r="B34" s="48" t="s">
        <v>1058</v>
      </c>
      <c r="C34" s="48" t="s">
        <v>354</v>
      </c>
      <c r="D34" s="48" t="s">
        <v>1059</v>
      </c>
      <c r="E34" s="93" t="s">
        <v>1007</v>
      </c>
    </row>
    <row r="35" spans="1:5" ht="14.25" customHeight="1" x14ac:dyDescent="0.3">
      <c r="A35" s="46" t="s">
        <v>1060</v>
      </c>
      <c r="B35" s="46" t="s">
        <v>1011</v>
      </c>
      <c r="C35" s="46" t="s">
        <v>354</v>
      </c>
      <c r="D35" s="46" t="s">
        <v>1061</v>
      </c>
      <c r="E35" s="93" t="s">
        <v>1007</v>
      </c>
    </row>
    <row r="36" spans="1:5" ht="14.25" customHeight="1" x14ac:dyDescent="0.3">
      <c r="A36" s="48" t="s">
        <v>1062</v>
      </c>
      <c r="B36" s="48" t="s">
        <v>1063</v>
      </c>
      <c r="C36" s="48" t="s">
        <v>354</v>
      </c>
      <c r="D36" s="48" t="s">
        <v>1064</v>
      </c>
      <c r="E36" s="93" t="s">
        <v>1007</v>
      </c>
    </row>
    <row r="37" spans="1:5" ht="14.25" customHeight="1" x14ac:dyDescent="0.3">
      <c r="A37" s="46" t="s">
        <v>394</v>
      </c>
      <c r="B37" s="46" t="s">
        <v>1011</v>
      </c>
      <c r="C37" s="46" t="s">
        <v>354</v>
      </c>
      <c r="D37" s="46" t="s">
        <v>1065</v>
      </c>
      <c r="E37" s="93" t="s">
        <v>1007</v>
      </c>
    </row>
    <row r="38" spans="1:5" ht="14.25" customHeight="1" x14ac:dyDescent="0.3">
      <c r="A38" s="48" t="s">
        <v>401</v>
      </c>
      <c r="B38" s="48" t="s">
        <v>1051</v>
      </c>
      <c r="C38" s="48" t="s">
        <v>354</v>
      </c>
      <c r="D38" s="48" t="s">
        <v>1066</v>
      </c>
      <c r="E38" s="93" t="s">
        <v>1007</v>
      </c>
    </row>
    <row r="39" spans="1:5" ht="14.25" customHeight="1" x14ac:dyDescent="0.3">
      <c r="A39" s="46" t="s">
        <v>1067</v>
      </c>
      <c r="B39" s="46" t="s">
        <v>1068</v>
      </c>
      <c r="C39" s="46" t="s">
        <v>354</v>
      </c>
      <c r="D39" s="46" t="s">
        <v>1069</v>
      </c>
      <c r="E39" s="24" t="s">
        <v>1022</v>
      </c>
    </row>
    <row r="40" spans="1:5" ht="14.25" customHeight="1" x14ac:dyDescent="0.3">
      <c r="A40" s="48" t="s">
        <v>403</v>
      </c>
      <c r="B40" s="48" t="s">
        <v>1037</v>
      </c>
      <c r="C40" s="48" t="s">
        <v>354</v>
      </c>
      <c r="D40" s="48"/>
      <c r="E40" s="26" t="s">
        <v>1022</v>
      </c>
    </row>
    <row r="41" spans="1:5" ht="14.25" customHeight="1" x14ac:dyDescent="0.3">
      <c r="A41" s="46" t="s">
        <v>1070</v>
      </c>
      <c r="B41" s="46" t="s">
        <v>1011</v>
      </c>
      <c r="C41" s="46" t="s">
        <v>354</v>
      </c>
      <c r="D41" s="46" t="s">
        <v>1071</v>
      </c>
      <c r="E41" s="93" t="s">
        <v>1007</v>
      </c>
    </row>
    <row r="42" spans="1:5" ht="14.25" customHeight="1" x14ac:dyDescent="0.3">
      <c r="A42" s="48" t="s">
        <v>406</v>
      </c>
      <c r="B42" s="48" t="s">
        <v>1037</v>
      </c>
      <c r="C42" s="48" t="s">
        <v>354</v>
      </c>
      <c r="D42" s="48" t="s">
        <v>1072</v>
      </c>
      <c r="E42" s="93" t="s">
        <v>1007</v>
      </c>
    </row>
  </sheetData>
  <mergeCells count="8">
    <mergeCell ref="A23:E23"/>
    <mergeCell ref="A29:E29"/>
    <mergeCell ref="A32:E32"/>
    <mergeCell ref="A1:E1"/>
    <mergeCell ref="F1:G2"/>
    <mergeCell ref="A5:E5"/>
    <mergeCell ref="A9:E9"/>
    <mergeCell ref="A15:E15"/>
  </mergeCells>
  <hyperlinks>
    <hyperlink ref="F1" location="'🎵 Welcome - Start Here'!A1" display="🏠 Contents" xr:uid="{00000000-0004-0000-1200-000000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zoomScaleNormal="100" workbookViewId="0">
      <pane ySplit="3" topLeftCell="A4" activePane="bottomLeft" state="frozen"/>
      <selection pane="bottomLeft" activeCell="I1" sqref="I1:J2"/>
    </sheetView>
  </sheetViews>
  <sheetFormatPr defaultColWidth="8.6640625" defaultRowHeight="14.4" x14ac:dyDescent="0.3"/>
  <cols>
    <col min="1" max="1" width="37" customWidth="1"/>
    <col min="2" max="2" width="22" customWidth="1"/>
    <col min="3" max="3" width="12" customWidth="1"/>
    <col min="4" max="4" width="30" customWidth="1"/>
    <col min="5" max="8" width="12" customWidth="1"/>
    <col min="9" max="9" width="14" customWidth="1"/>
    <col min="10" max="10" width="4" customWidth="1"/>
  </cols>
  <sheetData>
    <row r="1" spans="1:10" ht="43.5" customHeight="1" x14ac:dyDescent="0.3">
      <c r="A1" s="4" t="s">
        <v>63</v>
      </c>
      <c r="B1" s="4"/>
      <c r="C1" s="4"/>
      <c r="D1" s="4"/>
      <c r="E1" s="4"/>
      <c r="F1" s="4"/>
      <c r="G1" s="4"/>
      <c r="H1" s="4"/>
      <c r="I1" s="3" t="s">
        <v>64</v>
      </c>
      <c r="J1" s="3"/>
    </row>
    <row r="2" spans="1:10" ht="21.75" customHeight="1" x14ac:dyDescent="0.3">
      <c r="A2" s="2" t="s">
        <v>65</v>
      </c>
      <c r="B2" s="2"/>
      <c r="C2" s="2"/>
      <c r="D2" s="2"/>
      <c r="E2" s="2"/>
      <c r="F2" s="2"/>
      <c r="G2" s="2"/>
      <c r="H2" s="2"/>
      <c r="I2" s="3"/>
      <c r="J2" s="3"/>
    </row>
    <row r="3" spans="1:10" ht="4.5" customHeight="1" x14ac:dyDescent="0.3">
      <c r="A3" s="1"/>
      <c r="B3" s="1"/>
      <c r="C3" s="1"/>
      <c r="D3" s="1"/>
      <c r="E3" s="1"/>
      <c r="F3" s="1"/>
      <c r="G3" s="1"/>
      <c r="H3" s="1"/>
    </row>
    <row r="4" spans="1:10" ht="24" customHeight="1" x14ac:dyDescent="0.3">
      <c r="A4" s="103" t="s">
        <v>66</v>
      </c>
      <c r="B4" s="103"/>
      <c r="C4" s="103"/>
      <c r="D4" s="103"/>
      <c r="E4" s="103"/>
      <c r="F4" s="103"/>
      <c r="G4" s="103"/>
      <c r="H4" s="103"/>
    </row>
    <row r="5" spans="1:10" ht="21.75" customHeight="1" x14ac:dyDescent="0.3">
      <c r="A5" s="20" t="s">
        <v>67</v>
      </c>
      <c r="B5" s="104"/>
      <c r="C5" s="104"/>
      <c r="D5" s="104"/>
      <c r="E5" s="104"/>
      <c r="F5" s="104"/>
      <c r="G5" s="104"/>
      <c r="H5" s="104"/>
    </row>
    <row r="6" spans="1:10" ht="21.75" customHeight="1" x14ac:dyDescent="0.3">
      <c r="A6" s="20" t="s">
        <v>68</v>
      </c>
      <c r="B6" s="104"/>
      <c r="C6" s="104"/>
      <c r="D6" s="104"/>
      <c r="E6" s="104"/>
      <c r="F6" s="104"/>
      <c r="G6" s="104"/>
      <c r="H6" s="104"/>
    </row>
    <row r="7" spans="1:10" ht="21.75" customHeight="1" x14ac:dyDescent="0.3">
      <c r="A7" s="20" t="s">
        <v>69</v>
      </c>
      <c r="B7" s="104"/>
      <c r="C7" s="104"/>
      <c r="D7" s="104"/>
      <c r="E7" s="104"/>
      <c r="F7" s="104"/>
      <c r="G7" s="104"/>
      <c r="H7" s="104"/>
    </row>
    <row r="8" spans="1:10" ht="21.75" customHeight="1" x14ac:dyDescent="0.3">
      <c r="A8" s="20" t="s">
        <v>70</v>
      </c>
      <c r="B8" s="104"/>
      <c r="C8" s="104"/>
      <c r="D8" s="104"/>
      <c r="E8" s="104"/>
      <c r="F8" s="104"/>
      <c r="G8" s="104"/>
      <c r="H8" s="104"/>
    </row>
    <row r="9" spans="1:10" ht="21.75" customHeight="1" x14ac:dyDescent="0.3">
      <c r="A9" s="20" t="s">
        <v>71</v>
      </c>
      <c r="B9" s="104"/>
      <c r="C9" s="104"/>
      <c r="D9" s="104"/>
      <c r="E9" s="104"/>
      <c r="F9" s="104"/>
      <c r="G9" s="104"/>
      <c r="H9" s="104"/>
    </row>
    <row r="10" spans="1:10" ht="21.75" customHeight="1" x14ac:dyDescent="0.3">
      <c r="A10" s="20" t="s">
        <v>72</v>
      </c>
      <c r="B10" s="104"/>
      <c r="C10" s="104"/>
      <c r="D10" s="104"/>
      <c r="E10" s="104"/>
      <c r="F10" s="104"/>
      <c r="G10" s="104"/>
      <c r="H10" s="104"/>
    </row>
    <row r="11" spans="1:10" ht="21.75" customHeight="1" x14ac:dyDescent="0.3">
      <c r="A11" s="20" t="s">
        <v>73</v>
      </c>
      <c r="B11" s="104"/>
      <c r="C11" s="104"/>
      <c r="D11" s="104"/>
      <c r="E11" s="104"/>
      <c r="F11" s="104"/>
      <c r="G11" s="104"/>
      <c r="H11" s="104"/>
    </row>
    <row r="12" spans="1:10" ht="21.75" customHeight="1" x14ac:dyDescent="0.3">
      <c r="A12" s="20" t="s">
        <v>74</v>
      </c>
      <c r="B12" s="104"/>
      <c r="C12" s="104"/>
      <c r="D12" s="104"/>
      <c r="E12" s="104"/>
      <c r="F12" s="104"/>
      <c r="G12" s="104"/>
      <c r="H12" s="104"/>
    </row>
    <row r="13" spans="1:10" ht="21.75" customHeight="1" x14ac:dyDescent="0.3">
      <c r="A13" s="20" t="s">
        <v>75</v>
      </c>
      <c r="B13" s="104"/>
      <c r="C13" s="104"/>
      <c r="D13" s="104"/>
      <c r="E13" s="104"/>
      <c r="F13" s="104"/>
      <c r="G13" s="104"/>
      <c r="H13" s="104"/>
    </row>
    <row r="14" spans="1:10" ht="21.75" customHeight="1" x14ac:dyDescent="0.3">
      <c r="A14" s="20" t="s">
        <v>76</v>
      </c>
      <c r="B14" s="104"/>
      <c r="C14" s="104"/>
      <c r="D14" s="104"/>
      <c r="E14" s="104"/>
      <c r="F14" s="104"/>
      <c r="G14" s="104"/>
      <c r="H14" s="104"/>
    </row>
    <row r="15" spans="1:10" ht="21.75" customHeight="1" x14ac:dyDescent="0.3">
      <c r="A15" s="20" t="s">
        <v>77</v>
      </c>
      <c r="B15" s="104"/>
      <c r="C15" s="104"/>
      <c r="D15" s="104"/>
      <c r="E15" s="104"/>
      <c r="F15" s="104"/>
      <c r="G15" s="104"/>
      <c r="H15" s="104"/>
    </row>
    <row r="16" spans="1:10" ht="21.75" customHeight="1" x14ac:dyDescent="0.3">
      <c r="A16" s="20" t="s">
        <v>78</v>
      </c>
      <c r="B16" s="104"/>
      <c r="C16" s="104"/>
      <c r="D16" s="104"/>
      <c r="E16" s="104"/>
      <c r="F16" s="104"/>
      <c r="G16" s="104"/>
      <c r="H16" s="104"/>
    </row>
    <row r="17" spans="1:8" ht="21.75" customHeight="1" x14ac:dyDescent="0.3">
      <c r="A17" s="20" t="s">
        <v>79</v>
      </c>
      <c r="B17" s="104"/>
      <c r="C17" s="104"/>
      <c r="D17" s="104"/>
      <c r="E17" s="104"/>
      <c r="F17" s="104"/>
      <c r="G17" s="104"/>
      <c r="H17" s="104"/>
    </row>
    <row r="18" spans="1:8" ht="21.75" customHeight="1" x14ac:dyDescent="0.3">
      <c r="A18" s="20" t="s">
        <v>80</v>
      </c>
      <c r="B18" s="104"/>
      <c r="C18" s="104"/>
      <c r="D18" s="104"/>
      <c r="E18" s="104"/>
      <c r="F18" s="104"/>
      <c r="G18" s="104"/>
      <c r="H18" s="104"/>
    </row>
    <row r="19" spans="1:8" ht="21.75" customHeight="1" x14ac:dyDescent="0.3">
      <c r="A19" s="20" t="s">
        <v>81</v>
      </c>
      <c r="B19" s="104"/>
      <c r="C19" s="104"/>
      <c r="D19" s="104"/>
      <c r="E19" s="104"/>
      <c r="F19" s="104"/>
      <c r="G19" s="104"/>
      <c r="H19" s="104"/>
    </row>
    <row r="20" spans="1:8" ht="9.75" customHeight="1" x14ac:dyDescent="0.3"/>
    <row r="21" spans="1:8" ht="24" customHeight="1" x14ac:dyDescent="0.3">
      <c r="A21" s="103" t="s">
        <v>82</v>
      </c>
      <c r="B21" s="103"/>
      <c r="C21" s="103"/>
      <c r="D21" s="103"/>
      <c r="E21" s="103"/>
      <c r="F21" s="103"/>
      <c r="G21" s="103"/>
      <c r="H21" s="103"/>
    </row>
    <row r="22" spans="1:8" ht="21.75" customHeight="1" x14ac:dyDescent="0.3">
      <c r="A22" s="20" t="s">
        <v>83</v>
      </c>
      <c r="B22" s="105"/>
      <c r="C22" s="105"/>
      <c r="D22" s="105"/>
      <c r="E22" s="105"/>
      <c r="F22" s="105"/>
      <c r="G22" s="105"/>
      <c r="H22" s="105"/>
    </row>
    <row r="23" spans="1:8" ht="21.75" customHeight="1" x14ac:dyDescent="0.3">
      <c r="A23" s="20" t="s">
        <v>84</v>
      </c>
      <c r="B23" s="105"/>
      <c r="C23" s="105"/>
      <c r="D23" s="105"/>
      <c r="E23" s="105"/>
      <c r="F23" s="105"/>
      <c r="G23" s="105"/>
      <c r="H23" s="105"/>
    </row>
    <row r="24" spans="1:8" ht="21.75" customHeight="1" x14ac:dyDescent="0.3">
      <c r="A24" s="20" t="s">
        <v>85</v>
      </c>
      <c r="B24" s="105"/>
      <c r="C24" s="105"/>
      <c r="D24" s="105"/>
      <c r="E24" s="105"/>
      <c r="F24" s="105"/>
      <c r="G24" s="105"/>
      <c r="H24" s="105"/>
    </row>
    <row r="25" spans="1:8" ht="21.75" customHeight="1" x14ac:dyDescent="0.3">
      <c r="A25" s="20" t="s">
        <v>86</v>
      </c>
      <c r="B25" s="105"/>
      <c r="C25" s="105"/>
      <c r="D25" s="105"/>
      <c r="E25" s="105"/>
      <c r="F25" s="105"/>
      <c r="G25" s="105"/>
      <c r="H25" s="105"/>
    </row>
    <row r="26" spans="1:8" ht="21.75" customHeight="1" x14ac:dyDescent="0.3">
      <c r="A26" s="20" t="s">
        <v>87</v>
      </c>
      <c r="B26" s="105"/>
      <c r="C26" s="105"/>
      <c r="D26" s="105"/>
      <c r="E26" s="105"/>
      <c r="F26" s="105"/>
      <c r="G26" s="105"/>
      <c r="H26" s="105"/>
    </row>
    <row r="27" spans="1:8" ht="21.75" customHeight="1" x14ac:dyDescent="0.3">
      <c r="A27" s="20" t="s">
        <v>88</v>
      </c>
      <c r="B27" s="105"/>
      <c r="C27" s="105"/>
      <c r="D27" s="105"/>
      <c r="E27" s="105"/>
      <c r="F27" s="105"/>
      <c r="G27" s="105"/>
      <c r="H27" s="105"/>
    </row>
    <row r="28" spans="1:8" ht="21.75" customHeight="1" x14ac:dyDescent="0.3">
      <c r="A28" s="20" t="s">
        <v>89</v>
      </c>
      <c r="B28" s="105"/>
      <c r="C28" s="105"/>
      <c r="D28" s="105"/>
      <c r="E28" s="105"/>
      <c r="F28" s="105"/>
      <c r="G28" s="105"/>
      <c r="H28" s="105"/>
    </row>
    <row r="29" spans="1:8" ht="21.75" customHeight="1" x14ac:dyDescent="0.3">
      <c r="A29" s="20" t="s">
        <v>90</v>
      </c>
      <c r="B29" s="105"/>
      <c r="C29" s="105"/>
      <c r="D29" s="105"/>
      <c r="E29" s="105"/>
      <c r="F29" s="105"/>
      <c r="G29" s="105"/>
      <c r="H29" s="105"/>
    </row>
    <row r="30" spans="1:8" ht="21.75" customHeight="1" x14ac:dyDescent="0.3">
      <c r="A30" s="20" t="s">
        <v>91</v>
      </c>
      <c r="B30" s="105"/>
      <c r="C30" s="105"/>
      <c r="D30" s="105"/>
      <c r="E30" s="105"/>
      <c r="F30" s="105"/>
      <c r="G30" s="105"/>
      <c r="H30" s="105"/>
    </row>
    <row r="31" spans="1:8" ht="21.75" customHeight="1" x14ac:dyDescent="0.3">
      <c r="A31" s="20" t="s">
        <v>92</v>
      </c>
      <c r="B31" s="105"/>
      <c r="C31" s="105"/>
      <c r="D31" s="105"/>
      <c r="E31" s="105"/>
      <c r="F31" s="105"/>
      <c r="G31" s="105"/>
      <c r="H31" s="105"/>
    </row>
    <row r="32" spans="1:8" ht="9.75" customHeight="1" x14ac:dyDescent="0.3"/>
    <row r="33" spans="1:8" ht="24" customHeight="1" x14ac:dyDescent="0.3">
      <c r="A33" s="103" t="s">
        <v>93</v>
      </c>
      <c r="B33" s="103"/>
      <c r="C33" s="103"/>
      <c r="D33" s="103"/>
      <c r="E33" s="103"/>
      <c r="F33" s="103"/>
      <c r="G33" s="103"/>
      <c r="H33" s="103"/>
    </row>
    <row r="34" spans="1:8" ht="19.5" customHeight="1" x14ac:dyDescent="0.3">
      <c r="A34" s="21" t="s">
        <v>94</v>
      </c>
      <c r="B34" s="21" t="s">
        <v>95</v>
      </c>
      <c r="C34" s="21" t="s">
        <v>96</v>
      </c>
      <c r="D34" s="106" t="s">
        <v>97</v>
      </c>
      <c r="E34" s="106"/>
      <c r="F34" s="106"/>
      <c r="G34" s="106"/>
      <c r="H34" s="106"/>
    </row>
    <row r="35" spans="1:8" ht="19.5" customHeight="1" x14ac:dyDescent="0.3">
      <c r="A35" s="22" t="s">
        <v>98</v>
      </c>
      <c r="B35" s="23"/>
      <c r="C35" s="24"/>
      <c r="D35" s="107"/>
      <c r="E35" s="107"/>
      <c r="F35" s="107"/>
      <c r="G35" s="107"/>
      <c r="H35" s="107"/>
    </row>
    <row r="36" spans="1:8" ht="19.5" customHeight="1" x14ac:dyDescent="0.3">
      <c r="A36" s="25" t="s">
        <v>99</v>
      </c>
      <c r="B36" s="23"/>
      <c r="C36" s="26"/>
      <c r="D36" s="107"/>
      <c r="E36" s="107"/>
      <c r="F36" s="107"/>
      <c r="G36" s="107"/>
      <c r="H36" s="107"/>
    </row>
    <row r="37" spans="1:8" ht="19.5" customHeight="1" x14ac:dyDescent="0.3">
      <c r="A37" s="27" t="s">
        <v>100</v>
      </c>
      <c r="B37" s="23"/>
      <c r="C37" s="24"/>
      <c r="D37" s="107"/>
      <c r="E37" s="107"/>
      <c r="F37" s="107"/>
      <c r="G37" s="107"/>
      <c r="H37" s="107"/>
    </row>
    <row r="38" spans="1:8" ht="19.5" customHeight="1" x14ac:dyDescent="0.3">
      <c r="A38" s="25" t="s">
        <v>101</v>
      </c>
      <c r="B38" s="23"/>
      <c r="C38" s="26"/>
      <c r="D38" s="107"/>
      <c r="E38" s="107"/>
      <c r="F38" s="107"/>
      <c r="G38" s="107"/>
      <c r="H38" s="107"/>
    </row>
    <row r="39" spans="1:8" ht="19.5" customHeight="1" x14ac:dyDescent="0.3">
      <c r="A39" s="22" t="s">
        <v>102</v>
      </c>
      <c r="B39" s="23"/>
      <c r="C39" s="24"/>
      <c r="D39" s="107"/>
      <c r="E39" s="107"/>
      <c r="F39" s="107"/>
      <c r="G39" s="107"/>
      <c r="H39" s="107"/>
    </row>
    <row r="40" spans="1:8" ht="19.5" customHeight="1" x14ac:dyDescent="0.3">
      <c r="A40" s="25" t="s">
        <v>103</v>
      </c>
      <c r="B40" s="23"/>
      <c r="C40" s="26"/>
      <c r="D40" s="107"/>
      <c r="E40" s="107"/>
      <c r="F40" s="107"/>
      <c r="G40" s="107"/>
      <c r="H40" s="107"/>
    </row>
    <row r="41" spans="1:8" ht="19.5" customHeight="1" x14ac:dyDescent="0.3">
      <c r="A41" s="22" t="s">
        <v>104</v>
      </c>
      <c r="B41" s="23"/>
      <c r="C41" s="24"/>
      <c r="D41" s="107"/>
      <c r="E41" s="107"/>
      <c r="F41" s="107"/>
      <c r="G41" s="107"/>
      <c r="H41" s="107"/>
    </row>
    <row r="42" spans="1:8" ht="19.5" customHeight="1" x14ac:dyDescent="0.3">
      <c r="A42" s="25" t="s">
        <v>105</v>
      </c>
      <c r="B42" s="23"/>
      <c r="C42" s="26"/>
      <c r="D42" s="107"/>
      <c r="E42" s="107"/>
      <c r="F42" s="107"/>
      <c r="G42" s="107"/>
      <c r="H42" s="107"/>
    </row>
    <row r="43" spans="1:8" ht="19.5" customHeight="1" x14ac:dyDescent="0.3">
      <c r="A43" s="22" t="s">
        <v>106</v>
      </c>
      <c r="B43" s="23"/>
      <c r="C43" s="24"/>
      <c r="D43" s="107"/>
      <c r="E43" s="107"/>
      <c r="F43" s="107"/>
      <c r="G43" s="107"/>
      <c r="H43" s="107"/>
    </row>
    <row r="44" spans="1:8" ht="19.5" customHeight="1" x14ac:dyDescent="0.3">
      <c r="A44" s="25" t="s">
        <v>107</v>
      </c>
      <c r="B44" s="23"/>
      <c r="C44" s="26"/>
      <c r="D44" s="107"/>
      <c r="E44" s="107"/>
      <c r="F44" s="107"/>
      <c r="G44" s="107"/>
      <c r="H44" s="107"/>
    </row>
    <row r="45" spans="1:8" ht="19.5" customHeight="1" x14ac:dyDescent="0.3">
      <c r="A45" s="22" t="s">
        <v>108</v>
      </c>
      <c r="B45" s="23"/>
      <c r="C45" s="24"/>
      <c r="D45" s="107"/>
      <c r="E45" s="107"/>
      <c r="F45" s="107"/>
      <c r="G45" s="107"/>
      <c r="H45" s="107"/>
    </row>
    <row r="46" spans="1:8" ht="19.5" customHeight="1" x14ac:dyDescent="0.3">
      <c r="A46" s="25" t="s">
        <v>109</v>
      </c>
      <c r="B46" s="23"/>
      <c r="C46" s="26"/>
      <c r="D46" s="107"/>
      <c r="E46" s="107"/>
      <c r="F46" s="107"/>
      <c r="G46" s="107"/>
      <c r="H46" s="107"/>
    </row>
    <row r="47" spans="1:8" ht="19.5" customHeight="1" x14ac:dyDescent="0.3">
      <c r="A47" s="22" t="s">
        <v>110</v>
      </c>
      <c r="B47" s="23"/>
      <c r="C47" s="24"/>
      <c r="D47" s="107"/>
      <c r="E47" s="107"/>
      <c r="F47" s="107"/>
      <c r="G47" s="107"/>
      <c r="H47" s="107"/>
    </row>
    <row r="48" spans="1:8" ht="19.5" customHeight="1" x14ac:dyDescent="0.3">
      <c r="A48" s="25" t="s">
        <v>111</v>
      </c>
      <c r="B48" s="23"/>
      <c r="C48" s="26"/>
      <c r="D48" s="107"/>
      <c r="E48" s="107"/>
      <c r="F48" s="107"/>
      <c r="G48" s="107"/>
      <c r="H48" s="107"/>
    </row>
    <row r="49" spans="1:8" ht="19.5" customHeight="1" x14ac:dyDescent="0.3">
      <c r="A49" s="22" t="s">
        <v>112</v>
      </c>
      <c r="B49" s="23"/>
      <c r="C49" s="24"/>
      <c r="D49" s="107"/>
      <c r="E49" s="107"/>
      <c r="F49" s="107"/>
      <c r="G49" s="107"/>
      <c r="H49" s="107"/>
    </row>
    <row r="50" spans="1:8" ht="19.5" customHeight="1" x14ac:dyDescent="0.3">
      <c r="A50" s="25" t="s">
        <v>113</v>
      </c>
      <c r="B50" s="23"/>
      <c r="C50" s="26"/>
      <c r="D50" s="107"/>
      <c r="E50" s="107"/>
      <c r="F50" s="107"/>
      <c r="G50" s="107"/>
      <c r="H50" s="107"/>
    </row>
    <row r="51" spans="1:8" ht="19.5" customHeight="1" x14ac:dyDescent="0.3">
      <c r="A51" s="22" t="s">
        <v>114</v>
      </c>
      <c r="B51" s="23"/>
      <c r="C51" s="24"/>
      <c r="D51" s="107"/>
      <c r="E51" s="107"/>
      <c r="F51" s="107"/>
      <c r="G51" s="107"/>
      <c r="H51" s="107"/>
    </row>
    <row r="53" spans="1:8" ht="21.75" customHeight="1" x14ac:dyDescent="0.3">
      <c r="A53" s="108" t="s">
        <v>115</v>
      </c>
      <c r="B53" s="108"/>
      <c r="C53" s="108"/>
      <c r="D53" s="108"/>
      <c r="E53" s="108"/>
      <c r="F53" s="108"/>
      <c r="G53" s="108"/>
      <c r="H53" s="108"/>
    </row>
  </sheetData>
  <mergeCells count="51">
    <mergeCell ref="A53:H53"/>
    <mergeCell ref="D47:H47"/>
    <mergeCell ref="D48:H48"/>
    <mergeCell ref="D49:H49"/>
    <mergeCell ref="D50:H50"/>
    <mergeCell ref="D51:H51"/>
    <mergeCell ref="D42:H42"/>
    <mergeCell ref="D43:H43"/>
    <mergeCell ref="D44:H44"/>
    <mergeCell ref="D45:H45"/>
    <mergeCell ref="D46:H46"/>
    <mergeCell ref="D37:H37"/>
    <mergeCell ref="D38:H38"/>
    <mergeCell ref="D39:H39"/>
    <mergeCell ref="D40:H40"/>
    <mergeCell ref="D41:H41"/>
    <mergeCell ref="B31:H31"/>
    <mergeCell ref="A33:H33"/>
    <mergeCell ref="D34:H34"/>
    <mergeCell ref="D35:H35"/>
    <mergeCell ref="D36:H36"/>
    <mergeCell ref="B26:H26"/>
    <mergeCell ref="B27:H27"/>
    <mergeCell ref="B28:H28"/>
    <mergeCell ref="B29:H29"/>
    <mergeCell ref="B30:H30"/>
    <mergeCell ref="A21:H21"/>
    <mergeCell ref="B22:H22"/>
    <mergeCell ref="B23:H23"/>
    <mergeCell ref="B24:H24"/>
    <mergeCell ref="B25:H25"/>
    <mergeCell ref="B15:H15"/>
    <mergeCell ref="B16:H16"/>
    <mergeCell ref="B17:H17"/>
    <mergeCell ref="B18:H18"/>
    <mergeCell ref="B19:H19"/>
    <mergeCell ref="B10:H10"/>
    <mergeCell ref="B11:H11"/>
    <mergeCell ref="B12:H12"/>
    <mergeCell ref="B13:H13"/>
    <mergeCell ref="B14:H14"/>
    <mergeCell ref="B5:H5"/>
    <mergeCell ref="B6:H6"/>
    <mergeCell ref="B7:H7"/>
    <mergeCell ref="B8:H8"/>
    <mergeCell ref="B9:H9"/>
    <mergeCell ref="A1:H1"/>
    <mergeCell ref="I1:J2"/>
    <mergeCell ref="A2:H2"/>
    <mergeCell ref="A3:H3"/>
    <mergeCell ref="A4:H4"/>
  </mergeCells>
  <hyperlinks>
    <hyperlink ref="I1" location="'🎵 Welcome - Start Here'!A1" display="🏠 Contents" xr:uid="{00000000-0004-0000-0100-000000000000}"/>
  </hyperlinks>
  <pageMargins left="0.75" right="0.75" top="1" bottom="1"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4"/>
  <sheetViews>
    <sheetView zoomScaleNormal="100" workbookViewId="0">
      <pane ySplit="3" topLeftCell="A4" activePane="bottomLeft" state="frozen"/>
      <selection pane="bottomLeft" activeCell="J1" sqref="J1:K2"/>
    </sheetView>
  </sheetViews>
  <sheetFormatPr defaultColWidth="8.6640625" defaultRowHeight="14.4" x14ac:dyDescent="0.3"/>
  <cols>
    <col min="1" max="1" width="32.109375" customWidth="1"/>
    <col min="2" max="2" width="46" customWidth="1"/>
    <col min="3" max="3" width="16.33203125" customWidth="1"/>
    <col min="4" max="4" width="14.6640625" customWidth="1"/>
    <col min="5" max="5" width="19.88671875" customWidth="1"/>
    <col min="6" max="6" width="13.33203125" customWidth="1"/>
    <col min="7" max="7" width="25.5546875" customWidth="1"/>
    <col min="8" max="9" width="10" customWidth="1"/>
    <col min="10" max="10" width="14" customWidth="1"/>
    <col min="11" max="11" width="4" customWidth="1"/>
  </cols>
  <sheetData>
    <row r="1" spans="1:11" ht="43.5" customHeight="1" x14ac:dyDescent="0.3">
      <c r="A1" s="4" t="s">
        <v>1073</v>
      </c>
      <c r="B1" s="4"/>
      <c r="C1" s="4"/>
      <c r="D1" s="4"/>
      <c r="E1" s="4"/>
      <c r="F1" s="4"/>
      <c r="G1" s="4"/>
      <c r="H1" s="4"/>
      <c r="I1" s="4"/>
      <c r="J1" s="3" t="s">
        <v>64</v>
      </c>
      <c r="K1" s="3"/>
    </row>
    <row r="2" spans="1:11" ht="21.75" customHeight="1" x14ac:dyDescent="0.3">
      <c r="A2" s="2" t="s">
        <v>1074</v>
      </c>
      <c r="B2" s="2"/>
      <c r="C2" s="2"/>
      <c r="D2" s="2"/>
      <c r="E2" s="2"/>
      <c r="F2" s="2"/>
      <c r="G2" s="2"/>
      <c r="H2" s="2"/>
      <c r="I2" s="2"/>
      <c r="J2" s="3"/>
      <c r="K2" s="3"/>
    </row>
    <row r="3" spans="1:11" ht="4.5" customHeight="1" x14ac:dyDescent="0.3">
      <c r="A3" s="1"/>
      <c r="B3" s="1"/>
      <c r="C3" s="1"/>
      <c r="D3" s="1"/>
      <c r="E3" s="1"/>
      <c r="F3" s="1"/>
      <c r="G3" s="1"/>
      <c r="H3" s="1"/>
      <c r="I3" s="1"/>
    </row>
    <row r="4" spans="1:11" ht="24" customHeight="1" x14ac:dyDescent="0.3">
      <c r="A4" s="103" t="s">
        <v>1075</v>
      </c>
      <c r="B4" s="103"/>
      <c r="C4" s="103"/>
      <c r="D4" s="103"/>
      <c r="E4" s="103"/>
      <c r="F4" s="103"/>
      <c r="G4" s="103"/>
      <c r="H4" s="103"/>
      <c r="I4" s="103"/>
    </row>
    <row r="5" spans="1:11" ht="19.5" customHeight="1" x14ac:dyDescent="0.3">
      <c r="A5" s="142" t="s">
        <v>1076</v>
      </c>
      <c r="B5" s="142"/>
      <c r="C5" s="142"/>
      <c r="D5" s="142"/>
      <c r="E5" s="142"/>
      <c r="F5" s="142"/>
      <c r="G5" s="142"/>
      <c r="H5" s="142"/>
      <c r="I5" s="142"/>
    </row>
    <row r="6" spans="1:11" ht="21.75" customHeight="1" x14ac:dyDescent="0.3">
      <c r="A6" s="21" t="s">
        <v>929</v>
      </c>
      <c r="B6" s="21" t="s">
        <v>1077</v>
      </c>
      <c r="C6" s="21" t="s">
        <v>1078</v>
      </c>
      <c r="D6" s="21" t="s">
        <v>1079</v>
      </c>
      <c r="E6" s="21" t="s">
        <v>1080</v>
      </c>
      <c r="F6" s="21" t="s">
        <v>1081</v>
      </c>
      <c r="G6" s="21" t="s">
        <v>97</v>
      </c>
    </row>
    <row r="7" spans="1:11" ht="24" customHeight="1" x14ac:dyDescent="0.3">
      <c r="A7" s="22" t="s">
        <v>1082</v>
      </c>
      <c r="B7" s="23" t="s">
        <v>1083</v>
      </c>
      <c r="C7" s="23"/>
      <c r="D7" s="46"/>
      <c r="E7" s="46"/>
      <c r="F7" s="24"/>
      <c r="G7" s="46"/>
    </row>
    <row r="8" spans="1:11" ht="24" customHeight="1" x14ac:dyDescent="0.3">
      <c r="A8" s="25" t="s">
        <v>1084</v>
      </c>
      <c r="B8" s="23" t="s">
        <v>1085</v>
      </c>
      <c r="C8" s="23"/>
      <c r="D8" s="48" t="s">
        <v>1086</v>
      </c>
      <c r="E8" s="48" t="s">
        <v>1087</v>
      </c>
      <c r="F8" s="26"/>
      <c r="G8" s="48" t="s">
        <v>1088</v>
      </c>
    </row>
    <row r="9" spans="1:11" ht="24" customHeight="1" x14ac:dyDescent="0.3">
      <c r="A9" s="22" t="s">
        <v>1089</v>
      </c>
      <c r="B9" s="23" t="s">
        <v>1090</v>
      </c>
      <c r="C9" s="23"/>
      <c r="D9" s="46"/>
      <c r="E9" s="46" t="s">
        <v>1091</v>
      </c>
      <c r="F9" s="24"/>
      <c r="G9" s="46" t="s">
        <v>1092</v>
      </c>
    </row>
    <row r="10" spans="1:11" ht="24" customHeight="1" x14ac:dyDescent="0.3">
      <c r="A10" s="25" t="s">
        <v>1093</v>
      </c>
      <c r="B10" s="23" t="s">
        <v>1094</v>
      </c>
      <c r="C10" s="23"/>
      <c r="D10" s="48"/>
      <c r="E10" s="48"/>
      <c r="F10" s="26"/>
      <c r="G10" s="48" t="s">
        <v>1095</v>
      </c>
    </row>
    <row r="11" spans="1:11" ht="24" customHeight="1" x14ac:dyDescent="0.3">
      <c r="A11" s="22" t="s">
        <v>1096</v>
      </c>
      <c r="B11" s="23" t="s">
        <v>1097</v>
      </c>
      <c r="C11" s="23"/>
      <c r="D11" s="46"/>
      <c r="E11" s="46"/>
      <c r="F11" s="24"/>
      <c r="G11" s="46" t="s">
        <v>1098</v>
      </c>
    </row>
    <row r="12" spans="1:11" ht="24" customHeight="1" x14ac:dyDescent="0.3">
      <c r="A12" s="25" t="s">
        <v>1099</v>
      </c>
      <c r="B12" s="23" t="s">
        <v>1100</v>
      </c>
      <c r="C12" s="23"/>
      <c r="D12" s="48"/>
      <c r="E12" s="48" t="s">
        <v>1101</v>
      </c>
      <c r="F12" s="26"/>
      <c r="G12" s="48"/>
    </row>
    <row r="13" spans="1:11" ht="24" customHeight="1" x14ac:dyDescent="0.3">
      <c r="A13" s="22" t="s">
        <v>1102</v>
      </c>
      <c r="B13" s="23" t="s">
        <v>1103</v>
      </c>
      <c r="C13" s="23"/>
      <c r="D13" s="46"/>
      <c r="E13" s="46"/>
      <c r="F13" s="24"/>
      <c r="G13" s="46"/>
    </row>
    <row r="14" spans="1:11" ht="24" customHeight="1" x14ac:dyDescent="0.3">
      <c r="A14" s="25" t="s">
        <v>1104</v>
      </c>
      <c r="B14" s="23" t="s">
        <v>1105</v>
      </c>
      <c r="C14" s="23"/>
      <c r="D14" s="48"/>
      <c r="E14" s="48" t="s">
        <v>1106</v>
      </c>
      <c r="F14" s="26"/>
      <c r="G14" s="48"/>
    </row>
    <row r="15" spans="1:11" ht="24" customHeight="1" x14ac:dyDescent="0.3">
      <c r="A15" s="22" t="s">
        <v>1107</v>
      </c>
      <c r="B15" s="23" t="s">
        <v>1108</v>
      </c>
      <c r="C15" s="23"/>
      <c r="D15" s="46"/>
      <c r="E15" s="46" t="s">
        <v>1109</v>
      </c>
      <c r="F15" s="24"/>
      <c r="G15" s="46"/>
    </row>
    <row r="16" spans="1:11" ht="24" customHeight="1" x14ac:dyDescent="0.3">
      <c r="A16" s="25" t="s">
        <v>1512</v>
      </c>
      <c r="B16" s="23"/>
      <c r="C16" s="23"/>
      <c r="D16" s="48"/>
      <c r="E16" s="48"/>
      <c r="F16" s="26"/>
      <c r="G16" s="48"/>
    </row>
    <row r="17" spans="1:9" ht="24" customHeight="1" x14ac:dyDescent="0.3">
      <c r="A17" s="22" t="s">
        <v>1513</v>
      </c>
      <c r="B17" s="23"/>
      <c r="C17" s="23"/>
      <c r="D17" s="46"/>
      <c r="E17" s="46"/>
      <c r="F17" s="24"/>
      <c r="G17" s="46"/>
    </row>
    <row r="18" spans="1:9" ht="9.75" customHeight="1" x14ac:dyDescent="0.3"/>
    <row r="19" spans="1:9" ht="24" customHeight="1" x14ac:dyDescent="0.3">
      <c r="A19" s="103" t="s">
        <v>1110</v>
      </c>
      <c r="B19" s="103"/>
      <c r="C19" s="103"/>
      <c r="D19" s="103"/>
      <c r="E19" s="103"/>
      <c r="F19" s="103"/>
      <c r="G19" s="103"/>
      <c r="H19" s="103"/>
      <c r="I19" s="103"/>
    </row>
    <row r="20" spans="1:9" ht="27.75" customHeight="1" x14ac:dyDescent="0.3">
      <c r="A20" s="207" t="s">
        <v>1111</v>
      </c>
      <c r="B20" s="207"/>
      <c r="C20" s="207"/>
      <c r="D20" s="207"/>
      <c r="E20" s="207"/>
      <c r="F20" s="207"/>
      <c r="G20" s="207"/>
      <c r="H20" s="207"/>
      <c r="I20" s="207"/>
    </row>
    <row r="21" spans="1:9" ht="19.5" customHeight="1" x14ac:dyDescent="0.3">
      <c r="A21" s="137" t="s">
        <v>1112</v>
      </c>
      <c r="B21" s="137"/>
      <c r="C21" s="137"/>
      <c r="D21" s="137"/>
      <c r="E21" s="137" t="s">
        <v>1113</v>
      </c>
      <c r="F21" s="137"/>
      <c r="G21" s="137"/>
      <c r="H21" s="137"/>
      <c r="I21" s="137"/>
    </row>
    <row r="22" spans="1:9" ht="19.5" customHeight="1" x14ac:dyDescent="0.3">
      <c r="A22" s="138" t="s">
        <v>1114</v>
      </c>
      <c r="B22" s="138"/>
      <c r="C22" s="138"/>
      <c r="D22" s="138"/>
      <c r="E22" s="138" t="s">
        <v>1115</v>
      </c>
      <c r="F22" s="138"/>
      <c r="G22" s="138"/>
      <c r="H22" s="138"/>
      <c r="I22" s="138"/>
    </row>
    <row r="23" spans="1:9" ht="19.5" customHeight="1" x14ac:dyDescent="0.3">
      <c r="A23" s="137" t="s">
        <v>1116</v>
      </c>
      <c r="B23" s="137"/>
      <c r="C23" s="137"/>
      <c r="D23" s="137"/>
      <c r="E23" s="137" t="s">
        <v>1117</v>
      </c>
      <c r="F23" s="137"/>
      <c r="G23" s="137"/>
      <c r="H23" s="137"/>
      <c r="I23" s="137"/>
    </row>
    <row r="24" spans="1:9" ht="19.5" customHeight="1" x14ac:dyDescent="0.3">
      <c r="A24" s="138" t="s">
        <v>1118</v>
      </c>
      <c r="B24" s="138"/>
      <c r="C24" s="138"/>
      <c r="D24" s="138"/>
      <c r="E24" s="138" t="s">
        <v>1119</v>
      </c>
      <c r="F24" s="138"/>
      <c r="G24" s="138"/>
      <c r="H24" s="138"/>
      <c r="I24" s="138"/>
    </row>
    <row r="25" spans="1:9" ht="19.5" customHeight="1" x14ac:dyDescent="0.3">
      <c r="A25" s="137" t="s">
        <v>1120</v>
      </c>
      <c r="B25" s="137"/>
      <c r="C25" s="137"/>
      <c r="D25" s="137"/>
      <c r="E25" s="137" t="s">
        <v>1121</v>
      </c>
      <c r="F25" s="137"/>
      <c r="G25" s="137"/>
      <c r="H25" s="137"/>
      <c r="I25" s="137"/>
    </row>
    <row r="26" spans="1:9" ht="19.5" customHeight="1" x14ac:dyDescent="0.3">
      <c r="A26" s="138" t="s">
        <v>1122</v>
      </c>
      <c r="B26" s="138"/>
      <c r="C26" s="138"/>
      <c r="D26" s="138"/>
      <c r="E26" s="138" t="s">
        <v>1123</v>
      </c>
      <c r="F26" s="138"/>
      <c r="G26" s="138"/>
      <c r="H26" s="138"/>
      <c r="I26" s="138"/>
    </row>
    <row r="27" spans="1:9" ht="19.5" customHeight="1" x14ac:dyDescent="0.3">
      <c r="A27" s="137" t="s">
        <v>1124</v>
      </c>
      <c r="B27" s="137"/>
      <c r="C27" s="137"/>
      <c r="D27" s="137"/>
      <c r="E27" s="137" t="s">
        <v>1125</v>
      </c>
      <c r="F27" s="137"/>
      <c r="G27" s="137"/>
      <c r="H27" s="137"/>
      <c r="I27" s="137"/>
    </row>
    <row r="28" spans="1:9" ht="19.5" customHeight="1" x14ac:dyDescent="0.3">
      <c r="A28" s="138" t="s">
        <v>1126</v>
      </c>
      <c r="B28" s="138"/>
      <c r="C28" s="138"/>
      <c r="D28" s="138"/>
      <c r="E28" s="138" t="s">
        <v>1127</v>
      </c>
      <c r="F28" s="138"/>
      <c r="G28" s="138"/>
      <c r="H28" s="138"/>
      <c r="I28" s="138"/>
    </row>
    <row r="29" spans="1:9" ht="19.5" customHeight="1" x14ac:dyDescent="0.3">
      <c r="A29" s="137" t="s">
        <v>1128</v>
      </c>
      <c r="B29" s="137"/>
      <c r="C29" s="137"/>
      <c r="D29" s="137"/>
      <c r="E29" s="137" t="s">
        <v>1129</v>
      </c>
      <c r="F29" s="137"/>
      <c r="G29" s="137"/>
      <c r="H29" s="137"/>
      <c r="I29" s="137"/>
    </row>
    <row r="30" spans="1:9" ht="19.5" customHeight="1" x14ac:dyDescent="0.3">
      <c r="A30" s="138" t="s">
        <v>1130</v>
      </c>
      <c r="B30" s="138"/>
      <c r="C30" s="138"/>
      <c r="D30" s="138"/>
      <c r="E30" s="138" t="s">
        <v>1131</v>
      </c>
      <c r="F30" s="138"/>
      <c r="G30" s="138"/>
      <c r="H30" s="138"/>
      <c r="I30" s="138"/>
    </row>
    <row r="31" spans="1:9" ht="19.5" customHeight="1" x14ac:dyDescent="0.3">
      <c r="A31" s="137" t="s">
        <v>1132</v>
      </c>
      <c r="B31" s="137"/>
      <c r="C31" s="137"/>
      <c r="D31" s="137"/>
      <c r="E31" s="137" t="s">
        <v>1133</v>
      </c>
      <c r="F31" s="137"/>
      <c r="G31" s="137"/>
      <c r="H31" s="137"/>
      <c r="I31" s="137"/>
    </row>
    <row r="32" spans="1:9" ht="19.5" customHeight="1" x14ac:dyDescent="0.3">
      <c r="A32" s="138" t="s">
        <v>1134</v>
      </c>
      <c r="B32" s="138"/>
      <c r="C32" s="138"/>
      <c r="D32" s="138"/>
      <c r="E32" s="138" t="s">
        <v>1133</v>
      </c>
      <c r="F32" s="138"/>
      <c r="G32" s="138"/>
      <c r="H32" s="138"/>
      <c r="I32" s="138"/>
    </row>
    <row r="34" spans="1:9" ht="21.75" customHeight="1" x14ac:dyDescent="0.3">
      <c r="A34" s="108" t="s">
        <v>138</v>
      </c>
      <c r="B34" s="108"/>
      <c r="C34" s="108"/>
      <c r="D34" s="108"/>
      <c r="E34" s="108"/>
      <c r="F34" s="108"/>
      <c r="G34" s="108"/>
      <c r="H34" s="108"/>
      <c r="I34" s="108"/>
    </row>
  </sheetData>
  <mergeCells count="33">
    <mergeCell ref="A31:D31"/>
    <mergeCell ref="E31:I31"/>
    <mergeCell ref="A32:D32"/>
    <mergeCell ref="E32:I32"/>
    <mergeCell ref="A34:I34"/>
    <mergeCell ref="A28:D28"/>
    <mergeCell ref="E28:I28"/>
    <mergeCell ref="A29:D29"/>
    <mergeCell ref="E29:I29"/>
    <mergeCell ref="A30:D30"/>
    <mergeCell ref="E30:I30"/>
    <mergeCell ref="A25:D25"/>
    <mergeCell ref="E25:I25"/>
    <mergeCell ref="A26:D26"/>
    <mergeCell ref="E26:I26"/>
    <mergeCell ref="A27:D27"/>
    <mergeCell ref="E27:I27"/>
    <mergeCell ref="A22:D22"/>
    <mergeCell ref="E22:I22"/>
    <mergeCell ref="A23:D23"/>
    <mergeCell ref="E23:I23"/>
    <mergeCell ref="A24:D24"/>
    <mergeCell ref="E24:I24"/>
    <mergeCell ref="A5:I5"/>
    <mergeCell ref="A19:I19"/>
    <mergeCell ref="A20:I20"/>
    <mergeCell ref="A21:D21"/>
    <mergeCell ref="E21:I21"/>
    <mergeCell ref="A1:I1"/>
    <mergeCell ref="J1:K2"/>
    <mergeCell ref="A2:I2"/>
    <mergeCell ref="A3:I3"/>
    <mergeCell ref="A4:I4"/>
  </mergeCells>
  <hyperlinks>
    <hyperlink ref="J1" location="'🎵 Welcome - Start Here'!A1" display="🏠 Contents" xr:uid="{00000000-0004-0000-1300-000000000000}"/>
  </hyperlinks>
  <pageMargins left="0.75" right="0.75" top="1" bottom="1" header="0.511811023622047" footer="0.511811023622047"/>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65"/>
  <sheetViews>
    <sheetView zoomScaleNormal="100" workbookViewId="0">
      <pane ySplit="3" topLeftCell="A4" activePane="bottomLeft" state="frozen"/>
      <selection pane="bottomLeft" activeCell="F1" sqref="F1:G2"/>
    </sheetView>
  </sheetViews>
  <sheetFormatPr defaultColWidth="8.6640625" defaultRowHeight="14.4" x14ac:dyDescent="0.3"/>
  <cols>
    <col min="1" max="1" width="22" customWidth="1"/>
    <col min="2" max="2" width="14" customWidth="1"/>
    <col min="3" max="3" width="26" customWidth="1"/>
    <col min="4" max="4" width="28" customWidth="1"/>
    <col min="5" max="5" width="16" customWidth="1"/>
    <col min="6" max="6" width="14" customWidth="1"/>
    <col min="7" max="7" width="4" customWidth="1"/>
  </cols>
  <sheetData>
    <row r="1" spans="1:7" ht="22.5" customHeight="1" x14ac:dyDescent="0.3">
      <c r="A1" s="4" t="s">
        <v>1135</v>
      </c>
      <c r="B1" s="4"/>
      <c r="C1" s="4"/>
      <c r="D1" s="4"/>
      <c r="E1" s="4"/>
      <c r="F1" s="3" t="s">
        <v>64</v>
      </c>
      <c r="G1" s="3"/>
    </row>
    <row r="2" spans="1:7" ht="14.25" customHeight="1" x14ac:dyDescent="0.3">
      <c r="A2" s="2" t="s">
        <v>1136</v>
      </c>
      <c r="B2" s="2"/>
      <c r="C2" s="2"/>
      <c r="D2" s="2"/>
      <c r="E2" s="2"/>
      <c r="F2" s="3"/>
      <c r="G2" s="3"/>
    </row>
    <row r="3" spans="1:7" ht="14.25" customHeight="1" x14ac:dyDescent="0.3">
      <c r="A3" s="1"/>
      <c r="B3" s="1"/>
      <c r="C3" s="1"/>
      <c r="D3" s="1"/>
      <c r="E3" s="1"/>
    </row>
    <row r="4" spans="1:7" ht="14.25" customHeight="1" x14ac:dyDescent="0.3">
      <c r="A4" s="103" t="s">
        <v>1137</v>
      </c>
      <c r="B4" s="103"/>
      <c r="C4" s="103"/>
      <c r="D4" s="103"/>
      <c r="E4" s="103"/>
    </row>
    <row r="5" spans="1:7" ht="26.25" customHeight="1" x14ac:dyDescent="0.3">
      <c r="A5" s="94" t="s">
        <v>1138</v>
      </c>
      <c r="B5" s="140"/>
      <c r="C5" s="140"/>
      <c r="D5" s="140"/>
      <c r="E5" s="140"/>
    </row>
    <row r="6" spans="1:7" ht="26.25" customHeight="1" x14ac:dyDescent="0.3">
      <c r="A6" s="94" t="s">
        <v>1139</v>
      </c>
      <c r="B6" s="140"/>
      <c r="C6" s="140"/>
      <c r="D6" s="140"/>
      <c r="E6" s="140"/>
    </row>
    <row r="7" spans="1:7" ht="14.25" customHeight="1" x14ac:dyDescent="0.3">
      <c r="A7" s="94" t="s">
        <v>1140</v>
      </c>
      <c r="B7" s="141" t="s">
        <v>1141</v>
      </c>
      <c r="C7" s="141"/>
      <c r="D7" s="141"/>
      <c r="E7" s="141"/>
    </row>
    <row r="8" spans="1:7" ht="14.25" customHeight="1" x14ac:dyDescent="0.3">
      <c r="A8" s="94" t="s">
        <v>1142</v>
      </c>
      <c r="B8" s="140"/>
      <c r="C8" s="140"/>
      <c r="D8" s="140"/>
      <c r="E8" s="140"/>
    </row>
    <row r="9" spans="1:7" ht="14.25" customHeight="1" x14ac:dyDescent="0.3">
      <c r="A9" s="94" t="s">
        <v>1143</v>
      </c>
      <c r="B9" s="141" t="s">
        <v>1144</v>
      </c>
      <c r="C9" s="141"/>
      <c r="D9" s="141"/>
      <c r="E9" s="141"/>
    </row>
    <row r="10" spans="1:7" ht="14.25" customHeight="1" x14ac:dyDescent="0.3">
      <c r="A10" s="94" t="s">
        <v>1145</v>
      </c>
      <c r="B10" s="141" t="s">
        <v>1146</v>
      </c>
      <c r="C10" s="141"/>
      <c r="D10" s="141"/>
      <c r="E10" s="141"/>
    </row>
    <row r="11" spans="1:7" ht="26.25" customHeight="1" x14ac:dyDescent="0.3">
      <c r="A11" s="94" t="s">
        <v>1147</v>
      </c>
      <c r="B11" s="140"/>
      <c r="C11" s="140"/>
      <c r="D11" s="140"/>
      <c r="E11" s="140"/>
    </row>
    <row r="13" spans="1:7" ht="14.25" customHeight="1" x14ac:dyDescent="0.3">
      <c r="A13" s="164" t="s">
        <v>1148</v>
      </c>
      <c r="B13" s="164"/>
      <c r="C13" s="164"/>
      <c r="D13" s="164"/>
      <c r="E13" s="164"/>
    </row>
    <row r="14" spans="1:7" ht="14.25" customHeight="1" x14ac:dyDescent="0.3">
      <c r="A14" s="21" t="s">
        <v>1149</v>
      </c>
      <c r="B14" s="21" t="s">
        <v>1150</v>
      </c>
      <c r="C14" s="21" t="s">
        <v>1151</v>
      </c>
      <c r="D14" s="21" t="s">
        <v>1081</v>
      </c>
    </row>
    <row r="15" spans="1:7" ht="14.25" customHeight="1" x14ac:dyDescent="0.3">
      <c r="A15" s="23"/>
      <c r="B15" s="23"/>
      <c r="C15" s="23"/>
      <c r="D15" s="24"/>
    </row>
    <row r="16" spans="1:7" ht="14.25" customHeight="1" x14ac:dyDescent="0.3">
      <c r="A16" s="23"/>
      <c r="B16" s="23"/>
      <c r="C16" s="23"/>
      <c r="D16" s="26"/>
    </row>
    <row r="17" spans="1:5" ht="14.25" customHeight="1" x14ac:dyDescent="0.3">
      <c r="A17" s="23"/>
      <c r="B17" s="23"/>
      <c r="C17" s="23"/>
      <c r="D17" s="24"/>
    </row>
    <row r="18" spans="1:5" ht="14.25" customHeight="1" x14ac:dyDescent="0.3">
      <c r="A18" s="23"/>
      <c r="B18" s="23"/>
      <c r="C18" s="23"/>
      <c r="D18" s="26"/>
    </row>
    <row r="19" spans="1:5" ht="14.25" customHeight="1" x14ac:dyDescent="0.3">
      <c r="A19" s="23"/>
      <c r="B19" s="23"/>
      <c r="C19" s="23"/>
      <c r="D19" s="24"/>
    </row>
    <row r="20" spans="1:5" ht="14.25" customHeight="1" x14ac:dyDescent="0.3">
      <c r="A20" s="23"/>
      <c r="B20" s="23"/>
      <c r="C20" s="23"/>
      <c r="D20" s="26"/>
    </row>
    <row r="21" spans="1:5" ht="14.25" customHeight="1" x14ac:dyDescent="0.3">
      <c r="A21" s="23"/>
      <c r="B21" s="23"/>
      <c r="C21" s="23"/>
      <c r="D21" s="24"/>
    </row>
    <row r="22" spans="1:5" ht="14.25" customHeight="1" x14ac:dyDescent="0.3">
      <c r="A22" s="23"/>
      <c r="B22" s="23"/>
      <c r="C22" s="23"/>
      <c r="D22" s="26"/>
    </row>
    <row r="24" spans="1:5" ht="14.25" customHeight="1" x14ac:dyDescent="0.3">
      <c r="A24" s="164" t="s">
        <v>1152</v>
      </c>
      <c r="B24" s="164"/>
      <c r="C24" s="164"/>
      <c r="D24" s="164"/>
      <c r="E24" s="164"/>
    </row>
    <row r="25" spans="1:5" ht="26.25" customHeight="1" x14ac:dyDescent="0.3">
      <c r="A25" s="21" t="s">
        <v>1153</v>
      </c>
      <c r="B25" s="21" t="s">
        <v>1154</v>
      </c>
      <c r="C25" s="21" t="s">
        <v>1155</v>
      </c>
      <c r="D25" s="21" t="s">
        <v>1081</v>
      </c>
    </row>
    <row r="26" spans="1:5" ht="14.25" customHeight="1" x14ac:dyDescent="0.3">
      <c r="A26" s="94" t="s">
        <v>1156</v>
      </c>
      <c r="B26" s="23"/>
      <c r="C26" s="23"/>
      <c r="D26" s="24"/>
    </row>
    <row r="27" spans="1:5" ht="14.25" customHeight="1" x14ac:dyDescent="0.3">
      <c r="A27" s="94" t="s">
        <v>1157</v>
      </c>
      <c r="B27" s="23"/>
      <c r="C27" s="23"/>
      <c r="D27" s="26"/>
    </row>
    <row r="28" spans="1:5" ht="14.25" customHeight="1" x14ac:dyDescent="0.3">
      <c r="A28" s="94" t="s">
        <v>1158</v>
      </c>
      <c r="B28" s="23"/>
      <c r="C28" s="23"/>
      <c r="D28" s="24"/>
    </row>
    <row r="29" spans="1:5" ht="14.25" customHeight="1" x14ac:dyDescent="0.3">
      <c r="A29" s="94" t="s">
        <v>1159</v>
      </c>
      <c r="B29" s="23"/>
      <c r="C29" s="23"/>
      <c r="D29" s="26"/>
    </row>
    <row r="30" spans="1:5" ht="26.25" customHeight="1" x14ac:dyDescent="0.3">
      <c r="A30" s="94" t="s">
        <v>1160</v>
      </c>
      <c r="B30" s="23"/>
      <c r="C30" s="23"/>
      <c r="D30" s="24"/>
    </row>
    <row r="31" spans="1:5" ht="14.25" customHeight="1" x14ac:dyDescent="0.3">
      <c r="A31" s="94" t="s">
        <v>1161</v>
      </c>
      <c r="B31" s="23"/>
      <c r="C31" s="23"/>
      <c r="D31" s="26"/>
    </row>
    <row r="32" spans="1:5" ht="14.25" customHeight="1" x14ac:dyDescent="0.3">
      <c r="A32" s="94" t="s">
        <v>1162</v>
      </c>
      <c r="B32" s="23"/>
      <c r="C32" s="23"/>
      <c r="D32" s="24"/>
    </row>
    <row r="33" spans="1:5" ht="14.25" customHeight="1" x14ac:dyDescent="0.3">
      <c r="A33" s="94" t="s">
        <v>1163</v>
      </c>
      <c r="B33" s="23"/>
      <c r="C33" s="23"/>
      <c r="D33" s="26"/>
    </row>
    <row r="34" spans="1:5" ht="26.25" customHeight="1" x14ac:dyDescent="0.3">
      <c r="A34" s="94" t="s">
        <v>1164</v>
      </c>
      <c r="B34" s="23"/>
      <c r="C34" s="23"/>
      <c r="D34" s="24"/>
    </row>
    <row r="36" spans="1:5" ht="14.25" customHeight="1" x14ac:dyDescent="0.3">
      <c r="A36" s="199" t="s">
        <v>1165</v>
      </c>
      <c r="B36" s="199"/>
      <c r="C36" s="199"/>
      <c r="D36" s="199"/>
      <c r="E36" s="199"/>
    </row>
    <row r="37" spans="1:5" ht="14.25" customHeight="1" x14ac:dyDescent="0.3">
      <c r="A37" s="94" t="s">
        <v>1166</v>
      </c>
      <c r="B37" s="141" t="s">
        <v>1167</v>
      </c>
      <c r="C37" s="141"/>
      <c r="D37" s="141"/>
      <c r="E37" s="141"/>
    </row>
    <row r="38" spans="1:5" ht="26.25" customHeight="1" x14ac:dyDescent="0.3">
      <c r="A38" s="94" t="s">
        <v>1168</v>
      </c>
      <c r="B38" s="140"/>
      <c r="C38" s="140"/>
      <c r="D38" s="140"/>
      <c r="E38" s="140"/>
    </row>
    <row r="39" spans="1:5" ht="14.25" customHeight="1" x14ac:dyDescent="0.3">
      <c r="A39" s="94" t="s">
        <v>1169</v>
      </c>
      <c r="B39" s="140"/>
      <c r="C39" s="140"/>
      <c r="D39" s="140"/>
      <c r="E39" s="140"/>
    </row>
    <row r="40" spans="1:5" ht="14.25" customHeight="1" x14ac:dyDescent="0.3">
      <c r="A40" s="94" t="s">
        <v>1170</v>
      </c>
      <c r="B40" s="141" t="s">
        <v>1171</v>
      </c>
      <c r="C40" s="141"/>
      <c r="D40" s="141"/>
      <c r="E40" s="141"/>
    </row>
    <row r="41" spans="1:5" ht="26.25" customHeight="1" x14ac:dyDescent="0.3">
      <c r="A41" s="94" t="s">
        <v>1172</v>
      </c>
      <c r="B41" s="141" t="s">
        <v>1173</v>
      </c>
      <c r="C41" s="141"/>
      <c r="D41" s="141"/>
      <c r="E41" s="141"/>
    </row>
    <row r="42" spans="1:5" ht="14.25" customHeight="1" x14ac:dyDescent="0.3">
      <c r="A42" s="94" t="s">
        <v>1174</v>
      </c>
      <c r="B42" s="141" t="s">
        <v>1175</v>
      </c>
      <c r="C42" s="141"/>
      <c r="D42" s="141"/>
      <c r="E42" s="141"/>
    </row>
    <row r="43" spans="1:5" ht="14.25" customHeight="1" x14ac:dyDescent="0.3">
      <c r="A43" s="94" t="s">
        <v>1176</v>
      </c>
      <c r="B43" s="140"/>
      <c r="C43" s="140"/>
      <c r="D43" s="140"/>
      <c r="E43" s="140"/>
    </row>
    <row r="45" spans="1:5" ht="14.25" customHeight="1" x14ac:dyDescent="0.3">
      <c r="A45" s="199" t="s">
        <v>1177</v>
      </c>
      <c r="B45" s="199"/>
      <c r="C45" s="199"/>
      <c r="D45" s="199"/>
      <c r="E45" s="199"/>
    </row>
    <row r="46" spans="1:5" ht="26.25" customHeight="1" x14ac:dyDescent="0.3">
      <c r="A46" s="21" t="s">
        <v>1178</v>
      </c>
      <c r="B46" s="21" t="s">
        <v>1179</v>
      </c>
      <c r="C46" s="21" t="s">
        <v>1180</v>
      </c>
      <c r="D46" s="21" t="s">
        <v>1181</v>
      </c>
      <c r="E46" s="21" t="s">
        <v>1182</v>
      </c>
    </row>
    <row r="47" spans="1:5" ht="14.25" customHeight="1" x14ac:dyDescent="0.3">
      <c r="A47" s="23"/>
      <c r="B47" s="23"/>
      <c r="C47" s="23"/>
      <c r="D47" s="23"/>
      <c r="E47" s="24"/>
    </row>
    <row r="48" spans="1:5" ht="14.25" customHeight="1" x14ac:dyDescent="0.3">
      <c r="A48" s="23"/>
      <c r="B48" s="23"/>
      <c r="C48" s="23"/>
      <c r="D48" s="23"/>
      <c r="E48" s="26"/>
    </row>
    <row r="49" spans="1:5" ht="14.25" customHeight="1" x14ac:dyDescent="0.3">
      <c r="A49" s="23"/>
      <c r="B49" s="23"/>
      <c r="C49" s="23"/>
      <c r="D49" s="23"/>
      <c r="E49" s="24"/>
    </row>
    <row r="50" spans="1:5" ht="14.25" customHeight="1" x14ac:dyDescent="0.3">
      <c r="A50" s="23"/>
      <c r="B50" s="23"/>
      <c r="C50" s="23"/>
      <c r="D50" s="23"/>
      <c r="E50" s="26"/>
    </row>
    <row r="51" spans="1:5" ht="14.25" customHeight="1" x14ac:dyDescent="0.3">
      <c r="A51" s="23"/>
      <c r="B51" s="23"/>
      <c r="C51" s="23"/>
      <c r="D51" s="23"/>
      <c r="E51" s="24"/>
    </row>
    <row r="52" spans="1:5" ht="14.25" customHeight="1" x14ac:dyDescent="0.3">
      <c r="A52" s="23"/>
      <c r="B52" s="23"/>
      <c r="C52" s="23"/>
      <c r="D52" s="23"/>
      <c r="E52" s="26"/>
    </row>
    <row r="53" spans="1:5" ht="14.25" customHeight="1" x14ac:dyDescent="0.3">
      <c r="A53" s="23"/>
      <c r="B53" s="23"/>
      <c r="C53" s="23"/>
      <c r="D53" s="23"/>
      <c r="E53" s="24"/>
    </row>
    <row r="54" spans="1:5" ht="14.25" customHeight="1" x14ac:dyDescent="0.3">
      <c r="A54" s="23"/>
      <c r="B54" s="23"/>
      <c r="C54" s="23"/>
      <c r="D54" s="23"/>
      <c r="E54" s="26"/>
    </row>
    <row r="55" spans="1:5" ht="14.25" customHeight="1" x14ac:dyDescent="0.3">
      <c r="A55" s="23"/>
      <c r="B55" s="23"/>
      <c r="C55" s="23"/>
      <c r="D55" s="23"/>
      <c r="E55" s="24"/>
    </row>
    <row r="56" spans="1:5" ht="14.25" customHeight="1" x14ac:dyDescent="0.3">
      <c r="A56" s="23"/>
      <c r="B56" s="23"/>
      <c r="C56" s="23"/>
      <c r="D56" s="23"/>
      <c r="E56" s="26"/>
    </row>
    <row r="57" spans="1:5" ht="14.25" customHeight="1" x14ac:dyDescent="0.3">
      <c r="A57" s="23"/>
      <c r="B57" s="23"/>
      <c r="C57" s="23"/>
      <c r="D57" s="23"/>
      <c r="E57" s="24"/>
    </row>
    <row r="58" spans="1:5" ht="14.25" customHeight="1" x14ac:dyDescent="0.3">
      <c r="A58" s="23"/>
      <c r="B58" s="23"/>
      <c r="C58" s="23"/>
      <c r="D58" s="23"/>
      <c r="E58" s="26"/>
    </row>
    <row r="59" spans="1:5" ht="14.25" customHeight="1" x14ac:dyDescent="0.3">
      <c r="A59" s="23"/>
      <c r="B59" s="23"/>
      <c r="C59" s="23"/>
      <c r="D59" s="23"/>
      <c r="E59" s="24"/>
    </row>
    <row r="60" spans="1:5" ht="14.25" customHeight="1" x14ac:dyDescent="0.3">
      <c r="A60" s="23"/>
      <c r="B60" s="23"/>
      <c r="C60" s="23"/>
      <c r="D60" s="23"/>
      <c r="E60" s="26"/>
    </row>
    <row r="61" spans="1:5" ht="14.25" customHeight="1" x14ac:dyDescent="0.3">
      <c r="A61" s="23"/>
      <c r="B61" s="23"/>
      <c r="C61" s="23"/>
      <c r="D61" s="23"/>
      <c r="E61" s="24"/>
    </row>
    <row r="62" spans="1:5" ht="14.25" customHeight="1" x14ac:dyDescent="0.3">
      <c r="A62" s="23"/>
      <c r="B62" s="23"/>
      <c r="C62" s="23"/>
      <c r="D62" s="23"/>
      <c r="E62" s="26"/>
    </row>
    <row r="63" spans="1:5" ht="14.25" customHeight="1" x14ac:dyDescent="0.3">
      <c r="A63" s="23"/>
      <c r="B63" s="23"/>
      <c r="C63" s="23"/>
      <c r="D63" s="23"/>
      <c r="E63" s="24"/>
    </row>
    <row r="64" spans="1:5" ht="14.25" customHeight="1" x14ac:dyDescent="0.3">
      <c r="A64" s="23"/>
      <c r="B64" s="23"/>
      <c r="C64" s="23"/>
      <c r="D64" s="23"/>
      <c r="E64" s="26"/>
    </row>
    <row r="65" spans="1:5" ht="14.25" customHeight="1" x14ac:dyDescent="0.3">
      <c r="A65" s="208" t="s">
        <v>115</v>
      </c>
      <c r="B65" s="208"/>
      <c r="C65" s="208"/>
      <c r="D65" s="208"/>
      <c r="E65" s="208"/>
    </row>
  </sheetData>
  <mergeCells count="24">
    <mergeCell ref="B42:E42"/>
    <mergeCell ref="B43:E43"/>
    <mergeCell ref="A45:E45"/>
    <mergeCell ref="A65:E65"/>
    <mergeCell ref="B37:E37"/>
    <mergeCell ref="B38:E38"/>
    <mergeCell ref="B39:E39"/>
    <mergeCell ref="B40:E40"/>
    <mergeCell ref="B41:E41"/>
    <mergeCell ref="B10:E10"/>
    <mergeCell ref="B11:E11"/>
    <mergeCell ref="A13:E13"/>
    <mergeCell ref="A24:E24"/>
    <mergeCell ref="A36:E36"/>
    <mergeCell ref="B5:E5"/>
    <mergeCell ref="B6:E6"/>
    <mergeCell ref="B7:E7"/>
    <mergeCell ref="B8:E8"/>
    <mergeCell ref="B9:E9"/>
    <mergeCell ref="A1:E1"/>
    <mergeCell ref="F1:G2"/>
    <mergeCell ref="A2:E2"/>
    <mergeCell ref="A3:E3"/>
    <mergeCell ref="A4:E4"/>
  </mergeCells>
  <hyperlinks>
    <hyperlink ref="F1" location="'🎵 Welcome - Start Here'!A1" display="🏠 Contents" xr:uid="{00000000-0004-0000-1400-000000000000}"/>
  </hyperlinks>
  <pageMargins left="0.75" right="0.75" top="1" bottom="1" header="0.511811023622047" footer="0.511811023622047"/>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74"/>
  <sheetViews>
    <sheetView zoomScaleNormal="100" workbookViewId="0">
      <pane ySplit="3" topLeftCell="A4" activePane="bottomLeft" state="frozen"/>
      <selection pane="bottomLeft" activeCell="I1" sqref="I1:J2"/>
    </sheetView>
  </sheetViews>
  <sheetFormatPr defaultColWidth="8.6640625" defaultRowHeight="14.4" x14ac:dyDescent="0.3"/>
  <cols>
    <col min="1" max="1" width="30" customWidth="1"/>
    <col min="2" max="2" width="22" customWidth="1"/>
    <col min="3" max="3" width="10" customWidth="1"/>
    <col min="4" max="6" width="12" customWidth="1"/>
    <col min="7" max="7" width="22" customWidth="1"/>
    <col min="8" max="8" width="10" customWidth="1"/>
    <col min="9" max="9" width="14" customWidth="1"/>
    <col min="10" max="10" width="4" customWidth="1"/>
  </cols>
  <sheetData>
    <row r="1" spans="1:10" ht="22.5" customHeight="1" x14ac:dyDescent="0.3">
      <c r="A1" s="4" t="s">
        <v>1183</v>
      </c>
      <c r="B1" s="4"/>
      <c r="C1" s="4"/>
      <c r="D1" s="4"/>
      <c r="E1" s="4"/>
      <c r="F1" s="4"/>
      <c r="G1" s="4"/>
      <c r="H1" s="4"/>
      <c r="I1" s="3" t="s">
        <v>64</v>
      </c>
      <c r="J1" s="3"/>
    </row>
    <row r="2" spans="1:10" ht="14.25" customHeight="1" x14ac:dyDescent="0.3">
      <c r="A2" s="2" t="s">
        <v>1184</v>
      </c>
      <c r="B2" s="2"/>
      <c r="C2" s="2"/>
      <c r="D2" s="2"/>
      <c r="E2" s="2"/>
      <c r="F2" s="2"/>
      <c r="G2" s="2"/>
      <c r="H2" s="2"/>
      <c r="I2" s="3"/>
      <c r="J2" s="3"/>
    </row>
    <row r="3" spans="1:10" ht="14.25" customHeight="1" x14ac:dyDescent="0.3">
      <c r="A3" s="1"/>
      <c r="B3" s="1"/>
      <c r="C3" s="1"/>
      <c r="D3" s="1"/>
      <c r="E3" s="1"/>
      <c r="F3" s="1"/>
      <c r="G3" s="1"/>
      <c r="H3" s="1"/>
    </row>
    <row r="4" spans="1:10" ht="14.25" customHeight="1" x14ac:dyDescent="0.3">
      <c r="A4" s="199" t="s">
        <v>1185</v>
      </c>
      <c r="B4" s="199"/>
      <c r="C4" s="199"/>
      <c r="D4" s="199"/>
      <c r="E4" s="199"/>
      <c r="F4" s="199"/>
      <c r="G4" s="199"/>
      <c r="H4" s="199"/>
    </row>
    <row r="5" spans="1:10" ht="26.25" customHeight="1" x14ac:dyDescent="0.3">
      <c r="A5" s="21" t="s">
        <v>1186</v>
      </c>
      <c r="B5" s="21" t="s">
        <v>818</v>
      </c>
      <c r="C5" s="21" t="s">
        <v>849</v>
      </c>
      <c r="D5" s="21" t="s">
        <v>1187</v>
      </c>
      <c r="E5" s="21" t="s">
        <v>1188</v>
      </c>
      <c r="F5" s="21" t="s">
        <v>1189</v>
      </c>
      <c r="G5" s="21" t="s">
        <v>1190</v>
      </c>
      <c r="H5" s="21" t="s">
        <v>97</v>
      </c>
    </row>
    <row r="6" spans="1:10" ht="14.25" customHeight="1" x14ac:dyDescent="0.3">
      <c r="A6" s="23"/>
      <c r="B6" s="23"/>
      <c r="C6" s="23"/>
      <c r="D6" s="46"/>
      <c r="E6" s="46"/>
      <c r="F6" s="24"/>
      <c r="G6" s="24"/>
      <c r="H6" s="46"/>
    </row>
    <row r="7" spans="1:10" ht="14.25" customHeight="1" x14ac:dyDescent="0.3">
      <c r="A7" s="23"/>
      <c r="B7" s="23"/>
      <c r="C7" s="23"/>
      <c r="D7" s="48"/>
      <c r="E7" s="48"/>
      <c r="F7" s="26"/>
      <c r="G7" s="26"/>
      <c r="H7" s="48"/>
    </row>
    <row r="8" spans="1:10" ht="14.25" customHeight="1" x14ac:dyDescent="0.3">
      <c r="A8" s="23"/>
      <c r="B8" s="23"/>
      <c r="C8" s="23"/>
      <c r="D8" s="46"/>
      <c r="E8" s="46"/>
      <c r="F8" s="24"/>
      <c r="G8" s="24"/>
      <c r="H8" s="46"/>
    </row>
    <row r="9" spans="1:10" ht="14.25" customHeight="1" x14ac:dyDescent="0.3">
      <c r="A9" s="23"/>
      <c r="B9" s="23"/>
      <c r="C9" s="23"/>
      <c r="D9" s="48"/>
      <c r="E9" s="48"/>
      <c r="F9" s="26"/>
      <c r="G9" s="26"/>
      <c r="H9" s="48"/>
    </row>
    <row r="10" spans="1:10" ht="14.25" customHeight="1" x14ac:dyDescent="0.3">
      <c r="A10" s="23"/>
      <c r="B10" s="23"/>
      <c r="C10" s="23"/>
      <c r="D10" s="46"/>
      <c r="E10" s="46"/>
      <c r="F10" s="24"/>
      <c r="G10" s="24"/>
      <c r="H10" s="46"/>
    </row>
    <row r="11" spans="1:10" ht="14.25" customHeight="1" x14ac:dyDescent="0.3">
      <c r="A11" s="23"/>
      <c r="B11" s="23"/>
      <c r="C11" s="23"/>
      <c r="D11" s="48"/>
      <c r="E11" s="48"/>
      <c r="F11" s="26"/>
      <c r="G11" s="26"/>
      <c r="H11" s="48"/>
    </row>
    <row r="12" spans="1:10" ht="14.25" customHeight="1" x14ac:dyDescent="0.3">
      <c r="A12" s="23"/>
      <c r="B12" s="23"/>
      <c r="C12" s="23"/>
      <c r="D12" s="46"/>
      <c r="E12" s="46"/>
      <c r="F12" s="24"/>
      <c r="G12" s="24"/>
      <c r="H12" s="46"/>
    </row>
    <row r="13" spans="1:10" ht="14.25" customHeight="1" x14ac:dyDescent="0.3">
      <c r="A13" s="23"/>
      <c r="B13" s="23"/>
      <c r="C13" s="23"/>
      <c r="D13" s="48"/>
      <c r="E13" s="48"/>
      <c r="F13" s="26"/>
      <c r="G13" s="26"/>
      <c r="H13" s="48"/>
    </row>
    <row r="15" spans="1:10" ht="14.25" customHeight="1" x14ac:dyDescent="0.3">
      <c r="A15" s="164" t="s">
        <v>1191</v>
      </c>
      <c r="B15" s="164"/>
      <c r="C15" s="164"/>
      <c r="D15" s="164"/>
      <c r="E15" s="164"/>
      <c r="F15" s="164"/>
      <c r="G15" s="164"/>
      <c r="H15" s="164"/>
    </row>
    <row r="16" spans="1:10" ht="14.25" customHeight="1" x14ac:dyDescent="0.3">
      <c r="A16" s="142" t="s">
        <v>1192</v>
      </c>
      <c r="B16" s="142"/>
      <c r="C16" s="142"/>
      <c r="D16" s="142"/>
      <c r="E16" s="142"/>
      <c r="F16" s="142"/>
      <c r="G16" s="142"/>
      <c r="H16" s="142"/>
    </row>
    <row r="17" spans="1:8" ht="26.25" customHeight="1" x14ac:dyDescent="0.3">
      <c r="A17" s="21" t="s">
        <v>1193</v>
      </c>
      <c r="B17" s="21" t="s">
        <v>1194</v>
      </c>
      <c r="C17" s="21" t="s">
        <v>1195</v>
      </c>
      <c r="D17" s="21" t="s">
        <v>1196</v>
      </c>
      <c r="E17" s="21" t="s">
        <v>1197</v>
      </c>
      <c r="F17" s="21" t="s">
        <v>1198</v>
      </c>
      <c r="G17" s="165" t="s">
        <v>97</v>
      </c>
      <c r="H17" s="165"/>
    </row>
    <row r="18" spans="1:8" ht="14.25" customHeight="1" x14ac:dyDescent="0.3">
      <c r="A18" s="209" t="s">
        <v>1199</v>
      </c>
      <c r="B18" s="209"/>
      <c r="C18" s="209"/>
      <c r="D18" s="209"/>
      <c r="E18" s="209"/>
      <c r="F18" s="209"/>
      <c r="G18" s="209"/>
      <c r="H18" s="209"/>
    </row>
    <row r="19" spans="1:8" ht="14.25" customHeight="1" x14ac:dyDescent="0.3">
      <c r="A19" s="46" t="s">
        <v>1200</v>
      </c>
      <c r="B19" s="23"/>
      <c r="C19" s="23"/>
      <c r="D19" s="46"/>
      <c r="E19" s="46"/>
      <c r="F19" s="24"/>
      <c r="G19" s="210"/>
      <c r="H19" s="210"/>
    </row>
    <row r="20" spans="1:8" ht="14.25" customHeight="1" x14ac:dyDescent="0.3">
      <c r="A20" s="48" t="s">
        <v>1201</v>
      </c>
      <c r="B20" s="23"/>
      <c r="C20" s="23"/>
      <c r="D20" s="48"/>
      <c r="E20" s="48"/>
      <c r="F20" s="26"/>
      <c r="G20" s="211"/>
      <c r="H20" s="211"/>
    </row>
    <row r="21" spans="1:8" ht="14.25" customHeight="1" x14ac:dyDescent="0.3">
      <c r="A21" s="46" t="s">
        <v>1202</v>
      </c>
      <c r="B21" s="23"/>
      <c r="C21" s="23"/>
      <c r="D21" s="46"/>
      <c r="E21" s="46"/>
      <c r="F21" s="24"/>
      <c r="G21" s="210"/>
      <c r="H21" s="210"/>
    </row>
    <row r="22" spans="1:8" ht="14.25" customHeight="1" x14ac:dyDescent="0.3">
      <c r="A22" s="48" t="s">
        <v>1203</v>
      </c>
      <c r="B22" s="23"/>
      <c r="C22" s="23"/>
      <c r="D22" s="48"/>
      <c r="E22" s="48"/>
      <c r="F22" s="26"/>
      <c r="G22" s="211"/>
      <c r="H22" s="211"/>
    </row>
    <row r="23" spans="1:8" ht="14.25" customHeight="1" x14ac:dyDescent="0.3">
      <c r="A23" s="46" t="s">
        <v>1204</v>
      </c>
      <c r="B23" s="23"/>
      <c r="C23" s="23"/>
      <c r="D23" s="46"/>
      <c r="E23" s="46"/>
      <c r="F23" s="24"/>
      <c r="G23" s="210"/>
      <c r="H23" s="210"/>
    </row>
    <row r="24" spans="1:8" ht="14.25" customHeight="1" x14ac:dyDescent="0.3">
      <c r="A24" s="48" t="s">
        <v>1205</v>
      </c>
      <c r="B24" s="23"/>
      <c r="C24" s="23"/>
      <c r="D24" s="48"/>
      <c r="E24" s="48"/>
      <c r="F24" s="26"/>
      <c r="G24" s="211"/>
      <c r="H24" s="211"/>
    </row>
    <row r="25" spans="1:8" ht="14.25" customHeight="1" x14ac:dyDescent="0.3">
      <c r="A25" s="209" t="s">
        <v>1206</v>
      </c>
      <c r="B25" s="209"/>
      <c r="C25" s="209"/>
      <c r="D25" s="209"/>
      <c r="E25" s="209"/>
      <c r="F25" s="209"/>
      <c r="G25" s="209"/>
      <c r="H25" s="209"/>
    </row>
    <row r="26" spans="1:8" ht="14.25" customHeight="1" x14ac:dyDescent="0.3">
      <c r="A26" s="46" t="s">
        <v>1207</v>
      </c>
      <c r="B26" s="23"/>
      <c r="C26" s="23"/>
      <c r="D26" s="46"/>
      <c r="E26" s="46"/>
      <c r="F26" s="24"/>
      <c r="G26" s="46"/>
      <c r="H26" s="46"/>
    </row>
    <row r="27" spans="1:8" ht="14.25" customHeight="1" x14ac:dyDescent="0.3">
      <c r="A27" s="48" t="s">
        <v>575</v>
      </c>
      <c r="B27" s="23"/>
      <c r="C27" s="23"/>
      <c r="D27" s="48"/>
      <c r="E27" s="48"/>
      <c r="F27" s="26"/>
      <c r="G27" s="48"/>
      <c r="H27" s="48"/>
    </row>
    <row r="28" spans="1:8" ht="14.25" customHeight="1" x14ac:dyDescent="0.3">
      <c r="A28" s="46" t="s">
        <v>1208</v>
      </c>
      <c r="B28" s="23"/>
      <c r="C28" s="23"/>
      <c r="D28" s="46"/>
      <c r="E28" s="46"/>
      <c r="F28" s="24"/>
      <c r="G28" s="46"/>
      <c r="H28" s="46"/>
    </row>
    <row r="29" spans="1:8" ht="26.25" customHeight="1" x14ac:dyDescent="0.3">
      <c r="A29" s="48" t="s">
        <v>1209</v>
      </c>
      <c r="B29" s="23"/>
      <c r="C29" s="23"/>
      <c r="D29" s="48"/>
      <c r="E29" s="48"/>
      <c r="F29" s="26"/>
      <c r="G29" s="48"/>
      <c r="H29" s="48"/>
    </row>
    <row r="30" spans="1:8" ht="14.25" customHeight="1" x14ac:dyDescent="0.3">
      <c r="A30" s="46" t="s">
        <v>1210</v>
      </c>
      <c r="B30" s="23"/>
      <c r="C30" s="23"/>
      <c r="D30" s="46"/>
      <c r="E30" s="46"/>
      <c r="F30" s="24"/>
      <c r="G30" s="46"/>
      <c r="H30" s="46"/>
    </row>
    <row r="31" spans="1:8" ht="14.25" customHeight="1" x14ac:dyDescent="0.3">
      <c r="A31" s="48" t="s">
        <v>1211</v>
      </c>
      <c r="B31" s="23"/>
      <c r="C31" s="23"/>
      <c r="D31" s="48"/>
      <c r="E31" s="48"/>
      <c r="F31" s="26"/>
      <c r="G31" s="48"/>
      <c r="H31" s="48"/>
    </row>
    <row r="32" spans="1:8" ht="14.25" customHeight="1" x14ac:dyDescent="0.3">
      <c r="A32" s="46" t="s">
        <v>1212</v>
      </c>
      <c r="B32" s="23"/>
      <c r="C32" s="23"/>
      <c r="D32" s="46"/>
      <c r="E32" s="46"/>
      <c r="F32" s="24"/>
      <c r="G32" s="46"/>
      <c r="H32" s="46"/>
    </row>
    <row r="33" spans="1:8" ht="14.25" customHeight="1" x14ac:dyDescent="0.3">
      <c r="A33" s="209" t="s">
        <v>1213</v>
      </c>
      <c r="B33" s="209"/>
      <c r="C33" s="209"/>
      <c r="D33" s="209"/>
      <c r="E33" s="209"/>
      <c r="F33" s="209"/>
      <c r="G33" s="209"/>
      <c r="H33" s="209"/>
    </row>
    <row r="34" spans="1:8" ht="14.25" customHeight="1" x14ac:dyDescent="0.3">
      <c r="A34" s="46" t="s">
        <v>1214</v>
      </c>
      <c r="B34" s="23"/>
      <c r="C34" s="23"/>
      <c r="D34" s="46"/>
      <c r="E34" s="46"/>
      <c r="F34" s="24"/>
      <c r="G34" s="46"/>
      <c r="H34" s="46"/>
    </row>
    <row r="35" spans="1:8" ht="14.25" customHeight="1" x14ac:dyDescent="0.3">
      <c r="A35" s="48" t="s">
        <v>1215</v>
      </c>
      <c r="B35" s="23"/>
      <c r="C35" s="23"/>
      <c r="D35" s="48"/>
      <c r="E35" s="48"/>
      <c r="F35" s="26"/>
      <c r="G35" s="48"/>
      <c r="H35" s="48"/>
    </row>
    <row r="36" spans="1:8" ht="14.25" customHeight="1" x14ac:dyDescent="0.3">
      <c r="A36" s="46" t="s">
        <v>1216</v>
      </c>
      <c r="B36" s="23"/>
      <c r="C36" s="23"/>
      <c r="D36" s="46"/>
      <c r="E36" s="46"/>
      <c r="F36" s="24"/>
      <c r="G36" s="46"/>
      <c r="H36" s="46"/>
    </row>
    <row r="37" spans="1:8" ht="14.25" customHeight="1" x14ac:dyDescent="0.3">
      <c r="A37" s="48" t="s">
        <v>1217</v>
      </c>
      <c r="B37" s="23"/>
      <c r="C37" s="23"/>
      <c r="D37" s="48"/>
      <c r="E37" s="48"/>
      <c r="F37" s="26"/>
      <c r="G37" s="48"/>
      <c r="H37" s="48"/>
    </row>
    <row r="38" spans="1:8" ht="14.25" customHeight="1" x14ac:dyDescent="0.3">
      <c r="A38" s="46" t="s">
        <v>1218</v>
      </c>
      <c r="B38" s="23"/>
      <c r="C38" s="23"/>
      <c r="D38" s="46"/>
      <c r="E38" s="46"/>
      <c r="F38" s="24"/>
      <c r="G38" s="46"/>
      <c r="H38" s="46"/>
    </row>
    <row r="39" spans="1:8" ht="14.25" customHeight="1" x14ac:dyDescent="0.3">
      <c r="A39" s="48" t="s">
        <v>1219</v>
      </c>
      <c r="B39" s="23"/>
      <c r="C39" s="23"/>
      <c r="D39" s="48"/>
      <c r="E39" s="48"/>
      <c r="F39" s="26"/>
      <c r="G39" s="48"/>
      <c r="H39" s="48"/>
    </row>
    <row r="40" spans="1:8" ht="14.25" customHeight="1" x14ac:dyDescent="0.3">
      <c r="A40" s="209" t="s">
        <v>1220</v>
      </c>
      <c r="B40" s="209"/>
      <c r="C40" s="209"/>
      <c r="D40" s="209"/>
      <c r="E40" s="209"/>
      <c r="F40" s="209"/>
      <c r="G40" s="209"/>
      <c r="H40" s="209"/>
    </row>
    <row r="41" spans="1:8" ht="14.25" customHeight="1" x14ac:dyDescent="0.3">
      <c r="A41" s="46" t="s">
        <v>1102</v>
      </c>
      <c r="B41" s="23"/>
      <c r="C41" s="23"/>
      <c r="D41" s="46"/>
      <c r="E41" s="46"/>
      <c r="F41" s="24"/>
      <c r="G41" s="46"/>
      <c r="H41" s="46"/>
    </row>
    <row r="42" spans="1:8" ht="14.25" customHeight="1" x14ac:dyDescent="0.3">
      <c r="A42" s="48" t="s">
        <v>1221</v>
      </c>
      <c r="B42" s="23"/>
      <c r="C42" s="23"/>
      <c r="D42" s="48"/>
      <c r="E42" s="48"/>
      <c r="F42" s="26"/>
      <c r="G42" s="48"/>
      <c r="H42" s="48"/>
    </row>
    <row r="43" spans="1:8" ht="14.25" customHeight="1" x14ac:dyDescent="0.3">
      <c r="A43" s="46" t="s">
        <v>1222</v>
      </c>
      <c r="B43" s="23"/>
      <c r="C43" s="23"/>
      <c r="D43" s="46"/>
      <c r="E43" s="46"/>
      <c r="F43" s="24"/>
      <c r="G43" s="46"/>
      <c r="H43" s="46"/>
    </row>
    <row r="44" spans="1:8" ht="14.25" customHeight="1" x14ac:dyDescent="0.3">
      <c r="A44" s="48" t="s">
        <v>1223</v>
      </c>
      <c r="B44" s="23"/>
      <c r="C44" s="23"/>
      <c r="D44" s="48"/>
      <c r="E44" s="48"/>
      <c r="F44" s="26"/>
      <c r="G44" s="48"/>
      <c r="H44" s="48"/>
    </row>
    <row r="45" spans="1:8" ht="14.25" customHeight="1" x14ac:dyDescent="0.3">
      <c r="A45" s="46" t="s">
        <v>597</v>
      </c>
      <c r="B45" s="23"/>
      <c r="C45" s="23"/>
      <c r="D45" s="46"/>
      <c r="E45" s="46"/>
      <c r="F45" s="24"/>
      <c r="G45" s="46"/>
      <c r="H45" s="46"/>
    </row>
    <row r="46" spans="1:8" ht="14.25" customHeight="1" x14ac:dyDescent="0.3">
      <c r="A46" s="48" t="s">
        <v>657</v>
      </c>
      <c r="B46" s="23"/>
      <c r="C46" s="23"/>
      <c r="D46" s="48"/>
      <c r="E46" s="48"/>
      <c r="F46" s="26"/>
      <c r="G46" s="48"/>
      <c r="H46" s="48"/>
    </row>
    <row r="47" spans="1:8" ht="14.25" customHeight="1" x14ac:dyDescent="0.3">
      <c r="A47" s="209" t="s">
        <v>1224</v>
      </c>
      <c r="B47" s="209"/>
      <c r="C47" s="209"/>
      <c r="D47" s="209"/>
      <c r="E47" s="209"/>
      <c r="F47" s="209"/>
      <c r="G47" s="209"/>
      <c r="H47" s="209"/>
    </row>
    <row r="48" spans="1:8" ht="14.25" customHeight="1" x14ac:dyDescent="0.3">
      <c r="A48" s="46" t="s">
        <v>1225</v>
      </c>
      <c r="B48" s="23"/>
      <c r="C48" s="23"/>
      <c r="D48" s="46"/>
      <c r="E48" s="46"/>
      <c r="F48" s="24"/>
      <c r="G48" s="46"/>
      <c r="H48" s="46"/>
    </row>
    <row r="49" spans="1:8" ht="14.25" customHeight="1" x14ac:dyDescent="0.3">
      <c r="A49" s="48" t="s">
        <v>1226</v>
      </c>
      <c r="B49" s="23"/>
      <c r="C49" s="23"/>
      <c r="D49" s="48"/>
      <c r="E49" s="48"/>
      <c r="F49" s="26"/>
      <c r="G49" s="48"/>
      <c r="H49" s="48"/>
    </row>
    <row r="50" spans="1:8" ht="14.25" customHeight="1" x14ac:dyDescent="0.3">
      <c r="A50" s="46" t="s">
        <v>1227</v>
      </c>
      <c r="B50" s="23"/>
      <c r="C50" s="23"/>
      <c r="D50" s="46"/>
      <c r="E50" s="46"/>
      <c r="F50" s="24"/>
      <c r="G50" s="46"/>
      <c r="H50" s="46"/>
    </row>
    <row r="51" spans="1:8" ht="14.25" customHeight="1" x14ac:dyDescent="0.3">
      <c r="A51" s="48" t="s">
        <v>1228</v>
      </c>
      <c r="B51" s="23"/>
      <c r="C51" s="23"/>
      <c r="D51" s="48"/>
      <c r="E51" s="48"/>
      <c r="F51" s="26"/>
      <c r="G51" s="48"/>
      <c r="H51" s="48"/>
    </row>
    <row r="52" spans="1:8" ht="14.25" customHeight="1" x14ac:dyDescent="0.3">
      <c r="A52" s="46" t="s">
        <v>1229</v>
      </c>
      <c r="B52" s="23"/>
      <c r="C52" s="23"/>
      <c r="D52" s="46"/>
      <c r="E52" s="46"/>
      <c r="F52" s="24"/>
      <c r="G52" s="46"/>
      <c r="H52" s="46"/>
    </row>
    <row r="53" spans="1:8" ht="14.25" customHeight="1" x14ac:dyDescent="0.3">
      <c r="A53" s="55" t="s">
        <v>1230</v>
      </c>
      <c r="B53" s="95"/>
      <c r="C53" s="95"/>
      <c r="D53" s="55"/>
      <c r="E53" s="55"/>
      <c r="F53" s="55"/>
      <c r="G53" s="55"/>
      <c r="H53" s="55"/>
    </row>
    <row r="54" spans="1:8" ht="14.25" customHeight="1" x14ac:dyDescent="0.3">
      <c r="A54" s="212" t="s">
        <v>1231</v>
      </c>
      <c r="B54" s="212"/>
      <c r="C54" s="212"/>
      <c r="D54" s="212"/>
      <c r="E54" s="212"/>
      <c r="F54" s="212"/>
      <c r="G54" s="212"/>
      <c r="H54" s="212"/>
    </row>
    <row r="55" spans="1:8" ht="14.25" customHeight="1" x14ac:dyDescent="0.3">
      <c r="A55" s="213" t="s">
        <v>1232</v>
      </c>
      <c r="B55" s="213"/>
      <c r="C55" s="213"/>
      <c r="D55" s="213"/>
      <c r="E55" s="213"/>
      <c r="F55" s="213"/>
      <c r="G55" s="213"/>
      <c r="H55" s="213"/>
    </row>
    <row r="56" spans="1:8" ht="14.25" customHeight="1" x14ac:dyDescent="0.3">
      <c r="A56" s="55" t="s">
        <v>1233</v>
      </c>
      <c r="B56" s="95"/>
      <c r="C56" s="95"/>
      <c r="D56" s="55"/>
      <c r="E56" s="55"/>
      <c r="F56" s="214"/>
      <c r="G56" s="214"/>
      <c r="H56" s="214"/>
    </row>
    <row r="57" spans="1:8" ht="14.25" customHeight="1" x14ac:dyDescent="0.3">
      <c r="A57" s="96"/>
      <c r="B57" s="97"/>
      <c r="C57" s="97"/>
      <c r="D57" s="96"/>
      <c r="E57" s="96"/>
      <c r="F57" s="215"/>
      <c r="G57" s="215"/>
      <c r="H57" s="215"/>
    </row>
    <row r="58" spans="1:8" ht="14.25" customHeight="1" x14ac:dyDescent="0.3">
      <c r="F58" s="177"/>
      <c r="G58" s="177"/>
      <c r="H58" s="177"/>
    </row>
    <row r="59" spans="1:8" ht="14.25" customHeight="1" x14ac:dyDescent="0.3">
      <c r="A59" s="164" t="s">
        <v>1234</v>
      </c>
      <c r="B59" s="164"/>
      <c r="C59" s="164"/>
      <c r="D59" s="164"/>
      <c r="E59" s="164"/>
      <c r="F59" s="164"/>
      <c r="G59" s="164"/>
      <c r="H59" s="164"/>
    </row>
    <row r="60" spans="1:8" ht="39" customHeight="1" x14ac:dyDescent="0.3">
      <c r="A60" s="216" t="s">
        <v>1235</v>
      </c>
      <c r="B60" s="216"/>
      <c r="C60" s="216"/>
      <c r="D60" s="216"/>
      <c r="E60" s="216"/>
      <c r="F60" s="216"/>
      <c r="G60" s="216"/>
      <c r="H60" s="216"/>
    </row>
    <row r="61" spans="1:8" ht="14.25" customHeight="1" x14ac:dyDescent="0.3">
      <c r="A61" s="21" t="s">
        <v>435</v>
      </c>
      <c r="B61" s="21" t="s">
        <v>1194</v>
      </c>
      <c r="C61" s="21" t="s">
        <v>1236</v>
      </c>
      <c r="D61" s="21" t="s">
        <v>1237</v>
      </c>
      <c r="E61" s="21" t="s">
        <v>1238</v>
      </c>
      <c r="F61" s="106" t="s">
        <v>97</v>
      </c>
      <c r="G61" s="106"/>
      <c r="H61" s="106"/>
    </row>
    <row r="62" spans="1:8" ht="14.25" customHeight="1" x14ac:dyDescent="0.3">
      <c r="A62" s="23"/>
      <c r="B62" s="23"/>
      <c r="C62" s="24"/>
      <c r="D62" s="24"/>
      <c r="E62" s="46"/>
      <c r="F62" s="210"/>
      <c r="G62" s="210"/>
      <c r="H62" s="210"/>
    </row>
    <row r="63" spans="1:8" ht="14.25" customHeight="1" x14ac:dyDescent="0.3">
      <c r="A63" s="23"/>
      <c r="B63" s="23"/>
      <c r="C63" s="26"/>
      <c r="D63" s="26"/>
      <c r="E63" s="48"/>
      <c r="F63" s="211"/>
      <c r="G63" s="211"/>
      <c r="H63" s="211"/>
    </row>
    <row r="64" spans="1:8" ht="14.25" customHeight="1" x14ac:dyDescent="0.3">
      <c r="A64" s="23"/>
      <c r="B64" s="23"/>
      <c r="C64" s="24"/>
      <c r="D64" s="24"/>
      <c r="E64" s="46"/>
      <c r="F64" s="210"/>
      <c r="G64" s="210"/>
      <c r="H64" s="210"/>
    </row>
    <row r="65" spans="1:8" ht="14.25" customHeight="1" x14ac:dyDescent="0.3">
      <c r="A65" s="23"/>
      <c r="B65" s="23"/>
      <c r="C65" s="26"/>
      <c r="D65" s="26"/>
      <c r="E65" s="48"/>
      <c r="F65" s="211"/>
      <c r="G65" s="211"/>
      <c r="H65" s="211"/>
    </row>
    <row r="66" spans="1:8" ht="14.25" customHeight="1" x14ac:dyDescent="0.3">
      <c r="A66" s="23"/>
      <c r="B66" s="23"/>
      <c r="C66" s="24"/>
      <c r="D66" s="24"/>
      <c r="E66" s="46"/>
      <c r="F66" s="210"/>
      <c r="G66" s="210"/>
      <c r="H66" s="210"/>
    </row>
    <row r="67" spans="1:8" ht="14.25" customHeight="1" x14ac:dyDescent="0.3">
      <c r="A67" s="23"/>
      <c r="B67" s="23"/>
      <c r="C67" s="26"/>
      <c r="D67" s="26"/>
      <c r="E67" s="48"/>
      <c r="F67" s="211"/>
      <c r="G67" s="211"/>
      <c r="H67" s="211"/>
    </row>
    <row r="68" spans="1:8" ht="14.25" customHeight="1" x14ac:dyDescent="0.3">
      <c r="A68" s="23"/>
      <c r="B68" s="23"/>
      <c r="C68" s="24"/>
      <c r="D68" s="24"/>
      <c r="E68" s="46"/>
      <c r="F68" s="210"/>
      <c r="G68" s="210"/>
      <c r="H68" s="210"/>
    </row>
    <row r="69" spans="1:8" ht="14.25" customHeight="1" x14ac:dyDescent="0.3">
      <c r="A69" s="23"/>
      <c r="B69" s="23"/>
      <c r="C69" s="26"/>
      <c r="D69" s="26"/>
      <c r="E69" s="48"/>
      <c r="F69" s="211"/>
      <c r="G69" s="211"/>
      <c r="H69" s="211"/>
    </row>
    <row r="70" spans="1:8" ht="14.25" customHeight="1" x14ac:dyDescent="0.3">
      <c r="A70" s="23"/>
      <c r="B70" s="23"/>
      <c r="C70" s="24"/>
      <c r="D70" s="24"/>
      <c r="E70" s="46"/>
      <c r="F70" s="210"/>
      <c r="G70" s="210"/>
      <c r="H70" s="210"/>
    </row>
    <row r="71" spans="1:8" ht="14.25" customHeight="1" x14ac:dyDescent="0.3">
      <c r="A71" s="23"/>
      <c r="B71" s="23"/>
      <c r="C71" s="26"/>
      <c r="D71" s="26"/>
      <c r="E71" s="48"/>
      <c r="F71" s="211"/>
      <c r="G71" s="211"/>
      <c r="H71" s="211"/>
    </row>
    <row r="72" spans="1:8" ht="14.25" customHeight="1" x14ac:dyDescent="0.3">
      <c r="A72" s="23"/>
      <c r="B72" s="23"/>
      <c r="C72" s="24"/>
      <c r="D72" s="24"/>
      <c r="E72" s="46"/>
      <c r="F72" s="210"/>
      <c r="G72" s="210"/>
      <c r="H72" s="210"/>
    </row>
    <row r="73" spans="1:8" ht="14.25" customHeight="1" x14ac:dyDescent="0.3">
      <c r="A73" s="23"/>
      <c r="B73" s="23"/>
      <c r="C73" s="26"/>
      <c r="D73" s="26"/>
      <c r="E73" s="48"/>
      <c r="F73" s="211"/>
      <c r="G73" s="211"/>
      <c r="H73" s="211"/>
    </row>
    <row r="74" spans="1:8" ht="14.25" customHeight="1" x14ac:dyDescent="0.3">
      <c r="A74" s="23"/>
      <c r="B74" s="23"/>
      <c r="C74" s="24"/>
      <c r="D74" s="24"/>
      <c r="E74" s="46"/>
      <c r="F74" s="210"/>
      <c r="G74" s="210"/>
      <c r="H74" s="210"/>
    </row>
  </sheetData>
  <mergeCells count="40">
    <mergeCell ref="F70:H70"/>
    <mergeCell ref="F71:H71"/>
    <mergeCell ref="F72:H72"/>
    <mergeCell ref="F73:H73"/>
    <mergeCell ref="F74:H74"/>
    <mergeCell ref="F65:H65"/>
    <mergeCell ref="F66:H66"/>
    <mergeCell ref="F67:H67"/>
    <mergeCell ref="F68:H68"/>
    <mergeCell ref="F69:H69"/>
    <mergeCell ref="A60:H60"/>
    <mergeCell ref="F61:H61"/>
    <mergeCell ref="F62:H62"/>
    <mergeCell ref="F63:H63"/>
    <mergeCell ref="F64:H64"/>
    <mergeCell ref="A55:H55"/>
    <mergeCell ref="F56:H56"/>
    <mergeCell ref="F57:H57"/>
    <mergeCell ref="F58:H58"/>
    <mergeCell ref="A59:H59"/>
    <mergeCell ref="A25:H25"/>
    <mergeCell ref="A33:H33"/>
    <mergeCell ref="A40:H40"/>
    <mergeCell ref="A47:H47"/>
    <mergeCell ref="A54:H54"/>
    <mergeCell ref="G20:H20"/>
    <mergeCell ref="G21:H21"/>
    <mergeCell ref="G22:H22"/>
    <mergeCell ref="G23:H23"/>
    <mergeCell ref="G24:H24"/>
    <mergeCell ref="A15:H15"/>
    <mergeCell ref="A16:H16"/>
    <mergeCell ref="G17:H17"/>
    <mergeCell ref="A18:H18"/>
    <mergeCell ref="G19:H19"/>
    <mergeCell ref="A1:H1"/>
    <mergeCell ref="I1:J2"/>
    <mergeCell ref="A2:H2"/>
    <mergeCell ref="A3:H3"/>
    <mergeCell ref="A4:H4"/>
  </mergeCells>
  <dataValidations count="1">
    <dataValidation type="list" allowBlank="1" sqref="G5:G14 G16:G100" xr:uid="{00000000-0002-0000-1500-000000000000}">
      <formula1>"✅,☐"</formula1>
      <formula2>0</formula2>
    </dataValidation>
  </dataValidations>
  <hyperlinks>
    <hyperlink ref="I1" location="'🎵 Welcome - Start Here'!A1" display="🏠 Contents" xr:uid="{00000000-0004-0000-1500-000000000000}"/>
  </hyperlinks>
  <pageMargins left="0.75" right="0.75" top="1" bottom="1" header="0.511811023622047" footer="0.511811023622047"/>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13"/>
  <sheetViews>
    <sheetView zoomScaleNormal="100" workbookViewId="0">
      <pane ySplit="7" topLeftCell="A9" activePane="bottomLeft" state="frozen"/>
      <selection pane="bottomLeft" activeCell="K1" sqref="K1:L2"/>
    </sheetView>
  </sheetViews>
  <sheetFormatPr defaultColWidth="8.6640625" defaultRowHeight="14.4" x14ac:dyDescent="0.3"/>
  <cols>
    <col min="1" max="1" width="13.33203125" customWidth="1"/>
    <col min="2" max="2" width="14.88671875" customWidth="1"/>
    <col min="3" max="3" width="15.6640625" customWidth="1"/>
    <col min="4" max="4" width="13.109375" customWidth="1"/>
    <col min="5" max="5" width="15.6640625" customWidth="1"/>
    <col min="6" max="6" width="13.77734375" customWidth="1"/>
    <col min="7" max="7" width="13.5546875" customWidth="1"/>
    <col min="8" max="8" width="13.44140625" customWidth="1"/>
    <col min="9" max="9" width="18.21875" customWidth="1"/>
    <col min="10" max="10" width="6.109375" customWidth="1"/>
    <col min="11" max="11" width="14" customWidth="1"/>
    <col min="12" max="12" width="4" customWidth="1"/>
  </cols>
  <sheetData>
    <row r="1" spans="1:12" ht="43.5" customHeight="1" x14ac:dyDescent="0.3">
      <c r="A1" s="4" t="s">
        <v>1239</v>
      </c>
      <c r="B1" s="4"/>
      <c r="C1" s="4"/>
      <c r="D1" s="4"/>
      <c r="E1" s="4"/>
      <c r="F1" s="4"/>
      <c r="G1" s="4"/>
      <c r="H1" s="4"/>
      <c r="I1" s="4"/>
      <c r="J1" s="4"/>
      <c r="K1" s="3" t="s">
        <v>64</v>
      </c>
      <c r="L1" s="3"/>
    </row>
    <row r="2" spans="1:12" ht="21.75" customHeight="1" x14ac:dyDescent="0.3">
      <c r="A2" s="2" t="s">
        <v>1240</v>
      </c>
      <c r="B2" s="2"/>
      <c r="C2" s="2"/>
      <c r="D2" s="2"/>
      <c r="E2" s="2"/>
      <c r="F2" s="2"/>
      <c r="G2" s="2"/>
      <c r="H2" s="2"/>
      <c r="I2" s="2"/>
      <c r="J2" s="2"/>
      <c r="K2" s="3"/>
      <c r="L2" s="3"/>
    </row>
    <row r="3" spans="1:12" ht="4.5" customHeight="1" x14ac:dyDescent="0.3">
      <c r="A3" s="1"/>
      <c r="B3" s="1"/>
      <c r="C3" s="1"/>
      <c r="D3" s="1"/>
      <c r="E3" s="1"/>
      <c r="F3" s="1"/>
      <c r="G3" s="1"/>
      <c r="H3" s="1"/>
      <c r="I3" s="1"/>
      <c r="J3" s="1"/>
    </row>
    <row r="4" spans="1:12" ht="24" customHeight="1" x14ac:dyDescent="0.3">
      <c r="A4" s="103" t="s">
        <v>1241</v>
      </c>
      <c r="B4" s="103"/>
      <c r="C4" s="103"/>
      <c r="D4" s="103"/>
      <c r="E4" s="103"/>
      <c r="F4" s="103"/>
      <c r="G4" s="103"/>
      <c r="H4" s="103"/>
      <c r="I4" s="103"/>
      <c r="J4" s="103"/>
    </row>
    <row r="5" spans="1:12" ht="26.25" customHeight="1" x14ac:dyDescent="0.3">
      <c r="A5" s="21" t="s">
        <v>1242</v>
      </c>
      <c r="B5" s="21" t="s">
        <v>470</v>
      </c>
      <c r="C5" s="21" t="s">
        <v>1243</v>
      </c>
    </row>
    <row r="6" spans="1:12" ht="30" customHeight="1" x14ac:dyDescent="0.3">
      <c r="A6" s="98"/>
      <c r="B6" s="98">
        <f>COUNTIF(I8:I500,"✅")</f>
        <v>0</v>
      </c>
      <c r="C6" s="98">
        <f>A6-B6</f>
        <v>0</v>
      </c>
    </row>
    <row r="7" spans="1:12" ht="7.5" customHeight="1" x14ac:dyDescent="0.3"/>
    <row r="8" spans="1:12" ht="24" customHeight="1" x14ac:dyDescent="0.3">
      <c r="A8" s="199" t="s">
        <v>1244</v>
      </c>
      <c r="B8" s="199"/>
      <c r="C8" s="199"/>
      <c r="D8" s="199"/>
      <c r="E8" s="199"/>
      <c r="F8" s="199"/>
      <c r="G8" s="199"/>
      <c r="H8" s="199"/>
      <c r="I8" s="199"/>
      <c r="J8" s="199"/>
    </row>
    <row r="9" spans="1:12" ht="21.75" customHeight="1" x14ac:dyDescent="0.3">
      <c r="A9" s="21" t="s">
        <v>1245</v>
      </c>
      <c r="B9" s="21" t="s">
        <v>1179</v>
      </c>
      <c r="C9" s="21" t="s">
        <v>1246</v>
      </c>
      <c r="D9" s="21" t="s">
        <v>1247</v>
      </c>
      <c r="E9" s="21" t="s">
        <v>1248</v>
      </c>
      <c r="F9" s="21" t="s">
        <v>1249</v>
      </c>
      <c r="G9" s="21" t="s">
        <v>1250</v>
      </c>
      <c r="H9" s="21" t="s">
        <v>1251</v>
      </c>
      <c r="I9" s="21" t="s">
        <v>1252</v>
      </c>
      <c r="J9" s="21" t="s">
        <v>97</v>
      </c>
    </row>
    <row r="10" spans="1:12" ht="18" customHeight="1" x14ac:dyDescent="0.3">
      <c r="A10" s="23"/>
      <c r="B10" s="46"/>
      <c r="C10" s="23"/>
      <c r="D10" s="24"/>
      <c r="E10" s="24"/>
      <c r="F10" s="24"/>
      <c r="G10" s="46"/>
      <c r="H10" s="23"/>
      <c r="I10" s="24"/>
      <c r="J10" s="46"/>
    </row>
    <row r="11" spans="1:12" ht="18" customHeight="1" x14ac:dyDescent="0.3">
      <c r="A11" s="23"/>
      <c r="B11" s="48"/>
      <c r="C11" s="23"/>
      <c r="D11" s="26"/>
      <c r="E11" s="26"/>
      <c r="F11" s="26"/>
      <c r="G11" s="48"/>
      <c r="H11" s="23"/>
      <c r="I11" s="26"/>
      <c r="J11" s="48"/>
    </row>
    <row r="12" spans="1:12" ht="18" customHeight="1" x14ac:dyDescent="0.3">
      <c r="A12" s="23"/>
      <c r="B12" s="46"/>
      <c r="C12" s="23"/>
      <c r="D12" s="24"/>
      <c r="E12" s="24"/>
      <c r="F12" s="24"/>
      <c r="G12" s="46"/>
      <c r="H12" s="23"/>
      <c r="I12" s="24"/>
      <c r="J12" s="46"/>
    </row>
    <row r="13" spans="1:12" ht="18" customHeight="1" x14ac:dyDescent="0.3">
      <c r="A13" s="23"/>
      <c r="B13" s="48"/>
      <c r="C13" s="23"/>
      <c r="D13" s="26"/>
      <c r="E13" s="26"/>
      <c r="F13" s="26"/>
      <c r="G13" s="48"/>
      <c r="H13" s="23"/>
      <c r="I13" s="26"/>
      <c r="J13" s="48"/>
    </row>
    <row r="14" spans="1:12" ht="18" customHeight="1" x14ac:dyDescent="0.3">
      <c r="A14" s="23"/>
      <c r="B14" s="46"/>
      <c r="C14" s="23"/>
      <c r="D14" s="24"/>
      <c r="E14" s="24"/>
      <c r="F14" s="24"/>
      <c r="G14" s="46"/>
      <c r="H14" s="23"/>
      <c r="I14" s="24"/>
      <c r="J14" s="46"/>
    </row>
    <row r="15" spans="1:12" ht="18" customHeight="1" x14ac:dyDescent="0.3">
      <c r="A15" s="23"/>
      <c r="B15" s="48"/>
      <c r="C15" s="23"/>
      <c r="D15" s="26"/>
      <c r="E15" s="26"/>
      <c r="F15" s="26"/>
      <c r="G15" s="48"/>
      <c r="H15" s="23"/>
      <c r="I15" s="26"/>
      <c r="J15" s="48"/>
    </row>
    <row r="16" spans="1:12" ht="18" customHeight="1" x14ac:dyDescent="0.3">
      <c r="A16" s="23"/>
      <c r="B16" s="46"/>
      <c r="C16" s="23"/>
      <c r="D16" s="24"/>
      <c r="E16" s="24"/>
      <c r="F16" s="24"/>
      <c r="G16" s="46"/>
      <c r="H16" s="23"/>
      <c r="I16" s="24"/>
      <c r="J16" s="46"/>
    </row>
    <row r="17" spans="1:10" ht="18" customHeight="1" x14ac:dyDescent="0.3">
      <c r="A17" s="23"/>
      <c r="B17" s="48"/>
      <c r="C17" s="23"/>
      <c r="D17" s="26"/>
      <c r="E17" s="26"/>
      <c r="F17" s="26"/>
      <c r="G17" s="48"/>
      <c r="H17" s="23"/>
      <c r="I17" s="26"/>
      <c r="J17" s="48"/>
    </row>
    <row r="18" spans="1:10" ht="18" customHeight="1" x14ac:dyDescent="0.3">
      <c r="A18" s="23"/>
      <c r="B18" s="46"/>
      <c r="C18" s="23"/>
      <c r="D18" s="24"/>
      <c r="E18" s="24"/>
      <c r="F18" s="24"/>
      <c r="G18" s="46"/>
      <c r="H18" s="23"/>
      <c r="I18" s="24"/>
      <c r="J18" s="46"/>
    </row>
    <row r="19" spans="1:10" ht="18" customHeight="1" x14ac:dyDescent="0.3">
      <c r="A19" s="23"/>
      <c r="B19" s="48"/>
      <c r="C19" s="23"/>
      <c r="D19" s="26"/>
      <c r="E19" s="26"/>
      <c r="F19" s="26"/>
      <c r="G19" s="48"/>
      <c r="H19" s="23"/>
      <c r="I19" s="26"/>
      <c r="J19" s="48"/>
    </row>
    <row r="20" spans="1:10" ht="18" customHeight="1" x14ac:dyDescent="0.3">
      <c r="A20" s="23"/>
      <c r="B20" s="46"/>
      <c r="C20" s="23"/>
      <c r="D20" s="24"/>
      <c r="E20" s="24"/>
      <c r="F20" s="24"/>
      <c r="G20" s="46"/>
      <c r="H20" s="23"/>
      <c r="I20" s="24"/>
      <c r="J20" s="46"/>
    </row>
    <row r="21" spans="1:10" ht="18" customHeight="1" x14ac:dyDescent="0.3">
      <c r="A21" s="23"/>
      <c r="B21" s="48"/>
      <c r="C21" s="23"/>
      <c r="D21" s="26"/>
      <c r="E21" s="26"/>
      <c r="F21" s="26"/>
      <c r="G21" s="48"/>
      <c r="H21" s="23"/>
      <c r="I21" s="26"/>
      <c r="J21" s="48"/>
    </row>
    <row r="22" spans="1:10" ht="18" customHeight="1" x14ac:dyDescent="0.3">
      <c r="A22" s="23"/>
      <c r="B22" s="46"/>
      <c r="C22" s="23"/>
      <c r="D22" s="24"/>
      <c r="E22" s="24"/>
      <c r="F22" s="24"/>
      <c r="G22" s="46"/>
      <c r="H22" s="23"/>
      <c r="I22" s="24"/>
      <c r="J22" s="46"/>
    </row>
    <row r="23" spans="1:10" ht="18" customHeight="1" x14ac:dyDescent="0.3">
      <c r="A23" s="23"/>
      <c r="B23" s="48"/>
      <c r="C23" s="23"/>
      <c r="D23" s="26"/>
      <c r="E23" s="26"/>
      <c r="F23" s="26"/>
      <c r="G23" s="48"/>
      <c r="H23" s="23"/>
      <c r="I23" s="26"/>
      <c r="J23" s="48"/>
    </row>
    <row r="24" spans="1:10" ht="18" customHeight="1" x14ac:dyDescent="0.3">
      <c r="A24" s="23"/>
      <c r="B24" s="46"/>
      <c r="C24" s="23"/>
      <c r="D24" s="24"/>
      <c r="E24" s="24"/>
      <c r="F24" s="24"/>
      <c r="G24" s="46"/>
      <c r="H24" s="23"/>
      <c r="I24" s="24"/>
      <c r="J24" s="46"/>
    </row>
    <row r="25" spans="1:10" ht="18" customHeight="1" x14ac:dyDescent="0.3">
      <c r="A25" s="23"/>
      <c r="B25" s="48"/>
      <c r="C25" s="23"/>
      <c r="D25" s="26"/>
      <c r="E25" s="26"/>
      <c r="F25" s="26"/>
      <c r="G25" s="48"/>
      <c r="H25" s="23"/>
      <c r="I25" s="26"/>
      <c r="J25" s="48"/>
    </row>
    <row r="26" spans="1:10" ht="18" customHeight="1" x14ac:dyDescent="0.3">
      <c r="A26" s="23"/>
      <c r="B26" s="46"/>
      <c r="C26" s="23"/>
      <c r="D26" s="24"/>
      <c r="E26" s="24"/>
      <c r="F26" s="24"/>
      <c r="G26" s="46"/>
      <c r="H26" s="23"/>
      <c r="I26" s="24"/>
      <c r="J26" s="46"/>
    </row>
    <row r="27" spans="1:10" ht="18" customHeight="1" x14ac:dyDescent="0.3">
      <c r="A27" s="23"/>
      <c r="B27" s="48"/>
      <c r="C27" s="23"/>
      <c r="D27" s="26"/>
      <c r="E27" s="26"/>
      <c r="F27" s="26"/>
      <c r="G27" s="48"/>
      <c r="H27" s="23"/>
      <c r="I27" s="26"/>
      <c r="J27" s="48"/>
    </row>
    <row r="28" spans="1:10" ht="18" customHeight="1" x14ac:dyDescent="0.3">
      <c r="A28" s="23"/>
      <c r="B28" s="46"/>
      <c r="C28" s="23"/>
      <c r="D28" s="24"/>
      <c r="E28" s="24"/>
      <c r="F28" s="24"/>
      <c r="G28" s="46"/>
      <c r="H28" s="23"/>
      <c r="I28" s="24"/>
      <c r="J28" s="46"/>
    </row>
    <row r="29" spans="1:10" ht="18" customHeight="1" x14ac:dyDescent="0.3">
      <c r="A29" s="23"/>
      <c r="B29" s="48"/>
      <c r="C29" s="23"/>
      <c r="D29" s="26"/>
      <c r="E29" s="26"/>
      <c r="F29" s="26"/>
      <c r="G29" s="48"/>
      <c r="H29" s="23"/>
      <c r="I29" s="26"/>
      <c r="J29" s="48"/>
    </row>
    <row r="30" spans="1:10" ht="18" customHeight="1" x14ac:dyDescent="0.3">
      <c r="A30" s="23"/>
      <c r="B30" s="46"/>
      <c r="C30" s="23"/>
      <c r="D30" s="24"/>
      <c r="E30" s="24"/>
      <c r="F30" s="24"/>
      <c r="G30" s="46"/>
      <c r="H30" s="23"/>
      <c r="I30" s="24"/>
      <c r="J30" s="46"/>
    </row>
    <row r="31" spans="1:10" ht="18" customHeight="1" x14ac:dyDescent="0.3">
      <c r="A31" s="23"/>
      <c r="B31" s="48"/>
      <c r="C31" s="23"/>
      <c r="D31" s="26"/>
      <c r="E31" s="26"/>
      <c r="F31" s="26"/>
      <c r="G31" s="48"/>
      <c r="H31" s="23"/>
      <c r="I31" s="26"/>
      <c r="J31" s="48"/>
    </row>
    <row r="32" spans="1:10" ht="18" customHeight="1" x14ac:dyDescent="0.3">
      <c r="A32" s="23"/>
      <c r="B32" s="46"/>
      <c r="C32" s="23"/>
      <c r="D32" s="24"/>
      <c r="E32" s="24"/>
      <c r="F32" s="24"/>
      <c r="G32" s="46"/>
      <c r="H32" s="23"/>
      <c r="I32" s="24"/>
      <c r="J32" s="46"/>
    </row>
    <row r="33" spans="1:10" ht="18" customHeight="1" x14ac:dyDescent="0.3">
      <c r="A33" s="23"/>
      <c r="B33" s="48"/>
      <c r="C33" s="23"/>
      <c r="D33" s="26"/>
      <c r="E33" s="26"/>
      <c r="F33" s="26"/>
      <c r="G33" s="48"/>
      <c r="H33" s="23"/>
      <c r="I33" s="26"/>
      <c r="J33" s="48"/>
    </row>
    <row r="34" spans="1:10" ht="18" customHeight="1" x14ac:dyDescent="0.3">
      <c r="A34" s="23"/>
      <c r="B34" s="46"/>
      <c r="C34" s="23"/>
      <c r="D34" s="24"/>
      <c r="E34" s="24"/>
      <c r="F34" s="24"/>
      <c r="G34" s="46"/>
      <c r="H34" s="23"/>
      <c r="I34" s="24"/>
      <c r="J34" s="46"/>
    </row>
    <row r="35" spans="1:10" ht="18" customHeight="1" x14ac:dyDescent="0.3">
      <c r="A35" s="23"/>
      <c r="B35" s="48"/>
      <c r="C35" s="23"/>
      <c r="D35" s="26"/>
      <c r="E35" s="26"/>
      <c r="F35" s="26"/>
      <c r="G35" s="48"/>
      <c r="H35" s="23"/>
      <c r="I35" s="26"/>
      <c r="J35" s="48"/>
    </row>
    <row r="36" spans="1:10" ht="18" customHeight="1" x14ac:dyDescent="0.3">
      <c r="A36" s="23"/>
      <c r="B36" s="46"/>
      <c r="C36" s="23"/>
      <c r="D36" s="24"/>
      <c r="E36" s="24"/>
      <c r="F36" s="24"/>
      <c r="G36" s="46"/>
      <c r="H36" s="23"/>
      <c r="I36" s="24"/>
      <c r="J36" s="46"/>
    </row>
    <row r="37" spans="1:10" ht="18" customHeight="1" x14ac:dyDescent="0.3">
      <c r="A37" s="23"/>
      <c r="B37" s="48"/>
      <c r="C37" s="23"/>
      <c r="D37" s="26"/>
      <c r="E37" s="26"/>
      <c r="F37" s="26"/>
      <c r="G37" s="48"/>
      <c r="H37" s="23"/>
      <c r="I37" s="26"/>
      <c r="J37" s="48"/>
    </row>
    <row r="38" spans="1:10" ht="18" customHeight="1" x14ac:dyDescent="0.3">
      <c r="A38" s="23"/>
      <c r="B38" s="46"/>
      <c r="C38" s="23"/>
      <c r="D38" s="24"/>
      <c r="E38" s="24"/>
      <c r="F38" s="24"/>
      <c r="G38" s="46"/>
      <c r="H38" s="23"/>
      <c r="I38" s="24"/>
      <c r="J38" s="46"/>
    </row>
    <row r="39" spans="1:10" ht="18" customHeight="1" x14ac:dyDescent="0.3">
      <c r="A39" s="23"/>
      <c r="B39" s="48"/>
      <c r="C39" s="23"/>
      <c r="D39" s="26"/>
      <c r="E39" s="26"/>
      <c r="F39" s="26"/>
      <c r="G39" s="48"/>
      <c r="H39" s="23"/>
      <c r="I39" s="26"/>
      <c r="J39" s="48"/>
    </row>
    <row r="40" spans="1:10" ht="18" customHeight="1" x14ac:dyDescent="0.3">
      <c r="A40" s="23"/>
      <c r="B40" s="46"/>
      <c r="C40" s="23"/>
      <c r="D40" s="24"/>
      <c r="E40" s="24"/>
      <c r="F40" s="24"/>
      <c r="G40" s="46"/>
      <c r="H40" s="23"/>
      <c r="I40" s="24"/>
      <c r="J40" s="46"/>
    </row>
    <row r="41" spans="1:10" ht="18" customHeight="1" x14ac:dyDescent="0.3">
      <c r="A41" s="23"/>
      <c r="B41" s="48"/>
      <c r="C41" s="23"/>
      <c r="D41" s="26"/>
      <c r="E41" s="26"/>
      <c r="F41" s="26"/>
      <c r="G41" s="48"/>
      <c r="H41" s="23"/>
      <c r="I41" s="26"/>
      <c r="J41" s="48"/>
    </row>
    <row r="42" spans="1:10" ht="18" customHeight="1" x14ac:dyDescent="0.3">
      <c r="A42" s="23"/>
      <c r="B42" s="46"/>
      <c r="C42" s="23"/>
      <c r="D42" s="24"/>
      <c r="E42" s="24"/>
      <c r="F42" s="24"/>
      <c r="G42" s="46"/>
      <c r="H42" s="23"/>
      <c r="I42" s="24"/>
      <c r="J42" s="46"/>
    </row>
    <row r="43" spans="1:10" ht="18" customHeight="1" x14ac:dyDescent="0.3">
      <c r="A43" s="23"/>
      <c r="B43" s="48"/>
      <c r="C43" s="23"/>
      <c r="D43" s="26"/>
      <c r="E43" s="26"/>
      <c r="F43" s="26"/>
      <c r="G43" s="48"/>
      <c r="H43" s="23"/>
      <c r="I43" s="26"/>
      <c r="J43" s="48"/>
    </row>
    <row r="44" spans="1:10" ht="18" customHeight="1" x14ac:dyDescent="0.3">
      <c r="A44" s="23"/>
      <c r="B44" s="46"/>
      <c r="C44" s="23"/>
      <c r="D44" s="24"/>
      <c r="E44" s="24"/>
      <c r="F44" s="24"/>
      <c r="G44" s="46"/>
      <c r="H44" s="23"/>
      <c r="I44" s="24"/>
      <c r="J44" s="46"/>
    </row>
    <row r="45" spans="1:10" ht="18" customHeight="1" x14ac:dyDescent="0.3">
      <c r="A45" s="23"/>
      <c r="B45" s="48"/>
      <c r="C45" s="23"/>
      <c r="D45" s="26"/>
      <c r="E45" s="26"/>
      <c r="F45" s="26"/>
      <c r="G45" s="48"/>
      <c r="H45" s="23"/>
      <c r="I45" s="26"/>
      <c r="J45" s="48"/>
    </row>
    <row r="46" spans="1:10" ht="18" customHeight="1" x14ac:dyDescent="0.3">
      <c r="A46" s="23"/>
      <c r="B46" s="46"/>
      <c r="C46" s="23"/>
      <c r="D46" s="24"/>
      <c r="E46" s="24"/>
      <c r="F46" s="24"/>
      <c r="G46" s="46"/>
      <c r="H46" s="23"/>
      <c r="I46" s="24"/>
      <c r="J46" s="46"/>
    </row>
    <row r="47" spans="1:10" ht="18" customHeight="1" x14ac:dyDescent="0.3">
      <c r="A47" s="23"/>
      <c r="B47" s="48"/>
      <c r="C47" s="23"/>
      <c r="D47" s="26"/>
      <c r="E47" s="26"/>
      <c r="F47" s="26"/>
      <c r="G47" s="48"/>
      <c r="H47" s="23"/>
      <c r="I47" s="26"/>
      <c r="J47" s="48"/>
    </row>
    <row r="48" spans="1:10" ht="18" customHeight="1" x14ac:dyDescent="0.3">
      <c r="A48" s="23"/>
      <c r="B48" s="46"/>
      <c r="C48" s="23"/>
      <c r="D48" s="24"/>
      <c r="E48" s="24"/>
      <c r="F48" s="24"/>
      <c r="G48" s="46"/>
      <c r="H48" s="23"/>
      <c r="I48" s="24"/>
      <c r="J48" s="46"/>
    </row>
    <row r="49" spans="1:10" ht="18" customHeight="1" x14ac:dyDescent="0.3">
      <c r="A49" s="23"/>
      <c r="B49" s="48"/>
      <c r="C49" s="23"/>
      <c r="D49" s="26"/>
      <c r="E49" s="26"/>
      <c r="F49" s="26"/>
      <c r="G49" s="48"/>
      <c r="H49" s="23"/>
      <c r="I49" s="26"/>
      <c r="J49" s="48"/>
    </row>
    <row r="50" spans="1:10" ht="18" customHeight="1" x14ac:dyDescent="0.3">
      <c r="A50" s="23"/>
      <c r="B50" s="46"/>
      <c r="C50" s="23"/>
      <c r="D50" s="24"/>
      <c r="E50" s="24"/>
      <c r="F50" s="24"/>
      <c r="G50" s="46"/>
      <c r="H50" s="23"/>
      <c r="I50" s="24"/>
      <c r="J50" s="46"/>
    </row>
    <row r="51" spans="1:10" ht="18" customHeight="1" x14ac:dyDescent="0.3">
      <c r="A51" s="23"/>
      <c r="B51" s="48"/>
      <c r="C51" s="23"/>
      <c r="D51" s="26"/>
      <c r="E51" s="26"/>
      <c r="F51" s="26"/>
      <c r="G51" s="48"/>
      <c r="H51" s="23"/>
      <c r="I51" s="26"/>
      <c r="J51" s="48"/>
    </row>
    <row r="52" spans="1:10" ht="18" customHeight="1" x14ac:dyDescent="0.3">
      <c r="A52" s="23"/>
      <c r="B52" s="46"/>
      <c r="C52" s="23"/>
      <c r="D52" s="24"/>
      <c r="E52" s="24"/>
      <c r="F52" s="24"/>
      <c r="G52" s="46"/>
      <c r="H52" s="23"/>
      <c r="I52" s="24"/>
      <c r="J52" s="46"/>
    </row>
    <row r="53" spans="1:10" ht="18" customHeight="1" x14ac:dyDescent="0.3">
      <c r="A53" s="23"/>
      <c r="B53" s="48"/>
      <c r="C53" s="23"/>
      <c r="D53" s="26"/>
      <c r="E53" s="26"/>
      <c r="F53" s="26"/>
      <c r="G53" s="48"/>
      <c r="H53" s="23"/>
      <c r="I53" s="26"/>
      <c r="J53" s="48"/>
    </row>
    <row r="54" spans="1:10" ht="18" customHeight="1" x14ac:dyDescent="0.3">
      <c r="A54" s="23"/>
      <c r="B54" s="46"/>
      <c r="C54" s="23"/>
      <c r="D54" s="24"/>
      <c r="E54" s="24"/>
      <c r="F54" s="24"/>
      <c r="G54" s="46"/>
      <c r="H54" s="23"/>
      <c r="I54" s="24"/>
      <c r="J54" s="46"/>
    </row>
    <row r="55" spans="1:10" ht="18" customHeight="1" x14ac:dyDescent="0.3">
      <c r="A55" s="23"/>
      <c r="B55" s="48"/>
      <c r="C55" s="23"/>
      <c r="D55" s="26"/>
      <c r="E55" s="26"/>
      <c r="F55" s="26"/>
      <c r="G55" s="48"/>
      <c r="H55" s="23"/>
      <c r="I55" s="26"/>
      <c r="J55" s="48"/>
    </row>
    <row r="56" spans="1:10" ht="18" customHeight="1" x14ac:dyDescent="0.3">
      <c r="A56" s="23"/>
      <c r="B56" s="46"/>
      <c r="C56" s="23"/>
      <c r="D56" s="24"/>
      <c r="E56" s="24"/>
      <c r="F56" s="24"/>
      <c r="G56" s="46"/>
      <c r="H56" s="23"/>
      <c r="I56" s="24"/>
      <c r="J56" s="46"/>
    </row>
    <row r="57" spans="1:10" ht="18" customHeight="1" x14ac:dyDescent="0.3">
      <c r="A57" s="23"/>
      <c r="B57" s="48"/>
      <c r="C57" s="23"/>
      <c r="D57" s="26"/>
      <c r="E57" s="26"/>
      <c r="F57" s="26"/>
      <c r="G57" s="48"/>
      <c r="H57" s="23"/>
      <c r="I57" s="26"/>
      <c r="J57" s="48"/>
    </row>
    <row r="58" spans="1:10" ht="18" customHeight="1" x14ac:dyDescent="0.3">
      <c r="A58" s="23"/>
      <c r="B58" s="46"/>
      <c r="C58" s="23"/>
      <c r="D58" s="24"/>
      <c r="E58" s="24"/>
      <c r="F58" s="24"/>
      <c r="G58" s="46"/>
      <c r="H58" s="23"/>
      <c r="I58" s="24"/>
      <c r="J58" s="46"/>
    </row>
    <row r="59" spans="1:10" ht="18" customHeight="1" x14ac:dyDescent="0.3">
      <c r="A59" s="23"/>
      <c r="B59" s="48"/>
      <c r="C59" s="23"/>
      <c r="D59" s="26"/>
      <c r="E59" s="26"/>
      <c r="F59" s="26"/>
      <c r="G59" s="48"/>
      <c r="H59" s="23"/>
      <c r="I59" s="26"/>
      <c r="J59" s="48"/>
    </row>
    <row r="60" spans="1:10" ht="18" customHeight="1" x14ac:dyDescent="0.3">
      <c r="A60" s="23"/>
      <c r="B60" s="46"/>
      <c r="C60" s="23"/>
      <c r="D60" s="24"/>
      <c r="E60" s="24"/>
      <c r="F60" s="24"/>
      <c r="G60" s="46"/>
      <c r="H60" s="23"/>
      <c r="I60" s="24"/>
      <c r="J60" s="46"/>
    </row>
    <row r="61" spans="1:10" ht="18" customHeight="1" x14ac:dyDescent="0.3">
      <c r="A61" s="23"/>
      <c r="B61" s="48"/>
      <c r="C61" s="23"/>
      <c r="D61" s="26"/>
      <c r="E61" s="26"/>
      <c r="F61" s="26"/>
      <c r="G61" s="48"/>
      <c r="H61" s="23"/>
      <c r="I61" s="26"/>
      <c r="J61" s="48"/>
    </row>
    <row r="62" spans="1:10" ht="18" customHeight="1" x14ac:dyDescent="0.3">
      <c r="A62" s="23"/>
      <c r="B62" s="46"/>
      <c r="C62" s="23"/>
      <c r="D62" s="24"/>
      <c r="E62" s="24"/>
      <c r="F62" s="24"/>
      <c r="G62" s="46"/>
      <c r="H62" s="23"/>
      <c r="I62" s="24"/>
      <c r="J62" s="46"/>
    </row>
    <row r="63" spans="1:10" ht="18" customHeight="1" x14ac:dyDescent="0.3">
      <c r="A63" s="23"/>
      <c r="B63" s="48"/>
      <c r="C63" s="23"/>
      <c r="D63" s="26"/>
      <c r="E63" s="26"/>
      <c r="F63" s="26"/>
      <c r="G63" s="48"/>
      <c r="H63" s="23"/>
      <c r="I63" s="26"/>
      <c r="J63" s="48"/>
    </row>
    <row r="64" spans="1:10" ht="18" customHeight="1" x14ac:dyDescent="0.3">
      <c r="A64" s="23"/>
      <c r="B64" s="46"/>
      <c r="C64" s="23"/>
      <c r="D64" s="24"/>
      <c r="E64" s="24"/>
      <c r="F64" s="24"/>
      <c r="G64" s="46"/>
      <c r="H64" s="23"/>
      <c r="I64" s="24"/>
      <c r="J64" s="46"/>
    </row>
    <row r="65" spans="1:10" ht="18" customHeight="1" x14ac:dyDescent="0.3">
      <c r="A65" s="23"/>
      <c r="B65" s="48"/>
      <c r="C65" s="23"/>
      <c r="D65" s="26"/>
      <c r="E65" s="26"/>
      <c r="F65" s="26"/>
      <c r="G65" s="48"/>
      <c r="H65" s="23"/>
      <c r="I65" s="26"/>
      <c r="J65" s="48"/>
    </row>
    <row r="66" spans="1:10" ht="18" customHeight="1" x14ac:dyDescent="0.3">
      <c r="A66" s="23"/>
      <c r="B66" s="46"/>
      <c r="C66" s="23"/>
      <c r="D66" s="24"/>
      <c r="E66" s="24"/>
      <c r="F66" s="24"/>
      <c r="G66" s="46"/>
      <c r="H66" s="23"/>
      <c r="I66" s="24"/>
      <c r="J66" s="46"/>
    </row>
    <row r="67" spans="1:10" ht="18" customHeight="1" x14ac:dyDescent="0.3">
      <c r="A67" s="23"/>
      <c r="B67" s="48"/>
      <c r="C67" s="23"/>
      <c r="D67" s="26"/>
      <c r="E67" s="26"/>
      <c r="F67" s="26"/>
      <c r="G67" s="48"/>
      <c r="H67" s="23"/>
      <c r="I67" s="26"/>
      <c r="J67" s="48"/>
    </row>
    <row r="68" spans="1:10" ht="18" customHeight="1" x14ac:dyDescent="0.3">
      <c r="A68" s="23"/>
      <c r="B68" s="46"/>
      <c r="C68" s="23"/>
      <c r="D68" s="24"/>
      <c r="E68" s="24"/>
      <c r="F68" s="24"/>
      <c r="G68" s="46"/>
      <c r="H68" s="23"/>
      <c r="I68" s="24"/>
      <c r="J68" s="46"/>
    </row>
    <row r="69" spans="1:10" ht="18" customHeight="1" x14ac:dyDescent="0.3">
      <c r="A69" s="23"/>
      <c r="B69" s="48"/>
      <c r="C69" s="23"/>
      <c r="D69" s="26"/>
      <c r="E69" s="26"/>
      <c r="F69" s="26"/>
      <c r="G69" s="48"/>
      <c r="H69" s="23"/>
      <c r="I69" s="26"/>
      <c r="J69" s="48"/>
    </row>
    <row r="70" spans="1:10" ht="9.75" customHeight="1" x14ac:dyDescent="0.3"/>
    <row r="71" spans="1:10" ht="24" customHeight="1" x14ac:dyDescent="0.3">
      <c r="A71" s="103" t="s">
        <v>1253</v>
      </c>
      <c r="B71" s="103"/>
      <c r="C71" s="103"/>
      <c r="D71" s="103"/>
      <c r="E71" s="103"/>
      <c r="F71" s="103"/>
      <c r="G71" s="103"/>
      <c r="H71" s="103"/>
      <c r="I71" s="103"/>
      <c r="J71" s="103"/>
    </row>
    <row r="72" spans="1:10" ht="19.5" customHeight="1" x14ac:dyDescent="0.3">
      <c r="A72" s="142" t="s">
        <v>1254</v>
      </c>
      <c r="B72" s="142"/>
      <c r="C72" s="142"/>
      <c r="D72" s="142"/>
      <c r="E72" s="142"/>
      <c r="F72" s="142"/>
      <c r="G72" s="142"/>
      <c r="H72" s="142"/>
    </row>
    <row r="73" spans="1:10" ht="19.5" customHeight="1" x14ac:dyDescent="0.3">
      <c r="A73" s="21" t="s">
        <v>1245</v>
      </c>
      <c r="B73" s="21" t="s">
        <v>1255</v>
      </c>
      <c r="C73" s="21" t="s">
        <v>1256</v>
      </c>
      <c r="D73" s="21" t="s">
        <v>1257</v>
      </c>
      <c r="E73" s="21" t="s">
        <v>1258</v>
      </c>
      <c r="F73" s="21" t="s">
        <v>97</v>
      </c>
    </row>
    <row r="74" spans="1:10" ht="18" customHeight="1" x14ac:dyDescent="0.3">
      <c r="A74" s="23"/>
      <c r="B74" s="23"/>
      <c r="C74" s="24"/>
      <c r="D74" s="24"/>
      <c r="E74" s="24"/>
      <c r="F74" s="46"/>
      <c r="G74" s="46"/>
      <c r="H74" s="46"/>
      <c r="I74" s="46"/>
      <c r="J74" s="46"/>
    </row>
    <row r="75" spans="1:10" ht="21.75" customHeight="1" x14ac:dyDescent="0.3">
      <c r="A75" s="208" t="s">
        <v>115</v>
      </c>
      <c r="B75" s="208"/>
      <c r="C75" s="208"/>
      <c r="D75" s="208"/>
      <c r="E75" s="208"/>
      <c r="F75" s="208"/>
      <c r="G75" s="208"/>
      <c r="H75" s="208"/>
      <c r="I75" s="208"/>
      <c r="J75" s="208"/>
    </row>
    <row r="76" spans="1:10" ht="18" customHeight="1" x14ac:dyDescent="0.3">
      <c r="A76" s="23"/>
      <c r="B76" s="23"/>
      <c r="C76" s="24"/>
      <c r="D76" s="24"/>
      <c r="E76" s="24"/>
      <c r="F76" s="46"/>
      <c r="G76" s="46"/>
      <c r="H76" s="46"/>
      <c r="I76" s="46"/>
      <c r="J76" s="46"/>
    </row>
    <row r="77" spans="1:10" ht="18" customHeight="1" x14ac:dyDescent="0.3">
      <c r="A77" s="23"/>
      <c r="B77" s="23"/>
      <c r="C77" s="26"/>
      <c r="D77" s="26"/>
      <c r="E77" s="26"/>
      <c r="F77" s="48"/>
      <c r="G77" s="48"/>
      <c r="H77" s="48"/>
      <c r="I77" s="48"/>
      <c r="J77" s="48"/>
    </row>
    <row r="78" spans="1:10" ht="18" customHeight="1" x14ac:dyDescent="0.3">
      <c r="A78" s="23"/>
      <c r="B78" s="23"/>
      <c r="C78" s="24"/>
      <c r="D78" s="24"/>
      <c r="E78" s="24"/>
      <c r="F78" s="46"/>
      <c r="G78" s="46"/>
      <c r="H78" s="46"/>
      <c r="I78" s="46"/>
      <c r="J78" s="46"/>
    </row>
    <row r="79" spans="1:10" ht="18" customHeight="1" x14ac:dyDescent="0.3">
      <c r="A79" s="23"/>
      <c r="B79" s="23"/>
      <c r="C79" s="26"/>
      <c r="D79" s="26"/>
      <c r="E79" s="26"/>
      <c r="F79" s="48"/>
      <c r="G79" s="48"/>
      <c r="H79" s="48"/>
      <c r="I79" s="48"/>
      <c r="J79" s="48"/>
    </row>
    <row r="80" spans="1:10" ht="18" customHeight="1" x14ac:dyDescent="0.3">
      <c r="A80" s="23"/>
      <c r="B80" s="23"/>
      <c r="C80" s="24"/>
      <c r="D80" s="24"/>
      <c r="E80" s="24"/>
      <c r="F80" s="46"/>
      <c r="G80" s="46"/>
      <c r="H80" s="46"/>
      <c r="I80" s="46"/>
      <c r="J80" s="46"/>
    </row>
    <row r="81" spans="1:10" ht="18" customHeight="1" x14ac:dyDescent="0.3">
      <c r="A81" s="23"/>
      <c r="B81" s="23"/>
      <c r="C81" s="26"/>
      <c r="D81" s="26"/>
      <c r="E81" s="26"/>
      <c r="F81" s="48"/>
      <c r="G81" s="48"/>
      <c r="H81" s="48"/>
      <c r="I81" s="48"/>
      <c r="J81" s="48"/>
    </row>
    <row r="82" spans="1:10" ht="18" customHeight="1" x14ac:dyDescent="0.3">
      <c r="A82" s="23"/>
      <c r="B82" s="23"/>
      <c r="C82" s="24"/>
      <c r="D82" s="24"/>
      <c r="E82" s="24"/>
      <c r="F82" s="46"/>
      <c r="G82" s="46"/>
      <c r="H82" s="46"/>
      <c r="I82" s="46"/>
      <c r="J82" s="46"/>
    </row>
    <row r="83" spans="1:10" ht="18" customHeight="1" x14ac:dyDescent="0.3">
      <c r="A83" s="23"/>
      <c r="B83" s="23"/>
      <c r="C83" s="26"/>
      <c r="D83" s="26"/>
      <c r="E83" s="26"/>
      <c r="F83" s="48"/>
      <c r="G83" s="48"/>
      <c r="H83" s="48"/>
      <c r="I83" s="48"/>
      <c r="J83" s="48"/>
    </row>
    <row r="84" spans="1:10" ht="18" customHeight="1" x14ac:dyDescent="0.3">
      <c r="A84" s="23"/>
      <c r="B84" s="23"/>
      <c r="C84" s="24"/>
      <c r="D84" s="24"/>
      <c r="E84" s="24"/>
      <c r="F84" s="46"/>
      <c r="G84" s="46"/>
      <c r="H84" s="46"/>
      <c r="I84" s="46"/>
      <c r="J84" s="46"/>
    </row>
    <row r="85" spans="1:10" ht="18" customHeight="1" x14ac:dyDescent="0.3">
      <c r="A85" s="23"/>
      <c r="B85" s="23"/>
      <c r="C85" s="26"/>
      <c r="D85" s="26"/>
      <c r="E85" s="26"/>
      <c r="F85" s="48"/>
      <c r="G85" s="48"/>
      <c r="H85" s="48"/>
      <c r="I85" s="48"/>
      <c r="J85" s="48"/>
    </row>
    <row r="86" spans="1:10" ht="18" customHeight="1" x14ac:dyDescent="0.3">
      <c r="A86" s="23"/>
      <c r="B86" s="23"/>
      <c r="C86" s="24"/>
      <c r="D86" s="24"/>
      <c r="E86" s="24"/>
      <c r="F86" s="46"/>
      <c r="G86" s="46"/>
      <c r="H86" s="46"/>
      <c r="I86" s="46"/>
      <c r="J86" s="46"/>
    </row>
    <row r="87" spans="1:10" ht="18" customHeight="1" x14ac:dyDescent="0.3">
      <c r="A87" s="23"/>
      <c r="B87" s="23"/>
      <c r="C87" s="26"/>
      <c r="D87" s="26"/>
      <c r="E87" s="26"/>
      <c r="F87" s="48"/>
      <c r="G87" s="48"/>
      <c r="H87" s="48"/>
      <c r="I87" s="48"/>
      <c r="J87" s="48"/>
    </row>
    <row r="88" spans="1:10" ht="18" customHeight="1" x14ac:dyDescent="0.3">
      <c r="A88" s="23"/>
      <c r="B88" s="23"/>
      <c r="C88" s="24"/>
      <c r="D88" s="24"/>
      <c r="E88" s="24"/>
      <c r="F88" s="46"/>
      <c r="G88" s="46"/>
      <c r="H88" s="46"/>
      <c r="I88" s="46"/>
      <c r="J88" s="46"/>
    </row>
    <row r="89" spans="1:10" ht="18" customHeight="1" x14ac:dyDescent="0.3">
      <c r="A89" s="23"/>
      <c r="B89" s="23"/>
      <c r="C89" s="26"/>
      <c r="D89" s="26"/>
      <c r="E89" s="26"/>
      <c r="F89" s="48"/>
      <c r="G89" s="48"/>
      <c r="H89" s="48"/>
      <c r="I89" s="48"/>
      <c r="J89" s="48"/>
    </row>
    <row r="90" spans="1:10" ht="18" customHeight="1" x14ac:dyDescent="0.3">
      <c r="A90" s="23"/>
      <c r="B90" s="23"/>
      <c r="C90" s="24"/>
      <c r="D90" s="24"/>
      <c r="E90" s="24"/>
      <c r="F90" s="46"/>
      <c r="G90" s="46"/>
      <c r="H90" s="46"/>
      <c r="I90" s="46"/>
      <c r="J90" s="46"/>
    </row>
    <row r="91" spans="1:10" ht="18" customHeight="1" x14ac:dyDescent="0.3">
      <c r="A91" s="23"/>
      <c r="B91" s="23"/>
      <c r="C91" s="26"/>
      <c r="D91" s="26"/>
      <c r="E91" s="26"/>
      <c r="F91" s="48"/>
      <c r="G91" s="48"/>
      <c r="H91" s="48"/>
      <c r="I91" s="48"/>
      <c r="J91" s="48"/>
    </row>
    <row r="92" spans="1:10" ht="18" customHeight="1" x14ac:dyDescent="0.3">
      <c r="A92" s="23"/>
      <c r="B92" s="23"/>
      <c r="C92" s="24"/>
      <c r="D92" s="24"/>
      <c r="E92" s="24"/>
      <c r="F92" s="46"/>
      <c r="G92" s="46"/>
      <c r="H92" s="46"/>
      <c r="I92" s="46"/>
      <c r="J92" s="46"/>
    </row>
    <row r="93" spans="1:10" ht="18" customHeight="1" x14ac:dyDescent="0.3">
      <c r="A93" s="23"/>
      <c r="B93" s="23"/>
      <c r="C93" s="26"/>
      <c r="D93" s="26"/>
      <c r="E93" s="26"/>
      <c r="F93" s="48"/>
      <c r="G93" s="48"/>
      <c r="H93" s="48"/>
      <c r="I93" s="48"/>
      <c r="J93" s="48"/>
    </row>
    <row r="94" spans="1:10" ht="18" customHeight="1" x14ac:dyDescent="0.3">
      <c r="A94" s="23"/>
      <c r="B94" s="23"/>
      <c r="C94" s="24"/>
      <c r="D94" s="24"/>
      <c r="E94" s="24"/>
      <c r="F94" s="46"/>
      <c r="G94" s="46"/>
      <c r="H94" s="46"/>
      <c r="I94" s="46"/>
      <c r="J94" s="46"/>
    </row>
    <row r="95" spans="1:10" ht="18" customHeight="1" x14ac:dyDescent="0.3">
      <c r="A95" s="23"/>
      <c r="B95" s="23"/>
      <c r="C95" s="26"/>
      <c r="D95" s="26"/>
      <c r="E95" s="26"/>
      <c r="F95" s="48"/>
      <c r="G95" s="48"/>
      <c r="H95" s="48"/>
      <c r="I95" s="48"/>
      <c r="J95" s="48"/>
    </row>
    <row r="96" spans="1:10" ht="18" customHeight="1" x14ac:dyDescent="0.3">
      <c r="A96" s="23"/>
      <c r="B96" s="23"/>
      <c r="C96" s="24"/>
      <c r="D96" s="24"/>
      <c r="E96" s="24"/>
      <c r="F96" s="46"/>
      <c r="G96" s="46"/>
      <c r="H96" s="46"/>
      <c r="I96" s="46"/>
      <c r="J96" s="46"/>
    </row>
    <row r="97" spans="1:10" ht="18" customHeight="1" x14ac:dyDescent="0.3">
      <c r="A97" s="23"/>
      <c r="B97" s="23"/>
      <c r="C97" s="26"/>
      <c r="D97" s="26"/>
      <c r="E97" s="26"/>
      <c r="F97" s="48"/>
      <c r="G97" s="48"/>
      <c r="H97" s="48"/>
      <c r="I97" s="48"/>
      <c r="J97" s="48"/>
    </row>
    <row r="98" spans="1:10" ht="18" customHeight="1" x14ac:dyDescent="0.3">
      <c r="A98" s="23"/>
      <c r="B98" s="23"/>
      <c r="C98" s="24"/>
      <c r="D98" s="24"/>
      <c r="E98" s="24"/>
      <c r="F98" s="46"/>
      <c r="G98" s="46"/>
      <c r="H98" s="46"/>
      <c r="I98" s="46"/>
      <c r="J98" s="46"/>
    </row>
    <row r="99" spans="1:10" ht="18" customHeight="1" x14ac:dyDescent="0.3">
      <c r="A99" s="23"/>
      <c r="B99" s="23"/>
      <c r="C99" s="26"/>
      <c r="D99" s="26"/>
      <c r="E99" s="26"/>
      <c r="F99" s="48"/>
      <c r="G99" s="48"/>
      <c r="H99" s="48"/>
      <c r="I99" s="48"/>
      <c r="J99" s="48"/>
    </row>
    <row r="100" spans="1:10" ht="18" customHeight="1" x14ac:dyDescent="0.3">
      <c r="A100" s="23"/>
      <c r="B100" s="23"/>
      <c r="C100" s="24"/>
      <c r="D100" s="24"/>
      <c r="E100" s="24"/>
      <c r="F100" s="46"/>
      <c r="G100" s="46"/>
      <c r="H100" s="46"/>
      <c r="I100" s="46"/>
      <c r="J100" s="46"/>
    </row>
    <row r="101" spans="1:10" ht="18" customHeight="1" x14ac:dyDescent="0.3">
      <c r="A101" s="23"/>
      <c r="B101" s="23"/>
      <c r="C101" s="26"/>
      <c r="D101" s="26"/>
      <c r="E101" s="26"/>
      <c r="F101" s="48"/>
      <c r="G101" s="48"/>
      <c r="H101" s="48"/>
      <c r="I101" s="48"/>
      <c r="J101" s="48"/>
    </row>
    <row r="102" spans="1:10" ht="18" customHeight="1" x14ac:dyDescent="0.3">
      <c r="A102" s="23"/>
      <c r="B102" s="23"/>
      <c r="C102" s="24"/>
      <c r="D102" s="24"/>
      <c r="E102" s="24"/>
      <c r="F102" s="46"/>
      <c r="G102" s="46"/>
      <c r="H102" s="46"/>
      <c r="I102" s="46"/>
      <c r="J102" s="46"/>
    </row>
    <row r="103" spans="1:10" ht="18" customHeight="1" x14ac:dyDescent="0.3">
      <c r="A103" s="23"/>
      <c r="B103" s="23"/>
      <c r="C103" s="26"/>
      <c r="D103" s="26"/>
      <c r="E103" s="26"/>
      <c r="F103" s="48"/>
      <c r="G103" s="48"/>
      <c r="H103" s="48"/>
      <c r="I103" s="48"/>
      <c r="J103" s="48"/>
    </row>
    <row r="104" spans="1:10" ht="18" customHeight="1" x14ac:dyDescent="0.3">
      <c r="A104" s="23"/>
      <c r="B104" s="23"/>
      <c r="C104" s="24"/>
      <c r="D104" s="24"/>
      <c r="E104" s="24"/>
      <c r="F104" s="46"/>
      <c r="G104" s="46"/>
      <c r="H104" s="46"/>
      <c r="I104" s="46"/>
      <c r="J104" s="46"/>
    </row>
    <row r="105" spans="1:10" ht="18" customHeight="1" x14ac:dyDescent="0.3">
      <c r="A105" s="23"/>
      <c r="B105" s="23"/>
      <c r="C105" s="26"/>
      <c r="D105" s="26"/>
      <c r="E105" s="26"/>
      <c r="F105" s="48"/>
      <c r="G105" s="48"/>
      <c r="H105" s="48"/>
      <c r="I105" s="48"/>
      <c r="J105" s="48"/>
    </row>
    <row r="106" spans="1:10" ht="18" customHeight="1" x14ac:dyDescent="0.3">
      <c r="A106" s="23"/>
      <c r="B106" s="23"/>
      <c r="C106" s="24"/>
      <c r="D106" s="24"/>
      <c r="E106" s="24"/>
      <c r="F106" s="46"/>
      <c r="G106" s="46"/>
      <c r="H106" s="46"/>
      <c r="I106" s="46"/>
      <c r="J106" s="46"/>
    </row>
    <row r="107" spans="1:10" ht="18" customHeight="1" x14ac:dyDescent="0.3">
      <c r="A107" s="23"/>
      <c r="B107" s="23"/>
      <c r="C107" s="26"/>
      <c r="D107" s="26"/>
      <c r="E107" s="26"/>
      <c r="F107" s="48"/>
      <c r="G107" s="48"/>
      <c r="H107" s="48"/>
      <c r="I107" s="48"/>
      <c r="J107" s="48"/>
    </row>
    <row r="108" spans="1:10" ht="18" customHeight="1" x14ac:dyDescent="0.3">
      <c r="A108" s="23"/>
      <c r="B108" s="23"/>
      <c r="C108" s="24"/>
      <c r="D108" s="24"/>
      <c r="E108" s="24"/>
      <c r="F108" s="46"/>
      <c r="G108" s="46"/>
      <c r="H108" s="46"/>
      <c r="I108" s="46"/>
      <c r="J108" s="46"/>
    </row>
    <row r="109" spans="1:10" ht="18" customHeight="1" x14ac:dyDescent="0.3">
      <c r="A109" s="23"/>
      <c r="B109" s="23"/>
      <c r="C109" s="26"/>
      <c r="D109" s="26"/>
      <c r="E109" s="26"/>
      <c r="F109" s="48"/>
      <c r="G109" s="48"/>
      <c r="H109" s="48"/>
      <c r="I109" s="48"/>
      <c r="J109" s="48"/>
    </row>
    <row r="110" spans="1:10" ht="18" customHeight="1" x14ac:dyDescent="0.3">
      <c r="A110" s="23"/>
      <c r="B110" s="23"/>
      <c r="C110" s="24"/>
      <c r="D110" s="24"/>
      <c r="E110" s="24"/>
      <c r="F110" s="46"/>
      <c r="G110" s="46"/>
      <c r="H110" s="46"/>
      <c r="I110" s="46"/>
      <c r="J110" s="46"/>
    </row>
    <row r="111" spans="1:10" ht="18" customHeight="1" x14ac:dyDescent="0.3">
      <c r="A111" s="23"/>
      <c r="B111" s="23"/>
      <c r="C111" s="26"/>
      <c r="D111" s="26"/>
      <c r="E111" s="26"/>
      <c r="F111" s="48"/>
      <c r="G111" s="48"/>
      <c r="H111" s="48"/>
      <c r="I111" s="48"/>
      <c r="J111" s="48"/>
    </row>
    <row r="112" spans="1:10" ht="18" customHeight="1" x14ac:dyDescent="0.3">
      <c r="A112" s="23"/>
      <c r="B112" s="23"/>
      <c r="C112" s="24"/>
      <c r="D112" s="24"/>
      <c r="E112" s="24"/>
      <c r="F112" s="46"/>
      <c r="G112" s="46"/>
      <c r="H112" s="46"/>
      <c r="I112" s="46"/>
      <c r="J112" s="46"/>
    </row>
    <row r="113" spans="1:10" ht="18" customHeight="1" x14ac:dyDescent="0.3">
      <c r="A113" s="23"/>
      <c r="B113" s="23"/>
      <c r="C113" s="26"/>
      <c r="D113" s="26"/>
      <c r="E113" s="26"/>
      <c r="F113" s="48"/>
      <c r="G113" s="48"/>
      <c r="H113" s="48"/>
      <c r="I113" s="48"/>
      <c r="J113" s="48"/>
    </row>
  </sheetData>
  <mergeCells count="9">
    <mergeCell ref="A8:J8"/>
    <mergeCell ref="A71:J71"/>
    <mergeCell ref="A72:H72"/>
    <mergeCell ref="A75:J75"/>
    <mergeCell ref="A1:J1"/>
    <mergeCell ref="K1:L2"/>
    <mergeCell ref="A2:J2"/>
    <mergeCell ref="A3:J3"/>
    <mergeCell ref="A4:J4"/>
  </mergeCells>
  <hyperlinks>
    <hyperlink ref="K1" location="'🎵 Welcome - Start Here'!A1" display="🏠 Contents" xr:uid="{00000000-0004-0000-1600-000000000000}"/>
  </hyperlinks>
  <pageMargins left="0.75" right="0.75" top="1" bottom="1" header="0.511811023622047" footer="0.511811023622047"/>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8"/>
  <sheetViews>
    <sheetView zoomScaleNormal="100" workbookViewId="0">
      <pane ySplit="4" topLeftCell="A5" activePane="bottomLeft" state="frozen"/>
      <selection pane="bottomLeft" activeCell="I1" sqref="I1:J2"/>
    </sheetView>
  </sheetViews>
  <sheetFormatPr defaultColWidth="8.6640625" defaultRowHeight="14.4" x14ac:dyDescent="0.3"/>
  <cols>
    <col min="1" max="1" width="22" customWidth="1"/>
    <col min="2" max="2" width="30" customWidth="1"/>
    <col min="3" max="4" width="18" customWidth="1"/>
    <col min="5" max="5" width="24" customWidth="1"/>
    <col min="6" max="6" width="14" customWidth="1"/>
    <col min="7" max="7" width="16" customWidth="1"/>
    <col min="8" max="8" width="22" customWidth="1"/>
    <col min="9" max="9" width="14" customWidth="1"/>
    <col min="10" max="10" width="4" customWidth="1"/>
  </cols>
  <sheetData>
    <row r="1" spans="1:10" ht="42" customHeight="1" x14ac:dyDescent="0.3">
      <c r="A1" s="4" t="s">
        <v>1259</v>
      </c>
      <c r="B1" s="4"/>
      <c r="C1" s="4"/>
      <c r="D1" s="4"/>
      <c r="E1" s="4"/>
      <c r="F1" s="4"/>
      <c r="G1" s="4"/>
      <c r="H1" s="4"/>
      <c r="I1" s="3" t="s">
        <v>64</v>
      </c>
      <c r="J1" s="3"/>
    </row>
    <row r="2" spans="1:10" ht="21.75" customHeight="1" x14ac:dyDescent="0.3">
      <c r="A2" s="2" t="s">
        <v>1260</v>
      </c>
      <c r="B2" s="2"/>
      <c r="C2" s="2"/>
      <c r="D2" s="2"/>
      <c r="E2" s="2"/>
      <c r="F2" s="2"/>
      <c r="G2" s="2"/>
      <c r="H2" s="2"/>
      <c r="I2" s="3"/>
      <c r="J2" s="3"/>
    </row>
    <row r="4" spans="1:10" ht="15" customHeight="1" x14ac:dyDescent="0.3">
      <c r="A4" s="21" t="s">
        <v>669</v>
      </c>
      <c r="B4" s="21" t="s">
        <v>1261</v>
      </c>
      <c r="C4" s="21" t="s">
        <v>1262</v>
      </c>
      <c r="D4" s="21" t="s">
        <v>1263</v>
      </c>
      <c r="E4" s="21" t="s">
        <v>1264</v>
      </c>
      <c r="F4" s="21" t="s">
        <v>821</v>
      </c>
      <c r="G4" s="21" t="s">
        <v>1265</v>
      </c>
      <c r="H4" s="21" t="s">
        <v>588</v>
      </c>
      <c r="I4" s="21" t="s">
        <v>97</v>
      </c>
    </row>
    <row r="5" spans="1:10" ht="19.5" customHeight="1" x14ac:dyDescent="0.3">
      <c r="A5" s="46"/>
      <c r="B5" s="51" t="s">
        <v>1266</v>
      </c>
      <c r="C5" s="46"/>
      <c r="D5" s="46"/>
      <c r="E5" s="46"/>
      <c r="F5" s="46"/>
      <c r="G5" s="46"/>
      <c r="H5" s="46"/>
      <c r="I5" s="46"/>
    </row>
    <row r="6" spans="1:10" ht="19.5" customHeight="1" x14ac:dyDescent="0.3">
      <c r="A6" s="48"/>
      <c r="B6" s="48" t="s">
        <v>681</v>
      </c>
      <c r="C6" s="48"/>
      <c r="D6" s="48"/>
      <c r="E6" s="48"/>
      <c r="F6" s="48"/>
      <c r="G6" s="48"/>
      <c r="H6" s="48"/>
      <c r="I6" s="48"/>
    </row>
    <row r="7" spans="1:10" ht="26.25" customHeight="1" x14ac:dyDescent="0.3">
      <c r="A7" s="46"/>
      <c r="B7" s="51" t="s">
        <v>1267</v>
      </c>
      <c r="C7" s="46"/>
      <c r="D7" s="46"/>
      <c r="E7" s="46"/>
      <c r="F7" s="46"/>
      <c r="G7" s="46"/>
      <c r="H7" s="46"/>
      <c r="I7" s="46"/>
    </row>
    <row r="8" spans="1:10" ht="19.5" customHeight="1" x14ac:dyDescent="0.3">
      <c r="A8" s="48"/>
      <c r="B8" s="79" t="s">
        <v>1268</v>
      </c>
      <c r="C8" s="48"/>
      <c r="D8" s="48"/>
      <c r="E8" s="48"/>
      <c r="F8" s="48"/>
      <c r="G8" s="48"/>
      <c r="H8" s="48"/>
      <c r="I8" s="48"/>
    </row>
    <row r="9" spans="1:10" ht="19.5" customHeight="1" x14ac:dyDescent="0.3">
      <c r="A9" s="46"/>
      <c r="B9" s="46" t="s">
        <v>354</v>
      </c>
      <c r="C9" s="46"/>
      <c r="D9" s="46"/>
      <c r="E9" s="46"/>
      <c r="F9" s="46"/>
      <c r="G9" s="46"/>
      <c r="H9" s="46"/>
      <c r="I9" s="46"/>
    </row>
    <row r="10" spans="1:10" ht="19.5" customHeight="1" x14ac:dyDescent="0.3">
      <c r="A10" s="48"/>
      <c r="B10" s="48" t="s">
        <v>573</v>
      </c>
      <c r="C10" s="48"/>
      <c r="D10" s="48"/>
      <c r="E10" s="48"/>
      <c r="F10" s="48"/>
      <c r="G10" s="48"/>
      <c r="H10" s="48"/>
      <c r="I10" s="48"/>
    </row>
    <row r="11" spans="1:10" ht="19.5" customHeight="1" x14ac:dyDescent="0.3">
      <c r="A11" s="46"/>
      <c r="B11" s="46" t="s">
        <v>367</v>
      </c>
      <c r="C11" s="46"/>
      <c r="D11" s="46"/>
      <c r="E11" s="46"/>
      <c r="F11" s="46"/>
      <c r="G11" s="46"/>
      <c r="H11" s="46"/>
      <c r="I11" s="46"/>
    </row>
    <row r="12" spans="1:10" ht="19.5" customHeight="1" x14ac:dyDescent="0.3">
      <c r="A12" s="48"/>
      <c r="B12" s="48" t="s">
        <v>1269</v>
      </c>
      <c r="C12" s="48"/>
      <c r="D12" s="48"/>
      <c r="E12" s="48"/>
      <c r="F12" s="48"/>
      <c r="G12" s="48"/>
      <c r="H12" s="48"/>
      <c r="I12" s="48"/>
    </row>
    <row r="13" spans="1:10" ht="19.5" customHeight="1" x14ac:dyDescent="0.3">
      <c r="A13" s="46"/>
      <c r="B13" s="46" t="s">
        <v>1270</v>
      </c>
      <c r="C13" s="46"/>
      <c r="D13" s="46"/>
      <c r="E13" s="46"/>
      <c r="F13" s="46"/>
      <c r="G13" s="46"/>
      <c r="H13" s="46"/>
      <c r="I13" s="46"/>
    </row>
    <row r="14" spans="1:10" ht="19.5" customHeight="1" x14ac:dyDescent="0.3">
      <c r="A14" s="48"/>
      <c r="B14" s="48" t="s">
        <v>1271</v>
      </c>
      <c r="C14" s="48"/>
      <c r="D14" s="48"/>
      <c r="E14" s="48"/>
      <c r="F14" s="48"/>
      <c r="G14" s="48"/>
      <c r="H14" s="48"/>
      <c r="I14" s="48"/>
    </row>
    <row r="15" spans="1:10" ht="19.5" customHeight="1" x14ac:dyDescent="0.3">
      <c r="A15" s="46"/>
      <c r="B15" s="46" t="s">
        <v>1272</v>
      </c>
      <c r="C15" s="46"/>
      <c r="D15" s="46"/>
      <c r="E15" s="46"/>
      <c r="F15" s="46"/>
      <c r="G15" s="46"/>
      <c r="H15" s="46"/>
      <c r="I15" s="46"/>
    </row>
    <row r="16" spans="1:10" ht="19.5" customHeight="1" x14ac:dyDescent="0.3">
      <c r="A16" s="48"/>
      <c r="B16" s="48" t="s">
        <v>429</v>
      </c>
      <c r="C16" s="48"/>
      <c r="D16" s="48"/>
      <c r="E16" s="48"/>
      <c r="F16" s="48"/>
      <c r="G16" s="48"/>
      <c r="H16" s="48"/>
      <c r="I16" s="48"/>
    </row>
    <row r="17" spans="1:9" ht="19.5" customHeight="1" x14ac:dyDescent="0.3">
      <c r="A17" s="46"/>
      <c r="B17" s="46" t="s">
        <v>430</v>
      </c>
      <c r="C17" s="46"/>
      <c r="D17" s="46"/>
      <c r="E17" s="46"/>
      <c r="F17" s="46"/>
      <c r="G17" s="46"/>
      <c r="H17" s="46"/>
      <c r="I17" s="46"/>
    </row>
    <row r="18" spans="1:9" ht="19.5" customHeight="1" x14ac:dyDescent="0.3">
      <c r="A18" s="48"/>
      <c r="B18" s="48" t="s">
        <v>1273</v>
      </c>
      <c r="C18" s="48"/>
      <c r="D18" s="48"/>
      <c r="E18" s="48"/>
      <c r="F18" s="48"/>
      <c r="G18" s="48"/>
      <c r="H18" s="48"/>
      <c r="I18" s="48"/>
    </row>
  </sheetData>
  <mergeCells count="3">
    <mergeCell ref="A1:H1"/>
    <mergeCell ref="I1:J2"/>
    <mergeCell ref="A2:H2"/>
  </mergeCells>
  <hyperlinks>
    <hyperlink ref="I1" location="'🎵 Welcome - Start Here'!A1" display="🏠 Contents" xr:uid="{00000000-0004-0000-1700-000000000000}"/>
  </hyperlinks>
  <pageMargins left="0.75" right="0.75" top="1" bottom="1" header="0.511811023622047" footer="0.511811023622047"/>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40"/>
  <sheetViews>
    <sheetView zoomScaleNormal="100" workbookViewId="0">
      <pane ySplit="3" topLeftCell="A4" activePane="bottomLeft" state="frozen"/>
      <selection pane="bottomLeft" activeCell="J1" sqref="J1:K2"/>
    </sheetView>
  </sheetViews>
  <sheetFormatPr defaultColWidth="8.6640625" defaultRowHeight="14.4" x14ac:dyDescent="0.3"/>
  <cols>
    <col min="1" max="1" width="38.5546875" customWidth="1"/>
    <col min="2" max="2" width="20.6640625" customWidth="1"/>
    <col min="3" max="3" width="26" customWidth="1"/>
    <col min="4" max="4" width="22" customWidth="1"/>
    <col min="5" max="5" width="16" customWidth="1"/>
    <col min="6" max="10" width="14" customWidth="1"/>
    <col min="11" max="11" width="4" customWidth="1"/>
  </cols>
  <sheetData>
    <row r="1" spans="1:11" ht="43.5" customHeight="1" x14ac:dyDescent="0.3">
      <c r="A1" s="4" t="s">
        <v>1274</v>
      </c>
      <c r="B1" s="4"/>
      <c r="C1" s="4"/>
      <c r="D1" s="4"/>
      <c r="E1" s="4"/>
      <c r="F1" s="4"/>
      <c r="G1" s="4"/>
      <c r="H1" s="4"/>
      <c r="I1" s="4"/>
      <c r="J1" s="3" t="s">
        <v>64</v>
      </c>
      <c r="K1" s="3"/>
    </row>
    <row r="2" spans="1:11" ht="21.75" customHeight="1" x14ac:dyDescent="0.3">
      <c r="A2" s="2" t="s">
        <v>1275</v>
      </c>
      <c r="B2" s="2"/>
      <c r="C2" s="2"/>
      <c r="D2" s="2"/>
      <c r="E2" s="2"/>
      <c r="F2" s="2"/>
      <c r="G2" s="2"/>
      <c r="H2" s="2"/>
      <c r="I2" s="2"/>
      <c r="J2" s="3"/>
      <c r="K2" s="3"/>
    </row>
    <row r="3" spans="1:11" ht="4.5" customHeight="1" x14ac:dyDescent="0.3">
      <c r="A3" s="1"/>
      <c r="B3" s="1"/>
      <c r="C3" s="1"/>
      <c r="D3" s="1"/>
      <c r="E3" s="1"/>
      <c r="F3" s="1"/>
      <c r="G3" s="1"/>
      <c r="H3" s="1"/>
      <c r="I3" s="1"/>
    </row>
    <row r="4" spans="1:11" ht="24" customHeight="1" x14ac:dyDescent="0.3">
      <c r="A4" s="164" t="s">
        <v>1276</v>
      </c>
      <c r="B4" s="164"/>
      <c r="C4" s="164"/>
      <c r="D4" s="164"/>
      <c r="E4" s="164"/>
      <c r="F4" s="164"/>
      <c r="G4" s="164"/>
      <c r="H4" s="164"/>
      <c r="I4" s="164"/>
    </row>
    <row r="5" spans="1:11" ht="21.75" customHeight="1" x14ac:dyDescent="0.3">
      <c r="A5" s="20" t="s">
        <v>1277</v>
      </c>
      <c r="B5" s="140"/>
      <c r="C5" s="140"/>
      <c r="D5" s="140"/>
      <c r="E5" s="140"/>
      <c r="F5" s="140"/>
      <c r="G5" s="140"/>
      <c r="H5" s="140"/>
    </row>
    <row r="6" spans="1:11" ht="21.75" customHeight="1" x14ac:dyDescent="0.3">
      <c r="A6" s="20" t="s">
        <v>1278</v>
      </c>
      <c r="B6" s="140"/>
      <c r="C6" s="140"/>
      <c r="D6" s="140"/>
      <c r="E6" s="140"/>
      <c r="F6" s="140"/>
      <c r="G6" s="140"/>
      <c r="H6" s="140"/>
    </row>
    <row r="7" spans="1:11" ht="21.75" customHeight="1" x14ac:dyDescent="0.3">
      <c r="A7" s="20" t="s">
        <v>1279</v>
      </c>
      <c r="B7" s="141" t="s">
        <v>1280</v>
      </c>
      <c r="C7" s="141"/>
      <c r="D7" s="141"/>
      <c r="E7" s="141"/>
      <c r="F7" s="141"/>
      <c r="G7" s="141"/>
      <c r="H7" s="141"/>
    </row>
    <row r="8" spans="1:11" ht="21.75" customHeight="1" x14ac:dyDescent="0.3">
      <c r="A8" s="20" t="s">
        <v>1281</v>
      </c>
      <c r="B8" s="140"/>
      <c r="C8" s="140"/>
      <c r="D8" s="140"/>
      <c r="E8" s="140"/>
      <c r="F8" s="140"/>
      <c r="G8" s="140"/>
      <c r="H8" s="140"/>
    </row>
    <row r="9" spans="1:11" ht="21.75" customHeight="1" x14ac:dyDescent="0.3">
      <c r="A9" s="20" t="s">
        <v>1282</v>
      </c>
      <c r="B9" s="140"/>
      <c r="C9" s="140"/>
      <c r="D9" s="140"/>
      <c r="E9" s="140"/>
      <c r="F9" s="140"/>
      <c r="G9" s="140"/>
      <c r="H9" s="140"/>
    </row>
    <row r="10" spans="1:11" ht="21.75" customHeight="1" x14ac:dyDescent="0.3">
      <c r="A10" s="20" t="s">
        <v>1283</v>
      </c>
      <c r="B10" s="141" t="s">
        <v>1284</v>
      </c>
      <c r="C10" s="141"/>
      <c r="D10" s="141"/>
      <c r="E10" s="141"/>
      <c r="F10" s="141"/>
      <c r="G10" s="141"/>
      <c r="H10" s="141"/>
    </row>
    <row r="11" spans="1:11" ht="21.75" customHeight="1" x14ac:dyDescent="0.3">
      <c r="A11" s="20" t="s">
        <v>1285</v>
      </c>
      <c r="B11" s="141" t="s">
        <v>1286</v>
      </c>
      <c r="C11" s="141"/>
      <c r="D11" s="141"/>
      <c r="E11" s="141"/>
      <c r="F11" s="141"/>
      <c r="G11" s="141"/>
      <c r="H11" s="141"/>
    </row>
    <row r="12" spans="1:11" ht="9.75" customHeight="1" x14ac:dyDescent="0.3"/>
    <row r="13" spans="1:11" ht="24" customHeight="1" x14ac:dyDescent="0.3">
      <c r="A13" s="164" t="s">
        <v>1287</v>
      </c>
      <c r="B13" s="164"/>
      <c r="C13" s="164"/>
      <c r="D13" s="164"/>
      <c r="E13" s="164"/>
      <c r="F13" s="164"/>
      <c r="G13" s="164"/>
      <c r="H13" s="164"/>
      <c r="I13" s="164"/>
    </row>
    <row r="14" spans="1:11" ht="19.5" customHeight="1" x14ac:dyDescent="0.3">
      <c r="A14" s="142" t="s">
        <v>1288</v>
      </c>
      <c r="B14" s="142"/>
      <c r="C14" s="142"/>
      <c r="D14" s="142"/>
      <c r="E14" s="142"/>
      <c r="F14" s="142"/>
      <c r="G14" s="142"/>
      <c r="H14" s="142"/>
      <c r="I14" s="142"/>
    </row>
    <row r="15" spans="1:11" ht="21.75" customHeight="1" x14ac:dyDescent="0.3">
      <c r="A15" s="21" t="s">
        <v>1289</v>
      </c>
      <c r="B15" s="21" t="s">
        <v>272</v>
      </c>
      <c r="C15" s="21" t="s">
        <v>1290</v>
      </c>
      <c r="D15" s="21" t="s">
        <v>1291</v>
      </c>
      <c r="E15" s="21" t="s">
        <v>1292</v>
      </c>
      <c r="F15" s="21" t="s">
        <v>1293</v>
      </c>
      <c r="G15" s="21" t="s">
        <v>1294</v>
      </c>
      <c r="H15" s="21" t="s">
        <v>97</v>
      </c>
    </row>
    <row r="16" spans="1:11" ht="21.75" customHeight="1" x14ac:dyDescent="0.3">
      <c r="A16" s="99" t="s">
        <v>1295</v>
      </c>
      <c r="B16" s="24"/>
      <c r="C16" s="23"/>
      <c r="D16" s="23"/>
      <c r="E16" s="23"/>
      <c r="F16" s="24"/>
      <c r="G16" s="24"/>
      <c r="H16" s="46"/>
    </row>
    <row r="17" spans="1:9" ht="21.75" customHeight="1" x14ac:dyDescent="0.3">
      <c r="A17" s="99" t="s">
        <v>1296</v>
      </c>
      <c r="B17" s="26"/>
      <c r="C17" s="23"/>
      <c r="D17" s="23"/>
      <c r="E17" s="23"/>
      <c r="F17" s="26"/>
      <c r="G17" s="26"/>
      <c r="H17" s="48"/>
    </row>
    <row r="18" spans="1:9" ht="21.75" customHeight="1" x14ac:dyDescent="0.3">
      <c r="A18" s="99" t="s">
        <v>1297</v>
      </c>
      <c r="B18" s="24"/>
      <c r="C18" s="23"/>
      <c r="D18" s="23"/>
      <c r="E18" s="23"/>
      <c r="F18" s="24"/>
      <c r="G18" s="24"/>
      <c r="H18" s="46"/>
    </row>
    <row r="19" spans="1:9" ht="21.75" customHeight="1" x14ac:dyDescent="0.3">
      <c r="A19" s="99" t="s">
        <v>1298</v>
      </c>
      <c r="B19" s="26"/>
      <c r="C19" s="23"/>
      <c r="D19" s="23"/>
      <c r="E19" s="23"/>
      <c r="F19" s="26"/>
      <c r="G19" s="26"/>
      <c r="H19" s="48"/>
    </row>
    <row r="20" spans="1:9" ht="21.75" customHeight="1" x14ac:dyDescent="0.3">
      <c r="A20" s="99" t="s">
        <v>1299</v>
      </c>
      <c r="B20" s="24"/>
      <c r="C20" s="23"/>
      <c r="D20" s="23"/>
      <c r="E20" s="23"/>
      <c r="F20" s="24"/>
      <c r="G20" s="24"/>
      <c r="H20" s="46"/>
    </row>
    <row r="21" spans="1:9" ht="21.75" customHeight="1" x14ac:dyDescent="0.3">
      <c r="A21" s="99" t="s">
        <v>1300</v>
      </c>
      <c r="B21" s="26"/>
      <c r="C21" s="23"/>
      <c r="D21" s="23"/>
      <c r="E21" s="23"/>
      <c r="F21" s="26"/>
      <c r="G21" s="26"/>
      <c r="H21" s="48"/>
    </row>
    <row r="22" spans="1:9" ht="21.75" customHeight="1" x14ac:dyDescent="0.3">
      <c r="A22" s="99" t="s">
        <v>1301</v>
      </c>
      <c r="B22" s="24"/>
      <c r="C22" s="23"/>
      <c r="D22" s="23"/>
      <c r="E22" s="23"/>
      <c r="F22" s="24"/>
      <c r="G22" s="24"/>
      <c r="H22" s="46"/>
    </row>
    <row r="23" spans="1:9" ht="21.75" customHeight="1" x14ac:dyDescent="0.3">
      <c r="A23" s="99" t="s">
        <v>1302</v>
      </c>
      <c r="B23" s="26"/>
      <c r="C23" s="23"/>
      <c r="D23" s="23"/>
      <c r="E23" s="23"/>
      <c r="F23" s="26"/>
      <c r="G23" s="26"/>
      <c r="H23" s="48"/>
    </row>
    <row r="24" spans="1:9" ht="21.75" customHeight="1" x14ac:dyDescent="0.3">
      <c r="A24" s="99" t="s">
        <v>1303</v>
      </c>
      <c r="B24" s="24"/>
      <c r="C24" s="23"/>
      <c r="D24" s="23"/>
      <c r="E24" s="23"/>
      <c r="F24" s="24"/>
      <c r="G24" s="24"/>
      <c r="H24" s="46"/>
    </row>
    <row r="25" spans="1:9" ht="21.75" customHeight="1" x14ac:dyDescent="0.3">
      <c r="A25" s="99" t="s">
        <v>1304</v>
      </c>
      <c r="B25" s="26"/>
      <c r="C25" s="23"/>
      <c r="D25" s="23"/>
      <c r="E25" s="23"/>
      <c r="F25" s="26"/>
      <c r="G25" s="26"/>
      <c r="H25" s="48"/>
    </row>
    <row r="26" spans="1:9" ht="21.75" customHeight="1" x14ac:dyDescent="0.3">
      <c r="A26" s="99" t="s">
        <v>1305</v>
      </c>
      <c r="B26" s="24"/>
      <c r="C26" s="23"/>
      <c r="D26" s="23"/>
      <c r="E26" s="23"/>
      <c r="F26" s="24"/>
      <c r="G26" s="24"/>
      <c r="H26" s="46"/>
    </row>
    <row r="27" spans="1:9" ht="21.75" customHeight="1" x14ac:dyDescent="0.3">
      <c r="A27" s="99" t="s">
        <v>1306</v>
      </c>
      <c r="B27" s="26"/>
      <c r="C27" s="23"/>
      <c r="D27" s="23"/>
      <c r="E27" s="23"/>
      <c r="F27" s="26"/>
      <c r="G27" s="26"/>
      <c r="H27" s="48"/>
    </row>
    <row r="28" spans="1:9" ht="9.75" customHeight="1" x14ac:dyDescent="0.3"/>
    <row r="29" spans="1:9" ht="24" customHeight="1" x14ac:dyDescent="0.3">
      <c r="A29" s="164" t="s">
        <v>1307</v>
      </c>
      <c r="B29" s="164"/>
      <c r="C29" s="164"/>
      <c r="D29" s="164"/>
      <c r="E29" s="164"/>
      <c r="F29" s="164"/>
      <c r="G29" s="164"/>
      <c r="H29" s="164"/>
      <c r="I29" s="164"/>
    </row>
    <row r="30" spans="1:9" ht="21.75" customHeight="1" x14ac:dyDescent="0.3">
      <c r="A30" s="21" t="s">
        <v>1308</v>
      </c>
      <c r="B30" s="21" t="s">
        <v>1309</v>
      </c>
      <c r="C30" s="21" t="s">
        <v>1310</v>
      </c>
      <c r="D30" s="21" t="s">
        <v>1311</v>
      </c>
      <c r="E30" s="21" t="s">
        <v>1312</v>
      </c>
      <c r="F30" s="21" t="s">
        <v>1313</v>
      </c>
      <c r="G30" s="21" t="s">
        <v>97</v>
      </c>
    </row>
    <row r="31" spans="1:9" ht="19.5" customHeight="1" x14ac:dyDescent="0.3">
      <c r="A31" s="23"/>
      <c r="B31" s="23"/>
      <c r="C31" s="46"/>
      <c r="D31" s="46"/>
      <c r="E31" s="46"/>
      <c r="F31" s="24"/>
      <c r="G31" s="46"/>
      <c r="H31" s="46"/>
    </row>
    <row r="32" spans="1:9" ht="19.5" customHeight="1" x14ac:dyDescent="0.3">
      <c r="A32" s="23"/>
      <c r="B32" s="23"/>
      <c r="C32" s="46"/>
      <c r="D32" s="46"/>
      <c r="E32" s="46"/>
      <c r="F32" s="24"/>
      <c r="G32" s="46"/>
      <c r="H32" s="46"/>
    </row>
    <row r="33" spans="1:9" ht="19.5" customHeight="1" x14ac:dyDescent="0.3">
      <c r="A33" s="23"/>
      <c r="B33" s="23"/>
      <c r="C33" s="48"/>
      <c r="D33" s="48"/>
      <c r="E33" s="48"/>
      <c r="F33" s="26"/>
      <c r="G33" s="48"/>
      <c r="H33" s="48"/>
    </row>
    <row r="34" spans="1:9" ht="19.5" customHeight="1" x14ac:dyDescent="0.3">
      <c r="A34" s="23"/>
      <c r="B34" s="23"/>
      <c r="C34" s="46"/>
      <c r="D34" s="46"/>
      <c r="E34" s="46"/>
      <c r="F34" s="24"/>
      <c r="G34" s="46"/>
      <c r="H34" s="46"/>
    </row>
    <row r="35" spans="1:9" ht="19.5" customHeight="1" x14ac:dyDescent="0.3">
      <c r="A35" s="23"/>
      <c r="B35" s="23"/>
      <c r="C35" s="48"/>
      <c r="D35" s="48"/>
      <c r="E35" s="48"/>
      <c r="F35" s="26"/>
      <c r="G35" s="48"/>
      <c r="H35" s="48"/>
    </row>
    <row r="36" spans="1:9" ht="19.5" customHeight="1" x14ac:dyDescent="0.3">
      <c r="A36" s="23"/>
      <c r="B36" s="23"/>
      <c r="C36" s="46"/>
      <c r="D36" s="46"/>
      <c r="E36" s="46"/>
      <c r="F36" s="24"/>
      <c r="G36" s="46"/>
      <c r="H36" s="46"/>
    </row>
    <row r="37" spans="1:9" ht="19.5" customHeight="1" x14ac:dyDescent="0.3">
      <c r="A37" s="23"/>
      <c r="B37" s="23"/>
      <c r="C37" s="48"/>
      <c r="D37" s="48"/>
      <c r="E37" s="48"/>
      <c r="F37" s="26"/>
      <c r="G37" s="48"/>
      <c r="H37" s="48"/>
    </row>
    <row r="38" spans="1:9" ht="19.5" customHeight="1" x14ac:dyDescent="0.3">
      <c r="A38" s="23"/>
      <c r="B38" s="23"/>
      <c r="C38" s="46"/>
      <c r="D38" s="46"/>
      <c r="E38" s="46"/>
      <c r="F38" s="24"/>
      <c r="G38" s="46"/>
      <c r="H38" s="46"/>
    </row>
    <row r="39" spans="1:9" ht="19.5" customHeight="1" x14ac:dyDescent="0.3">
      <c r="A39" s="23"/>
      <c r="B39" s="23"/>
      <c r="C39" s="48"/>
      <c r="D39" s="48"/>
      <c r="E39" s="48"/>
      <c r="F39" s="26"/>
      <c r="G39" s="48"/>
      <c r="H39" s="48"/>
    </row>
    <row r="40" spans="1:9" ht="21.75" customHeight="1" x14ac:dyDescent="0.3">
      <c r="A40" s="208" t="s">
        <v>138</v>
      </c>
      <c r="B40" s="208"/>
      <c r="C40" s="208"/>
      <c r="D40" s="208"/>
      <c r="E40" s="208"/>
      <c r="F40" s="208"/>
      <c r="G40" s="208"/>
      <c r="H40" s="208"/>
      <c r="I40" s="208"/>
    </row>
  </sheetData>
  <mergeCells count="16">
    <mergeCell ref="A40:I40"/>
    <mergeCell ref="B10:H10"/>
    <mergeCell ref="B11:H11"/>
    <mergeCell ref="A13:I13"/>
    <mergeCell ref="A14:I14"/>
    <mergeCell ref="A29:I29"/>
    <mergeCell ref="B5:H5"/>
    <mergeCell ref="B6:H6"/>
    <mergeCell ref="B7:H7"/>
    <mergeCell ref="B8:H8"/>
    <mergeCell ref="B9:H9"/>
    <mergeCell ref="A1:I1"/>
    <mergeCell ref="J1:K2"/>
    <mergeCell ref="A2:I2"/>
    <mergeCell ref="A3:I3"/>
    <mergeCell ref="A4:I4"/>
  </mergeCells>
  <hyperlinks>
    <hyperlink ref="J1" location="'🎵 Welcome - Start Here'!A1" display="🏠 Contents" xr:uid="{00000000-0004-0000-1800-000000000000}"/>
  </hyperlinks>
  <pageMargins left="0.75" right="0.75" top="1" bottom="1" header="0.511811023622047" footer="0.511811023622047"/>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51"/>
  <sheetViews>
    <sheetView zoomScaleNormal="100" workbookViewId="0">
      <pane ySplit="6" topLeftCell="A7" activePane="bottomLeft" state="frozen"/>
      <selection pane="bottomLeft" activeCell="I1" sqref="I1:J2"/>
    </sheetView>
  </sheetViews>
  <sheetFormatPr defaultColWidth="8.6640625" defaultRowHeight="14.4" x14ac:dyDescent="0.3"/>
  <cols>
    <col min="1" max="1" width="28" customWidth="1"/>
    <col min="2" max="2" width="22" customWidth="1"/>
    <col min="3" max="3" width="12" customWidth="1"/>
    <col min="4" max="4" width="10" customWidth="1"/>
    <col min="5" max="5" width="26" customWidth="1"/>
    <col min="6" max="6" width="11.6640625" customWidth="1"/>
    <col min="7" max="7" width="18" customWidth="1"/>
    <col min="8" max="8" width="8" customWidth="1"/>
    <col min="9" max="9" width="14" customWidth="1"/>
    <col min="10" max="10" width="4" customWidth="1"/>
  </cols>
  <sheetData>
    <row r="1" spans="1:10" ht="43.5" customHeight="1" x14ac:dyDescent="0.3">
      <c r="A1" s="4" t="s">
        <v>1314</v>
      </c>
      <c r="B1" s="4"/>
      <c r="C1" s="4"/>
      <c r="D1" s="4"/>
      <c r="E1" s="4"/>
      <c r="F1" s="4"/>
      <c r="G1" s="4"/>
      <c r="H1" s="4"/>
      <c r="I1" s="3" t="s">
        <v>64</v>
      </c>
      <c r="J1" s="3"/>
    </row>
    <row r="2" spans="1:10" ht="21.75" customHeight="1" x14ac:dyDescent="0.3">
      <c r="A2" s="2" t="s">
        <v>1315</v>
      </c>
      <c r="B2" s="2"/>
      <c r="C2" s="2"/>
      <c r="D2" s="2"/>
      <c r="E2" s="2"/>
      <c r="F2" s="2"/>
      <c r="G2" s="2"/>
      <c r="H2" s="2"/>
      <c r="I2" s="3"/>
      <c r="J2" s="3"/>
    </row>
    <row r="3" spans="1:10" ht="4.5" customHeight="1" x14ac:dyDescent="0.3">
      <c r="A3" s="1"/>
      <c r="B3" s="1"/>
      <c r="C3" s="1"/>
      <c r="D3" s="1"/>
      <c r="E3" s="1"/>
      <c r="F3" s="1"/>
      <c r="G3" s="1"/>
      <c r="H3" s="1"/>
    </row>
    <row r="4" spans="1:10" ht="27.75" customHeight="1" x14ac:dyDescent="0.3">
      <c r="A4" s="164" t="s">
        <v>1316</v>
      </c>
      <c r="B4" s="164"/>
      <c r="C4" s="164"/>
      <c r="D4" s="164"/>
      <c r="E4" s="164"/>
      <c r="F4" s="164"/>
      <c r="G4" s="164"/>
      <c r="H4" s="164"/>
    </row>
    <row r="5" spans="1:10" ht="7.5" customHeight="1" x14ac:dyDescent="0.3"/>
    <row r="6" spans="1:10" ht="21.75" customHeight="1" x14ac:dyDescent="0.3">
      <c r="A6" s="21" t="s">
        <v>435</v>
      </c>
      <c r="B6" s="217" t="s">
        <v>1317</v>
      </c>
      <c r="C6" s="217"/>
      <c r="D6" s="217"/>
      <c r="E6" s="21" t="s">
        <v>1318</v>
      </c>
      <c r="F6" s="21" t="s">
        <v>1319</v>
      </c>
      <c r="G6" s="21" t="s">
        <v>1320</v>
      </c>
    </row>
    <row r="7" spans="1:10" ht="21.75" customHeight="1" x14ac:dyDescent="0.3">
      <c r="A7" s="199" t="s">
        <v>1321</v>
      </c>
      <c r="B7" s="199"/>
      <c r="C7" s="199"/>
      <c r="D7" s="199"/>
      <c r="E7" s="199"/>
      <c r="F7" s="199"/>
      <c r="G7" s="199"/>
      <c r="H7" s="199"/>
    </row>
    <row r="8" spans="1:10" ht="30" customHeight="1" x14ac:dyDescent="0.3">
      <c r="A8" s="22" t="s">
        <v>1322</v>
      </c>
      <c r="B8" s="143" t="s">
        <v>1323</v>
      </c>
      <c r="C8" s="143"/>
      <c r="D8" s="143"/>
      <c r="E8" s="100" t="s">
        <v>1324</v>
      </c>
      <c r="F8" s="54" t="s">
        <v>147</v>
      </c>
      <c r="G8" s="89"/>
      <c r="H8" s="69"/>
    </row>
    <row r="9" spans="1:10" ht="21.75" customHeight="1" x14ac:dyDescent="0.3">
      <c r="A9" s="25" t="s">
        <v>1325</v>
      </c>
      <c r="B9" s="144" t="s">
        <v>1326</v>
      </c>
      <c r="C9" s="144"/>
      <c r="D9" s="144"/>
      <c r="E9" s="101" t="s">
        <v>1327</v>
      </c>
      <c r="F9" s="54" t="s">
        <v>147</v>
      </c>
      <c r="G9" s="89"/>
      <c r="H9" s="75"/>
    </row>
    <row r="10" spans="1:10" ht="21.75" customHeight="1" x14ac:dyDescent="0.3">
      <c r="A10" s="22" t="s">
        <v>1328</v>
      </c>
      <c r="B10" s="143" t="s">
        <v>1329</v>
      </c>
      <c r="C10" s="143"/>
      <c r="D10" s="143"/>
      <c r="E10" s="100" t="s">
        <v>1327</v>
      </c>
      <c r="F10" s="54" t="s">
        <v>147</v>
      </c>
      <c r="G10" s="89"/>
      <c r="H10" s="69"/>
    </row>
    <row r="11" spans="1:10" ht="21.75" customHeight="1" x14ac:dyDescent="0.3">
      <c r="A11" s="25" t="s">
        <v>1330</v>
      </c>
      <c r="B11" s="144" t="s">
        <v>1331</v>
      </c>
      <c r="C11" s="144"/>
      <c r="D11" s="144"/>
      <c r="E11" s="101" t="s">
        <v>1327</v>
      </c>
      <c r="F11" s="54" t="s">
        <v>147</v>
      </c>
      <c r="G11" s="89"/>
      <c r="H11" s="75"/>
    </row>
    <row r="12" spans="1:10" ht="33" customHeight="1" x14ac:dyDescent="0.3">
      <c r="A12" s="22" t="s">
        <v>1332</v>
      </c>
      <c r="B12" s="143" t="s">
        <v>1333</v>
      </c>
      <c r="C12" s="143"/>
      <c r="D12" s="143"/>
      <c r="E12" s="100" t="s">
        <v>1334</v>
      </c>
      <c r="F12" s="54" t="s">
        <v>147</v>
      </c>
      <c r="G12" s="89"/>
      <c r="H12" s="69"/>
    </row>
    <row r="13" spans="1:10" ht="21.75" customHeight="1" x14ac:dyDescent="0.3">
      <c r="A13" s="25" t="s">
        <v>1335</v>
      </c>
      <c r="B13" s="144" t="s">
        <v>1336</v>
      </c>
      <c r="C13" s="144"/>
      <c r="D13" s="144"/>
      <c r="E13" s="101" t="s">
        <v>1337</v>
      </c>
      <c r="F13" s="54" t="s">
        <v>147</v>
      </c>
      <c r="G13" s="89"/>
      <c r="H13" s="75"/>
    </row>
    <row r="14" spans="1:10" ht="21.75" customHeight="1" x14ac:dyDescent="0.3">
      <c r="A14" s="22" t="s">
        <v>1338</v>
      </c>
      <c r="B14" s="143" t="s">
        <v>1339</v>
      </c>
      <c r="C14" s="143"/>
      <c r="D14" s="143"/>
      <c r="E14" s="100" t="s">
        <v>1337</v>
      </c>
      <c r="F14" s="54" t="s">
        <v>147</v>
      </c>
      <c r="G14" s="89"/>
      <c r="H14" s="69"/>
    </row>
    <row r="15" spans="1:10" ht="21.75" customHeight="1" x14ac:dyDescent="0.3">
      <c r="A15" s="218" t="s">
        <v>1340</v>
      </c>
      <c r="B15" s="218"/>
      <c r="C15" s="218"/>
      <c r="D15" s="218"/>
      <c r="E15" s="218"/>
      <c r="F15" s="218"/>
      <c r="G15" s="218"/>
      <c r="H15" s="218"/>
    </row>
    <row r="16" spans="1:10" ht="28.5" customHeight="1" x14ac:dyDescent="0.3">
      <c r="A16" s="22" t="s">
        <v>1341</v>
      </c>
      <c r="B16" s="143" t="s">
        <v>1342</v>
      </c>
      <c r="C16" s="143"/>
      <c r="D16" s="143"/>
      <c r="E16" s="100" t="s">
        <v>1343</v>
      </c>
      <c r="F16" s="54" t="s">
        <v>147</v>
      </c>
      <c r="G16" s="89"/>
      <c r="H16" s="69"/>
    </row>
    <row r="17" spans="1:8" ht="21.75" customHeight="1" x14ac:dyDescent="0.3">
      <c r="A17" s="25" t="s">
        <v>1344</v>
      </c>
      <c r="B17" s="144" t="s">
        <v>1345</v>
      </c>
      <c r="C17" s="144"/>
      <c r="D17" s="144"/>
      <c r="E17" s="101" t="s">
        <v>1346</v>
      </c>
      <c r="F17" s="54" t="s">
        <v>147</v>
      </c>
      <c r="G17" s="89"/>
      <c r="H17" s="75"/>
    </row>
    <row r="18" spans="1:8" ht="21.75" customHeight="1" x14ac:dyDescent="0.3">
      <c r="A18" s="22" t="s">
        <v>1347</v>
      </c>
      <c r="B18" s="143" t="s">
        <v>1348</v>
      </c>
      <c r="C18" s="143"/>
      <c r="D18" s="143"/>
      <c r="E18" s="100" t="s">
        <v>1349</v>
      </c>
      <c r="F18" s="54" t="s">
        <v>147</v>
      </c>
      <c r="G18" s="89"/>
      <c r="H18" s="69"/>
    </row>
    <row r="19" spans="1:8" ht="21.75" customHeight="1" x14ac:dyDescent="0.3">
      <c r="A19" s="25" t="s">
        <v>1350</v>
      </c>
      <c r="B19" s="144" t="s">
        <v>1351</v>
      </c>
      <c r="C19" s="144"/>
      <c r="D19" s="144"/>
      <c r="E19" s="101" t="s">
        <v>1327</v>
      </c>
      <c r="F19" s="54" t="s">
        <v>147</v>
      </c>
      <c r="G19" s="89"/>
      <c r="H19" s="75"/>
    </row>
    <row r="20" spans="1:8" ht="36" customHeight="1" x14ac:dyDescent="0.3">
      <c r="A20" s="22" t="s">
        <v>1352</v>
      </c>
      <c r="B20" s="143" t="s">
        <v>1353</v>
      </c>
      <c r="C20" s="143"/>
      <c r="D20" s="143"/>
      <c r="E20" s="100" t="s">
        <v>1354</v>
      </c>
      <c r="F20" s="54" t="s">
        <v>147</v>
      </c>
      <c r="G20" s="89"/>
      <c r="H20" s="69"/>
    </row>
    <row r="21" spans="1:8" ht="39" customHeight="1" x14ac:dyDescent="0.3">
      <c r="A21" s="25" t="s">
        <v>1355</v>
      </c>
      <c r="B21" s="144" t="s">
        <v>1356</v>
      </c>
      <c r="C21" s="144"/>
      <c r="D21" s="144"/>
      <c r="E21" s="101" t="s">
        <v>1346</v>
      </c>
      <c r="F21" s="54" t="s">
        <v>147</v>
      </c>
      <c r="G21" s="89"/>
      <c r="H21" s="75"/>
    </row>
    <row r="22" spans="1:8" ht="21.75" customHeight="1" x14ac:dyDescent="0.3">
      <c r="A22" s="22" t="s">
        <v>1357</v>
      </c>
      <c r="B22" s="143" t="s">
        <v>1358</v>
      </c>
      <c r="C22" s="143"/>
      <c r="D22" s="143"/>
      <c r="E22" s="100" t="s">
        <v>1337</v>
      </c>
      <c r="F22" s="54" t="s">
        <v>147</v>
      </c>
      <c r="G22" s="89"/>
      <c r="H22" s="69"/>
    </row>
    <row r="23" spans="1:8" ht="29.25" customHeight="1" x14ac:dyDescent="0.3">
      <c r="A23" s="25" t="s">
        <v>1359</v>
      </c>
      <c r="B23" s="144" t="s">
        <v>1360</v>
      </c>
      <c r="C23" s="144"/>
      <c r="D23" s="144"/>
      <c r="E23" s="101" t="s">
        <v>1361</v>
      </c>
      <c r="F23" s="54" t="s">
        <v>147</v>
      </c>
      <c r="G23" s="89"/>
      <c r="H23" s="75"/>
    </row>
    <row r="24" spans="1:8" ht="21.75" customHeight="1" x14ac:dyDescent="0.3">
      <c r="A24" s="22" t="s">
        <v>1362</v>
      </c>
      <c r="B24" s="143" t="s">
        <v>1363</v>
      </c>
      <c r="C24" s="143"/>
      <c r="D24" s="143"/>
      <c r="E24" s="100" t="s">
        <v>1364</v>
      </c>
      <c r="F24" s="54" t="s">
        <v>147</v>
      </c>
      <c r="G24" s="89"/>
      <c r="H24" s="69"/>
    </row>
    <row r="25" spans="1:8" ht="21.75" customHeight="1" x14ac:dyDescent="0.3">
      <c r="A25" s="25" t="s">
        <v>1365</v>
      </c>
      <c r="B25" s="144" t="s">
        <v>1366</v>
      </c>
      <c r="C25" s="144"/>
      <c r="D25" s="144"/>
      <c r="E25" s="101" t="s">
        <v>1367</v>
      </c>
      <c r="F25" s="54" t="s">
        <v>147</v>
      </c>
      <c r="G25" s="89"/>
      <c r="H25" s="75"/>
    </row>
    <row r="26" spans="1:8" ht="21.75" customHeight="1" x14ac:dyDescent="0.3">
      <c r="A26" s="218" t="s">
        <v>1368</v>
      </c>
      <c r="B26" s="218"/>
      <c r="C26" s="218"/>
      <c r="D26" s="218"/>
      <c r="E26" s="218"/>
      <c r="F26" s="218"/>
      <c r="G26" s="218"/>
      <c r="H26" s="218"/>
    </row>
    <row r="27" spans="1:8" ht="21.75" customHeight="1" x14ac:dyDescent="0.3">
      <c r="A27" s="22" t="s">
        <v>1369</v>
      </c>
      <c r="B27" s="143" t="s">
        <v>1370</v>
      </c>
      <c r="C27" s="143"/>
      <c r="D27" s="143"/>
      <c r="E27" s="100" t="s">
        <v>1361</v>
      </c>
      <c r="F27" s="54" t="s">
        <v>147</v>
      </c>
      <c r="G27" s="89"/>
      <c r="H27" s="69"/>
    </row>
    <row r="28" spans="1:8" ht="21.75" customHeight="1" x14ac:dyDescent="0.3">
      <c r="A28" s="25" t="s">
        <v>1371</v>
      </c>
      <c r="B28" s="144" t="s">
        <v>1372</v>
      </c>
      <c r="C28" s="144"/>
      <c r="D28" s="144"/>
      <c r="E28" s="101" t="s">
        <v>1364</v>
      </c>
      <c r="F28" s="54" t="s">
        <v>147</v>
      </c>
      <c r="G28" s="89"/>
      <c r="H28" s="75"/>
    </row>
    <row r="29" spans="1:8" ht="21.75" customHeight="1" x14ac:dyDescent="0.3">
      <c r="A29" s="22" t="s">
        <v>1373</v>
      </c>
      <c r="B29" s="143" t="s">
        <v>1374</v>
      </c>
      <c r="C29" s="143"/>
      <c r="D29" s="143"/>
      <c r="E29" s="100" t="s">
        <v>1375</v>
      </c>
      <c r="F29" s="54" t="s">
        <v>147</v>
      </c>
      <c r="G29" s="89"/>
      <c r="H29" s="69"/>
    </row>
    <row r="30" spans="1:8" ht="21.75" customHeight="1" x14ac:dyDescent="0.3">
      <c r="A30" s="25" t="s">
        <v>1376</v>
      </c>
      <c r="B30" s="144" t="s">
        <v>1377</v>
      </c>
      <c r="C30" s="144"/>
      <c r="D30" s="144"/>
      <c r="E30" s="101" t="s">
        <v>1361</v>
      </c>
      <c r="F30" s="54" t="s">
        <v>147</v>
      </c>
      <c r="G30" s="89"/>
      <c r="H30" s="75"/>
    </row>
    <row r="31" spans="1:8" ht="21.75" customHeight="1" x14ac:dyDescent="0.3">
      <c r="A31" s="218" t="s">
        <v>1378</v>
      </c>
      <c r="B31" s="218"/>
      <c r="C31" s="218"/>
      <c r="D31" s="218"/>
      <c r="E31" s="218"/>
      <c r="F31" s="218"/>
      <c r="G31" s="218"/>
      <c r="H31" s="218"/>
    </row>
    <row r="32" spans="1:8" ht="27.75" customHeight="1" x14ac:dyDescent="0.3">
      <c r="A32" s="22" t="s">
        <v>1379</v>
      </c>
      <c r="B32" s="143" t="s">
        <v>1380</v>
      </c>
      <c r="C32" s="143"/>
      <c r="D32" s="143"/>
      <c r="E32" s="100" t="s">
        <v>1381</v>
      </c>
      <c r="F32" s="54" t="s">
        <v>147</v>
      </c>
      <c r="G32" s="89"/>
      <c r="H32" s="69"/>
    </row>
    <row r="33" spans="1:8" ht="29.25" customHeight="1" x14ac:dyDescent="0.3">
      <c r="A33" s="25" t="s">
        <v>1382</v>
      </c>
      <c r="B33" s="144" t="s">
        <v>1383</v>
      </c>
      <c r="C33" s="144"/>
      <c r="D33" s="144"/>
      <c r="E33" s="101" t="s">
        <v>1384</v>
      </c>
      <c r="F33" s="54" t="s">
        <v>147</v>
      </c>
      <c r="G33" s="89"/>
      <c r="H33" s="75"/>
    </row>
    <row r="34" spans="1:8" ht="21.75" customHeight="1" x14ac:dyDescent="0.3">
      <c r="A34" s="22" t="s">
        <v>1385</v>
      </c>
      <c r="B34" s="143" t="s">
        <v>1386</v>
      </c>
      <c r="C34" s="143"/>
      <c r="D34" s="143"/>
      <c r="E34" s="100" t="s">
        <v>1387</v>
      </c>
      <c r="F34" s="54" t="s">
        <v>147</v>
      </c>
      <c r="G34" s="89"/>
      <c r="H34" s="69"/>
    </row>
    <row r="35" spans="1:8" ht="21.75" customHeight="1" x14ac:dyDescent="0.3">
      <c r="A35" s="25" t="s">
        <v>1388</v>
      </c>
      <c r="B35" s="144" t="s">
        <v>1389</v>
      </c>
      <c r="C35" s="144"/>
      <c r="D35" s="144"/>
      <c r="E35" s="101" t="s">
        <v>1390</v>
      </c>
      <c r="F35" s="54" t="s">
        <v>147</v>
      </c>
      <c r="G35" s="89"/>
      <c r="H35" s="75"/>
    </row>
    <row r="36" spans="1:8" ht="27" customHeight="1" x14ac:dyDescent="0.3">
      <c r="A36" s="22" t="s">
        <v>1391</v>
      </c>
      <c r="B36" s="143" t="s">
        <v>1392</v>
      </c>
      <c r="C36" s="143"/>
      <c r="D36" s="143"/>
      <c r="E36" s="100" t="s">
        <v>1393</v>
      </c>
      <c r="F36" s="54" t="s">
        <v>147</v>
      </c>
      <c r="G36" s="89"/>
      <c r="H36" s="69"/>
    </row>
    <row r="37" spans="1:8" ht="21.75" customHeight="1" x14ac:dyDescent="0.3">
      <c r="A37" s="25" t="s">
        <v>1394</v>
      </c>
      <c r="B37" s="144" t="s">
        <v>1395</v>
      </c>
      <c r="C37" s="144"/>
      <c r="D37" s="144"/>
      <c r="E37" s="101" t="s">
        <v>1396</v>
      </c>
      <c r="F37" s="54" t="s">
        <v>147</v>
      </c>
      <c r="G37" s="89"/>
      <c r="H37" s="75"/>
    </row>
    <row r="38" spans="1:8" ht="21.75" customHeight="1" x14ac:dyDescent="0.3">
      <c r="A38" s="22" t="s">
        <v>1397</v>
      </c>
      <c r="B38" s="143" t="s">
        <v>1398</v>
      </c>
      <c r="C38" s="143"/>
      <c r="D38" s="143"/>
      <c r="E38" s="100" t="s">
        <v>1399</v>
      </c>
      <c r="F38" s="54" t="s">
        <v>147</v>
      </c>
      <c r="G38" s="89"/>
      <c r="H38" s="69"/>
    </row>
    <row r="39" spans="1:8" ht="21.75" customHeight="1" x14ac:dyDescent="0.3">
      <c r="A39" s="218" t="s">
        <v>1400</v>
      </c>
      <c r="B39" s="218"/>
      <c r="C39" s="218"/>
      <c r="D39" s="218"/>
      <c r="E39" s="218"/>
      <c r="F39" s="218"/>
      <c r="G39" s="218"/>
      <c r="H39" s="218"/>
    </row>
    <row r="40" spans="1:8" ht="27" customHeight="1" x14ac:dyDescent="0.3">
      <c r="A40" s="22" t="s">
        <v>1401</v>
      </c>
      <c r="B40" s="143" t="s">
        <v>1402</v>
      </c>
      <c r="C40" s="143"/>
      <c r="D40" s="143"/>
      <c r="E40" s="100" t="s">
        <v>1403</v>
      </c>
      <c r="F40" s="54" t="s">
        <v>147</v>
      </c>
      <c r="G40" s="89"/>
      <c r="H40" s="69"/>
    </row>
    <row r="41" spans="1:8" ht="24.75" customHeight="1" x14ac:dyDescent="0.3">
      <c r="A41" s="25" t="s">
        <v>1404</v>
      </c>
      <c r="B41" s="144" t="s">
        <v>1405</v>
      </c>
      <c r="C41" s="144"/>
      <c r="D41" s="144"/>
      <c r="E41" s="101" t="s">
        <v>1406</v>
      </c>
      <c r="F41" s="54" t="s">
        <v>147</v>
      </c>
      <c r="G41" s="89"/>
      <c r="H41" s="75"/>
    </row>
    <row r="42" spans="1:8" ht="33.75" customHeight="1" x14ac:dyDescent="0.3">
      <c r="A42" s="22" t="s">
        <v>1407</v>
      </c>
      <c r="B42" s="143" t="s">
        <v>1408</v>
      </c>
      <c r="C42" s="143"/>
      <c r="D42" s="143"/>
      <c r="E42" s="100" t="s">
        <v>1409</v>
      </c>
      <c r="F42" s="54" t="s">
        <v>147</v>
      </c>
      <c r="G42" s="89"/>
      <c r="H42" s="69"/>
    </row>
    <row r="43" spans="1:8" ht="21.75" customHeight="1" x14ac:dyDescent="0.3">
      <c r="A43" s="219" t="s">
        <v>1410</v>
      </c>
      <c r="B43" s="219"/>
      <c r="C43" s="219"/>
      <c r="D43" s="219"/>
      <c r="E43" s="219"/>
      <c r="F43" s="219"/>
      <c r="G43" s="219"/>
      <c r="H43" s="219"/>
    </row>
    <row r="44" spans="1:8" ht="28.5" customHeight="1" x14ac:dyDescent="0.3">
      <c r="A44" s="22" t="s">
        <v>1411</v>
      </c>
      <c r="B44" s="143" t="s">
        <v>1412</v>
      </c>
      <c r="C44" s="143"/>
      <c r="D44" s="143"/>
      <c r="E44" s="100" t="s">
        <v>1413</v>
      </c>
      <c r="F44" s="54" t="s">
        <v>147</v>
      </c>
      <c r="G44" s="89"/>
      <c r="H44" s="69"/>
    </row>
    <row r="45" spans="1:8" ht="21.75" customHeight="1" x14ac:dyDescent="0.3">
      <c r="A45" s="25" t="s">
        <v>1414</v>
      </c>
      <c r="B45" s="144" t="s">
        <v>1415</v>
      </c>
      <c r="C45" s="144"/>
      <c r="D45" s="144"/>
      <c r="E45" s="101" t="s">
        <v>1416</v>
      </c>
      <c r="F45" s="54" t="s">
        <v>147</v>
      </c>
      <c r="G45" s="89"/>
      <c r="H45" s="75"/>
    </row>
    <row r="46" spans="1:8" ht="21.75" customHeight="1" x14ac:dyDescent="0.3">
      <c r="A46" s="22" t="s">
        <v>1417</v>
      </c>
      <c r="B46" s="143" t="s">
        <v>1418</v>
      </c>
      <c r="C46" s="143"/>
      <c r="D46" s="143"/>
      <c r="E46" s="100" t="s">
        <v>1419</v>
      </c>
      <c r="F46" s="54" t="s">
        <v>147</v>
      </c>
      <c r="G46" s="89"/>
      <c r="H46" s="69"/>
    </row>
    <row r="47" spans="1:8" ht="29.25" customHeight="1" x14ac:dyDescent="0.3">
      <c r="A47" s="25" t="s">
        <v>1420</v>
      </c>
      <c r="B47" s="144" t="s">
        <v>1421</v>
      </c>
      <c r="C47" s="144"/>
      <c r="D47" s="144"/>
      <c r="E47" s="101" t="s">
        <v>1422</v>
      </c>
      <c r="F47" s="54" t="s">
        <v>147</v>
      </c>
      <c r="G47" s="89"/>
      <c r="H47" s="75"/>
    </row>
    <row r="48" spans="1:8" ht="9.75" customHeight="1" x14ac:dyDescent="0.3"/>
    <row r="49" spans="1:8" ht="27.75" customHeight="1" x14ac:dyDescent="0.3">
      <c r="A49" s="216" t="s">
        <v>1423</v>
      </c>
      <c r="B49" s="216"/>
      <c r="C49" s="216"/>
      <c r="D49" s="216"/>
      <c r="E49" s="216"/>
      <c r="F49" s="216"/>
      <c r="G49" s="216"/>
      <c r="H49" s="216"/>
    </row>
    <row r="50" spans="1:8" ht="7.5" customHeight="1" x14ac:dyDescent="0.3"/>
    <row r="51" spans="1:8" ht="24" customHeight="1" x14ac:dyDescent="0.3">
      <c r="A51" s="108" t="s">
        <v>115</v>
      </c>
      <c r="B51" s="108"/>
      <c r="C51" s="108"/>
      <c r="D51" s="108"/>
      <c r="E51" s="108"/>
      <c r="F51" s="108"/>
      <c r="G51" s="108"/>
      <c r="H51" s="108"/>
    </row>
  </sheetData>
  <mergeCells count="49">
    <mergeCell ref="B46:D46"/>
    <mergeCell ref="B47:D47"/>
    <mergeCell ref="A49:H49"/>
    <mergeCell ref="A51:H51"/>
    <mergeCell ref="B41:D41"/>
    <mergeCell ref="B42:D42"/>
    <mergeCell ref="A43:H43"/>
    <mergeCell ref="B44:D44"/>
    <mergeCell ref="B45:D45"/>
    <mergeCell ref="B36:D36"/>
    <mergeCell ref="B37:D37"/>
    <mergeCell ref="B38:D38"/>
    <mergeCell ref="A39:H39"/>
    <mergeCell ref="B40:D40"/>
    <mergeCell ref="A31:H31"/>
    <mergeCell ref="B32:D32"/>
    <mergeCell ref="B33:D33"/>
    <mergeCell ref="B34:D34"/>
    <mergeCell ref="B35:D35"/>
    <mergeCell ref="A26:H26"/>
    <mergeCell ref="B27:D27"/>
    <mergeCell ref="B28:D28"/>
    <mergeCell ref="B29:D29"/>
    <mergeCell ref="B30:D30"/>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A15:H15"/>
    <mergeCell ref="B6:D6"/>
    <mergeCell ref="A7:H7"/>
    <mergeCell ref="B8:D8"/>
    <mergeCell ref="B9:D9"/>
    <mergeCell ref="B10:D10"/>
    <mergeCell ref="A1:H1"/>
    <mergeCell ref="I1:J2"/>
    <mergeCell ref="A2:H2"/>
    <mergeCell ref="A3:H3"/>
    <mergeCell ref="A4:H4"/>
  </mergeCells>
  <dataValidations count="1">
    <dataValidation type="list" allowBlank="1" sqref="F5:F6 F8:F14 F16:F25 F27:F30 F32:F38 F40:F42 F44:F100" xr:uid="{00000000-0002-0000-1900-000000000000}">
      <formula1>"✅,☐"</formula1>
      <formula2>0</formula2>
    </dataValidation>
  </dataValidations>
  <hyperlinks>
    <hyperlink ref="I1" location="'🎵 Welcome - Start Here'!A1" display="🏠 Contents" xr:uid="{00000000-0004-0000-1900-000000000000}"/>
  </hyperlinks>
  <pageMargins left="0.75" right="0.75" top="1" bottom="1" header="0.511811023622047" footer="0.511811023622047"/>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6"/>
  <sheetViews>
    <sheetView zoomScaleNormal="100" workbookViewId="0">
      <pane ySplit="4" topLeftCell="A5" activePane="bottomLeft" state="frozen"/>
      <selection pane="bottomLeft" activeCell="I1" sqref="I1:J2"/>
    </sheetView>
  </sheetViews>
  <sheetFormatPr defaultColWidth="8.6640625" defaultRowHeight="14.4" x14ac:dyDescent="0.3"/>
  <cols>
    <col min="1" max="1" width="28" customWidth="1"/>
    <col min="2" max="2" width="36" customWidth="1"/>
    <col min="3" max="4" width="22" customWidth="1"/>
    <col min="5" max="5" width="10" customWidth="1"/>
    <col min="6" max="6" width="22" customWidth="1"/>
    <col min="7" max="7" width="12" customWidth="1"/>
    <col min="9" max="9" width="14" customWidth="1"/>
    <col min="10" max="10" width="4" customWidth="1"/>
  </cols>
  <sheetData>
    <row r="1" spans="1:10" ht="42" customHeight="1" x14ac:dyDescent="0.3">
      <c r="A1" s="4" t="s">
        <v>1424</v>
      </c>
      <c r="B1" s="4"/>
      <c r="C1" s="4"/>
      <c r="D1" s="4"/>
      <c r="E1" s="4"/>
      <c r="F1" s="4"/>
      <c r="G1" s="4"/>
      <c r="H1" s="4"/>
      <c r="I1" s="3" t="s">
        <v>64</v>
      </c>
      <c r="J1" s="3"/>
    </row>
    <row r="2" spans="1:10" ht="21.75" customHeight="1" x14ac:dyDescent="0.3">
      <c r="A2" s="2" t="s">
        <v>1425</v>
      </c>
      <c r="B2" s="2"/>
      <c r="C2" s="2"/>
      <c r="D2" s="2"/>
      <c r="E2" s="2"/>
      <c r="F2" s="2"/>
      <c r="G2" s="2"/>
      <c r="H2" s="2"/>
      <c r="I2" s="3"/>
      <c r="J2" s="3"/>
    </row>
    <row r="4" spans="1:10" ht="23.25" customHeight="1" x14ac:dyDescent="0.3">
      <c r="A4" s="21" t="s">
        <v>435</v>
      </c>
      <c r="B4" s="21" t="s">
        <v>930</v>
      </c>
      <c r="C4" s="21" t="s">
        <v>1426</v>
      </c>
      <c r="D4" s="21" t="s">
        <v>1427</v>
      </c>
      <c r="E4" s="21" t="s">
        <v>1428</v>
      </c>
      <c r="F4" s="21" t="s">
        <v>1429</v>
      </c>
      <c r="G4" s="21" t="s">
        <v>1430</v>
      </c>
    </row>
    <row r="5" spans="1:10" ht="21.75" customHeight="1" x14ac:dyDescent="0.3">
      <c r="A5" s="218" t="s">
        <v>1431</v>
      </c>
      <c r="B5" s="218"/>
      <c r="C5" s="218"/>
      <c r="D5" s="218"/>
      <c r="E5" s="218"/>
      <c r="F5" s="218"/>
      <c r="G5" s="218"/>
    </row>
    <row r="6" spans="1:10" ht="18" customHeight="1" x14ac:dyDescent="0.3">
      <c r="A6" s="46" t="s">
        <v>510</v>
      </c>
      <c r="B6" s="46" t="s">
        <v>1432</v>
      </c>
      <c r="C6" s="46" t="s">
        <v>1433</v>
      </c>
      <c r="D6" s="46" t="s">
        <v>1434</v>
      </c>
      <c r="E6" s="46"/>
      <c r="F6" s="46"/>
      <c r="G6" s="46"/>
    </row>
    <row r="7" spans="1:10" ht="18" customHeight="1" x14ac:dyDescent="0.3">
      <c r="A7" s="48" t="s">
        <v>514</v>
      </c>
      <c r="B7" s="48"/>
      <c r="C7" s="48" t="s">
        <v>1433</v>
      </c>
      <c r="D7" s="48" t="s">
        <v>1434</v>
      </c>
      <c r="E7" s="48"/>
      <c r="F7" s="48"/>
      <c r="G7" s="48"/>
    </row>
    <row r="8" spans="1:10" ht="18" customHeight="1" x14ac:dyDescent="0.3">
      <c r="A8" s="46" t="s">
        <v>1435</v>
      </c>
      <c r="B8" s="46"/>
      <c r="C8" s="46"/>
      <c r="D8" s="46"/>
      <c r="E8" s="46"/>
      <c r="F8" s="46"/>
      <c r="G8" s="46"/>
    </row>
    <row r="9" spans="1:10" ht="18" customHeight="1" x14ac:dyDescent="0.3">
      <c r="A9" s="48" t="s">
        <v>513</v>
      </c>
      <c r="B9" s="48"/>
      <c r="C9" s="48"/>
      <c r="D9" s="48"/>
      <c r="E9" s="48"/>
      <c r="F9" s="48"/>
      <c r="G9" s="48"/>
    </row>
    <row r="10" spans="1:10" ht="18" customHeight="1" x14ac:dyDescent="0.3">
      <c r="A10" s="46" t="s">
        <v>1436</v>
      </c>
      <c r="B10" s="46"/>
      <c r="C10" s="46"/>
      <c r="D10" s="46"/>
      <c r="E10" s="46"/>
      <c r="F10" s="46"/>
      <c r="G10" s="46"/>
    </row>
    <row r="11" spans="1:10" ht="18" customHeight="1" x14ac:dyDescent="0.3">
      <c r="A11" s="48" t="s">
        <v>516</v>
      </c>
      <c r="B11" s="48"/>
      <c r="C11" s="48"/>
      <c r="D11" s="48"/>
      <c r="E11" s="48"/>
      <c r="F11" s="48"/>
      <c r="G11" s="48"/>
    </row>
    <row r="12" spans="1:10" ht="18" customHeight="1" x14ac:dyDescent="0.3">
      <c r="A12" s="46" t="s">
        <v>1437</v>
      </c>
      <c r="B12" s="46" t="s">
        <v>1438</v>
      </c>
      <c r="C12" s="46"/>
      <c r="D12" s="46"/>
      <c r="E12" s="46"/>
      <c r="F12" s="46"/>
      <c r="G12" s="46"/>
    </row>
    <row r="13" spans="1:10" ht="18" customHeight="1" x14ac:dyDescent="0.3">
      <c r="A13" s="48" t="s">
        <v>1439</v>
      </c>
      <c r="B13" s="48"/>
      <c r="C13" s="48"/>
      <c r="D13" s="48"/>
      <c r="E13" s="48"/>
      <c r="F13" s="48"/>
      <c r="G13" s="48"/>
    </row>
    <row r="14" spans="1:10" ht="18" customHeight="1" x14ac:dyDescent="0.3">
      <c r="A14" s="46" t="s">
        <v>1440</v>
      </c>
      <c r="B14" s="46"/>
      <c r="C14" s="46"/>
      <c r="D14" s="46"/>
      <c r="E14" s="46"/>
      <c r="F14" s="46"/>
      <c r="G14" s="46"/>
    </row>
    <row r="15" spans="1:10" ht="21.75" customHeight="1" x14ac:dyDescent="0.3">
      <c r="A15" s="218" t="s">
        <v>1441</v>
      </c>
      <c r="B15" s="218"/>
      <c r="C15" s="218"/>
      <c r="D15" s="218"/>
      <c r="E15" s="218"/>
      <c r="F15" s="218"/>
      <c r="G15" s="218"/>
    </row>
    <row r="16" spans="1:10" ht="18" customHeight="1" x14ac:dyDescent="0.3">
      <c r="A16" s="46" t="s">
        <v>1442</v>
      </c>
      <c r="B16" s="46"/>
      <c r="C16" s="46"/>
      <c r="D16" s="46"/>
      <c r="E16" s="46"/>
      <c r="F16" s="46"/>
      <c r="G16" s="46"/>
    </row>
    <row r="17" spans="1:7" ht="18" customHeight="1" x14ac:dyDescent="0.3">
      <c r="A17" s="48" t="s">
        <v>1443</v>
      </c>
      <c r="B17" s="48"/>
      <c r="C17" s="48"/>
      <c r="D17" s="48"/>
      <c r="E17" s="48"/>
      <c r="F17" s="48"/>
      <c r="G17" s="48"/>
    </row>
    <row r="18" spans="1:7" ht="18" customHeight="1" x14ac:dyDescent="0.3">
      <c r="A18" s="46" t="s">
        <v>1444</v>
      </c>
      <c r="B18" s="46"/>
      <c r="C18" s="46"/>
      <c r="D18" s="46"/>
      <c r="E18" s="46"/>
      <c r="F18" s="46"/>
      <c r="G18" s="46"/>
    </row>
    <row r="19" spans="1:7" ht="21.75" customHeight="1" x14ac:dyDescent="0.3">
      <c r="A19" s="218" t="s">
        <v>522</v>
      </c>
      <c r="B19" s="218"/>
      <c r="C19" s="218"/>
      <c r="D19" s="218"/>
      <c r="E19" s="218"/>
      <c r="F19" s="218"/>
      <c r="G19" s="218"/>
    </row>
    <row r="20" spans="1:7" ht="18" customHeight="1" x14ac:dyDescent="0.3">
      <c r="A20" s="46" t="s">
        <v>1445</v>
      </c>
      <c r="B20" s="46"/>
      <c r="C20" s="46" t="s">
        <v>356</v>
      </c>
      <c r="D20" s="46" t="s">
        <v>1434</v>
      </c>
      <c r="E20" s="46"/>
      <c r="F20" s="46"/>
      <c r="G20" s="46"/>
    </row>
    <row r="21" spans="1:7" ht="18" customHeight="1" x14ac:dyDescent="0.3">
      <c r="A21" s="48" t="s">
        <v>530</v>
      </c>
      <c r="B21" s="48"/>
      <c r="C21" s="48" t="s">
        <v>356</v>
      </c>
      <c r="D21" s="48" t="s">
        <v>1434</v>
      </c>
      <c r="E21" s="48"/>
      <c r="F21" s="48"/>
      <c r="G21" s="48"/>
    </row>
    <row r="22" spans="1:7" ht="18" customHeight="1" x14ac:dyDescent="0.3">
      <c r="A22" s="46" t="s">
        <v>1446</v>
      </c>
      <c r="B22" s="46"/>
      <c r="C22" s="46"/>
      <c r="D22" s="46" t="s">
        <v>363</v>
      </c>
      <c r="E22" s="46"/>
      <c r="F22" s="46"/>
      <c r="G22" s="46"/>
    </row>
    <row r="23" spans="1:7" ht="18" customHeight="1" x14ac:dyDescent="0.3">
      <c r="A23" s="48" t="s">
        <v>534</v>
      </c>
      <c r="B23" s="48"/>
      <c r="C23" s="48"/>
      <c r="D23" s="48" t="s">
        <v>384</v>
      </c>
      <c r="E23" s="48"/>
      <c r="F23" s="48"/>
      <c r="G23" s="48"/>
    </row>
    <row r="24" spans="1:7" ht="18" customHeight="1" x14ac:dyDescent="0.3">
      <c r="A24" s="46" t="s">
        <v>614</v>
      </c>
      <c r="B24" s="46"/>
      <c r="C24" s="46"/>
      <c r="D24" s="46"/>
      <c r="E24" s="46"/>
      <c r="F24" s="46"/>
      <c r="G24" s="46"/>
    </row>
    <row r="25" spans="1:7" ht="18" customHeight="1" x14ac:dyDescent="0.3">
      <c r="A25" s="48" t="s">
        <v>1447</v>
      </c>
      <c r="B25" s="48"/>
      <c r="C25" s="48"/>
      <c r="D25" s="48"/>
      <c r="E25" s="48"/>
      <c r="F25" s="48"/>
      <c r="G25" s="48"/>
    </row>
    <row r="26" spans="1:7" ht="18" customHeight="1" x14ac:dyDescent="0.3">
      <c r="A26" s="46" t="s">
        <v>1448</v>
      </c>
      <c r="B26" s="46"/>
      <c r="C26" s="46"/>
      <c r="D26" s="46" t="s">
        <v>363</v>
      </c>
      <c r="E26" s="46"/>
      <c r="F26" s="46"/>
      <c r="G26" s="46"/>
    </row>
    <row r="27" spans="1:7" ht="18" customHeight="1" x14ac:dyDescent="0.3">
      <c r="A27" s="48" t="s">
        <v>1449</v>
      </c>
      <c r="B27" s="48"/>
      <c r="C27" s="48"/>
      <c r="D27" s="48"/>
      <c r="E27" s="48"/>
      <c r="F27" s="48"/>
      <c r="G27" s="48"/>
    </row>
    <row r="28" spans="1:7" ht="18" customHeight="1" x14ac:dyDescent="0.3">
      <c r="A28" s="46" t="s">
        <v>1450</v>
      </c>
      <c r="B28" s="46"/>
      <c r="C28" s="46"/>
      <c r="D28" s="46"/>
      <c r="E28" s="46"/>
      <c r="F28" s="46"/>
      <c r="G28" s="46"/>
    </row>
    <row r="29" spans="1:7" ht="21.75" customHeight="1" x14ac:dyDescent="0.3">
      <c r="A29" s="219" t="s">
        <v>1451</v>
      </c>
      <c r="B29" s="219"/>
      <c r="C29" s="219"/>
      <c r="D29" s="219"/>
      <c r="E29" s="219"/>
      <c r="F29" s="219"/>
      <c r="G29" s="219"/>
    </row>
    <row r="30" spans="1:7" ht="18" customHeight="1" x14ac:dyDescent="0.3">
      <c r="A30" s="51" t="s">
        <v>1452</v>
      </c>
      <c r="B30" s="46"/>
      <c r="C30" s="46"/>
      <c r="D30" s="46"/>
      <c r="E30" s="46"/>
      <c r="F30" s="46"/>
      <c r="G30" s="46"/>
    </row>
    <row r="31" spans="1:7" ht="21.75" customHeight="1" x14ac:dyDescent="0.3">
      <c r="A31" s="218" t="s">
        <v>1453</v>
      </c>
      <c r="B31" s="218"/>
      <c r="C31" s="218"/>
      <c r="D31" s="218"/>
      <c r="E31" s="218"/>
      <c r="F31" s="218"/>
      <c r="G31" s="218"/>
    </row>
    <row r="32" spans="1:7" ht="26.25" customHeight="1" x14ac:dyDescent="0.3">
      <c r="A32" s="46" t="s">
        <v>1454</v>
      </c>
      <c r="B32" s="46" t="s">
        <v>1455</v>
      </c>
      <c r="C32" s="46"/>
      <c r="D32" s="46"/>
      <c r="E32" s="46"/>
      <c r="F32" s="46"/>
      <c r="G32" s="46"/>
    </row>
    <row r="33" spans="1:7" ht="18" customHeight="1" x14ac:dyDescent="0.3">
      <c r="A33" s="48" t="s">
        <v>1456</v>
      </c>
      <c r="B33" s="48"/>
      <c r="C33" s="48"/>
      <c r="D33" s="48"/>
      <c r="E33" s="48"/>
      <c r="F33" s="48"/>
      <c r="G33" s="48"/>
    </row>
    <row r="34" spans="1:7" ht="18" customHeight="1" x14ac:dyDescent="0.3">
      <c r="A34" s="46" t="s">
        <v>1457</v>
      </c>
      <c r="B34" s="46"/>
      <c r="C34" s="46"/>
      <c r="D34" s="46"/>
      <c r="E34" s="46"/>
      <c r="F34" s="46"/>
      <c r="G34" s="46"/>
    </row>
    <row r="35" spans="1:7" ht="18" customHeight="1" x14ac:dyDescent="0.3">
      <c r="A35" s="48" t="s">
        <v>1417</v>
      </c>
      <c r="B35" s="48" t="s">
        <v>1458</v>
      </c>
      <c r="C35" s="48"/>
      <c r="D35" s="48"/>
      <c r="E35" s="48"/>
      <c r="F35" s="48"/>
      <c r="G35" s="48"/>
    </row>
    <row r="36" spans="1:7" ht="18" customHeight="1" x14ac:dyDescent="0.3">
      <c r="A36" s="46" t="s">
        <v>1459</v>
      </c>
      <c r="B36" s="46" t="s">
        <v>1460</v>
      </c>
      <c r="C36" s="46"/>
      <c r="D36" s="46"/>
      <c r="E36" s="46"/>
      <c r="F36" s="46"/>
      <c r="G36" s="46"/>
    </row>
  </sheetData>
  <mergeCells count="8">
    <mergeCell ref="A19:G19"/>
    <mergeCell ref="A29:G29"/>
    <mergeCell ref="A31:G31"/>
    <mergeCell ref="A1:H1"/>
    <mergeCell ref="I1:J2"/>
    <mergeCell ref="A2:H2"/>
    <mergeCell ref="A5:G5"/>
    <mergeCell ref="A15:G15"/>
  </mergeCells>
  <hyperlinks>
    <hyperlink ref="I1" location="'🎵 Welcome - Start Here'!A1" display="🏠 Contents" xr:uid="{00000000-0004-0000-1A00-000000000000}"/>
  </hyperlinks>
  <pageMargins left="0.75" right="0.75" top="1" bottom="1" header="0.511811023622047" footer="0.511811023622047"/>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6"/>
  <sheetViews>
    <sheetView zoomScaleNormal="100" workbookViewId="0">
      <pane ySplit="3" topLeftCell="A31" activePane="bottomLeft" state="frozen"/>
      <selection pane="bottomLeft" activeCell="I1" sqref="I1:J2"/>
    </sheetView>
  </sheetViews>
  <sheetFormatPr defaultColWidth="8.6640625" defaultRowHeight="14.4" x14ac:dyDescent="0.3"/>
  <cols>
    <col min="1" max="1" width="22" customWidth="1"/>
    <col min="2" max="4" width="16" customWidth="1"/>
    <col min="5" max="5" width="28" customWidth="1"/>
    <col min="6" max="8" width="12" customWidth="1"/>
    <col min="9" max="9" width="14" customWidth="1"/>
    <col min="10" max="10" width="4" customWidth="1"/>
  </cols>
  <sheetData>
    <row r="1" spans="1:10" ht="22.5" customHeight="1" x14ac:dyDescent="0.3">
      <c r="A1" s="4" t="s">
        <v>1461</v>
      </c>
      <c r="B1" s="4"/>
      <c r="C1" s="4"/>
      <c r="D1" s="4"/>
      <c r="E1" s="4"/>
      <c r="F1" s="4"/>
      <c r="G1" s="4"/>
      <c r="H1" s="4"/>
      <c r="I1" s="3" t="s">
        <v>64</v>
      </c>
      <c r="J1" s="3"/>
    </row>
    <row r="2" spans="1:10" ht="14.25" customHeight="1" x14ac:dyDescent="0.3">
      <c r="A2" s="2" t="str">
        <f>IF('📋 Setup'!B5="","Trip overview and itinerary",'📋 Setup'!B5&amp;" &amp; "&amp;'📋 Setup'!B8&amp;" · Your honeymoon 🌴")</f>
        <v>Trip overview and itinerary</v>
      </c>
      <c r="B2" s="2"/>
      <c r="C2" s="2"/>
      <c r="D2" s="2"/>
      <c r="E2" s="2"/>
      <c r="F2" s="2"/>
      <c r="G2" s="2"/>
      <c r="H2" s="2"/>
      <c r="I2" s="3"/>
      <c r="J2" s="3"/>
    </row>
    <row r="3" spans="1:10" ht="14.25" customHeight="1" x14ac:dyDescent="0.3">
      <c r="A3" s="1"/>
      <c r="B3" s="1"/>
      <c r="C3" s="1"/>
      <c r="D3" s="1"/>
      <c r="E3" s="1"/>
      <c r="F3" s="1"/>
      <c r="G3" s="1"/>
      <c r="H3" s="1"/>
    </row>
    <row r="4" spans="1:10" ht="14.25" customHeight="1" x14ac:dyDescent="0.3">
      <c r="A4" s="199" t="s">
        <v>1462</v>
      </c>
      <c r="B4" s="199"/>
      <c r="C4" s="199"/>
      <c r="D4" s="199"/>
      <c r="E4" s="199"/>
      <c r="F4" s="199"/>
      <c r="G4" s="199"/>
      <c r="H4" s="199"/>
    </row>
    <row r="5" spans="1:10" ht="14.25" customHeight="1" x14ac:dyDescent="0.3">
      <c r="A5" s="94" t="s">
        <v>1463</v>
      </c>
      <c r="B5" s="140"/>
      <c r="C5" s="140"/>
      <c r="D5" s="140"/>
      <c r="E5" s="140"/>
      <c r="F5" s="140"/>
      <c r="G5" s="140"/>
      <c r="H5" s="140"/>
    </row>
    <row r="6" spans="1:10" ht="14.25" customHeight="1" x14ac:dyDescent="0.3">
      <c r="A6" s="94" t="s">
        <v>1464</v>
      </c>
      <c r="B6" s="140"/>
      <c r="C6" s="140"/>
      <c r="D6" s="140"/>
      <c r="E6" s="140"/>
      <c r="F6" s="140"/>
      <c r="G6" s="140"/>
      <c r="H6" s="140"/>
    </row>
    <row r="7" spans="1:10" ht="14.25" customHeight="1" x14ac:dyDescent="0.3">
      <c r="A7" s="94" t="s">
        <v>1465</v>
      </c>
      <c r="B7" s="140"/>
      <c r="C7" s="140"/>
      <c r="D7" s="140"/>
      <c r="E7" s="140"/>
      <c r="F7" s="140"/>
      <c r="G7" s="140"/>
      <c r="H7" s="140"/>
    </row>
    <row r="8" spans="1:10" ht="14.25" customHeight="1" x14ac:dyDescent="0.3">
      <c r="A8" s="94" t="s">
        <v>1466</v>
      </c>
      <c r="B8" s="140"/>
      <c r="C8" s="140"/>
      <c r="D8" s="140"/>
      <c r="E8" s="140"/>
      <c r="F8" s="140"/>
      <c r="G8" s="140"/>
      <c r="H8" s="140"/>
    </row>
    <row r="9" spans="1:10" ht="26.25" customHeight="1" x14ac:dyDescent="0.3">
      <c r="A9" s="94" t="s">
        <v>1467</v>
      </c>
      <c r="B9" s="140"/>
      <c r="C9" s="140"/>
      <c r="D9" s="140"/>
      <c r="E9" s="140"/>
      <c r="F9" s="140"/>
      <c r="G9" s="140"/>
      <c r="H9" s="140"/>
    </row>
    <row r="10" spans="1:10" ht="26.25" customHeight="1" x14ac:dyDescent="0.3">
      <c r="A10" s="94" t="s">
        <v>1468</v>
      </c>
      <c r="B10" s="140"/>
      <c r="C10" s="140"/>
      <c r="D10" s="140"/>
      <c r="E10" s="140"/>
      <c r="F10" s="140"/>
      <c r="G10" s="140"/>
      <c r="H10" s="140"/>
    </row>
    <row r="11" spans="1:10" ht="14.25" customHeight="1" x14ac:dyDescent="0.3">
      <c r="A11" s="94" t="s">
        <v>1469</v>
      </c>
      <c r="B11" s="140"/>
      <c r="C11" s="140"/>
      <c r="D11" s="140"/>
      <c r="E11" s="140"/>
      <c r="F11" s="140"/>
      <c r="G11" s="140"/>
      <c r="H11" s="140"/>
    </row>
    <row r="12" spans="1:10" ht="26.25" customHeight="1" x14ac:dyDescent="0.3">
      <c r="A12" s="94" t="s">
        <v>1470</v>
      </c>
      <c r="B12" s="140"/>
      <c r="C12" s="140"/>
      <c r="D12" s="140"/>
      <c r="E12" s="140"/>
      <c r="F12" s="140"/>
      <c r="G12" s="140"/>
      <c r="H12" s="140"/>
    </row>
    <row r="13" spans="1:10" ht="14.25" customHeight="1" x14ac:dyDescent="0.3">
      <c r="A13" s="94" t="s">
        <v>1471</v>
      </c>
      <c r="B13" s="141" t="s">
        <v>1472</v>
      </c>
      <c r="C13" s="141"/>
      <c r="D13" s="141"/>
      <c r="E13" s="141"/>
      <c r="F13" s="141"/>
      <c r="G13" s="141"/>
      <c r="H13" s="141"/>
    </row>
    <row r="14" spans="1:10" ht="26.25" customHeight="1" x14ac:dyDescent="0.3">
      <c r="A14" s="94" t="s">
        <v>1473</v>
      </c>
      <c r="B14" s="140"/>
      <c r="C14" s="140"/>
      <c r="D14" s="140"/>
      <c r="E14" s="140"/>
      <c r="F14" s="140"/>
      <c r="G14" s="140"/>
      <c r="H14" s="140"/>
    </row>
    <row r="15" spans="1:10" ht="26.25" customHeight="1" x14ac:dyDescent="0.3">
      <c r="A15" s="94" t="s">
        <v>1474</v>
      </c>
      <c r="B15" s="140"/>
      <c r="C15" s="140"/>
      <c r="D15" s="140"/>
      <c r="E15" s="140"/>
      <c r="F15" s="140"/>
      <c r="G15" s="140"/>
      <c r="H15" s="140"/>
    </row>
    <row r="16" spans="1:10" ht="26.25" customHeight="1" x14ac:dyDescent="0.3">
      <c r="A16" s="94" t="s">
        <v>1475</v>
      </c>
      <c r="B16" s="140"/>
      <c r="C16" s="140"/>
      <c r="D16" s="140"/>
      <c r="E16" s="140"/>
      <c r="F16" s="140"/>
      <c r="G16" s="140"/>
      <c r="H16" s="140"/>
    </row>
    <row r="18" spans="1:8" ht="14.25" customHeight="1" x14ac:dyDescent="0.3">
      <c r="A18" s="199" t="s">
        <v>1476</v>
      </c>
      <c r="B18" s="199"/>
      <c r="C18" s="199"/>
      <c r="D18" s="199"/>
      <c r="E18" s="199"/>
      <c r="F18" s="199"/>
      <c r="G18" s="199"/>
      <c r="H18" s="199"/>
    </row>
    <row r="19" spans="1:8" ht="26.25" customHeight="1" x14ac:dyDescent="0.3">
      <c r="A19" s="21" t="s">
        <v>1477</v>
      </c>
      <c r="B19" s="21" t="s">
        <v>95</v>
      </c>
      <c r="C19" s="21" t="s">
        <v>1478</v>
      </c>
      <c r="D19" s="21" t="s">
        <v>588</v>
      </c>
      <c r="E19" s="21" t="s">
        <v>553</v>
      </c>
      <c r="F19" s="21" t="s">
        <v>1479</v>
      </c>
      <c r="G19" s="21" t="s">
        <v>1480</v>
      </c>
      <c r="H19" s="21" t="s">
        <v>97</v>
      </c>
    </row>
    <row r="20" spans="1:8" ht="14.25" customHeight="1" x14ac:dyDescent="0.3">
      <c r="A20" s="99" t="s">
        <v>1481</v>
      </c>
      <c r="B20" s="46"/>
      <c r="C20" s="23"/>
      <c r="D20" s="23"/>
      <c r="E20" s="23"/>
      <c r="F20" s="24"/>
      <c r="G20" s="46"/>
      <c r="H20" s="46"/>
    </row>
    <row r="21" spans="1:8" ht="14.25" customHeight="1" x14ac:dyDescent="0.3">
      <c r="A21" s="99" t="s">
        <v>1482</v>
      </c>
      <c r="B21" s="48"/>
      <c r="C21" s="23"/>
      <c r="D21" s="23"/>
      <c r="E21" s="23"/>
      <c r="F21" s="26"/>
      <c r="G21" s="48"/>
      <c r="H21" s="48"/>
    </row>
    <row r="22" spans="1:8" ht="14.25" customHeight="1" x14ac:dyDescent="0.3">
      <c r="A22" s="99" t="s">
        <v>1483</v>
      </c>
      <c r="B22" s="46"/>
      <c r="C22" s="23"/>
      <c r="D22" s="23"/>
      <c r="E22" s="23"/>
      <c r="F22" s="24"/>
      <c r="G22" s="46"/>
      <c r="H22" s="46"/>
    </row>
    <row r="23" spans="1:8" ht="14.25" customHeight="1" x14ac:dyDescent="0.3">
      <c r="A23" s="99" t="s">
        <v>1484</v>
      </c>
      <c r="B23" s="48"/>
      <c r="C23" s="23"/>
      <c r="D23" s="23"/>
      <c r="E23" s="23"/>
      <c r="F23" s="26"/>
      <c r="G23" s="48"/>
      <c r="H23" s="48"/>
    </row>
    <row r="24" spans="1:8" ht="14.25" customHeight="1" x14ac:dyDescent="0.3">
      <c r="A24" s="99" t="s">
        <v>1485</v>
      </c>
      <c r="B24" s="46"/>
      <c r="C24" s="23"/>
      <c r="D24" s="23"/>
      <c r="E24" s="23"/>
      <c r="F24" s="24"/>
      <c r="G24" s="46"/>
      <c r="H24" s="46"/>
    </row>
    <row r="25" spans="1:8" ht="14.25" customHeight="1" x14ac:dyDescent="0.3">
      <c r="A25" s="99" t="s">
        <v>1486</v>
      </c>
      <c r="B25" s="48"/>
      <c r="C25" s="23"/>
      <c r="D25" s="23"/>
      <c r="E25" s="23"/>
      <c r="F25" s="26"/>
      <c r="G25" s="48"/>
      <c r="H25" s="48"/>
    </row>
    <row r="26" spans="1:8" ht="14.25" customHeight="1" x14ac:dyDescent="0.3">
      <c r="A26" s="99" t="s">
        <v>1487</v>
      </c>
      <c r="B26" s="46"/>
      <c r="C26" s="23"/>
      <c r="D26" s="23"/>
      <c r="E26" s="23"/>
      <c r="F26" s="24"/>
      <c r="G26" s="46"/>
      <c r="H26" s="46"/>
    </row>
    <row r="27" spans="1:8" ht="14.25" customHeight="1" x14ac:dyDescent="0.3">
      <c r="A27" s="99" t="s">
        <v>1488</v>
      </c>
      <c r="B27" s="48"/>
      <c r="C27" s="23"/>
      <c r="D27" s="23"/>
      <c r="E27" s="23"/>
      <c r="F27" s="26"/>
      <c r="G27" s="48"/>
      <c r="H27" s="48"/>
    </row>
    <row r="28" spans="1:8" ht="14.25" customHeight="1" x14ac:dyDescent="0.3">
      <c r="A28" s="99" t="s">
        <v>1489</v>
      </c>
      <c r="B28" s="46"/>
      <c r="C28" s="23"/>
      <c r="D28" s="23"/>
      <c r="E28" s="23"/>
      <c r="F28" s="24"/>
      <c r="G28" s="46"/>
      <c r="H28" s="46"/>
    </row>
    <row r="29" spans="1:8" ht="14.25" customHeight="1" x14ac:dyDescent="0.3">
      <c r="A29" s="99" t="s">
        <v>1490</v>
      </c>
      <c r="B29" s="48"/>
      <c r="C29" s="23"/>
      <c r="D29" s="23"/>
      <c r="E29" s="23"/>
      <c r="F29" s="26"/>
      <c r="G29" s="48"/>
      <c r="H29" s="48"/>
    </row>
    <row r="30" spans="1:8" ht="14.25" customHeight="1" x14ac:dyDescent="0.3">
      <c r="A30" s="99" t="s">
        <v>1491</v>
      </c>
      <c r="B30" s="46"/>
      <c r="C30" s="23"/>
      <c r="D30" s="23"/>
      <c r="E30" s="23"/>
      <c r="F30" s="24"/>
      <c r="G30" s="46"/>
      <c r="H30" s="46"/>
    </row>
    <row r="31" spans="1:8" ht="14.25" customHeight="1" x14ac:dyDescent="0.3">
      <c r="A31" s="99" t="s">
        <v>1492</v>
      </c>
      <c r="B31" s="48"/>
      <c r="C31" s="23"/>
      <c r="D31" s="23"/>
      <c r="E31" s="23"/>
      <c r="F31" s="26"/>
      <c r="G31" s="48"/>
      <c r="H31" s="48"/>
    </row>
    <row r="32" spans="1:8" ht="14.25" customHeight="1" x14ac:dyDescent="0.3">
      <c r="A32" s="99" t="s">
        <v>1493</v>
      </c>
      <c r="B32" s="46"/>
      <c r="C32" s="23"/>
      <c r="D32" s="23"/>
      <c r="E32" s="23"/>
      <c r="F32" s="24"/>
      <c r="G32" s="46"/>
      <c r="H32" s="46"/>
    </row>
    <row r="33" spans="1:8" ht="14.25" customHeight="1" x14ac:dyDescent="0.3">
      <c r="A33" s="99" t="s">
        <v>1494</v>
      </c>
      <c r="B33" s="48"/>
      <c r="C33" s="23"/>
      <c r="D33" s="23"/>
      <c r="E33" s="23"/>
      <c r="F33" s="26"/>
      <c r="G33" s="48"/>
      <c r="H33" s="48"/>
    </row>
    <row r="35" spans="1:8" ht="14.25" customHeight="1" x14ac:dyDescent="0.3">
      <c r="A35" s="164" t="s">
        <v>1495</v>
      </c>
      <c r="B35" s="164"/>
      <c r="C35" s="164"/>
      <c r="D35" s="164"/>
      <c r="E35" s="164"/>
      <c r="F35" s="164"/>
      <c r="G35" s="164"/>
      <c r="H35" s="164"/>
    </row>
    <row r="36" spans="1:8" ht="14.25" customHeight="1" x14ac:dyDescent="0.3">
      <c r="A36" s="21" t="s">
        <v>477</v>
      </c>
      <c r="B36" s="21" t="s">
        <v>478</v>
      </c>
      <c r="C36" s="21" t="s">
        <v>479</v>
      </c>
      <c r="D36" s="21" t="s">
        <v>1496</v>
      </c>
      <c r="E36" s="165" t="s">
        <v>97</v>
      </c>
      <c r="F36" s="165"/>
      <c r="G36" s="165"/>
      <c r="H36" s="165"/>
    </row>
    <row r="37" spans="1:8" ht="14.25" customHeight="1" x14ac:dyDescent="0.3">
      <c r="A37" s="22" t="s">
        <v>587</v>
      </c>
      <c r="B37" s="102"/>
      <c r="C37" s="102"/>
      <c r="D37" s="24" t="str">
        <f t="shared" ref="D37:D46" si="0">IF(C37=0,"",C37-B37)</f>
        <v/>
      </c>
      <c r="E37" s="220"/>
      <c r="F37" s="220"/>
      <c r="G37" s="220"/>
      <c r="H37" s="220"/>
    </row>
    <row r="38" spans="1:8" ht="14.25" customHeight="1" x14ac:dyDescent="0.3">
      <c r="A38" s="25" t="s">
        <v>1497</v>
      </c>
      <c r="B38" s="102"/>
      <c r="C38" s="102"/>
      <c r="D38" s="26" t="str">
        <f t="shared" si="0"/>
        <v/>
      </c>
      <c r="E38" s="221"/>
      <c r="F38" s="221"/>
      <c r="G38" s="221"/>
      <c r="H38" s="221"/>
    </row>
    <row r="39" spans="1:8" ht="14.25" customHeight="1" x14ac:dyDescent="0.3">
      <c r="A39" s="22" t="s">
        <v>588</v>
      </c>
      <c r="B39" s="102"/>
      <c r="C39" s="102"/>
      <c r="D39" s="24" t="str">
        <f t="shared" si="0"/>
        <v/>
      </c>
      <c r="E39" s="220"/>
      <c r="F39" s="220"/>
      <c r="G39" s="220"/>
      <c r="H39" s="220"/>
    </row>
    <row r="40" spans="1:8" ht="14.25" customHeight="1" x14ac:dyDescent="0.3">
      <c r="A40" s="25" t="s">
        <v>1471</v>
      </c>
      <c r="B40" s="102"/>
      <c r="C40" s="102"/>
      <c r="D40" s="26" t="str">
        <f t="shared" si="0"/>
        <v/>
      </c>
      <c r="E40" s="221"/>
      <c r="F40" s="221"/>
      <c r="G40" s="221"/>
      <c r="H40" s="221"/>
    </row>
    <row r="41" spans="1:8" ht="14.25" customHeight="1" x14ac:dyDescent="0.3">
      <c r="A41" s="22" t="s">
        <v>1498</v>
      </c>
      <c r="B41" s="102"/>
      <c r="C41" s="102"/>
      <c r="D41" s="24" t="str">
        <f t="shared" si="0"/>
        <v/>
      </c>
      <c r="E41" s="220"/>
      <c r="F41" s="220"/>
      <c r="G41" s="220"/>
      <c r="H41" s="220"/>
    </row>
    <row r="42" spans="1:8" ht="14.25" customHeight="1" x14ac:dyDescent="0.3">
      <c r="A42" s="25" t="s">
        <v>1499</v>
      </c>
      <c r="B42" s="102"/>
      <c r="C42" s="102"/>
      <c r="D42" s="26" t="str">
        <f t="shared" si="0"/>
        <v/>
      </c>
      <c r="E42" s="221"/>
      <c r="F42" s="221"/>
      <c r="G42" s="221"/>
      <c r="H42" s="221"/>
    </row>
    <row r="43" spans="1:8" ht="14.25" customHeight="1" x14ac:dyDescent="0.3">
      <c r="A43" s="22" t="s">
        <v>1500</v>
      </c>
      <c r="B43" s="102"/>
      <c r="C43" s="102"/>
      <c r="D43" s="24" t="str">
        <f t="shared" si="0"/>
        <v/>
      </c>
      <c r="E43" s="220"/>
      <c r="F43" s="220"/>
      <c r="G43" s="220"/>
      <c r="H43" s="220"/>
    </row>
    <row r="44" spans="1:8" ht="14.25" customHeight="1" x14ac:dyDescent="0.3">
      <c r="A44" s="25" t="s">
        <v>1501</v>
      </c>
      <c r="B44" s="102"/>
      <c r="C44" s="102"/>
      <c r="D44" s="26" t="str">
        <f t="shared" si="0"/>
        <v/>
      </c>
      <c r="E44" s="221"/>
      <c r="F44" s="221"/>
      <c r="G44" s="221"/>
      <c r="H44" s="221"/>
    </row>
    <row r="45" spans="1:8" ht="14.25" customHeight="1" x14ac:dyDescent="0.3">
      <c r="A45" s="22" t="s">
        <v>593</v>
      </c>
      <c r="B45" s="102"/>
      <c r="C45" s="102"/>
      <c r="D45" s="24" t="str">
        <f t="shared" si="0"/>
        <v/>
      </c>
      <c r="E45" s="220"/>
      <c r="F45" s="220"/>
      <c r="G45" s="220"/>
      <c r="H45" s="220"/>
    </row>
    <row r="46" spans="1:8" ht="14.25" customHeight="1" x14ac:dyDescent="0.3">
      <c r="A46" s="25" t="s">
        <v>657</v>
      </c>
      <c r="B46" s="102"/>
      <c r="C46" s="102"/>
      <c r="D46" s="26" t="str">
        <f t="shared" si="0"/>
        <v/>
      </c>
      <c r="E46" s="221"/>
      <c r="F46" s="221"/>
      <c r="G46" s="221"/>
      <c r="H46" s="221"/>
    </row>
    <row r="47" spans="1:8" ht="14.25" customHeight="1" x14ac:dyDescent="0.3">
      <c r="A47" s="63" t="s">
        <v>521</v>
      </c>
      <c r="B47" s="63">
        <f>SUM(B37:B46)</f>
        <v>0</v>
      </c>
      <c r="C47" s="63">
        <f>SUM(C37:C46)</f>
        <v>0</v>
      </c>
    </row>
    <row r="49" spans="1:8" ht="14.25" customHeight="1" x14ac:dyDescent="0.3">
      <c r="A49" s="108" t="s">
        <v>115</v>
      </c>
      <c r="B49" s="108"/>
      <c r="C49" s="108"/>
      <c r="D49" s="108"/>
      <c r="E49" s="108"/>
      <c r="F49" s="108"/>
      <c r="G49" s="108"/>
      <c r="H49" s="108"/>
    </row>
    <row r="51" spans="1:8" ht="14.25" customHeight="1" x14ac:dyDescent="0.3">
      <c r="A51" s="145" t="s">
        <v>1502</v>
      </c>
      <c r="B51" s="145"/>
      <c r="C51" s="145"/>
      <c r="D51" s="145"/>
      <c r="E51" s="145"/>
      <c r="F51" s="145"/>
      <c r="G51" s="145"/>
      <c r="H51" s="145"/>
    </row>
    <row r="52" spans="1:8" ht="14.25" customHeight="1" x14ac:dyDescent="0.3">
      <c r="A52" s="222" t="s">
        <v>1503</v>
      </c>
      <c r="B52" s="222"/>
      <c r="C52" s="222"/>
      <c r="D52" s="222"/>
      <c r="E52" s="222"/>
      <c r="F52" s="222"/>
      <c r="G52" s="222"/>
      <c r="H52" s="222"/>
    </row>
    <row r="53" spans="1:8" ht="21" customHeight="1" x14ac:dyDescent="0.3">
      <c r="A53" s="228" t="s">
        <v>1504</v>
      </c>
      <c r="B53" s="228"/>
      <c r="C53" s="228"/>
      <c r="D53" s="228"/>
      <c r="E53" s="228"/>
      <c r="F53" s="228"/>
      <c r="G53" s="228"/>
      <c r="H53" s="228"/>
    </row>
    <row r="54" spans="1:8" ht="14.25" customHeight="1" x14ac:dyDescent="0.3">
      <c r="A54" s="223" t="s">
        <v>1505</v>
      </c>
      <c r="B54" s="223"/>
      <c r="C54" s="223"/>
      <c r="D54" s="223"/>
      <c r="E54" s="223"/>
      <c r="F54" s="223"/>
      <c r="G54" s="223"/>
      <c r="H54" s="223"/>
    </row>
    <row r="55" spans="1:8" ht="15" customHeight="1" x14ac:dyDescent="0.3">
      <c r="A55" s="224" t="s">
        <v>1506</v>
      </c>
      <c r="B55" s="224"/>
      <c r="C55" s="224"/>
      <c r="D55" s="224"/>
      <c r="E55" s="224"/>
      <c r="F55" s="224"/>
      <c r="G55" s="224"/>
      <c r="H55" s="224"/>
    </row>
    <row r="56" spans="1:8" ht="14.25" customHeight="1" x14ac:dyDescent="0.3">
      <c r="A56" s="225" t="s">
        <v>1507</v>
      </c>
      <c r="B56" s="225"/>
      <c r="C56" s="225"/>
      <c r="D56" s="225"/>
      <c r="E56" s="225"/>
      <c r="F56" s="225"/>
      <c r="G56" s="225"/>
      <c r="H56" s="225"/>
    </row>
  </sheetData>
  <mergeCells count="37">
    <mergeCell ref="A55:H55"/>
    <mergeCell ref="A56:H56"/>
    <mergeCell ref="A49:H49"/>
    <mergeCell ref="A51:H51"/>
    <mergeCell ref="A52:H52"/>
    <mergeCell ref="A53:H53"/>
    <mergeCell ref="A54:H54"/>
    <mergeCell ref="E42:H42"/>
    <mergeCell ref="E43:H43"/>
    <mergeCell ref="E44:H44"/>
    <mergeCell ref="E45:H45"/>
    <mergeCell ref="E46:H46"/>
    <mergeCell ref="E37:H37"/>
    <mergeCell ref="E38:H38"/>
    <mergeCell ref="E39:H39"/>
    <mergeCell ref="E40:H40"/>
    <mergeCell ref="E41:H41"/>
    <mergeCell ref="B15:H15"/>
    <mergeCell ref="B16:H16"/>
    <mergeCell ref="A18:H18"/>
    <mergeCell ref="A35:H35"/>
    <mergeCell ref="E36:H36"/>
    <mergeCell ref="B10:H10"/>
    <mergeCell ref="B11:H11"/>
    <mergeCell ref="B12:H12"/>
    <mergeCell ref="B13:H13"/>
    <mergeCell ref="B14:H14"/>
    <mergeCell ref="B5:H5"/>
    <mergeCell ref="B6:H6"/>
    <mergeCell ref="B7:H7"/>
    <mergeCell ref="B8:H8"/>
    <mergeCell ref="B9:H9"/>
    <mergeCell ref="A1:H1"/>
    <mergeCell ref="I1:J2"/>
    <mergeCell ref="A2:H2"/>
    <mergeCell ref="A3:H3"/>
    <mergeCell ref="A4:H4"/>
  </mergeCells>
  <hyperlinks>
    <hyperlink ref="I1" location="'🎵 Welcome - Start Here'!A1" display="🏠 Contents" xr:uid="{00000000-0004-0000-1B00-000000000000}"/>
    <hyperlink ref="A53" r:id="rId1" xr:uid="{00000000-0004-0000-1B00-000001000000}"/>
    <hyperlink ref="A53:H53" r:id="rId2" display="✈️  Scenic Escapes" xr:uid="{DE321818-7153-4371-BAF9-1FFC5B508DD6}"/>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6"/>
  <sheetViews>
    <sheetView zoomScaleNormal="100" workbookViewId="0">
      <pane xSplit="1" ySplit="3" topLeftCell="B51" activePane="bottomRight" state="frozen"/>
      <selection pane="topRight" activeCell="B1" sqref="B1"/>
      <selection pane="bottomLeft" activeCell="A51" sqref="A51"/>
      <selection pane="bottomRight" activeCell="M1" sqref="M1:N2"/>
    </sheetView>
  </sheetViews>
  <sheetFormatPr defaultColWidth="8.6640625" defaultRowHeight="14.4" x14ac:dyDescent="0.3"/>
  <cols>
    <col min="1" max="1" width="3" customWidth="1"/>
    <col min="2" max="2" width="16" customWidth="1"/>
    <col min="3" max="13" width="14" customWidth="1"/>
    <col min="14" max="14" width="4" customWidth="1"/>
    <col min="15" max="17" width="14" customWidth="1"/>
    <col min="18" max="18" width="18" customWidth="1"/>
    <col min="19" max="19" width="12" customWidth="1"/>
  </cols>
  <sheetData>
    <row r="1" spans="1:19" ht="48" customHeight="1" x14ac:dyDescent="0.3">
      <c r="A1" s="4" t="str">
        <f>IF('📋 Setup'!B5="","WEDDING COMMAND CENTRE 🎯",'📋 Setup'!B5&amp;" &amp; "&amp;'📋 Setup'!B8&amp;" - Your Big Day at a Glance 🎯")</f>
        <v>WEDDING COMMAND CENTRE 🎯</v>
      </c>
      <c r="B1" s="4"/>
      <c r="C1" s="4"/>
      <c r="D1" s="4"/>
      <c r="E1" s="4"/>
      <c r="F1" s="4"/>
      <c r="G1" s="4"/>
      <c r="H1" s="4"/>
      <c r="I1" s="4"/>
      <c r="J1" s="4"/>
      <c r="K1" s="4"/>
      <c r="L1" s="4"/>
      <c r="M1" s="109" t="s">
        <v>64</v>
      </c>
      <c r="N1" s="109"/>
      <c r="R1" s="28" t="s">
        <v>116</v>
      </c>
      <c r="S1" s="28" t="s">
        <v>117</v>
      </c>
    </row>
    <row r="2" spans="1:19" ht="24" customHeight="1" x14ac:dyDescent="0.3">
      <c r="A2" s="12" t="str">
        <f ca="1">IF('📋 Setup'!B11="","Fill in your Setup tab to personalise this dashboard 🤍",TEXT('📋 Setup'!B11,"DD MMMM YYYY")&amp;"  ·  🎵  "&amp;IF('📋 Setup'!B11-TODAY()&lt;0,"You did it! Congratulations!",'📋 Setup'!B11-TODAY()&amp;" days to go! 🤍"))</f>
        <v>Fill in your Setup tab to personalise this dashboard 🤍</v>
      </c>
      <c r="B2" s="12"/>
      <c r="C2" s="12"/>
      <c r="D2" s="12"/>
      <c r="E2" s="12"/>
      <c r="F2" s="12"/>
      <c r="G2" s="12"/>
      <c r="H2" s="12"/>
      <c r="I2" s="12"/>
      <c r="J2" s="12"/>
      <c r="K2" s="12"/>
      <c r="L2" s="12"/>
      <c r="M2" s="109"/>
      <c r="N2" s="109"/>
      <c r="R2" s="29" t="s">
        <v>118</v>
      </c>
      <c r="S2" s="30">
        <f>'💌 Save the Date'!E6</f>
        <v>0</v>
      </c>
    </row>
    <row r="3" spans="1:19" x14ac:dyDescent="0.3">
      <c r="A3" s="1"/>
      <c r="B3" s="1"/>
      <c r="C3" s="1"/>
      <c r="D3" s="1"/>
      <c r="E3" s="1"/>
      <c r="F3" s="1"/>
      <c r="G3" s="1"/>
      <c r="H3" s="1"/>
      <c r="I3" s="1"/>
      <c r="J3" s="1"/>
      <c r="K3" s="1"/>
      <c r="L3" s="1"/>
      <c r="R3" s="29" t="s">
        <v>119</v>
      </c>
      <c r="S3" s="30">
        <f>'💌 Save the Date'!F6</f>
        <v>0</v>
      </c>
    </row>
    <row r="4" spans="1:19" ht="9.75" customHeight="1" x14ac:dyDescent="0.3">
      <c r="R4" s="29" t="s">
        <v>120</v>
      </c>
      <c r="S4" s="30">
        <f>'💌 Save the Date'!G6</f>
        <v>1</v>
      </c>
    </row>
    <row r="5" spans="1:19" ht="19.5" customHeight="1" x14ac:dyDescent="0.3">
      <c r="B5" s="108" t="s">
        <v>121</v>
      </c>
      <c r="C5" s="108"/>
      <c r="D5" s="108"/>
      <c r="E5" s="108"/>
      <c r="F5" s="108" t="s">
        <v>122</v>
      </c>
      <c r="G5" s="108"/>
      <c r="H5" s="108"/>
      <c r="I5" s="108"/>
      <c r="J5" s="108" t="s">
        <v>123</v>
      </c>
      <c r="K5" s="108"/>
      <c r="L5" s="108"/>
      <c r="M5" s="108"/>
      <c r="N5" s="108" t="s">
        <v>124</v>
      </c>
      <c r="O5" s="108"/>
      <c r="P5" s="108"/>
      <c r="Q5" s="108"/>
      <c r="R5" s="29" t="s">
        <v>125</v>
      </c>
      <c r="S5">
        <f>MAX(0,'💌 Save the Date'!A6-'💌 Save the Date'!C6)</f>
        <v>1</v>
      </c>
    </row>
    <row r="6" spans="1:19" ht="43.5" customHeight="1" x14ac:dyDescent="0.3">
      <c r="B6" s="110" t="str">
        <f ca="1">IF('📋 Setup'!B11="","-",MAX(0,'📋 Setup'!B11-TODAY()))</f>
        <v>-</v>
      </c>
      <c r="C6" s="110"/>
      <c r="D6" s="110"/>
      <c r="E6" s="110"/>
      <c r="F6" s="111">
        <f>'💌 Save the Date'!A6</f>
        <v>1</v>
      </c>
      <c r="G6" s="111"/>
      <c r="H6" s="111"/>
      <c r="I6" s="111"/>
      <c r="J6" s="110">
        <f>'📊 Budget Dashboard'!B21</f>
        <v>0</v>
      </c>
      <c r="K6" s="110"/>
      <c r="L6" s="110"/>
      <c r="M6" s="110"/>
      <c r="N6" s="111">
        <f>'💌 Save the Date'!E6</f>
        <v>0</v>
      </c>
      <c r="O6" s="111"/>
      <c r="P6" s="111"/>
      <c r="Q6" s="111"/>
    </row>
    <row r="7" spans="1:19" ht="3.75" customHeight="1" x14ac:dyDescent="0.3">
      <c r="B7" s="1"/>
      <c r="C7" s="1"/>
      <c r="D7" s="1"/>
      <c r="E7" s="1"/>
      <c r="F7" s="1"/>
      <c r="G7" s="1"/>
      <c r="H7" s="1"/>
      <c r="I7" s="1"/>
      <c r="J7" s="1"/>
      <c r="K7" s="1"/>
      <c r="L7" s="1"/>
      <c r="M7" s="1"/>
      <c r="N7" s="1"/>
      <c r="O7" s="1"/>
      <c r="P7" s="1"/>
      <c r="Q7" s="1"/>
    </row>
    <row r="9" spans="1:19" ht="13.5" customHeight="1" x14ac:dyDescent="0.3"/>
    <row r="10" spans="1:19" ht="25.5" customHeight="1" x14ac:dyDescent="0.3">
      <c r="B10" s="112" t="s">
        <v>126</v>
      </c>
      <c r="C10" s="112"/>
      <c r="D10" s="112"/>
      <c r="E10" s="112"/>
      <c r="F10" s="112"/>
      <c r="G10" s="112"/>
      <c r="H10" s="112"/>
      <c r="I10" s="112"/>
      <c r="J10" s="112"/>
      <c r="K10" s="112"/>
      <c r="L10" s="112"/>
      <c r="M10" s="112"/>
      <c r="N10" s="112"/>
      <c r="O10" s="112"/>
      <c r="P10" s="112"/>
      <c r="Q10" s="112"/>
    </row>
    <row r="11" spans="1:19" ht="21.75" customHeight="1" x14ac:dyDescent="0.3">
      <c r="B11" s="113" t="s">
        <v>127</v>
      </c>
      <c r="C11" s="113"/>
      <c r="D11" s="113"/>
      <c r="E11" s="113"/>
      <c r="F11" s="114" t="s">
        <v>128</v>
      </c>
      <c r="G11" s="114"/>
      <c r="H11" s="114"/>
      <c r="I11" s="114"/>
      <c r="J11" s="115" t="s">
        <v>129</v>
      </c>
      <c r="K11" s="115"/>
      <c r="L11" s="115"/>
      <c r="M11" s="115"/>
      <c r="N11" s="116" t="s">
        <v>130</v>
      </c>
      <c r="O11" s="116"/>
      <c r="P11" s="116"/>
      <c r="Q11" s="116"/>
    </row>
    <row r="12" spans="1:19" ht="48" customHeight="1" x14ac:dyDescent="0.3">
      <c r="B12" s="117">
        <f>'💌 Save the Date'!E6</f>
        <v>0</v>
      </c>
      <c r="C12" s="117"/>
      <c r="D12" s="117"/>
      <c r="E12" s="117"/>
      <c r="F12" s="118">
        <f>'💌 Save the Date'!F6</f>
        <v>0</v>
      </c>
      <c r="G12" s="118"/>
      <c r="H12" s="118"/>
      <c r="I12" s="118"/>
      <c r="J12" s="119">
        <f>'💌 Save the Date'!G6</f>
        <v>1</v>
      </c>
      <c r="K12" s="119"/>
      <c r="L12" s="119"/>
      <c r="M12" s="119"/>
      <c r="N12" s="120">
        <f>'💌 Save the Date'!C6</f>
        <v>0</v>
      </c>
      <c r="O12" s="120"/>
      <c r="P12" s="120"/>
      <c r="Q12" s="120"/>
    </row>
    <row r="13" spans="1:19" ht="3.75" customHeight="1" x14ac:dyDescent="0.3">
      <c r="B13" s="1"/>
      <c r="C13" s="1"/>
      <c r="D13" s="1"/>
      <c r="E13" s="1"/>
      <c r="F13" s="1"/>
      <c r="G13" s="1"/>
      <c r="H13" s="1"/>
      <c r="I13" s="1"/>
      <c r="J13" s="1"/>
      <c r="K13" s="1"/>
      <c r="L13" s="1"/>
      <c r="M13" s="1"/>
      <c r="N13" s="1"/>
      <c r="O13" s="1"/>
      <c r="P13" s="1"/>
      <c r="Q13" s="1"/>
    </row>
    <row r="14" spans="1:19" ht="9.75" customHeight="1" x14ac:dyDescent="0.3"/>
    <row r="38" spans="2:17" ht="9.75" customHeight="1" x14ac:dyDescent="0.3"/>
    <row r="39" spans="2:17" ht="25.5" customHeight="1" x14ac:dyDescent="0.3">
      <c r="B39" s="112" t="s">
        <v>131</v>
      </c>
      <c r="C39" s="112"/>
      <c r="D39" s="112"/>
      <c r="E39" s="112"/>
      <c r="F39" s="112"/>
      <c r="G39" s="112"/>
      <c r="H39" s="112"/>
      <c r="I39" s="112"/>
      <c r="J39" s="112"/>
      <c r="K39" s="112"/>
      <c r="L39" s="112"/>
      <c r="M39" s="112"/>
      <c r="N39" s="112"/>
      <c r="O39" s="112"/>
      <c r="P39" s="112"/>
      <c r="Q39" s="112"/>
    </row>
    <row r="40" spans="2:17" ht="19.5" customHeight="1" x14ac:dyDescent="0.3">
      <c r="B40" s="108" t="s">
        <v>132</v>
      </c>
      <c r="C40" s="108"/>
      <c r="D40" s="108"/>
      <c r="E40" s="108"/>
      <c r="F40" s="108" t="s">
        <v>133</v>
      </c>
      <c r="G40" s="108"/>
      <c r="H40" s="108"/>
      <c r="I40" s="108"/>
      <c r="J40" s="108" t="s">
        <v>134</v>
      </c>
      <c r="K40" s="108"/>
      <c r="L40" s="108"/>
      <c r="M40" s="108"/>
      <c r="N40" s="108" t="s">
        <v>135</v>
      </c>
      <c r="O40" s="108"/>
      <c r="P40" s="108"/>
      <c r="Q40" s="108"/>
    </row>
    <row r="41" spans="2:17" ht="37.5" customHeight="1" x14ac:dyDescent="0.3">
      <c r="B41" s="13">
        <f>'📊 Budget Dashboard'!B21</f>
        <v>0</v>
      </c>
      <c r="C41" s="13"/>
      <c r="D41" s="13"/>
      <c r="E41" s="13"/>
      <c r="F41" s="13">
        <f>'📊 Budget Dashboard'!C21</f>
        <v>0</v>
      </c>
      <c r="G41" s="13"/>
      <c r="H41" s="13"/>
      <c r="I41" s="13"/>
      <c r="J41" s="13" t="str">
        <f>IF('📊 Budget Dashboard'!B21=0,"-",'📊 Budget Dashboard'!B21-'📊 Budget Dashboard'!C21)</f>
        <v>-</v>
      </c>
      <c r="K41" s="13"/>
      <c r="L41" s="13"/>
      <c r="M41" s="13"/>
      <c r="N41" s="13">
        <f>'📊 Budget Dashboard'!M13</f>
        <v>0</v>
      </c>
      <c r="O41" s="13"/>
      <c r="P41" s="13"/>
      <c r="Q41" s="13"/>
    </row>
    <row r="42" spans="2:17" ht="3.75" customHeight="1" x14ac:dyDescent="0.3">
      <c r="B42" s="1"/>
      <c r="C42" s="1"/>
      <c r="D42" s="1"/>
      <c r="E42" s="1"/>
      <c r="F42" s="1"/>
      <c r="G42" s="1"/>
      <c r="H42" s="1"/>
      <c r="I42" s="1"/>
      <c r="J42" s="1"/>
      <c r="K42" s="1"/>
      <c r="L42" s="1"/>
      <c r="M42" s="1"/>
      <c r="N42" s="1"/>
      <c r="O42" s="1"/>
      <c r="P42" s="1"/>
      <c r="Q42" s="1"/>
    </row>
    <row r="43" spans="2:17" ht="9.75" customHeight="1" x14ac:dyDescent="0.3"/>
    <row r="44" spans="2:17" ht="19.5" customHeight="1" x14ac:dyDescent="0.3">
      <c r="B44" s="121" t="s">
        <v>136</v>
      </c>
      <c r="C44" s="121"/>
      <c r="D44" s="121"/>
      <c r="E44" s="121"/>
      <c r="F44" s="121"/>
      <c r="G44" s="121"/>
      <c r="H44" s="121"/>
      <c r="I44" s="121"/>
      <c r="J44" s="121"/>
      <c r="K44" s="121"/>
      <c r="L44" s="121"/>
      <c r="M44" s="121"/>
      <c r="N44" s="121"/>
      <c r="O44" s="121"/>
      <c r="P44" s="121"/>
      <c r="Q44" s="121"/>
    </row>
    <row r="45" spans="2:17" ht="19.5" customHeight="1" x14ac:dyDescent="0.3">
      <c r="B45" s="122" t="str">
        <f>'📊 Budget Dashboard'!A7</f>
        <v>👗 Apparel - P1</v>
      </c>
      <c r="C45" s="122"/>
      <c r="D45" s="122"/>
      <c r="E45" s="122"/>
      <c r="F45" s="122"/>
      <c r="G45" s="122"/>
      <c r="H45" s="122"/>
      <c r="I45" s="122"/>
      <c r="J45" s="123">
        <f>'📊 Budget Dashboard'!B7</f>
        <v>0</v>
      </c>
      <c r="K45" s="123"/>
      <c r="L45" s="123"/>
      <c r="M45" s="123"/>
      <c r="N45" s="123" t="str">
        <f>'📊 Budget Dashboard'!E7</f>
        <v>⏳ Not started</v>
      </c>
      <c r="O45" s="123"/>
      <c r="P45" s="123"/>
      <c r="Q45" s="123"/>
    </row>
    <row r="46" spans="2:17" ht="19.5" customHeight="1" x14ac:dyDescent="0.3">
      <c r="B46" s="124" t="str">
        <f>'📊 Budget Dashboard'!A8</f>
        <v>👔 Apparel - P2</v>
      </c>
      <c r="C46" s="124"/>
      <c r="D46" s="124"/>
      <c r="E46" s="124"/>
      <c r="F46" s="124"/>
      <c r="G46" s="124"/>
      <c r="H46" s="124"/>
      <c r="I46" s="124"/>
      <c r="J46" s="125">
        <f>'📊 Budget Dashboard'!B8</f>
        <v>0</v>
      </c>
      <c r="K46" s="125"/>
      <c r="L46" s="125"/>
      <c r="M46" s="125"/>
      <c r="N46" s="125" t="str">
        <f>'📊 Budget Dashboard'!E8</f>
        <v>⏳ Not started</v>
      </c>
      <c r="O46" s="125"/>
      <c r="P46" s="125"/>
      <c r="Q46" s="125"/>
    </row>
    <row r="47" spans="2:17" ht="19.5" customHeight="1" x14ac:dyDescent="0.3">
      <c r="B47" s="122" t="str">
        <f>'📊 Budget Dashboard'!A9</f>
        <v>👯 Wedding Party</v>
      </c>
      <c r="C47" s="122"/>
      <c r="D47" s="122"/>
      <c r="E47" s="122"/>
      <c r="F47" s="122"/>
      <c r="G47" s="122"/>
      <c r="H47" s="122"/>
      <c r="I47" s="122"/>
      <c r="J47" s="123">
        <f>'📊 Budget Dashboard'!B9</f>
        <v>0</v>
      </c>
      <c r="K47" s="123"/>
      <c r="L47" s="123"/>
      <c r="M47" s="123"/>
      <c r="N47" s="123" t="str">
        <f>'📊 Budget Dashboard'!E9</f>
        <v>⏳ Not started</v>
      </c>
      <c r="O47" s="123"/>
      <c r="P47" s="123"/>
      <c r="Q47" s="123"/>
    </row>
    <row r="48" spans="2:17" ht="19.5" customHeight="1" x14ac:dyDescent="0.3">
      <c r="B48" s="124" t="str">
        <f>'📊 Budget Dashboard'!A10</f>
        <v>💐 Flowers &amp; Décor</v>
      </c>
      <c r="C48" s="124"/>
      <c r="D48" s="124"/>
      <c r="E48" s="124"/>
      <c r="F48" s="124"/>
      <c r="G48" s="124"/>
      <c r="H48" s="124"/>
      <c r="I48" s="124"/>
      <c r="J48" s="125">
        <f>'📊 Budget Dashboard'!B10</f>
        <v>0</v>
      </c>
      <c r="K48" s="125"/>
      <c r="L48" s="125"/>
      <c r="M48" s="125"/>
      <c r="N48" s="125" t="str">
        <f>'📊 Budget Dashboard'!E10</f>
        <v>⏳ Not started</v>
      </c>
      <c r="O48" s="125"/>
      <c r="P48" s="125"/>
      <c r="Q48" s="125"/>
    </row>
    <row r="49" spans="2:17" ht="19.5" customHeight="1" x14ac:dyDescent="0.3">
      <c r="B49" s="122" t="str">
        <f>'📊 Budget Dashboard'!A11</f>
        <v>💍 Ceremony</v>
      </c>
      <c r="C49" s="122"/>
      <c r="D49" s="122"/>
      <c r="E49" s="122"/>
      <c r="F49" s="122"/>
      <c r="G49" s="122"/>
      <c r="H49" s="122"/>
      <c r="I49" s="122"/>
      <c r="J49" s="123">
        <f>'📊 Budget Dashboard'!B11</f>
        <v>0</v>
      </c>
      <c r="K49" s="123"/>
      <c r="L49" s="123"/>
      <c r="M49" s="123"/>
      <c r="N49" s="123" t="str">
        <f>'📊 Budget Dashboard'!E11</f>
        <v>⏳ Not started</v>
      </c>
      <c r="O49" s="123"/>
      <c r="P49" s="123"/>
      <c r="Q49" s="123"/>
    </row>
    <row r="50" spans="2:17" ht="19.5" customHeight="1" x14ac:dyDescent="0.3">
      <c r="B50" s="124" t="str">
        <f>'📊 Budget Dashboard'!A12</f>
        <v>🍽️ Rehearsal Dinner</v>
      </c>
      <c r="C50" s="124"/>
      <c r="D50" s="124"/>
      <c r="E50" s="124"/>
      <c r="F50" s="124"/>
      <c r="G50" s="124"/>
      <c r="H50" s="124"/>
      <c r="I50" s="124"/>
      <c r="J50" s="125">
        <f>'📊 Budget Dashboard'!B12</f>
        <v>0</v>
      </c>
      <c r="K50" s="125"/>
      <c r="L50" s="125"/>
      <c r="M50" s="125"/>
      <c r="N50" s="125" t="str">
        <f>'📊 Budget Dashboard'!E12</f>
        <v>⏳ Not started</v>
      </c>
      <c r="O50" s="125"/>
      <c r="P50" s="125"/>
      <c r="Q50" s="125"/>
    </row>
    <row r="51" spans="2:17" ht="19.5" customHeight="1" x14ac:dyDescent="0.3">
      <c r="B51" s="122" t="str">
        <f>'📊 Budget Dashboard'!A13</f>
        <v>🎉 Reception</v>
      </c>
      <c r="C51" s="122"/>
      <c r="D51" s="122"/>
      <c r="E51" s="122"/>
      <c r="F51" s="122"/>
      <c r="G51" s="122"/>
      <c r="H51" s="122"/>
      <c r="I51" s="122"/>
      <c r="J51" s="123">
        <f>'📊 Budget Dashboard'!B13</f>
        <v>0</v>
      </c>
      <c r="K51" s="123"/>
      <c r="L51" s="123"/>
      <c r="M51" s="123"/>
      <c r="N51" s="123" t="str">
        <f>'📊 Budget Dashboard'!E13</f>
        <v>⏳ Not started</v>
      </c>
      <c r="O51" s="123"/>
      <c r="P51" s="123"/>
      <c r="Q51" s="123"/>
    </row>
    <row r="52" spans="2:17" ht="19.5" customHeight="1" x14ac:dyDescent="0.3">
      <c r="B52" s="124" t="str">
        <f>'📊 Budget Dashboard'!A14</f>
        <v>📸 Photography &amp; Video</v>
      </c>
      <c r="C52" s="124"/>
      <c r="D52" s="124"/>
      <c r="E52" s="124"/>
      <c r="F52" s="124"/>
      <c r="G52" s="124"/>
      <c r="H52" s="124"/>
      <c r="I52" s="124"/>
      <c r="J52" s="125">
        <f>'📊 Budget Dashboard'!B14</f>
        <v>0</v>
      </c>
      <c r="K52" s="125"/>
      <c r="L52" s="125"/>
      <c r="M52" s="125"/>
      <c r="N52" s="125" t="str">
        <f>'📊 Budget Dashboard'!E14</f>
        <v>⏳ Not started</v>
      </c>
      <c r="O52" s="125"/>
      <c r="P52" s="125"/>
      <c r="Q52" s="125"/>
    </row>
    <row r="53" spans="2:17" ht="19.5" customHeight="1" x14ac:dyDescent="0.3">
      <c r="B53" s="122" t="str">
        <f>'📊 Budget Dashboard'!A15</f>
        <v>🎵 Music &amp; Entertainment</v>
      </c>
      <c r="C53" s="122"/>
      <c r="D53" s="122"/>
      <c r="E53" s="122"/>
      <c r="F53" s="122"/>
      <c r="G53" s="122"/>
      <c r="H53" s="122"/>
      <c r="I53" s="122"/>
      <c r="J53" s="123">
        <f>'📊 Budget Dashboard'!B15</f>
        <v>0</v>
      </c>
      <c r="K53" s="123"/>
      <c r="L53" s="123"/>
      <c r="M53" s="123"/>
      <c r="N53" s="123" t="str">
        <f>'📊 Budget Dashboard'!E15</f>
        <v>⏳ Not started</v>
      </c>
      <c r="O53" s="123"/>
      <c r="P53" s="123"/>
      <c r="Q53" s="123"/>
    </row>
    <row r="54" spans="2:17" ht="19.5" customHeight="1" x14ac:dyDescent="0.3">
      <c r="B54" s="124" t="str">
        <f>'📊 Budget Dashboard'!A16</f>
        <v>✉️ Paper Goods</v>
      </c>
      <c r="C54" s="124"/>
      <c r="D54" s="124"/>
      <c r="E54" s="124"/>
      <c r="F54" s="124"/>
      <c r="G54" s="124"/>
      <c r="H54" s="124"/>
      <c r="I54" s="124"/>
      <c r="J54" s="125">
        <f>'📊 Budget Dashboard'!B16</f>
        <v>0</v>
      </c>
      <c r="K54" s="125"/>
      <c r="L54" s="125"/>
      <c r="M54" s="125"/>
      <c r="N54" s="125" t="str">
        <f>'📊 Budget Dashboard'!E16</f>
        <v>⏳ Not started</v>
      </c>
      <c r="O54" s="125"/>
      <c r="P54" s="125"/>
      <c r="Q54" s="125"/>
    </row>
    <row r="55" spans="2:17" ht="19.5" customHeight="1" x14ac:dyDescent="0.3">
      <c r="B55" s="122" t="str">
        <f>'📊 Budget Dashboard'!A17</f>
        <v>💍 Rings</v>
      </c>
      <c r="C55" s="122"/>
      <c r="D55" s="122"/>
      <c r="E55" s="122"/>
      <c r="F55" s="122"/>
      <c r="G55" s="122"/>
      <c r="H55" s="122"/>
      <c r="I55" s="122"/>
      <c r="J55" s="123">
        <f>'📊 Budget Dashboard'!B17</f>
        <v>0</v>
      </c>
      <c r="K55" s="123"/>
      <c r="L55" s="123"/>
      <c r="M55" s="123"/>
      <c r="N55" s="123" t="str">
        <f>'📊 Budget Dashboard'!E17</f>
        <v>⏳ Not started</v>
      </c>
      <c r="O55" s="123"/>
      <c r="P55" s="123"/>
      <c r="Q55" s="123"/>
    </row>
    <row r="56" spans="2:17" ht="19.5" customHeight="1" x14ac:dyDescent="0.3">
      <c r="B56" s="124" t="str">
        <f>'📊 Budget Dashboard'!A18</f>
        <v>🎁 Gifts &amp; Favours</v>
      </c>
      <c r="C56" s="124"/>
      <c r="D56" s="124"/>
      <c r="E56" s="124"/>
      <c r="F56" s="124"/>
      <c r="G56" s="124"/>
      <c r="H56" s="124"/>
      <c r="I56" s="124"/>
      <c r="J56" s="125">
        <f>'📊 Budget Dashboard'!B18</f>
        <v>0</v>
      </c>
      <c r="K56" s="125"/>
      <c r="L56" s="125"/>
      <c r="M56" s="125"/>
      <c r="N56" s="125" t="str">
        <f>'📊 Budget Dashboard'!E18</f>
        <v>⏳ Not started</v>
      </c>
      <c r="O56" s="125"/>
      <c r="P56" s="125"/>
      <c r="Q56" s="125"/>
    </row>
    <row r="57" spans="2:17" ht="19.5" customHeight="1" x14ac:dyDescent="0.3">
      <c r="B57" s="122" t="str">
        <f>'📊 Budget Dashboard'!A19</f>
        <v>🌴 Honeymoon</v>
      </c>
      <c r="C57" s="122"/>
      <c r="D57" s="122"/>
      <c r="E57" s="122"/>
      <c r="F57" s="122"/>
      <c r="G57" s="122"/>
      <c r="H57" s="122"/>
      <c r="I57" s="122"/>
      <c r="J57" s="123">
        <f>'📊 Budget Dashboard'!B19</f>
        <v>0</v>
      </c>
      <c r="K57" s="123"/>
      <c r="L57" s="123"/>
      <c r="M57" s="123"/>
      <c r="N57" s="123" t="str">
        <f>'📊 Budget Dashboard'!E19</f>
        <v>⏳ Not started</v>
      </c>
      <c r="O57" s="123"/>
      <c r="P57" s="123"/>
      <c r="Q57" s="123"/>
    </row>
    <row r="58" spans="2:17" ht="19.5" customHeight="1" x14ac:dyDescent="0.3">
      <c r="B58" s="124" t="str">
        <f>'📊 Budget Dashboard'!A20</f>
        <v>💄 Beauty</v>
      </c>
      <c r="C58" s="124"/>
      <c r="D58" s="124"/>
      <c r="E58" s="124"/>
      <c r="F58" s="124"/>
      <c r="G58" s="124"/>
      <c r="H58" s="124"/>
      <c r="I58" s="124"/>
      <c r="J58" s="125">
        <f>'📊 Budget Dashboard'!B20</f>
        <v>0</v>
      </c>
      <c r="K58" s="125"/>
      <c r="L58" s="125"/>
      <c r="M58" s="125"/>
      <c r="N58" s="125" t="str">
        <f>'📊 Budget Dashboard'!E20</f>
        <v>⏳ Not started</v>
      </c>
      <c r="O58" s="125"/>
      <c r="P58" s="125"/>
      <c r="Q58" s="125"/>
    </row>
    <row r="59" spans="2:17" ht="19.5" customHeight="1" x14ac:dyDescent="0.3">
      <c r="B59" s="122" t="str">
        <f>'📊 Budget Dashboard'!A21</f>
        <v>📋 Wedding Planner / Coordinator</v>
      </c>
      <c r="C59" s="122"/>
      <c r="D59" s="122"/>
      <c r="E59" s="122"/>
      <c r="F59" s="122"/>
      <c r="G59" s="122"/>
      <c r="H59" s="122"/>
      <c r="I59" s="122"/>
      <c r="J59" s="123">
        <f>'📊 Budget Dashboard'!B21</f>
        <v>0</v>
      </c>
      <c r="K59" s="123"/>
      <c r="L59" s="123"/>
      <c r="M59" s="123"/>
      <c r="N59" s="123" t="str">
        <f>'📊 Budget Dashboard'!E21</f>
        <v>⏳ Not started</v>
      </c>
      <c r="O59" s="123"/>
      <c r="P59" s="123"/>
      <c r="Q59" s="123"/>
    </row>
    <row r="61" spans="2:17" ht="9.75" customHeight="1" x14ac:dyDescent="0.3"/>
    <row r="62" spans="2:17" ht="25.5" customHeight="1" x14ac:dyDescent="0.3">
      <c r="B62" s="112" t="s">
        <v>137</v>
      </c>
      <c r="C62" s="112"/>
      <c r="D62" s="112"/>
      <c r="E62" s="112"/>
      <c r="F62" s="112"/>
      <c r="G62" s="112"/>
      <c r="H62" s="112"/>
      <c r="I62" s="112"/>
      <c r="J62" s="112"/>
      <c r="K62" s="112"/>
      <c r="L62" s="112"/>
      <c r="M62" s="112"/>
      <c r="N62" s="112"/>
      <c r="O62" s="112"/>
      <c r="P62" s="112"/>
      <c r="Q62" s="112"/>
    </row>
    <row r="63" spans="2:17" ht="27.75" customHeight="1" x14ac:dyDescent="0.3">
      <c r="B63" s="126" t="str">
        <f>HYPERLINK("#'📅 Planning Timeline'!A1","📅 Planning Timeline")</f>
        <v>📅 Planning Timeline</v>
      </c>
      <c r="C63" s="126"/>
      <c r="D63" s="126"/>
      <c r="E63" s="126"/>
      <c r="F63" s="127" t="str">
        <f>HYPERLINK("#'🎵 Day-Of Timeline'!A1","🎵 Day-Of Timeline")</f>
        <v>🎵 Day-Of Timeline</v>
      </c>
      <c r="G63" s="127"/>
      <c r="H63" s="127"/>
      <c r="I63" s="127"/>
      <c r="J63" s="126" t="str">
        <f>HYPERLINK("#'🎤 Guest List'!A1","🎤 Guest List")</f>
        <v>🎤 Guest List</v>
      </c>
      <c r="K63" s="126"/>
      <c r="L63" s="126"/>
      <c r="M63" s="126"/>
      <c r="N63" s="127" t="str">
        <f>HYPERLINK("#'💰 Budget Calculator'!A1","💰 Budget Calculator")</f>
        <v>💰 Budget Calculator</v>
      </c>
      <c r="O63" s="127"/>
      <c r="P63" s="127"/>
      <c r="Q63" s="127"/>
    </row>
    <row r="64" spans="2:17" ht="27.75" customHeight="1" x14ac:dyDescent="0.3">
      <c r="B64" s="126" t="str">
        <f>HYPERLINK("#'🎶 Music Planner'!A1","🎶 Music Planner")</f>
        <v>🎶 Music Planner</v>
      </c>
      <c r="C64" s="126"/>
      <c r="D64" s="126"/>
      <c r="E64" s="126"/>
      <c r="F64" s="127" t="str">
        <f>HYPERLINK("#'🎤 MC &amp; Speeches'!A1","🎤 MC &amp; Speeches")</f>
        <v>🎤 MC &amp; Speeches</v>
      </c>
      <c r="G64" s="127"/>
      <c r="H64" s="127"/>
      <c r="I64" s="127"/>
      <c r="J64" s="126" t="str">
        <f>HYPERLINK("#'🌴 Honeymoon Planner'!A1","🌴 Honeymoon Planner")</f>
        <v>🌴 Honeymoon Planner</v>
      </c>
      <c r="K64" s="126"/>
      <c r="L64" s="126"/>
      <c r="M64" s="126"/>
      <c r="N64" s="127" t="str">
        <f>HYPERLINK("#'🆘 Oh Sh!t Kit'!A1","🆘 Oh Sh!t Kit")</f>
        <v>🆘 Oh Sh!t Kit</v>
      </c>
      <c r="O64" s="127"/>
      <c r="P64" s="127"/>
      <c r="Q64" s="127"/>
    </row>
    <row r="66" spans="2:17" ht="21.75" customHeight="1" x14ac:dyDescent="0.3">
      <c r="B66" s="108" t="s">
        <v>138</v>
      </c>
      <c r="C66" s="108"/>
      <c r="D66" s="108"/>
      <c r="E66" s="108"/>
      <c r="F66" s="108"/>
      <c r="G66" s="108"/>
      <c r="H66" s="108"/>
      <c r="I66" s="108"/>
      <c r="J66" s="108"/>
      <c r="K66" s="108"/>
      <c r="L66" s="108"/>
      <c r="M66" s="108"/>
      <c r="N66" s="108"/>
      <c r="O66" s="108"/>
      <c r="P66" s="108"/>
      <c r="Q66" s="108"/>
    </row>
  </sheetData>
  <mergeCells count="98">
    <mergeCell ref="B64:E64"/>
    <mergeCell ref="F64:I64"/>
    <mergeCell ref="J64:M64"/>
    <mergeCell ref="N64:Q64"/>
    <mergeCell ref="B66:Q66"/>
    <mergeCell ref="B59:I59"/>
    <mergeCell ref="J59:M59"/>
    <mergeCell ref="N59:Q59"/>
    <mergeCell ref="B62:Q62"/>
    <mergeCell ref="B63:E63"/>
    <mergeCell ref="F63:I63"/>
    <mergeCell ref="J63:M63"/>
    <mergeCell ref="N63:Q63"/>
    <mergeCell ref="B57:I57"/>
    <mergeCell ref="J57:M57"/>
    <mergeCell ref="N57:Q57"/>
    <mergeCell ref="B58:I58"/>
    <mergeCell ref="J58:M58"/>
    <mergeCell ref="N58:Q58"/>
    <mergeCell ref="B55:I55"/>
    <mergeCell ref="J55:M55"/>
    <mergeCell ref="N55:Q55"/>
    <mergeCell ref="B56:I56"/>
    <mergeCell ref="J56:M56"/>
    <mergeCell ref="N56:Q56"/>
    <mergeCell ref="B53:I53"/>
    <mergeCell ref="J53:M53"/>
    <mergeCell ref="N53:Q53"/>
    <mergeCell ref="B54:I54"/>
    <mergeCell ref="J54:M54"/>
    <mergeCell ref="N54:Q54"/>
    <mergeCell ref="B51:I51"/>
    <mergeCell ref="J51:M51"/>
    <mergeCell ref="N51:Q51"/>
    <mergeCell ref="B52:I52"/>
    <mergeCell ref="J52:M52"/>
    <mergeCell ref="N52:Q52"/>
    <mergeCell ref="B49:I49"/>
    <mergeCell ref="J49:M49"/>
    <mergeCell ref="N49:Q49"/>
    <mergeCell ref="B50:I50"/>
    <mergeCell ref="J50:M50"/>
    <mergeCell ref="N50:Q50"/>
    <mergeCell ref="B47:I47"/>
    <mergeCell ref="J47:M47"/>
    <mergeCell ref="N47:Q47"/>
    <mergeCell ref="B48:I48"/>
    <mergeCell ref="J48:M48"/>
    <mergeCell ref="N48:Q48"/>
    <mergeCell ref="B44:Q44"/>
    <mergeCell ref="B45:I45"/>
    <mergeCell ref="J45:M45"/>
    <mergeCell ref="N45:Q45"/>
    <mergeCell ref="B46:I46"/>
    <mergeCell ref="J46:M46"/>
    <mergeCell ref="N46:Q46"/>
    <mergeCell ref="B41:E41"/>
    <mergeCell ref="F41:I41"/>
    <mergeCell ref="J41:M41"/>
    <mergeCell ref="N41:Q41"/>
    <mergeCell ref="B42:E42"/>
    <mergeCell ref="F42:I42"/>
    <mergeCell ref="J42:M42"/>
    <mergeCell ref="N42:Q42"/>
    <mergeCell ref="B39:Q39"/>
    <mergeCell ref="B40:E40"/>
    <mergeCell ref="F40:I40"/>
    <mergeCell ref="J40:M40"/>
    <mergeCell ref="N40:Q40"/>
    <mergeCell ref="B12:E12"/>
    <mergeCell ref="F12:I12"/>
    <mergeCell ref="J12:M12"/>
    <mergeCell ref="N12:Q12"/>
    <mergeCell ref="B13:E13"/>
    <mergeCell ref="F13:I13"/>
    <mergeCell ref="J13:M13"/>
    <mergeCell ref="N13:Q13"/>
    <mergeCell ref="B10:Q10"/>
    <mergeCell ref="B11:E11"/>
    <mergeCell ref="F11:I11"/>
    <mergeCell ref="J11:M11"/>
    <mergeCell ref="N11:Q11"/>
    <mergeCell ref="B6:E6"/>
    <mergeCell ref="F6:I6"/>
    <mergeCell ref="J6:M6"/>
    <mergeCell ref="N6:Q6"/>
    <mergeCell ref="B7:E7"/>
    <mergeCell ref="F7:I7"/>
    <mergeCell ref="J7:M7"/>
    <mergeCell ref="N7:Q7"/>
    <mergeCell ref="A1:L1"/>
    <mergeCell ref="M1:N2"/>
    <mergeCell ref="A2:L2"/>
    <mergeCell ref="A3:L3"/>
    <mergeCell ref="B5:E5"/>
    <mergeCell ref="F5:I5"/>
    <mergeCell ref="J5:M5"/>
    <mergeCell ref="N5:Q5"/>
  </mergeCells>
  <hyperlinks>
    <hyperlink ref="M1" location="'🎵 Welcome - Start Here'!A1" display="🏠 Contents" xr:uid="{00000000-0004-0000-0200-000000000000}"/>
    <hyperlink ref="B63" location="'📅 Planning Timeline'!A1" display="#'📅 Planning Timeline'.A1" xr:uid="{00000000-0004-0000-0200-000001000000}"/>
    <hyperlink ref="F63" location="'🎵 Day-Of Timeline'!A1" display="#'🎵 Day-Of Timeline'.A1" xr:uid="{00000000-0004-0000-0200-000002000000}"/>
    <hyperlink ref="J63" location="'🎤 Guest List'!A1" display="#'🎤 Guest List'.A1" xr:uid="{00000000-0004-0000-0200-000003000000}"/>
    <hyperlink ref="N63" location="'💰 Budget Calculator'!A1" display="#'💰 Budget Calculator'.A1" xr:uid="{00000000-0004-0000-0200-000004000000}"/>
    <hyperlink ref="B64" location="'🎶 Music Planner'!A1" display="#'🎶 Music Planner'.A1" xr:uid="{00000000-0004-0000-0200-000005000000}"/>
    <hyperlink ref="F64" location="'🎤 MC &amp; Speeches'!A1" display="#'🎤 MC &amp; Speeches'.A1" xr:uid="{00000000-0004-0000-0200-000006000000}"/>
    <hyperlink ref="J64" location="'🌴 Honeymoon Planner'!A1" display="#'🌴 Honeymoon Planner'.A1" xr:uid="{00000000-0004-0000-0200-000007000000}"/>
    <hyperlink ref="N64" location="'🆘 Oh Sh!t Kit'!A1" display="#'🆘 Oh Sh!t Kit'.A1" xr:uid="{00000000-0004-0000-0200-000008000000}"/>
  </hyperlink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8"/>
  <sheetViews>
    <sheetView zoomScaleNormal="100" workbookViewId="0">
      <pane xSplit="1" ySplit="4" topLeftCell="B5" activePane="bottomRight" state="frozen"/>
      <selection pane="topRight" activeCell="B1" sqref="B1"/>
      <selection pane="bottomLeft" activeCell="A5" sqref="A5"/>
      <selection pane="bottomRight" activeCell="I1" sqref="I1:J2"/>
    </sheetView>
  </sheetViews>
  <sheetFormatPr defaultColWidth="8.6640625" defaultRowHeight="14.4" x14ac:dyDescent="0.3"/>
  <cols>
    <col min="1" max="1" width="5" customWidth="1"/>
    <col min="2" max="2" width="42" customWidth="1"/>
    <col min="3" max="3" width="8" customWidth="1"/>
    <col min="4" max="4" width="30.88671875" customWidth="1"/>
    <col min="5" max="7" width="8" customWidth="1"/>
    <col min="8" max="8" width="30" customWidth="1"/>
    <col min="9" max="9" width="14" customWidth="1"/>
    <col min="10" max="10" width="4" customWidth="1"/>
  </cols>
  <sheetData>
    <row r="1" spans="1:10" ht="22.5" customHeight="1" x14ac:dyDescent="0.3">
      <c r="A1" s="4" t="s">
        <v>139</v>
      </c>
      <c r="B1" s="4"/>
      <c r="C1" s="4"/>
      <c r="D1" s="4"/>
      <c r="E1" s="4"/>
      <c r="F1" s="4"/>
      <c r="G1" s="4"/>
      <c r="H1" s="4"/>
      <c r="I1" s="109" t="s">
        <v>64</v>
      </c>
      <c r="J1" s="109"/>
    </row>
    <row r="2" spans="1:10" ht="14.25" customHeight="1" x14ac:dyDescent="0.3">
      <c r="A2" s="2" t="s">
        <v>140</v>
      </c>
      <c r="B2" s="2"/>
      <c r="C2" s="2"/>
      <c r="D2" s="2"/>
      <c r="E2" s="2"/>
      <c r="F2" s="2"/>
      <c r="G2" s="2"/>
      <c r="H2" s="2"/>
      <c r="I2" s="109"/>
      <c r="J2" s="109"/>
    </row>
    <row r="3" spans="1:10" ht="14.25" customHeight="1" x14ac:dyDescent="0.3">
      <c r="A3" s="1"/>
      <c r="B3" s="1"/>
      <c r="C3" s="1"/>
      <c r="D3" s="1"/>
      <c r="E3" s="1"/>
      <c r="F3" s="1"/>
      <c r="G3" s="1"/>
      <c r="H3" s="1"/>
    </row>
    <row r="4" spans="1:10" ht="34.5" customHeight="1" x14ac:dyDescent="0.3">
      <c r="A4" s="128" t="s">
        <v>141</v>
      </c>
      <c r="B4" s="128"/>
      <c r="C4" s="128"/>
      <c r="D4" s="31"/>
      <c r="E4" s="129" t="str">
        <f ca="1">IF('📋 Setup'!B11="","← Enter date in Setup tab",IF('📋 Setup'!B11-TODAY()&lt;0,"🎉 You did it! Congratulations!","🎵 "&amp;('📋 Setup'!B11-TODAY())&amp;" days to go! 🤍"))</f>
        <v>← Enter date in Setup tab</v>
      </c>
      <c r="F4" s="129"/>
      <c r="G4" s="129"/>
      <c r="H4" s="129"/>
    </row>
    <row r="5" spans="1:10" ht="14.25" customHeight="1" x14ac:dyDescent="0.3">
      <c r="A5" s="112" t="s">
        <v>142</v>
      </c>
      <c r="B5" s="112"/>
      <c r="C5" s="112"/>
      <c r="D5" s="112"/>
      <c r="E5" s="112"/>
      <c r="F5" s="112"/>
      <c r="G5" s="112"/>
      <c r="H5" s="112"/>
    </row>
    <row r="6" spans="1:10" ht="14.25" customHeight="1" x14ac:dyDescent="0.3">
      <c r="A6" s="130" t="s">
        <v>143</v>
      </c>
      <c r="B6" s="130"/>
      <c r="C6" s="130"/>
      <c r="D6" s="130"/>
      <c r="E6" s="130"/>
      <c r="F6" s="130"/>
      <c r="G6" s="130"/>
      <c r="H6" s="130"/>
    </row>
    <row r="7" spans="1:10" ht="14.25" customHeight="1" x14ac:dyDescent="0.3">
      <c r="A7" s="32" t="s">
        <v>144</v>
      </c>
      <c r="B7" s="131" t="s">
        <v>145</v>
      </c>
      <c r="C7" s="131"/>
      <c r="D7" s="131"/>
      <c r="E7" s="131"/>
      <c r="F7" s="131"/>
      <c r="G7" s="131"/>
      <c r="H7" s="33" t="s">
        <v>146</v>
      </c>
    </row>
    <row r="8" spans="1:10" ht="16.5" customHeight="1" x14ac:dyDescent="0.3">
      <c r="A8" s="34" t="s">
        <v>147</v>
      </c>
      <c r="B8" s="132" t="s">
        <v>148</v>
      </c>
      <c r="C8" s="132"/>
      <c r="D8" s="132"/>
      <c r="E8" s="132"/>
      <c r="F8" s="132"/>
      <c r="G8" s="132"/>
      <c r="H8" s="35"/>
    </row>
    <row r="9" spans="1:10" ht="16.5" customHeight="1" x14ac:dyDescent="0.3">
      <c r="A9" s="34" t="s">
        <v>147</v>
      </c>
      <c r="B9" s="133" t="s">
        <v>149</v>
      </c>
      <c r="C9" s="133"/>
      <c r="D9" s="133"/>
      <c r="E9" s="133"/>
      <c r="F9" s="133"/>
      <c r="G9" s="133"/>
      <c r="H9" s="36"/>
    </row>
    <row r="10" spans="1:10" ht="22.5" customHeight="1" x14ac:dyDescent="0.3">
      <c r="A10" s="34" t="s">
        <v>147</v>
      </c>
      <c r="B10" s="132" t="s">
        <v>150</v>
      </c>
      <c r="C10" s="132"/>
      <c r="D10" s="132"/>
      <c r="E10" s="132"/>
      <c r="F10" s="132"/>
      <c r="G10" s="132"/>
      <c r="H10" s="35" t="s">
        <v>151</v>
      </c>
    </row>
    <row r="11" spans="1:10" ht="22.5" customHeight="1" x14ac:dyDescent="0.3">
      <c r="A11" s="34" t="s">
        <v>147</v>
      </c>
      <c r="B11" s="133" t="s">
        <v>152</v>
      </c>
      <c r="C11" s="133"/>
      <c r="D11" s="133"/>
      <c r="E11" s="133"/>
      <c r="F11" s="133"/>
      <c r="G11" s="133"/>
      <c r="H11" s="36" t="s">
        <v>153</v>
      </c>
    </row>
    <row r="12" spans="1:10" ht="22.5" customHeight="1" x14ac:dyDescent="0.3">
      <c r="A12" s="34" t="s">
        <v>147</v>
      </c>
      <c r="B12" s="132" t="s">
        <v>154</v>
      </c>
      <c r="C12" s="132"/>
      <c r="D12" s="132"/>
      <c r="E12" s="132"/>
      <c r="F12" s="132"/>
      <c r="G12" s="132"/>
      <c r="H12" s="35" t="s">
        <v>155</v>
      </c>
    </row>
    <row r="13" spans="1:10" ht="22.5" customHeight="1" x14ac:dyDescent="0.3">
      <c r="A13" s="34" t="s">
        <v>147</v>
      </c>
      <c r="B13" s="133" t="s">
        <v>156</v>
      </c>
      <c r="C13" s="133"/>
      <c r="D13" s="133"/>
      <c r="E13" s="133"/>
      <c r="F13" s="133"/>
      <c r="G13" s="133"/>
      <c r="H13" s="36" t="s">
        <v>157</v>
      </c>
    </row>
    <row r="14" spans="1:10" ht="16.5" customHeight="1" x14ac:dyDescent="0.3">
      <c r="A14" s="34" t="s">
        <v>147</v>
      </c>
      <c r="B14" s="132" t="s">
        <v>158</v>
      </c>
      <c r="C14" s="132"/>
      <c r="D14" s="132"/>
      <c r="E14" s="132"/>
      <c r="F14" s="132"/>
      <c r="G14" s="132"/>
      <c r="H14" s="35" t="s">
        <v>159</v>
      </c>
    </row>
    <row r="16" spans="1:10" ht="14.25" customHeight="1" x14ac:dyDescent="0.3">
      <c r="A16" s="112" t="s">
        <v>160</v>
      </c>
      <c r="B16" s="112"/>
      <c r="C16" s="112"/>
      <c r="D16" s="112"/>
      <c r="E16" s="112"/>
      <c r="F16" s="112"/>
      <c r="G16" s="112"/>
      <c r="H16" s="112"/>
    </row>
    <row r="17" spans="1:8" ht="14.25" customHeight="1" x14ac:dyDescent="0.3">
      <c r="A17" s="130" t="s">
        <v>161</v>
      </c>
      <c r="B17" s="130"/>
      <c r="C17" s="130"/>
      <c r="D17" s="130"/>
      <c r="E17" s="130"/>
      <c r="F17" s="130"/>
      <c r="G17" s="130"/>
      <c r="H17" s="130"/>
    </row>
    <row r="18" spans="1:8" ht="14.25" customHeight="1" x14ac:dyDescent="0.3">
      <c r="A18" s="32" t="s">
        <v>144</v>
      </c>
      <c r="B18" s="131" t="s">
        <v>145</v>
      </c>
      <c r="C18" s="131"/>
      <c r="D18" s="131"/>
      <c r="E18" s="131"/>
      <c r="F18" s="131"/>
      <c r="G18" s="131"/>
      <c r="H18" s="33" t="s">
        <v>146</v>
      </c>
    </row>
    <row r="19" spans="1:8" ht="16.5" customHeight="1" x14ac:dyDescent="0.3">
      <c r="A19" s="34" t="s">
        <v>147</v>
      </c>
      <c r="B19" s="132" t="s">
        <v>162</v>
      </c>
      <c r="C19" s="132"/>
      <c r="D19" s="132"/>
      <c r="E19" s="132"/>
      <c r="F19" s="132"/>
      <c r="G19" s="132"/>
      <c r="H19" s="35"/>
    </row>
    <row r="20" spans="1:8" ht="22.5" customHeight="1" x14ac:dyDescent="0.3">
      <c r="A20" s="34" t="s">
        <v>147</v>
      </c>
      <c r="B20" s="133" t="s">
        <v>163</v>
      </c>
      <c r="C20" s="133"/>
      <c r="D20" s="133"/>
      <c r="E20" s="133"/>
      <c r="F20" s="133"/>
      <c r="G20" s="133"/>
      <c r="H20" s="36" t="s">
        <v>164</v>
      </c>
    </row>
    <row r="21" spans="1:8" ht="16.5" customHeight="1" x14ac:dyDescent="0.3">
      <c r="A21" s="34" t="s">
        <v>147</v>
      </c>
      <c r="B21" s="132" t="s">
        <v>165</v>
      </c>
      <c r="C21" s="132"/>
      <c r="D21" s="132"/>
      <c r="E21" s="132"/>
      <c r="F21" s="132"/>
      <c r="G21" s="132"/>
      <c r="H21" s="35"/>
    </row>
    <row r="22" spans="1:8" ht="16.5" customHeight="1" x14ac:dyDescent="0.3">
      <c r="A22" s="34" t="s">
        <v>147</v>
      </c>
      <c r="B22" s="133" t="s">
        <v>166</v>
      </c>
      <c r="C22" s="133"/>
      <c r="D22" s="133"/>
      <c r="E22" s="133"/>
      <c r="F22" s="133"/>
      <c r="G22" s="133"/>
      <c r="H22" s="36"/>
    </row>
    <row r="23" spans="1:8" ht="16.5" customHeight="1" x14ac:dyDescent="0.3">
      <c r="A23" s="34" t="s">
        <v>147</v>
      </c>
      <c r="B23" s="132" t="s">
        <v>167</v>
      </c>
      <c r="C23" s="132"/>
      <c r="D23" s="132"/>
      <c r="E23" s="132"/>
      <c r="F23" s="132"/>
      <c r="G23" s="132"/>
      <c r="H23" s="35"/>
    </row>
    <row r="24" spans="1:8" ht="22.5" customHeight="1" x14ac:dyDescent="0.3">
      <c r="A24" s="34" t="s">
        <v>147</v>
      </c>
      <c r="B24" s="133" t="s">
        <v>168</v>
      </c>
      <c r="C24" s="133"/>
      <c r="D24" s="133"/>
      <c r="E24" s="133"/>
      <c r="F24" s="133"/>
      <c r="G24" s="133"/>
      <c r="H24" s="36"/>
    </row>
    <row r="25" spans="1:8" ht="16.5" customHeight="1" x14ac:dyDescent="0.3">
      <c r="A25" s="34" t="s">
        <v>147</v>
      </c>
      <c r="B25" s="132" t="s">
        <v>169</v>
      </c>
      <c r="C25" s="132"/>
      <c r="D25" s="132"/>
      <c r="E25" s="132"/>
      <c r="F25" s="132"/>
      <c r="G25" s="132"/>
      <c r="H25" s="35"/>
    </row>
    <row r="26" spans="1:8" ht="16.5" customHeight="1" x14ac:dyDescent="0.3">
      <c r="A26" s="34" t="s">
        <v>147</v>
      </c>
      <c r="B26" s="133" t="s">
        <v>170</v>
      </c>
      <c r="C26" s="133"/>
      <c r="D26" s="133"/>
      <c r="E26" s="133"/>
      <c r="F26" s="133"/>
      <c r="G26" s="133"/>
      <c r="H26" s="36"/>
    </row>
    <row r="27" spans="1:8" ht="16.5" customHeight="1" x14ac:dyDescent="0.3">
      <c r="A27" s="34" t="s">
        <v>147</v>
      </c>
      <c r="B27" s="132" t="s">
        <v>171</v>
      </c>
      <c r="C27" s="132"/>
      <c r="D27" s="132"/>
      <c r="E27" s="132"/>
      <c r="F27" s="132"/>
      <c r="G27" s="132"/>
      <c r="H27" s="35"/>
    </row>
    <row r="28" spans="1:8" ht="16.5" customHeight="1" x14ac:dyDescent="0.3">
      <c r="A28" s="34" t="s">
        <v>147</v>
      </c>
      <c r="B28" s="133" t="s">
        <v>172</v>
      </c>
      <c r="C28" s="133"/>
      <c r="D28" s="133"/>
      <c r="E28" s="133"/>
      <c r="F28" s="133"/>
      <c r="G28" s="133"/>
      <c r="H28" s="36"/>
    </row>
    <row r="29" spans="1:8" ht="16.5" customHeight="1" x14ac:dyDescent="0.3">
      <c r="A29" s="34" t="s">
        <v>147</v>
      </c>
      <c r="B29" s="132" t="s">
        <v>173</v>
      </c>
      <c r="C29" s="132"/>
      <c r="D29" s="132"/>
      <c r="E29" s="132"/>
      <c r="F29" s="132"/>
      <c r="G29" s="132"/>
      <c r="H29" s="35"/>
    </row>
    <row r="30" spans="1:8" ht="16.5" customHeight="1" x14ac:dyDescent="0.3">
      <c r="A30" s="34" t="s">
        <v>147</v>
      </c>
      <c r="B30" s="133" t="s">
        <v>174</v>
      </c>
      <c r="C30" s="133"/>
      <c r="D30" s="133"/>
      <c r="E30" s="133"/>
      <c r="F30" s="133"/>
      <c r="G30" s="133"/>
      <c r="H30" s="36"/>
    </row>
    <row r="32" spans="1:8" ht="14.25" customHeight="1" x14ac:dyDescent="0.3">
      <c r="A32" s="112" t="s">
        <v>175</v>
      </c>
      <c r="B32" s="112"/>
      <c r="C32" s="112"/>
      <c r="D32" s="112"/>
      <c r="E32" s="112"/>
      <c r="F32" s="112"/>
      <c r="G32" s="112"/>
      <c r="H32" s="112"/>
    </row>
    <row r="33" spans="1:8" ht="14.25" customHeight="1" x14ac:dyDescent="0.3">
      <c r="A33" s="130" t="s">
        <v>176</v>
      </c>
      <c r="B33" s="130"/>
      <c r="C33" s="130"/>
      <c r="D33" s="130"/>
      <c r="E33" s="130"/>
      <c r="F33" s="130"/>
      <c r="G33" s="130"/>
      <c r="H33" s="130"/>
    </row>
    <row r="34" spans="1:8" ht="14.25" customHeight="1" x14ac:dyDescent="0.3">
      <c r="A34" s="32" t="s">
        <v>144</v>
      </c>
      <c r="B34" s="131" t="s">
        <v>145</v>
      </c>
      <c r="C34" s="131"/>
      <c r="D34" s="131"/>
      <c r="E34" s="131"/>
      <c r="F34" s="131"/>
      <c r="G34" s="131"/>
      <c r="H34" s="33" t="s">
        <v>146</v>
      </c>
    </row>
    <row r="35" spans="1:8" ht="16.5" customHeight="1" x14ac:dyDescent="0.3">
      <c r="A35" s="34" t="s">
        <v>147</v>
      </c>
      <c r="B35" s="132" t="s">
        <v>177</v>
      </c>
      <c r="C35" s="132"/>
      <c r="D35" s="132"/>
      <c r="E35" s="132"/>
      <c r="F35" s="132"/>
      <c r="G35" s="132"/>
      <c r="H35" s="35"/>
    </row>
    <row r="36" spans="1:8" ht="22.5" customHeight="1" x14ac:dyDescent="0.3">
      <c r="A36" s="34" t="s">
        <v>147</v>
      </c>
      <c r="B36" s="133" t="s">
        <v>178</v>
      </c>
      <c r="C36" s="133"/>
      <c r="D36" s="133"/>
      <c r="E36" s="133"/>
      <c r="F36" s="133"/>
      <c r="G36" s="133"/>
      <c r="H36" s="36" t="s">
        <v>179</v>
      </c>
    </row>
    <row r="37" spans="1:8" ht="22.5" customHeight="1" x14ac:dyDescent="0.3">
      <c r="A37" s="34" t="s">
        <v>147</v>
      </c>
      <c r="B37" s="132" t="s">
        <v>180</v>
      </c>
      <c r="C37" s="132"/>
      <c r="D37" s="132"/>
      <c r="E37" s="132"/>
      <c r="F37" s="132"/>
      <c r="G37" s="132"/>
      <c r="H37" s="35" t="s">
        <v>181</v>
      </c>
    </row>
    <row r="38" spans="1:8" ht="16.5" customHeight="1" x14ac:dyDescent="0.3">
      <c r="A38" s="34" t="s">
        <v>147</v>
      </c>
      <c r="B38" s="133" t="s">
        <v>182</v>
      </c>
      <c r="C38" s="133"/>
      <c r="D38" s="133"/>
      <c r="E38" s="133"/>
      <c r="F38" s="133"/>
      <c r="G38" s="133"/>
      <c r="H38" s="36"/>
    </row>
    <row r="39" spans="1:8" ht="16.5" customHeight="1" x14ac:dyDescent="0.3">
      <c r="A39" s="34" t="s">
        <v>147</v>
      </c>
      <c r="B39" s="132" t="s">
        <v>183</v>
      </c>
      <c r="C39" s="132"/>
      <c r="D39" s="132"/>
      <c r="E39" s="132"/>
      <c r="F39" s="132"/>
      <c r="G39" s="132"/>
      <c r="H39" s="35"/>
    </row>
    <row r="40" spans="1:8" ht="16.5" customHeight="1" x14ac:dyDescent="0.3">
      <c r="A40" s="34" t="s">
        <v>147</v>
      </c>
      <c r="B40" s="133" t="s">
        <v>184</v>
      </c>
      <c r="C40" s="133"/>
      <c r="D40" s="133"/>
      <c r="E40" s="133"/>
      <c r="F40" s="133"/>
      <c r="G40" s="133"/>
      <c r="H40" s="36"/>
    </row>
    <row r="41" spans="1:8" ht="16.5" customHeight="1" x14ac:dyDescent="0.3">
      <c r="A41" s="34" t="s">
        <v>147</v>
      </c>
      <c r="B41" s="132" t="s">
        <v>185</v>
      </c>
      <c r="C41" s="132"/>
      <c r="D41" s="132"/>
      <c r="E41" s="132"/>
      <c r="F41" s="132"/>
      <c r="G41" s="132"/>
      <c r="H41" s="35" t="s">
        <v>186</v>
      </c>
    </row>
    <row r="42" spans="1:8" ht="16.5" customHeight="1" x14ac:dyDescent="0.3">
      <c r="A42" s="34" t="s">
        <v>147</v>
      </c>
      <c r="B42" s="133" t="s">
        <v>187</v>
      </c>
      <c r="C42" s="133"/>
      <c r="D42" s="133"/>
      <c r="E42" s="133"/>
      <c r="F42" s="133"/>
      <c r="G42" s="133"/>
      <c r="H42" s="36"/>
    </row>
    <row r="43" spans="1:8" ht="22.5" customHeight="1" x14ac:dyDescent="0.3">
      <c r="A43" s="34" t="s">
        <v>147</v>
      </c>
      <c r="B43" s="132" t="s">
        <v>188</v>
      </c>
      <c r="C43" s="132"/>
      <c r="D43" s="132"/>
      <c r="E43" s="132"/>
      <c r="F43" s="132"/>
      <c r="G43" s="132"/>
      <c r="H43" s="35" t="s">
        <v>189</v>
      </c>
    </row>
    <row r="44" spans="1:8" ht="22.5" customHeight="1" x14ac:dyDescent="0.3">
      <c r="A44" s="34" t="s">
        <v>147</v>
      </c>
      <c r="B44" s="133" t="s">
        <v>190</v>
      </c>
      <c r="C44" s="133"/>
      <c r="D44" s="133"/>
      <c r="E44" s="133"/>
      <c r="F44" s="133"/>
      <c r="G44" s="133"/>
      <c r="H44" s="36" t="s">
        <v>191</v>
      </c>
    </row>
    <row r="46" spans="1:8" ht="14.25" customHeight="1" x14ac:dyDescent="0.3">
      <c r="A46" s="112" t="s">
        <v>192</v>
      </c>
      <c r="B46" s="112"/>
      <c r="C46" s="112"/>
      <c r="D46" s="112"/>
      <c r="E46" s="112"/>
      <c r="F46" s="112"/>
      <c r="G46" s="112"/>
      <c r="H46" s="112"/>
    </row>
    <row r="47" spans="1:8" ht="14.25" customHeight="1" x14ac:dyDescent="0.3">
      <c r="A47" s="130" t="s">
        <v>193</v>
      </c>
      <c r="B47" s="130"/>
      <c r="C47" s="130"/>
      <c r="D47" s="130"/>
      <c r="E47" s="130"/>
      <c r="F47" s="130"/>
      <c r="G47" s="130"/>
      <c r="H47" s="130"/>
    </row>
    <row r="48" spans="1:8" ht="14.25" customHeight="1" x14ac:dyDescent="0.3">
      <c r="A48" s="32" t="s">
        <v>144</v>
      </c>
      <c r="B48" s="131" t="s">
        <v>145</v>
      </c>
      <c r="C48" s="131"/>
      <c r="D48" s="131"/>
      <c r="E48" s="131"/>
      <c r="F48" s="131"/>
      <c r="G48" s="131"/>
      <c r="H48" s="33" t="s">
        <v>146</v>
      </c>
    </row>
    <row r="49" spans="1:8" ht="16.5" customHeight="1" x14ac:dyDescent="0.3">
      <c r="A49" s="34" t="s">
        <v>147</v>
      </c>
      <c r="B49" s="132" t="s">
        <v>194</v>
      </c>
      <c r="C49" s="132"/>
      <c r="D49" s="132"/>
      <c r="E49" s="132"/>
      <c r="F49" s="132"/>
      <c r="G49" s="132"/>
      <c r="H49" s="35"/>
    </row>
    <row r="50" spans="1:8" ht="22.5" customHeight="1" x14ac:dyDescent="0.3">
      <c r="A50" s="34" t="s">
        <v>147</v>
      </c>
      <c r="B50" s="133" t="s">
        <v>195</v>
      </c>
      <c r="C50" s="133"/>
      <c r="D50" s="133"/>
      <c r="E50" s="133"/>
      <c r="F50" s="133"/>
      <c r="G50" s="133"/>
      <c r="H50" s="36" t="s">
        <v>196</v>
      </c>
    </row>
    <row r="51" spans="1:8" ht="16.5" customHeight="1" x14ac:dyDescent="0.3">
      <c r="A51" s="34" t="s">
        <v>147</v>
      </c>
      <c r="B51" s="132" t="s">
        <v>197</v>
      </c>
      <c r="C51" s="132"/>
      <c r="D51" s="132"/>
      <c r="E51" s="132"/>
      <c r="F51" s="132"/>
      <c r="G51" s="132"/>
      <c r="H51" s="35"/>
    </row>
    <row r="52" spans="1:8" ht="16.5" customHeight="1" x14ac:dyDescent="0.3">
      <c r="A52" s="34" t="s">
        <v>147</v>
      </c>
      <c r="B52" s="133" t="s">
        <v>198</v>
      </c>
      <c r="C52" s="133"/>
      <c r="D52" s="133"/>
      <c r="E52" s="133"/>
      <c r="F52" s="133"/>
      <c r="G52" s="133"/>
      <c r="H52" s="36"/>
    </row>
    <row r="53" spans="1:8" ht="16.5" customHeight="1" x14ac:dyDescent="0.3">
      <c r="A53" s="34" t="s">
        <v>147</v>
      </c>
      <c r="B53" s="132" t="s">
        <v>199</v>
      </c>
      <c r="C53" s="132"/>
      <c r="D53" s="132"/>
      <c r="E53" s="132"/>
      <c r="F53" s="132"/>
      <c r="G53" s="132"/>
      <c r="H53" s="35"/>
    </row>
    <row r="54" spans="1:8" ht="16.5" customHeight="1" x14ac:dyDescent="0.3">
      <c r="A54" s="34" t="s">
        <v>147</v>
      </c>
      <c r="B54" s="133" t="s">
        <v>200</v>
      </c>
      <c r="C54" s="133"/>
      <c r="D54" s="133"/>
      <c r="E54" s="133"/>
      <c r="F54" s="133"/>
      <c r="G54" s="133"/>
      <c r="H54" s="36" t="s">
        <v>201</v>
      </c>
    </row>
    <row r="55" spans="1:8" ht="16.5" customHeight="1" x14ac:dyDescent="0.3">
      <c r="A55" s="34" t="s">
        <v>147</v>
      </c>
      <c r="B55" s="132" t="s">
        <v>202</v>
      </c>
      <c r="C55" s="132"/>
      <c r="D55" s="132"/>
      <c r="E55" s="132"/>
      <c r="F55" s="132"/>
      <c r="G55" s="132"/>
      <c r="H55" s="35"/>
    </row>
    <row r="56" spans="1:8" ht="16.5" customHeight="1" x14ac:dyDescent="0.3">
      <c r="A56" s="34" t="s">
        <v>147</v>
      </c>
      <c r="B56" s="133" t="s">
        <v>203</v>
      </c>
      <c r="C56" s="133"/>
      <c r="D56" s="133"/>
      <c r="E56" s="133"/>
      <c r="F56" s="133"/>
      <c r="G56" s="133"/>
      <c r="H56" s="36"/>
    </row>
    <row r="57" spans="1:8" ht="22.5" customHeight="1" x14ac:dyDescent="0.3">
      <c r="A57" s="34" t="s">
        <v>147</v>
      </c>
      <c r="B57" s="132" t="s">
        <v>204</v>
      </c>
      <c r="C57" s="132"/>
      <c r="D57" s="132"/>
      <c r="E57" s="132"/>
      <c r="F57" s="132"/>
      <c r="G57" s="132"/>
      <c r="H57" s="35" t="s">
        <v>205</v>
      </c>
    </row>
    <row r="59" spans="1:8" ht="14.25" customHeight="1" x14ac:dyDescent="0.3">
      <c r="A59" s="112" t="s">
        <v>206</v>
      </c>
      <c r="B59" s="112"/>
      <c r="C59" s="112"/>
      <c r="D59" s="112"/>
      <c r="E59" s="112"/>
      <c r="F59" s="112"/>
      <c r="G59" s="112"/>
      <c r="H59" s="112"/>
    </row>
    <row r="60" spans="1:8" ht="14.25" customHeight="1" x14ac:dyDescent="0.3">
      <c r="A60" s="130" t="s">
        <v>207</v>
      </c>
      <c r="B60" s="130"/>
      <c r="C60" s="130"/>
      <c r="D60" s="130"/>
      <c r="E60" s="130"/>
      <c r="F60" s="130"/>
      <c r="G60" s="130"/>
      <c r="H60" s="130"/>
    </row>
    <row r="61" spans="1:8" ht="14.25" customHeight="1" x14ac:dyDescent="0.3">
      <c r="A61" s="32" t="s">
        <v>144</v>
      </c>
      <c r="B61" s="131" t="s">
        <v>145</v>
      </c>
      <c r="C61" s="131"/>
      <c r="D61" s="131"/>
      <c r="E61" s="131"/>
      <c r="F61" s="131"/>
      <c r="G61" s="131"/>
      <c r="H61" s="33" t="s">
        <v>146</v>
      </c>
    </row>
    <row r="62" spans="1:8" ht="16.5" customHeight="1" x14ac:dyDescent="0.3">
      <c r="A62" s="34" t="s">
        <v>147</v>
      </c>
      <c r="B62" s="132" t="s">
        <v>208</v>
      </c>
      <c r="C62" s="132"/>
      <c r="D62" s="132"/>
      <c r="E62" s="132"/>
      <c r="F62" s="132"/>
      <c r="G62" s="132"/>
      <c r="H62" s="35" t="s">
        <v>209</v>
      </c>
    </row>
    <row r="63" spans="1:8" ht="22.5" customHeight="1" x14ac:dyDescent="0.3">
      <c r="A63" s="34" t="s">
        <v>147</v>
      </c>
      <c r="B63" s="133" t="s">
        <v>210</v>
      </c>
      <c r="C63" s="133"/>
      <c r="D63" s="133"/>
      <c r="E63" s="133"/>
      <c r="F63" s="133"/>
      <c r="G63" s="133"/>
      <c r="H63" s="36" t="s">
        <v>211</v>
      </c>
    </row>
    <row r="64" spans="1:8" ht="16.5" customHeight="1" x14ac:dyDescent="0.3">
      <c r="A64" s="34" t="s">
        <v>147</v>
      </c>
      <c r="B64" s="132" t="s">
        <v>212</v>
      </c>
      <c r="C64" s="132"/>
      <c r="D64" s="132"/>
      <c r="E64" s="132"/>
      <c r="F64" s="132"/>
      <c r="G64" s="132"/>
      <c r="H64" s="35"/>
    </row>
    <row r="65" spans="1:8" ht="16.5" customHeight="1" x14ac:dyDescent="0.3">
      <c r="A65" s="34" t="s">
        <v>147</v>
      </c>
      <c r="B65" s="133" t="s">
        <v>213</v>
      </c>
      <c r="C65" s="133"/>
      <c r="D65" s="133"/>
      <c r="E65" s="133"/>
      <c r="F65" s="133"/>
      <c r="G65" s="133"/>
      <c r="H65" s="36"/>
    </row>
    <row r="66" spans="1:8" ht="16.5" customHeight="1" x14ac:dyDescent="0.3">
      <c r="A66" s="34" t="s">
        <v>147</v>
      </c>
      <c r="B66" s="132" t="s">
        <v>214</v>
      </c>
      <c r="C66" s="132"/>
      <c r="D66" s="132"/>
      <c r="E66" s="132"/>
      <c r="F66" s="132"/>
      <c r="G66" s="132"/>
      <c r="H66" s="35"/>
    </row>
    <row r="67" spans="1:8" ht="16.5" customHeight="1" x14ac:dyDescent="0.3">
      <c r="A67" s="34" t="s">
        <v>147</v>
      </c>
      <c r="B67" s="133" t="s">
        <v>215</v>
      </c>
      <c r="C67" s="133"/>
      <c r="D67" s="133"/>
      <c r="E67" s="133"/>
      <c r="F67" s="133"/>
      <c r="G67" s="133"/>
      <c r="H67" s="36" t="s">
        <v>216</v>
      </c>
    </row>
    <row r="68" spans="1:8" ht="16.5" customHeight="1" x14ac:dyDescent="0.3">
      <c r="A68" s="34" t="s">
        <v>147</v>
      </c>
      <c r="B68" s="132" t="s">
        <v>217</v>
      </c>
      <c r="C68" s="132"/>
      <c r="D68" s="132"/>
      <c r="E68" s="132"/>
      <c r="F68" s="132"/>
      <c r="G68" s="132"/>
      <c r="H68" s="35"/>
    </row>
    <row r="69" spans="1:8" ht="16.5" customHeight="1" x14ac:dyDescent="0.3">
      <c r="A69" s="34" t="s">
        <v>147</v>
      </c>
      <c r="B69" s="133" t="s">
        <v>218</v>
      </c>
      <c r="C69" s="133"/>
      <c r="D69" s="133"/>
      <c r="E69" s="133"/>
      <c r="F69" s="133"/>
      <c r="G69" s="133"/>
      <c r="H69" s="36" t="s">
        <v>219</v>
      </c>
    </row>
    <row r="70" spans="1:8" ht="16.5" customHeight="1" x14ac:dyDescent="0.3">
      <c r="A70" s="34" t="s">
        <v>147</v>
      </c>
      <c r="B70" s="132" t="s">
        <v>220</v>
      </c>
      <c r="C70" s="132"/>
      <c r="D70" s="132"/>
      <c r="E70" s="132"/>
      <c r="F70" s="132"/>
      <c r="G70" s="132"/>
      <c r="H70" s="35" t="s">
        <v>221</v>
      </c>
    </row>
    <row r="71" spans="1:8" ht="16.5" customHeight="1" x14ac:dyDescent="0.3">
      <c r="A71" s="34" t="s">
        <v>147</v>
      </c>
      <c r="B71" s="133" t="s">
        <v>222</v>
      </c>
      <c r="C71" s="133"/>
      <c r="D71" s="133"/>
      <c r="E71" s="133"/>
      <c r="F71" s="133"/>
      <c r="G71" s="133"/>
      <c r="H71" s="36"/>
    </row>
    <row r="72" spans="1:8" ht="16.5" customHeight="1" x14ac:dyDescent="0.3">
      <c r="A72" s="34" t="s">
        <v>147</v>
      </c>
      <c r="B72" s="132" t="s">
        <v>223</v>
      </c>
      <c r="C72" s="132"/>
      <c r="D72" s="132"/>
      <c r="E72" s="132"/>
      <c r="F72" s="132"/>
      <c r="G72" s="132"/>
      <c r="H72" s="35"/>
    </row>
    <row r="73" spans="1:8" ht="16.5" customHeight="1" x14ac:dyDescent="0.3">
      <c r="A73" s="34" t="s">
        <v>147</v>
      </c>
      <c r="B73" s="133" t="s">
        <v>224</v>
      </c>
      <c r="C73" s="133"/>
      <c r="D73" s="133"/>
      <c r="E73" s="133"/>
      <c r="F73" s="133"/>
      <c r="G73" s="133"/>
      <c r="H73" s="36" t="s">
        <v>225</v>
      </c>
    </row>
    <row r="75" spans="1:8" ht="14.25" customHeight="1" x14ac:dyDescent="0.3">
      <c r="A75" s="112" t="s">
        <v>226</v>
      </c>
      <c r="B75" s="112"/>
      <c r="C75" s="112"/>
      <c r="D75" s="112"/>
      <c r="E75" s="112"/>
      <c r="F75" s="112"/>
      <c r="G75" s="112"/>
      <c r="H75" s="112"/>
    </row>
    <row r="76" spans="1:8" ht="14.25" customHeight="1" x14ac:dyDescent="0.3">
      <c r="A76" s="130" t="s">
        <v>227</v>
      </c>
      <c r="B76" s="130"/>
      <c r="C76" s="130"/>
      <c r="D76" s="130"/>
      <c r="E76" s="130"/>
      <c r="F76" s="130"/>
      <c r="G76" s="130"/>
      <c r="H76" s="130"/>
    </row>
    <row r="77" spans="1:8" ht="14.25" customHeight="1" x14ac:dyDescent="0.3">
      <c r="A77" s="32" t="s">
        <v>144</v>
      </c>
      <c r="B77" s="131" t="s">
        <v>145</v>
      </c>
      <c r="C77" s="131"/>
      <c r="D77" s="131"/>
      <c r="E77" s="131"/>
      <c r="F77" s="131"/>
      <c r="G77" s="131"/>
      <c r="H77" s="33" t="s">
        <v>146</v>
      </c>
    </row>
    <row r="78" spans="1:8" ht="16.5" customHeight="1" x14ac:dyDescent="0.3">
      <c r="A78" s="34" t="s">
        <v>147</v>
      </c>
      <c r="B78" s="132" t="s">
        <v>228</v>
      </c>
      <c r="C78" s="132"/>
      <c r="D78" s="132"/>
      <c r="E78" s="132"/>
      <c r="F78" s="132"/>
      <c r="G78" s="132"/>
      <c r="H78" s="35"/>
    </row>
    <row r="79" spans="1:8" ht="16.5" customHeight="1" x14ac:dyDescent="0.3">
      <c r="A79" s="34" t="s">
        <v>147</v>
      </c>
      <c r="B79" s="133" t="s">
        <v>229</v>
      </c>
      <c r="C79" s="133"/>
      <c r="D79" s="133"/>
      <c r="E79" s="133"/>
      <c r="F79" s="133"/>
      <c r="G79" s="133"/>
      <c r="H79" s="36"/>
    </row>
    <row r="80" spans="1:8" ht="16.5" customHeight="1" x14ac:dyDescent="0.3">
      <c r="A80" s="34" t="s">
        <v>147</v>
      </c>
      <c r="B80" s="132" t="s">
        <v>230</v>
      </c>
      <c r="C80" s="132"/>
      <c r="D80" s="132"/>
      <c r="E80" s="132"/>
      <c r="F80" s="132"/>
      <c r="G80" s="132"/>
      <c r="H80" s="35"/>
    </row>
    <row r="81" spans="1:8" ht="16.5" customHeight="1" x14ac:dyDescent="0.3">
      <c r="A81" s="34" t="s">
        <v>147</v>
      </c>
      <c r="B81" s="133" t="s">
        <v>231</v>
      </c>
      <c r="C81" s="133"/>
      <c r="D81" s="133"/>
      <c r="E81" s="133"/>
      <c r="F81" s="133"/>
      <c r="G81" s="133"/>
      <c r="H81" s="36"/>
    </row>
    <row r="82" spans="1:8" ht="16.5" customHeight="1" x14ac:dyDescent="0.3">
      <c r="A82" s="34" t="s">
        <v>147</v>
      </c>
      <c r="B82" s="132" t="s">
        <v>232</v>
      </c>
      <c r="C82" s="132"/>
      <c r="D82" s="132"/>
      <c r="E82" s="132"/>
      <c r="F82" s="132"/>
      <c r="G82" s="132"/>
      <c r="H82" s="35"/>
    </row>
    <row r="83" spans="1:8" ht="22.5" customHeight="1" x14ac:dyDescent="0.3">
      <c r="A83" s="34" t="s">
        <v>147</v>
      </c>
      <c r="B83" s="133" t="s">
        <v>233</v>
      </c>
      <c r="C83" s="133"/>
      <c r="D83" s="133"/>
      <c r="E83" s="133"/>
      <c r="F83" s="133"/>
      <c r="G83" s="133"/>
      <c r="H83" s="36" t="s">
        <v>234</v>
      </c>
    </row>
    <row r="85" spans="1:8" ht="14.25" customHeight="1" x14ac:dyDescent="0.3">
      <c r="A85" s="112" t="s">
        <v>235</v>
      </c>
      <c r="B85" s="112"/>
      <c r="C85" s="112"/>
      <c r="D85" s="112"/>
      <c r="E85" s="112"/>
      <c r="F85" s="112"/>
      <c r="G85" s="112"/>
      <c r="H85" s="112"/>
    </row>
    <row r="86" spans="1:8" ht="14.25" customHeight="1" x14ac:dyDescent="0.3">
      <c r="A86" s="130" t="s">
        <v>236</v>
      </c>
      <c r="B86" s="130"/>
      <c r="C86" s="130"/>
      <c r="D86" s="130"/>
      <c r="E86" s="130"/>
      <c r="F86" s="130"/>
      <c r="G86" s="130"/>
      <c r="H86" s="130"/>
    </row>
    <row r="87" spans="1:8" ht="14.25" customHeight="1" x14ac:dyDescent="0.3">
      <c r="A87" s="32" t="s">
        <v>144</v>
      </c>
      <c r="B87" s="131" t="s">
        <v>145</v>
      </c>
      <c r="C87" s="131"/>
      <c r="D87" s="131"/>
      <c r="E87" s="131"/>
      <c r="F87" s="131"/>
      <c r="G87" s="131"/>
      <c r="H87" s="33" t="s">
        <v>146</v>
      </c>
    </row>
    <row r="88" spans="1:8" ht="16.5" customHeight="1" x14ac:dyDescent="0.3">
      <c r="A88" s="34" t="s">
        <v>147</v>
      </c>
      <c r="B88" s="132" t="s">
        <v>237</v>
      </c>
      <c r="C88" s="132"/>
      <c r="D88" s="132"/>
      <c r="E88" s="132"/>
      <c r="F88" s="132"/>
      <c r="G88" s="132"/>
      <c r="H88" s="35"/>
    </row>
    <row r="89" spans="1:8" ht="16.5" customHeight="1" x14ac:dyDescent="0.3">
      <c r="A89" s="34" t="s">
        <v>147</v>
      </c>
      <c r="B89" s="133" t="s">
        <v>238</v>
      </c>
      <c r="C89" s="133"/>
      <c r="D89" s="133"/>
      <c r="E89" s="133"/>
      <c r="F89" s="133"/>
      <c r="G89" s="133"/>
      <c r="H89" s="36"/>
    </row>
    <row r="90" spans="1:8" ht="16.5" customHeight="1" x14ac:dyDescent="0.3">
      <c r="A90" s="34" t="s">
        <v>147</v>
      </c>
      <c r="B90" s="132" t="s">
        <v>239</v>
      </c>
      <c r="C90" s="132"/>
      <c r="D90" s="132"/>
      <c r="E90" s="132"/>
      <c r="F90" s="132"/>
      <c r="G90" s="132"/>
      <c r="H90" s="35" t="s">
        <v>240</v>
      </c>
    </row>
    <row r="91" spans="1:8" ht="16.5" customHeight="1" x14ac:dyDescent="0.3">
      <c r="A91" s="34" t="s">
        <v>147</v>
      </c>
      <c r="B91" s="133" t="s">
        <v>241</v>
      </c>
      <c r="C91" s="133"/>
      <c r="D91" s="133"/>
      <c r="E91" s="133"/>
      <c r="F91" s="133"/>
      <c r="G91" s="133"/>
      <c r="H91" s="36" t="s">
        <v>225</v>
      </c>
    </row>
    <row r="92" spans="1:8" ht="16.5" customHeight="1" x14ac:dyDescent="0.3">
      <c r="A92" s="34" t="s">
        <v>147</v>
      </c>
      <c r="B92" s="132" t="s">
        <v>242</v>
      </c>
      <c r="C92" s="132"/>
      <c r="D92" s="132"/>
      <c r="E92" s="132"/>
      <c r="F92" s="132"/>
      <c r="G92" s="132"/>
      <c r="H92" s="35"/>
    </row>
    <row r="93" spans="1:8" ht="16.5" customHeight="1" x14ac:dyDescent="0.3">
      <c r="A93" s="34" t="s">
        <v>147</v>
      </c>
      <c r="B93" s="133" t="s">
        <v>243</v>
      </c>
      <c r="C93" s="133"/>
      <c r="D93" s="133"/>
      <c r="E93" s="133"/>
      <c r="F93" s="133"/>
      <c r="G93" s="133"/>
      <c r="H93" s="36"/>
    </row>
    <row r="94" spans="1:8" ht="16.5" customHeight="1" x14ac:dyDescent="0.3">
      <c r="A94" s="34" t="s">
        <v>147</v>
      </c>
      <c r="B94" s="132" t="s">
        <v>244</v>
      </c>
      <c r="C94" s="132"/>
      <c r="D94" s="132"/>
      <c r="E94" s="132"/>
      <c r="F94" s="132"/>
      <c r="G94" s="132"/>
      <c r="H94" s="35"/>
    </row>
    <row r="95" spans="1:8" ht="16.5" customHeight="1" x14ac:dyDescent="0.3">
      <c r="A95" s="34" t="s">
        <v>147</v>
      </c>
      <c r="B95" s="133" t="s">
        <v>245</v>
      </c>
      <c r="C95" s="133"/>
      <c r="D95" s="133"/>
      <c r="E95" s="133"/>
      <c r="F95" s="133"/>
      <c r="G95" s="133"/>
      <c r="H95" s="36" t="s">
        <v>246</v>
      </c>
    </row>
    <row r="96" spans="1:8" ht="16.5" customHeight="1" x14ac:dyDescent="0.3">
      <c r="A96" s="34" t="s">
        <v>147</v>
      </c>
      <c r="B96" s="132" t="s">
        <v>247</v>
      </c>
      <c r="C96" s="132"/>
      <c r="D96" s="132"/>
      <c r="E96" s="132"/>
      <c r="F96" s="132"/>
      <c r="G96" s="132"/>
      <c r="H96" s="35" t="s">
        <v>248</v>
      </c>
    </row>
    <row r="97" spans="1:8" ht="16.5" customHeight="1" x14ac:dyDescent="0.3">
      <c r="A97" s="34" t="s">
        <v>147</v>
      </c>
      <c r="B97" s="133" t="s">
        <v>249</v>
      </c>
      <c r="C97" s="133"/>
      <c r="D97" s="133"/>
      <c r="E97" s="133"/>
      <c r="F97" s="133"/>
      <c r="G97" s="133"/>
      <c r="H97" s="36"/>
    </row>
    <row r="98" spans="1:8" ht="16.5" customHeight="1" x14ac:dyDescent="0.3">
      <c r="A98" s="34" t="s">
        <v>147</v>
      </c>
      <c r="B98" s="132" t="s">
        <v>250</v>
      </c>
      <c r="C98" s="132"/>
      <c r="D98" s="132"/>
      <c r="E98" s="132"/>
      <c r="F98" s="132"/>
      <c r="G98" s="132"/>
      <c r="H98" s="35"/>
    </row>
    <row r="100" spans="1:8" ht="14.25" customHeight="1" x14ac:dyDescent="0.3">
      <c r="A100" s="112" t="s">
        <v>251</v>
      </c>
      <c r="B100" s="112"/>
      <c r="C100" s="112"/>
      <c r="D100" s="112"/>
      <c r="E100" s="112"/>
      <c r="F100" s="112"/>
      <c r="G100" s="112"/>
      <c r="H100" s="112"/>
    </row>
    <row r="101" spans="1:8" ht="14.25" customHeight="1" x14ac:dyDescent="0.3">
      <c r="A101" s="130" t="s">
        <v>252</v>
      </c>
      <c r="B101" s="130"/>
      <c r="C101" s="130"/>
      <c r="D101" s="130"/>
      <c r="E101" s="130"/>
      <c r="F101" s="130"/>
      <c r="G101" s="130"/>
      <c r="H101" s="130"/>
    </row>
    <row r="102" spans="1:8" ht="14.25" customHeight="1" x14ac:dyDescent="0.3">
      <c r="A102" s="32" t="s">
        <v>144</v>
      </c>
      <c r="B102" s="131" t="s">
        <v>145</v>
      </c>
      <c r="C102" s="131"/>
      <c r="D102" s="131"/>
      <c r="E102" s="131"/>
      <c r="F102" s="131"/>
      <c r="G102" s="131"/>
      <c r="H102" s="33" t="s">
        <v>146</v>
      </c>
    </row>
    <row r="103" spans="1:8" ht="16.5" customHeight="1" x14ac:dyDescent="0.3">
      <c r="A103" s="34" t="s">
        <v>147</v>
      </c>
      <c r="B103" s="132" t="s">
        <v>253</v>
      </c>
      <c r="C103" s="132"/>
      <c r="D103" s="132"/>
      <c r="E103" s="132"/>
      <c r="F103" s="132"/>
      <c r="G103" s="132"/>
      <c r="H103" s="35"/>
    </row>
    <row r="104" spans="1:8" ht="16.5" customHeight="1" x14ac:dyDescent="0.3">
      <c r="A104" s="34" t="s">
        <v>147</v>
      </c>
      <c r="B104" s="133" t="s">
        <v>254</v>
      </c>
      <c r="C104" s="133"/>
      <c r="D104" s="133"/>
      <c r="E104" s="133"/>
      <c r="F104" s="133"/>
      <c r="G104" s="133"/>
      <c r="H104" s="36"/>
    </row>
    <row r="105" spans="1:8" ht="16.5" customHeight="1" x14ac:dyDescent="0.3">
      <c r="A105" s="34" t="s">
        <v>147</v>
      </c>
      <c r="B105" s="132" t="s">
        <v>255</v>
      </c>
      <c r="C105" s="132"/>
      <c r="D105" s="132"/>
      <c r="E105" s="132"/>
      <c r="F105" s="132"/>
      <c r="G105" s="132"/>
      <c r="H105" s="35"/>
    </row>
    <row r="106" spans="1:8" ht="16.5" customHeight="1" x14ac:dyDescent="0.3">
      <c r="A106" s="34" t="s">
        <v>147</v>
      </c>
      <c r="B106" s="133" t="s">
        <v>256</v>
      </c>
      <c r="C106" s="133"/>
      <c r="D106" s="133"/>
      <c r="E106" s="133"/>
      <c r="F106" s="133"/>
      <c r="G106" s="133"/>
      <c r="H106" s="36"/>
    </row>
    <row r="107" spans="1:8" ht="16.5" customHeight="1" x14ac:dyDescent="0.3">
      <c r="A107" s="34" t="s">
        <v>147</v>
      </c>
      <c r="B107" s="132" t="s">
        <v>257</v>
      </c>
      <c r="C107" s="132"/>
      <c r="D107" s="132"/>
      <c r="E107" s="132"/>
      <c r="F107" s="132"/>
      <c r="G107" s="132"/>
      <c r="H107" s="35"/>
    </row>
    <row r="109" spans="1:8" ht="14.25" customHeight="1" x14ac:dyDescent="0.3">
      <c r="A109" s="112" t="s">
        <v>258</v>
      </c>
      <c r="B109" s="112"/>
      <c r="C109" s="112"/>
      <c r="D109" s="112"/>
      <c r="E109" s="112"/>
      <c r="F109" s="112"/>
      <c r="G109" s="112"/>
      <c r="H109" s="112"/>
    </row>
    <row r="110" spans="1:8" ht="14.25" customHeight="1" x14ac:dyDescent="0.3">
      <c r="A110" s="130" t="s">
        <v>259</v>
      </c>
      <c r="B110" s="130"/>
      <c r="C110" s="130"/>
      <c r="D110" s="130"/>
      <c r="E110" s="130"/>
      <c r="F110" s="130"/>
      <c r="G110" s="130"/>
      <c r="H110" s="130"/>
    </row>
    <row r="111" spans="1:8" ht="14.25" customHeight="1" x14ac:dyDescent="0.3">
      <c r="A111" s="32" t="s">
        <v>144</v>
      </c>
      <c r="B111" s="131" t="s">
        <v>145</v>
      </c>
      <c r="C111" s="131"/>
      <c r="D111" s="131"/>
      <c r="E111" s="131"/>
      <c r="F111" s="131"/>
      <c r="G111" s="131"/>
      <c r="H111" s="33" t="s">
        <v>146</v>
      </c>
    </row>
    <row r="112" spans="1:8" ht="16.5" customHeight="1" x14ac:dyDescent="0.3">
      <c r="A112" s="34" t="s">
        <v>147</v>
      </c>
      <c r="B112" s="132" t="s">
        <v>260</v>
      </c>
      <c r="C112" s="132"/>
      <c r="D112" s="132"/>
      <c r="E112" s="132"/>
      <c r="F112" s="132"/>
      <c r="G112" s="132"/>
      <c r="H112" s="35"/>
    </row>
    <row r="113" spans="1:8" ht="16.5" customHeight="1" x14ac:dyDescent="0.3">
      <c r="A113" s="34" t="s">
        <v>147</v>
      </c>
      <c r="B113" s="133" t="s">
        <v>261</v>
      </c>
      <c r="C113" s="133"/>
      <c r="D113" s="133"/>
      <c r="E113" s="133"/>
      <c r="F113" s="133"/>
      <c r="G113" s="133"/>
      <c r="H113" s="36"/>
    </row>
    <row r="114" spans="1:8" ht="16.5" customHeight="1" x14ac:dyDescent="0.3">
      <c r="A114" s="34" t="s">
        <v>147</v>
      </c>
      <c r="B114" s="132" t="s">
        <v>262</v>
      </c>
      <c r="C114" s="132"/>
      <c r="D114" s="132"/>
      <c r="E114" s="132"/>
      <c r="F114" s="132"/>
      <c r="G114" s="132"/>
      <c r="H114" s="35"/>
    </row>
    <row r="115" spans="1:8" ht="16.5" customHeight="1" x14ac:dyDescent="0.3">
      <c r="A115" s="34" t="s">
        <v>147</v>
      </c>
      <c r="B115" s="133" t="s">
        <v>263</v>
      </c>
      <c r="C115" s="133"/>
      <c r="D115" s="133"/>
      <c r="E115" s="133"/>
      <c r="F115" s="133"/>
      <c r="G115" s="133"/>
      <c r="H115" s="36"/>
    </row>
    <row r="116" spans="1:8" ht="16.5" customHeight="1" x14ac:dyDescent="0.3">
      <c r="A116" s="34" t="s">
        <v>147</v>
      </c>
      <c r="B116" s="132" t="s">
        <v>264</v>
      </c>
      <c r="C116" s="132"/>
      <c r="D116" s="132"/>
      <c r="E116" s="132"/>
      <c r="F116" s="132"/>
      <c r="G116" s="132"/>
      <c r="H116" s="35"/>
    </row>
    <row r="117" spans="1:8" ht="16.5" customHeight="1" x14ac:dyDescent="0.3">
      <c r="A117" s="34" t="s">
        <v>147</v>
      </c>
      <c r="B117" s="133" t="s">
        <v>265</v>
      </c>
      <c r="C117" s="133"/>
      <c r="D117" s="133"/>
      <c r="E117" s="133"/>
      <c r="F117" s="133"/>
      <c r="G117" s="133"/>
      <c r="H117" s="36"/>
    </row>
    <row r="118" spans="1:8" ht="14.25" customHeight="1" x14ac:dyDescent="0.3">
      <c r="A118" s="108" t="s">
        <v>138</v>
      </c>
      <c r="B118" s="108"/>
      <c r="C118" s="108"/>
      <c r="D118" s="108"/>
      <c r="E118" s="108"/>
      <c r="F118" s="108"/>
      <c r="G118" s="108"/>
      <c r="H118" s="108"/>
    </row>
  </sheetData>
  <mergeCells count="112">
    <mergeCell ref="B115:G115"/>
    <mergeCell ref="B116:G116"/>
    <mergeCell ref="B117:G117"/>
    <mergeCell ref="A118:H118"/>
    <mergeCell ref="B105:G105"/>
    <mergeCell ref="B106:G106"/>
    <mergeCell ref="B107:G107"/>
    <mergeCell ref="A109:H109"/>
    <mergeCell ref="A110:H110"/>
    <mergeCell ref="B111:G111"/>
    <mergeCell ref="B112:G112"/>
    <mergeCell ref="B113:G113"/>
    <mergeCell ref="B114:G114"/>
    <mergeCell ref="B95:G95"/>
    <mergeCell ref="B96:G96"/>
    <mergeCell ref="B97:G97"/>
    <mergeCell ref="B98:G98"/>
    <mergeCell ref="A100:H100"/>
    <mergeCell ref="A101:H101"/>
    <mergeCell ref="B102:G102"/>
    <mergeCell ref="B103:G103"/>
    <mergeCell ref="B104:G104"/>
    <mergeCell ref="A86:H86"/>
    <mergeCell ref="B87:G87"/>
    <mergeCell ref="B88:G88"/>
    <mergeCell ref="B89:G89"/>
    <mergeCell ref="B90:G90"/>
    <mergeCell ref="B91:G91"/>
    <mergeCell ref="B92:G92"/>
    <mergeCell ref="B93:G93"/>
    <mergeCell ref="B94:G94"/>
    <mergeCell ref="A76:H76"/>
    <mergeCell ref="B77:G77"/>
    <mergeCell ref="B78:G78"/>
    <mergeCell ref="B79:G79"/>
    <mergeCell ref="B80:G80"/>
    <mergeCell ref="B81:G81"/>
    <mergeCell ref="B82:G82"/>
    <mergeCell ref="B83:G83"/>
    <mergeCell ref="A85:H85"/>
    <mergeCell ref="B66:G66"/>
    <mergeCell ref="B67:G67"/>
    <mergeCell ref="B68:G68"/>
    <mergeCell ref="B69:G69"/>
    <mergeCell ref="B70:G70"/>
    <mergeCell ref="B71:G71"/>
    <mergeCell ref="B72:G72"/>
    <mergeCell ref="B73:G73"/>
    <mergeCell ref="A75:H75"/>
    <mergeCell ref="B56:G56"/>
    <mergeCell ref="B57:G57"/>
    <mergeCell ref="A59:H59"/>
    <mergeCell ref="A60:H60"/>
    <mergeCell ref="B61:G61"/>
    <mergeCell ref="B62:G62"/>
    <mergeCell ref="B63:G63"/>
    <mergeCell ref="B64:G64"/>
    <mergeCell ref="B65:G65"/>
    <mergeCell ref="A47:H47"/>
    <mergeCell ref="B48:G48"/>
    <mergeCell ref="B49:G49"/>
    <mergeCell ref="B50:G50"/>
    <mergeCell ref="B51:G51"/>
    <mergeCell ref="B52:G52"/>
    <mergeCell ref="B53:G53"/>
    <mergeCell ref="B54:G54"/>
    <mergeCell ref="B55:G55"/>
    <mergeCell ref="B37:G37"/>
    <mergeCell ref="B38:G38"/>
    <mergeCell ref="B39:G39"/>
    <mergeCell ref="B40:G40"/>
    <mergeCell ref="B41:G41"/>
    <mergeCell ref="B42:G42"/>
    <mergeCell ref="B43:G43"/>
    <mergeCell ref="B44:G44"/>
    <mergeCell ref="A46:H46"/>
    <mergeCell ref="B27:G27"/>
    <mergeCell ref="B28:G28"/>
    <mergeCell ref="B29:G29"/>
    <mergeCell ref="B30:G30"/>
    <mergeCell ref="A32:H32"/>
    <mergeCell ref="A33:H33"/>
    <mergeCell ref="B34:G34"/>
    <mergeCell ref="B35:G35"/>
    <mergeCell ref="B36:G36"/>
    <mergeCell ref="B18:G18"/>
    <mergeCell ref="B19:G19"/>
    <mergeCell ref="B20:G20"/>
    <mergeCell ref="B21:G21"/>
    <mergeCell ref="B22:G22"/>
    <mergeCell ref="B23:G23"/>
    <mergeCell ref="B24:G24"/>
    <mergeCell ref="B25:G25"/>
    <mergeCell ref="B26:G26"/>
    <mergeCell ref="B8:G8"/>
    <mergeCell ref="B9:G9"/>
    <mergeCell ref="B10:G10"/>
    <mergeCell ref="B11:G11"/>
    <mergeCell ref="B12:G12"/>
    <mergeCell ref="B13:G13"/>
    <mergeCell ref="B14:G14"/>
    <mergeCell ref="A16:H16"/>
    <mergeCell ref="A17:H17"/>
    <mergeCell ref="A1:H1"/>
    <mergeCell ref="I1:J2"/>
    <mergeCell ref="A2:H2"/>
    <mergeCell ref="A3:H3"/>
    <mergeCell ref="A4:C4"/>
    <mergeCell ref="E4:H4"/>
    <mergeCell ref="A5:H5"/>
    <mergeCell ref="A6:H6"/>
    <mergeCell ref="B7:G7"/>
  </mergeCells>
  <dataValidations count="1">
    <dataValidation type="list" allowBlank="1" prompt="Click to tick" sqref="A5:A200" xr:uid="{00000000-0002-0000-0300-000000000000}">
      <formula1>"✅,☐"</formula1>
      <formula2>0</formula2>
    </dataValidation>
  </dataValidations>
  <hyperlinks>
    <hyperlink ref="I1" location="'🎵 Welcome - Start Here'!A1" display="🏠 Contents" xr:uid="{00000000-0004-0000-0300-000000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1"/>
  <sheetViews>
    <sheetView zoomScaleNormal="100" workbookViewId="0">
      <pane ySplit="6" topLeftCell="A7" activePane="bottomLeft" state="frozen"/>
      <selection pane="bottomLeft" activeCell="H1" sqref="H1"/>
    </sheetView>
  </sheetViews>
  <sheetFormatPr defaultColWidth="8.6640625" defaultRowHeight="14.4" x14ac:dyDescent="0.3"/>
  <cols>
    <col min="1" max="1" width="32.109375" customWidth="1"/>
    <col min="2" max="2" width="8" customWidth="1"/>
    <col min="3" max="3" width="22" customWidth="1"/>
    <col min="4" max="4" width="18" customWidth="1"/>
    <col min="5" max="5" width="14" customWidth="1"/>
    <col min="6" max="6" width="10" customWidth="1"/>
    <col min="7" max="7" width="24" customWidth="1"/>
    <col min="8" max="8" width="14" customWidth="1"/>
    <col min="9" max="9" width="4" customWidth="1"/>
  </cols>
  <sheetData>
    <row r="1" spans="1:9" ht="48" customHeight="1" x14ac:dyDescent="0.3">
      <c r="A1" s="13" t="s">
        <v>266</v>
      </c>
      <c r="B1" s="13"/>
      <c r="C1" s="13"/>
      <c r="D1" s="13"/>
      <c r="E1" s="13"/>
      <c r="F1" s="13"/>
      <c r="G1" s="13"/>
      <c r="H1" s="3" t="s">
        <v>64</v>
      </c>
      <c r="I1" s="3"/>
    </row>
    <row r="2" spans="1:9" ht="21.75" customHeight="1" x14ac:dyDescent="0.3">
      <c r="A2" s="2" t="s">
        <v>267</v>
      </c>
      <c r="B2" s="2"/>
      <c r="C2" s="2"/>
      <c r="D2" s="2"/>
      <c r="E2" s="2"/>
      <c r="F2" s="2"/>
      <c r="G2" s="2"/>
      <c r="H2" s="3"/>
      <c r="I2" s="3"/>
    </row>
    <row r="3" spans="1:9" ht="4.5" customHeight="1" x14ac:dyDescent="0.3">
      <c r="A3" s="1"/>
      <c r="B3" s="1"/>
      <c r="C3" s="1"/>
      <c r="D3" s="1"/>
      <c r="E3" s="1"/>
      <c r="F3" s="1"/>
      <c r="G3" s="1"/>
    </row>
    <row r="4" spans="1:9" ht="27.75" customHeight="1" x14ac:dyDescent="0.3">
      <c r="A4" s="134" t="s">
        <v>268</v>
      </c>
      <c r="B4" s="134"/>
      <c r="C4" s="134"/>
      <c r="D4" s="37"/>
      <c r="E4" s="129" t="str">
        <f ca="1">IF('📋 Setup'!B11="","← Enter date in Setup tab",IF('📋 Setup'!B11-TODAY()&lt;0,"🎉 You did it! Congratulations!","🎵 "&amp;('📋 Setup'!B11-TODAY())&amp;" days to go! 🤍"))</f>
        <v>← Enter date in Setup tab</v>
      </c>
      <c r="F4" s="129"/>
      <c r="G4" s="129"/>
    </row>
    <row r="5" spans="1:9" ht="31.5" customHeight="1" x14ac:dyDescent="0.3">
      <c r="A5" s="130" t="s">
        <v>269</v>
      </c>
      <c r="B5" s="130"/>
      <c r="C5" s="130"/>
      <c r="D5" s="130"/>
      <c r="E5" s="130"/>
      <c r="F5" s="130"/>
      <c r="G5" s="130"/>
    </row>
    <row r="6" spans="1:9" ht="7.5" customHeight="1" x14ac:dyDescent="0.3"/>
    <row r="7" spans="1:9" ht="25.5" customHeight="1" x14ac:dyDescent="0.3">
      <c r="A7" s="112" t="s">
        <v>270</v>
      </c>
      <c r="B7" s="112"/>
      <c r="C7" s="112"/>
      <c r="D7" s="112"/>
      <c r="E7" s="112"/>
      <c r="F7" s="112"/>
      <c r="G7" s="112"/>
    </row>
    <row r="8" spans="1:9" ht="18" customHeight="1" x14ac:dyDescent="0.3">
      <c r="A8" s="135" t="s">
        <v>271</v>
      </c>
      <c r="B8" s="135"/>
      <c r="C8" s="135"/>
      <c r="D8" s="135"/>
      <c r="E8" s="135"/>
      <c r="F8" s="135"/>
      <c r="G8" s="135"/>
    </row>
    <row r="9" spans="1:9" ht="18" customHeight="1" x14ac:dyDescent="0.3">
      <c r="A9" s="38" t="s">
        <v>95</v>
      </c>
      <c r="B9" s="38" t="s">
        <v>272</v>
      </c>
      <c r="C9" s="39" t="s">
        <v>273</v>
      </c>
      <c r="D9" s="39" t="s">
        <v>274</v>
      </c>
      <c r="E9" s="39" t="s">
        <v>275</v>
      </c>
      <c r="F9" s="38" t="s">
        <v>276</v>
      </c>
      <c r="G9" s="39" t="s">
        <v>97</v>
      </c>
    </row>
    <row r="10" spans="1:9" ht="19.5" customHeight="1" x14ac:dyDescent="0.3">
      <c r="A10" s="40"/>
      <c r="B10" s="40"/>
      <c r="C10" s="41"/>
      <c r="D10" s="41"/>
      <c r="E10" s="41"/>
      <c r="F10" s="40"/>
      <c r="G10" s="41"/>
    </row>
    <row r="11" spans="1:9" ht="19.5" customHeight="1" x14ac:dyDescent="0.3">
      <c r="A11" s="42"/>
      <c r="B11" s="42"/>
      <c r="C11" s="43"/>
      <c r="D11" s="43"/>
      <c r="E11" s="43"/>
      <c r="F11" s="42"/>
      <c r="G11" s="43"/>
    </row>
    <row r="12" spans="1:9" ht="19.5" customHeight="1" x14ac:dyDescent="0.3">
      <c r="A12" s="40"/>
      <c r="B12" s="40"/>
      <c r="C12" s="41"/>
      <c r="D12" s="41"/>
      <c r="E12" s="41"/>
      <c r="F12" s="40"/>
      <c r="G12" s="41"/>
    </row>
    <row r="13" spans="1:9" ht="19.5" customHeight="1" x14ac:dyDescent="0.3">
      <c r="A13" s="42"/>
      <c r="B13" s="42"/>
      <c r="C13" s="43"/>
      <c r="D13" s="43"/>
      <c r="E13" s="43"/>
      <c r="F13" s="42"/>
      <c r="G13" s="43"/>
    </row>
    <row r="14" spans="1:9" ht="19.5" customHeight="1" x14ac:dyDescent="0.3">
      <c r="A14" s="44"/>
      <c r="B14" s="44"/>
      <c r="C14" s="45"/>
      <c r="D14" s="45"/>
      <c r="E14" s="45"/>
      <c r="F14" s="44"/>
      <c r="G14" s="45"/>
    </row>
    <row r="15" spans="1:9" ht="6" customHeight="1" x14ac:dyDescent="0.3"/>
    <row r="16" spans="1:9" ht="25.5" customHeight="1" x14ac:dyDescent="0.3">
      <c r="A16" s="112" t="s">
        <v>277</v>
      </c>
      <c r="B16" s="112"/>
      <c r="C16" s="112"/>
      <c r="D16" s="112"/>
      <c r="E16" s="112"/>
      <c r="F16" s="112"/>
      <c r="G16" s="112"/>
    </row>
    <row r="17" spans="1:7" ht="18" customHeight="1" x14ac:dyDescent="0.3">
      <c r="A17" s="135" t="s">
        <v>278</v>
      </c>
      <c r="B17" s="135"/>
      <c r="C17" s="135"/>
      <c r="D17" s="135"/>
      <c r="E17" s="135"/>
      <c r="F17" s="135"/>
      <c r="G17" s="135"/>
    </row>
    <row r="18" spans="1:7" ht="18" customHeight="1" x14ac:dyDescent="0.3">
      <c r="A18" s="38" t="s">
        <v>95</v>
      </c>
      <c r="B18" s="38" t="s">
        <v>272</v>
      </c>
      <c r="C18" s="39" t="s">
        <v>273</v>
      </c>
      <c r="D18" s="39" t="s">
        <v>274</v>
      </c>
      <c r="E18" s="39" t="s">
        <v>275</v>
      </c>
      <c r="F18" s="38" t="s">
        <v>276</v>
      </c>
      <c r="G18" s="39" t="s">
        <v>97</v>
      </c>
    </row>
    <row r="19" spans="1:7" ht="19.5" customHeight="1" x14ac:dyDescent="0.3">
      <c r="A19" s="40"/>
      <c r="B19" s="40"/>
      <c r="C19" s="41"/>
      <c r="D19" s="41"/>
      <c r="E19" s="41"/>
      <c r="F19" s="40"/>
      <c r="G19" s="41"/>
    </row>
    <row r="20" spans="1:7" ht="19.5" customHeight="1" x14ac:dyDescent="0.3">
      <c r="A20" s="42"/>
      <c r="B20" s="42"/>
      <c r="C20" s="43"/>
      <c r="D20" s="43"/>
      <c r="E20" s="43"/>
      <c r="F20" s="42"/>
      <c r="G20" s="43"/>
    </row>
    <row r="21" spans="1:7" ht="19.5" customHeight="1" x14ac:dyDescent="0.3">
      <c r="A21" s="40"/>
      <c r="B21" s="40"/>
      <c r="C21" s="41"/>
      <c r="D21" s="41"/>
      <c r="E21" s="41"/>
      <c r="F21" s="40"/>
      <c r="G21" s="41"/>
    </row>
    <row r="22" spans="1:7" ht="19.5" customHeight="1" x14ac:dyDescent="0.3">
      <c r="A22" s="42"/>
      <c r="B22" s="42"/>
      <c r="C22" s="43"/>
      <c r="D22" s="43"/>
      <c r="E22" s="43"/>
      <c r="F22" s="42"/>
      <c r="G22" s="43"/>
    </row>
    <row r="23" spans="1:7" ht="19.5" customHeight="1" x14ac:dyDescent="0.3">
      <c r="A23" s="44"/>
      <c r="B23" s="44"/>
      <c r="C23" s="45"/>
      <c r="D23" s="45"/>
      <c r="E23" s="45"/>
      <c r="F23" s="44"/>
      <c r="G23" s="45"/>
    </row>
    <row r="24" spans="1:7" ht="6" customHeight="1" x14ac:dyDescent="0.3"/>
    <row r="25" spans="1:7" ht="25.5" customHeight="1" x14ac:dyDescent="0.3">
      <c r="A25" s="112" t="s">
        <v>279</v>
      </c>
      <c r="B25" s="112"/>
      <c r="C25" s="112"/>
      <c r="D25" s="112"/>
      <c r="E25" s="112"/>
      <c r="F25" s="112"/>
      <c r="G25" s="112"/>
    </row>
    <row r="26" spans="1:7" ht="18" customHeight="1" x14ac:dyDescent="0.3">
      <c r="A26" s="135" t="s">
        <v>280</v>
      </c>
      <c r="B26" s="135"/>
      <c r="C26" s="135"/>
      <c r="D26" s="135"/>
      <c r="E26" s="135"/>
      <c r="F26" s="135"/>
      <c r="G26" s="135"/>
    </row>
    <row r="27" spans="1:7" ht="18" customHeight="1" x14ac:dyDescent="0.3">
      <c r="A27" s="38" t="s">
        <v>95</v>
      </c>
      <c r="B27" s="38" t="s">
        <v>272</v>
      </c>
      <c r="C27" s="39" t="s">
        <v>273</v>
      </c>
      <c r="D27" s="39" t="s">
        <v>274</v>
      </c>
      <c r="E27" s="39" t="s">
        <v>275</v>
      </c>
      <c r="F27" s="38" t="s">
        <v>276</v>
      </c>
      <c r="G27" s="39" t="s">
        <v>97</v>
      </c>
    </row>
    <row r="28" spans="1:7" ht="19.5" customHeight="1" x14ac:dyDescent="0.3">
      <c r="A28" s="40"/>
      <c r="B28" s="40"/>
      <c r="C28" s="41"/>
      <c r="D28" s="41"/>
      <c r="E28" s="41"/>
      <c r="F28" s="40"/>
      <c r="G28" s="41"/>
    </row>
    <row r="29" spans="1:7" ht="19.5" customHeight="1" x14ac:dyDescent="0.3">
      <c r="A29" s="42"/>
      <c r="B29" s="42"/>
      <c r="C29" s="43"/>
      <c r="D29" s="43"/>
      <c r="E29" s="43"/>
      <c r="F29" s="42"/>
      <c r="G29" s="43"/>
    </row>
    <row r="30" spans="1:7" ht="19.5" customHeight="1" x14ac:dyDescent="0.3">
      <c r="A30" s="40"/>
      <c r="B30" s="40"/>
      <c r="C30" s="41"/>
      <c r="D30" s="41"/>
      <c r="E30" s="41"/>
      <c r="F30" s="40"/>
      <c r="G30" s="41"/>
    </row>
    <row r="31" spans="1:7" ht="19.5" customHeight="1" x14ac:dyDescent="0.3">
      <c r="A31" s="42"/>
      <c r="B31" s="42"/>
      <c r="C31" s="43"/>
      <c r="D31" s="43"/>
      <c r="E31" s="43"/>
      <c r="F31" s="42"/>
      <c r="G31" s="43"/>
    </row>
    <row r="32" spans="1:7" ht="19.5" customHeight="1" x14ac:dyDescent="0.3">
      <c r="A32" s="44"/>
      <c r="B32" s="44"/>
      <c r="C32" s="45"/>
      <c r="D32" s="45"/>
      <c r="E32" s="45"/>
      <c r="F32" s="44"/>
      <c r="G32" s="45"/>
    </row>
    <row r="33" spans="1:7" ht="6" customHeight="1" x14ac:dyDescent="0.3"/>
    <row r="34" spans="1:7" ht="25.5" customHeight="1" x14ac:dyDescent="0.3">
      <c r="A34" s="112" t="s">
        <v>281</v>
      </c>
      <c r="B34" s="112"/>
      <c r="C34" s="112"/>
      <c r="D34" s="112"/>
      <c r="E34" s="112"/>
      <c r="F34" s="112"/>
      <c r="G34" s="112"/>
    </row>
    <row r="35" spans="1:7" ht="18" customHeight="1" x14ac:dyDescent="0.3">
      <c r="A35" s="135" t="s">
        <v>282</v>
      </c>
      <c r="B35" s="135"/>
      <c r="C35" s="135"/>
      <c r="D35" s="135"/>
      <c r="E35" s="135"/>
      <c r="F35" s="135"/>
      <c r="G35" s="135"/>
    </row>
    <row r="36" spans="1:7" ht="18" customHeight="1" x14ac:dyDescent="0.3">
      <c r="A36" s="38" t="s">
        <v>95</v>
      </c>
      <c r="B36" s="38" t="s">
        <v>272</v>
      </c>
      <c r="C36" s="39" t="s">
        <v>273</v>
      </c>
      <c r="D36" s="39" t="s">
        <v>274</v>
      </c>
      <c r="E36" s="39" t="s">
        <v>275</v>
      </c>
      <c r="F36" s="38" t="s">
        <v>276</v>
      </c>
      <c r="G36" s="39" t="s">
        <v>97</v>
      </c>
    </row>
    <row r="37" spans="1:7" ht="19.5" customHeight="1" x14ac:dyDescent="0.3">
      <c r="A37" s="40"/>
      <c r="B37" s="40"/>
      <c r="C37" s="41"/>
      <c r="D37" s="41"/>
      <c r="E37" s="41"/>
      <c r="F37" s="40"/>
      <c r="G37" s="41"/>
    </row>
    <row r="38" spans="1:7" ht="19.5" customHeight="1" x14ac:dyDescent="0.3">
      <c r="A38" s="42"/>
      <c r="B38" s="42"/>
      <c r="C38" s="43"/>
      <c r="D38" s="43"/>
      <c r="E38" s="43"/>
      <c r="F38" s="42"/>
      <c r="G38" s="43"/>
    </row>
    <row r="39" spans="1:7" ht="19.5" customHeight="1" x14ac:dyDescent="0.3">
      <c r="A39" s="40"/>
      <c r="B39" s="40"/>
      <c r="C39" s="41"/>
      <c r="D39" s="41"/>
      <c r="E39" s="41"/>
      <c r="F39" s="40"/>
      <c r="G39" s="41"/>
    </row>
    <row r="40" spans="1:7" ht="19.5" customHeight="1" x14ac:dyDescent="0.3">
      <c r="A40" s="42"/>
      <c r="B40" s="42"/>
      <c r="C40" s="43"/>
      <c r="D40" s="43"/>
      <c r="E40" s="43"/>
      <c r="F40" s="42"/>
      <c r="G40" s="43"/>
    </row>
    <row r="41" spans="1:7" ht="19.5" customHeight="1" x14ac:dyDescent="0.3">
      <c r="A41" s="44"/>
      <c r="B41" s="44"/>
      <c r="C41" s="45"/>
      <c r="D41" s="45"/>
      <c r="E41" s="45"/>
      <c r="F41" s="44"/>
      <c r="G41" s="45"/>
    </row>
    <row r="42" spans="1:7" ht="6" customHeight="1" x14ac:dyDescent="0.3"/>
    <row r="43" spans="1:7" ht="25.5" customHeight="1" x14ac:dyDescent="0.3">
      <c r="A43" s="112" t="s">
        <v>283</v>
      </c>
      <c r="B43" s="112"/>
      <c r="C43" s="112"/>
      <c r="D43" s="112"/>
      <c r="E43" s="112"/>
      <c r="F43" s="112"/>
      <c r="G43" s="112"/>
    </row>
    <row r="44" spans="1:7" ht="18" customHeight="1" x14ac:dyDescent="0.3">
      <c r="A44" s="135" t="s">
        <v>284</v>
      </c>
      <c r="B44" s="135"/>
      <c r="C44" s="135"/>
      <c r="D44" s="135"/>
      <c r="E44" s="135"/>
      <c r="F44" s="135"/>
      <c r="G44" s="135"/>
    </row>
    <row r="45" spans="1:7" ht="18" customHeight="1" x14ac:dyDescent="0.3">
      <c r="A45" s="38" t="s">
        <v>95</v>
      </c>
      <c r="B45" s="38" t="s">
        <v>272</v>
      </c>
      <c r="C45" s="39" t="s">
        <v>273</v>
      </c>
      <c r="D45" s="39" t="s">
        <v>274</v>
      </c>
      <c r="E45" s="39" t="s">
        <v>275</v>
      </c>
      <c r="F45" s="38" t="s">
        <v>276</v>
      </c>
      <c r="G45" s="39" t="s">
        <v>97</v>
      </c>
    </row>
    <row r="46" spans="1:7" ht="19.5" customHeight="1" x14ac:dyDescent="0.3">
      <c r="A46" s="40"/>
      <c r="B46" s="40"/>
      <c r="C46" s="41"/>
      <c r="D46" s="41"/>
      <c r="E46" s="41"/>
      <c r="F46" s="40"/>
      <c r="G46" s="41"/>
    </row>
    <row r="47" spans="1:7" ht="19.5" customHeight="1" x14ac:dyDescent="0.3">
      <c r="A47" s="42"/>
      <c r="B47" s="42"/>
      <c r="C47" s="43"/>
      <c r="D47" s="43"/>
      <c r="E47" s="43"/>
      <c r="F47" s="42"/>
      <c r="G47" s="43"/>
    </row>
    <row r="48" spans="1:7" ht="19.5" customHeight="1" x14ac:dyDescent="0.3">
      <c r="A48" s="40"/>
      <c r="B48" s="40"/>
      <c r="C48" s="41"/>
      <c r="D48" s="41"/>
      <c r="E48" s="41"/>
      <c r="F48" s="40"/>
      <c r="G48" s="41"/>
    </row>
    <row r="49" spans="1:7" ht="19.5" customHeight="1" x14ac:dyDescent="0.3">
      <c r="A49" s="42"/>
      <c r="B49" s="42"/>
      <c r="C49" s="43"/>
      <c r="D49" s="43"/>
      <c r="E49" s="43"/>
      <c r="F49" s="42"/>
      <c r="G49" s="43"/>
    </row>
    <row r="50" spans="1:7" ht="19.5" customHeight="1" x14ac:dyDescent="0.3">
      <c r="A50" s="44"/>
      <c r="B50" s="44"/>
      <c r="C50" s="45"/>
      <c r="D50" s="45"/>
      <c r="E50" s="45"/>
      <c r="F50" s="44"/>
      <c r="G50" s="45"/>
    </row>
    <row r="51" spans="1:7" ht="6" customHeight="1" x14ac:dyDescent="0.3"/>
    <row r="52" spans="1:7" ht="25.5" customHeight="1" x14ac:dyDescent="0.3">
      <c r="A52" s="112" t="s">
        <v>285</v>
      </c>
      <c r="B52" s="112"/>
      <c r="C52" s="112"/>
      <c r="D52" s="112"/>
      <c r="E52" s="112"/>
      <c r="F52" s="112"/>
      <c r="G52" s="112"/>
    </row>
    <row r="53" spans="1:7" ht="18" customHeight="1" x14ac:dyDescent="0.3">
      <c r="A53" s="135" t="s">
        <v>286</v>
      </c>
      <c r="B53" s="135"/>
      <c r="C53" s="135"/>
      <c r="D53" s="135"/>
      <c r="E53" s="135"/>
      <c r="F53" s="135"/>
      <c r="G53" s="135"/>
    </row>
    <row r="54" spans="1:7" ht="18" customHeight="1" x14ac:dyDescent="0.3">
      <c r="A54" s="38" t="s">
        <v>95</v>
      </c>
      <c r="B54" s="38" t="s">
        <v>272</v>
      </c>
      <c r="C54" s="39" t="s">
        <v>273</v>
      </c>
      <c r="D54" s="39" t="s">
        <v>274</v>
      </c>
      <c r="E54" s="39" t="s">
        <v>275</v>
      </c>
      <c r="F54" s="38" t="s">
        <v>276</v>
      </c>
      <c r="G54" s="39" t="s">
        <v>97</v>
      </c>
    </row>
    <row r="55" spans="1:7" ht="19.5" customHeight="1" x14ac:dyDescent="0.3">
      <c r="A55" s="40"/>
      <c r="B55" s="40"/>
      <c r="C55" s="41"/>
      <c r="D55" s="41"/>
      <c r="E55" s="41"/>
      <c r="F55" s="40"/>
      <c r="G55" s="41"/>
    </row>
    <row r="56" spans="1:7" ht="19.5" customHeight="1" x14ac:dyDescent="0.3">
      <c r="A56" s="42"/>
      <c r="B56" s="42"/>
      <c r="C56" s="43"/>
      <c r="D56" s="43"/>
      <c r="E56" s="43"/>
      <c r="F56" s="42"/>
      <c r="G56" s="43"/>
    </row>
    <row r="57" spans="1:7" ht="19.5" customHeight="1" x14ac:dyDescent="0.3">
      <c r="A57" s="40"/>
      <c r="B57" s="40"/>
      <c r="C57" s="41"/>
      <c r="D57" s="41"/>
      <c r="E57" s="41"/>
      <c r="F57" s="40"/>
      <c r="G57" s="41"/>
    </row>
    <row r="58" spans="1:7" ht="19.5" customHeight="1" x14ac:dyDescent="0.3">
      <c r="A58" s="42"/>
      <c r="B58" s="42"/>
      <c r="C58" s="43"/>
      <c r="D58" s="43"/>
      <c r="E58" s="43"/>
      <c r="F58" s="42"/>
      <c r="G58" s="43"/>
    </row>
    <row r="59" spans="1:7" ht="19.5" customHeight="1" x14ac:dyDescent="0.3">
      <c r="A59" s="44"/>
      <c r="B59" s="44"/>
      <c r="C59" s="45"/>
      <c r="D59" s="45"/>
      <c r="E59" s="45"/>
      <c r="F59" s="44"/>
      <c r="G59" s="45"/>
    </row>
    <row r="60" spans="1:7" ht="6" customHeight="1" x14ac:dyDescent="0.3"/>
    <row r="61" spans="1:7" ht="25.5" customHeight="1" x14ac:dyDescent="0.3">
      <c r="A61" s="112" t="s">
        <v>287</v>
      </c>
      <c r="B61" s="112"/>
      <c r="C61" s="112"/>
      <c r="D61" s="112"/>
      <c r="E61" s="112"/>
      <c r="F61" s="112"/>
      <c r="G61" s="112"/>
    </row>
    <row r="62" spans="1:7" ht="18" customHeight="1" x14ac:dyDescent="0.3">
      <c r="A62" s="135" t="s">
        <v>288</v>
      </c>
      <c r="B62" s="135"/>
      <c r="C62" s="135"/>
      <c r="D62" s="135"/>
      <c r="E62" s="135"/>
      <c r="F62" s="135"/>
      <c r="G62" s="135"/>
    </row>
    <row r="63" spans="1:7" ht="18" customHeight="1" x14ac:dyDescent="0.3">
      <c r="A63" s="38" t="s">
        <v>95</v>
      </c>
      <c r="B63" s="38" t="s">
        <v>272</v>
      </c>
      <c r="C63" s="39" t="s">
        <v>273</v>
      </c>
      <c r="D63" s="39" t="s">
        <v>274</v>
      </c>
      <c r="E63" s="39" t="s">
        <v>275</v>
      </c>
      <c r="F63" s="38" t="s">
        <v>276</v>
      </c>
      <c r="G63" s="39" t="s">
        <v>97</v>
      </c>
    </row>
    <row r="64" spans="1:7" ht="19.5" customHeight="1" x14ac:dyDescent="0.3">
      <c r="A64" s="40"/>
      <c r="B64" s="40"/>
      <c r="C64" s="41"/>
      <c r="D64" s="41"/>
      <c r="E64" s="41"/>
      <c r="F64" s="40"/>
      <c r="G64" s="41"/>
    </row>
    <row r="65" spans="1:7" ht="19.5" customHeight="1" x14ac:dyDescent="0.3">
      <c r="A65" s="42"/>
      <c r="B65" s="42"/>
      <c r="C65" s="43"/>
      <c r="D65" s="43"/>
      <c r="E65" s="43"/>
      <c r="F65" s="42"/>
      <c r="G65" s="43"/>
    </row>
    <row r="66" spans="1:7" ht="19.5" customHeight="1" x14ac:dyDescent="0.3">
      <c r="A66" s="40"/>
      <c r="B66" s="40"/>
      <c r="C66" s="41"/>
      <c r="D66" s="41"/>
      <c r="E66" s="41"/>
      <c r="F66" s="40"/>
      <c r="G66" s="41"/>
    </row>
    <row r="67" spans="1:7" ht="19.5" customHeight="1" x14ac:dyDescent="0.3">
      <c r="A67" s="42"/>
      <c r="B67" s="42"/>
      <c r="C67" s="43"/>
      <c r="D67" s="43"/>
      <c r="E67" s="43"/>
      <c r="F67" s="42"/>
      <c r="G67" s="43"/>
    </row>
    <row r="68" spans="1:7" ht="19.5" customHeight="1" x14ac:dyDescent="0.3">
      <c r="A68" s="44"/>
      <c r="B68" s="44"/>
      <c r="C68" s="45"/>
      <c r="D68" s="45"/>
      <c r="E68" s="45"/>
      <c r="F68" s="44"/>
      <c r="G68" s="45"/>
    </row>
    <row r="69" spans="1:7" ht="6" customHeight="1" x14ac:dyDescent="0.3"/>
    <row r="70" spans="1:7" ht="25.5" customHeight="1" x14ac:dyDescent="0.3">
      <c r="A70" s="112" t="s">
        <v>289</v>
      </c>
      <c r="B70" s="112"/>
      <c r="C70" s="112"/>
      <c r="D70" s="112"/>
      <c r="E70" s="112"/>
      <c r="F70" s="112"/>
      <c r="G70" s="112"/>
    </row>
    <row r="71" spans="1:7" ht="18" customHeight="1" x14ac:dyDescent="0.3">
      <c r="A71" s="135" t="s">
        <v>290</v>
      </c>
      <c r="B71" s="135"/>
      <c r="C71" s="135"/>
      <c r="D71" s="135"/>
      <c r="E71" s="135"/>
      <c r="F71" s="135"/>
      <c r="G71" s="135"/>
    </row>
    <row r="72" spans="1:7" ht="18" customHeight="1" x14ac:dyDescent="0.3">
      <c r="A72" s="38" t="s">
        <v>95</v>
      </c>
      <c r="B72" s="38" t="s">
        <v>272</v>
      </c>
      <c r="C72" s="39" t="s">
        <v>273</v>
      </c>
      <c r="D72" s="39" t="s">
        <v>274</v>
      </c>
      <c r="E72" s="39" t="s">
        <v>275</v>
      </c>
      <c r="F72" s="38" t="s">
        <v>276</v>
      </c>
      <c r="G72" s="39" t="s">
        <v>97</v>
      </c>
    </row>
    <row r="73" spans="1:7" ht="19.5" customHeight="1" x14ac:dyDescent="0.3">
      <c r="A73" s="40"/>
      <c r="B73" s="40"/>
      <c r="C73" s="41"/>
      <c r="D73" s="41"/>
      <c r="E73" s="41"/>
      <c r="F73" s="40"/>
      <c r="G73" s="41"/>
    </row>
    <row r="74" spans="1:7" ht="19.5" customHeight="1" x14ac:dyDescent="0.3">
      <c r="A74" s="42"/>
      <c r="B74" s="42"/>
      <c r="C74" s="43"/>
      <c r="D74" s="43"/>
      <c r="E74" s="43"/>
      <c r="F74" s="42"/>
      <c r="G74" s="43"/>
    </row>
    <row r="75" spans="1:7" ht="19.5" customHeight="1" x14ac:dyDescent="0.3">
      <c r="A75" s="40"/>
      <c r="B75" s="40"/>
      <c r="C75" s="41"/>
      <c r="D75" s="41"/>
      <c r="E75" s="41"/>
      <c r="F75" s="40"/>
      <c r="G75" s="41"/>
    </row>
    <row r="76" spans="1:7" ht="19.5" customHeight="1" x14ac:dyDescent="0.3">
      <c r="A76" s="42"/>
      <c r="B76" s="42"/>
      <c r="C76" s="43"/>
      <c r="D76" s="43"/>
      <c r="E76" s="43"/>
      <c r="F76" s="42"/>
      <c r="G76" s="43"/>
    </row>
    <row r="77" spans="1:7" ht="19.5" customHeight="1" x14ac:dyDescent="0.3">
      <c r="A77" s="44"/>
      <c r="B77" s="44"/>
      <c r="C77" s="45"/>
      <c r="D77" s="45"/>
      <c r="E77" s="45"/>
      <c r="F77" s="44"/>
      <c r="G77" s="45"/>
    </row>
    <row r="78" spans="1:7" ht="6" customHeight="1" x14ac:dyDescent="0.3"/>
    <row r="79" spans="1:7" ht="25.5" customHeight="1" x14ac:dyDescent="0.3">
      <c r="A79" s="112" t="s">
        <v>291</v>
      </c>
      <c r="B79" s="112"/>
      <c r="C79" s="112"/>
      <c r="D79" s="112"/>
      <c r="E79" s="112"/>
      <c r="F79" s="112"/>
      <c r="G79" s="112"/>
    </row>
    <row r="80" spans="1:7" ht="18" customHeight="1" x14ac:dyDescent="0.3">
      <c r="A80" s="135" t="s">
        <v>292</v>
      </c>
      <c r="B80" s="135"/>
      <c r="C80" s="135"/>
      <c r="D80" s="135"/>
      <c r="E80" s="135"/>
      <c r="F80" s="135"/>
      <c r="G80" s="135"/>
    </row>
    <row r="81" spans="1:7" ht="18" customHeight="1" x14ac:dyDescent="0.3">
      <c r="A81" s="38" t="s">
        <v>95</v>
      </c>
      <c r="B81" s="38" t="s">
        <v>272</v>
      </c>
      <c r="C81" s="39" t="s">
        <v>273</v>
      </c>
      <c r="D81" s="39" t="s">
        <v>274</v>
      </c>
      <c r="E81" s="39" t="s">
        <v>275</v>
      </c>
      <c r="F81" s="38" t="s">
        <v>276</v>
      </c>
      <c r="G81" s="39" t="s">
        <v>97</v>
      </c>
    </row>
    <row r="82" spans="1:7" ht="19.5" customHeight="1" x14ac:dyDescent="0.3">
      <c r="A82" s="40"/>
      <c r="B82" s="40"/>
      <c r="C82" s="41"/>
      <c r="D82" s="41"/>
      <c r="E82" s="41"/>
      <c r="F82" s="40"/>
      <c r="G82" s="41"/>
    </row>
    <row r="83" spans="1:7" ht="19.5" customHeight="1" x14ac:dyDescent="0.3">
      <c r="A83" s="42"/>
      <c r="B83" s="42"/>
      <c r="C83" s="43"/>
      <c r="D83" s="43"/>
      <c r="E83" s="43"/>
      <c r="F83" s="42"/>
      <c r="G83" s="43"/>
    </row>
    <row r="84" spans="1:7" ht="19.5" customHeight="1" x14ac:dyDescent="0.3">
      <c r="A84" s="40"/>
      <c r="B84" s="40"/>
      <c r="C84" s="41"/>
      <c r="D84" s="41"/>
      <c r="E84" s="41"/>
      <c r="F84" s="40"/>
      <c r="G84" s="41"/>
    </row>
    <row r="85" spans="1:7" ht="19.5" customHeight="1" x14ac:dyDescent="0.3">
      <c r="A85" s="42"/>
      <c r="B85" s="42"/>
      <c r="C85" s="43"/>
      <c r="D85" s="43"/>
      <c r="E85" s="43"/>
      <c r="F85" s="42"/>
      <c r="G85" s="43"/>
    </row>
    <row r="86" spans="1:7" ht="19.5" customHeight="1" x14ac:dyDescent="0.3">
      <c r="A86" s="44"/>
      <c r="B86" s="44"/>
      <c r="C86" s="45"/>
      <c r="D86" s="45"/>
      <c r="E86" s="45"/>
      <c r="F86" s="44"/>
      <c r="G86" s="45"/>
    </row>
    <row r="87" spans="1:7" ht="6" customHeight="1" x14ac:dyDescent="0.3"/>
    <row r="88" spans="1:7" ht="25.5" customHeight="1" x14ac:dyDescent="0.3">
      <c r="A88" s="112" t="s">
        <v>293</v>
      </c>
      <c r="B88" s="112"/>
      <c r="C88" s="112"/>
      <c r="D88" s="112"/>
      <c r="E88" s="112"/>
      <c r="F88" s="112"/>
      <c r="G88" s="112"/>
    </row>
    <row r="89" spans="1:7" ht="18" customHeight="1" x14ac:dyDescent="0.3">
      <c r="A89" s="135" t="s">
        <v>294</v>
      </c>
      <c r="B89" s="135"/>
      <c r="C89" s="135"/>
      <c r="D89" s="135"/>
      <c r="E89" s="135"/>
      <c r="F89" s="135"/>
      <c r="G89" s="135"/>
    </row>
    <row r="90" spans="1:7" ht="18" customHeight="1" x14ac:dyDescent="0.3">
      <c r="A90" s="38" t="s">
        <v>95</v>
      </c>
      <c r="B90" s="38" t="s">
        <v>272</v>
      </c>
      <c r="C90" s="39" t="s">
        <v>273</v>
      </c>
      <c r="D90" s="39" t="s">
        <v>274</v>
      </c>
      <c r="E90" s="39" t="s">
        <v>275</v>
      </c>
      <c r="F90" s="38" t="s">
        <v>276</v>
      </c>
      <c r="G90" s="39" t="s">
        <v>97</v>
      </c>
    </row>
    <row r="91" spans="1:7" ht="19.5" customHeight="1" x14ac:dyDescent="0.3">
      <c r="A91" s="40"/>
      <c r="B91" s="40"/>
      <c r="C91" s="41"/>
      <c r="D91" s="41"/>
      <c r="E91" s="41"/>
      <c r="F91" s="40"/>
      <c r="G91" s="41"/>
    </row>
    <row r="92" spans="1:7" ht="19.5" customHeight="1" x14ac:dyDescent="0.3">
      <c r="A92" s="42"/>
      <c r="B92" s="42"/>
      <c r="C92" s="43"/>
      <c r="D92" s="43"/>
      <c r="E92" s="43"/>
      <c r="F92" s="42"/>
      <c r="G92" s="43"/>
    </row>
    <row r="93" spans="1:7" ht="19.5" customHeight="1" x14ac:dyDescent="0.3">
      <c r="A93" s="40"/>
      <c r="B93" s="40"/>
      <c r="C93" s="41"/>
      <c r="D93" s="41"/>
      <c r="E93" s="41"/>
      <c r="F93" s="40"/>
      <c r="G93" s="41"/>
    </row>
    <row r="94" spans="1:7" ht="19.5" customHeight="1" x14ac:dyDescent="0.3">
      <c r="A94" s="42"/>
      <c r="B94" s="42"/>
      <c r="C94" s="43"/>
      <c r="D94" s="43"/>
      <c r="E94" s="43"/>
      <c r="F94" s="42"/>
      <c r="G94" s="43"/>
    </row>
    <row r="95" spans="1:7" ht="19.5" customHeight="1" x14ac:dyDescent="0.3">
      <c r="A95" s="44"/>
      <c r="B95" s="44"/>
      <c r="C95" s="45"/>
      <c r="D95" s="45"/>
      <c r="E95" s="45"/>
      <c r="F95" s="44"/>
      <c r="G95" s="45"/>
    </row>
    <row r="96" spans="1:7" ht="6" customHeight="1" x14ac:dyDescent="0.3"/>
    <row r="97" spans="1:7" ht="25.5" customHeight="1" x14ac:dyDescent="0.3">
      <c r="A97" s="112" t="s">
        <v>295</v>
      </c>
      <c r="B97" s="112"/>
      <c r="C97" s="112"/>
      <c r="D97" s="112"/>
      <c r="E97" s="112"/>
      <c r="F97" s="112"/>
      <c r="G97" s="112"/>
    </row>
    <row r="98" spans="1:7" ht="18" customHeight="1" x14ac:dyDescent="0.3">
      <c r="A98" s="135" t="s">
        <v>296</v>
      </c>
      <c r="B98" s="135"/>
      <c r="C98" s="135"/>
      <c r="D98" s="135"/>
      <c r="E98" s="135"/>
      <c r="F98" s="135"/>
      <c r="G98" s="135"/>
    </row>
    <row r="99" spans="1:7" ht="18" customHeight="1" x14ac:dyDescent="0.3">
      <c r="A99" s="38" t="s">
        <v>95</v>
      </c>
      <c r="B99" s="38" t="s">
        <v>272</v>
      </c>
      <c r="C99" s="39" t="s">
        <v>273</v>
      </c>
      <c r="D99" s="39" t="s">
        <v>274</v>
      </c>
      <c r="E99" s="39" t="s">
        <v>275</v>
      </c>
      <c r="F99" s="38" t="s">
        <v>276</v>
      </c>
      <c r="G99" s="39" t="s">
        <v>97</v>
      </c>
    </row>
    <row r="100" spans="1:7" ht="19.5" customHeight="1" x14ac:dyDescent="0.3">
      <c r="A100" s="40"/>
      <c r="B100" s="40"/>
      <c r="C100" s="41"/>
      <c r="D100" s="41"/>
      <c r="E100" s="41"/>
      <c r="F100" s="40"/>
      <c r="G100" s="41"/>
    </row>
    <row r="101" spans="1:7" ht="19.5" customHeight="1" x14ac:dyDescent="0.3">
      <c r="A101" s="42"/>
      <c r="B101" s="42"/>
      <c r="C101" s="43"/>
      <c r="D101" s="43"/>
      <c r="E101" s="43"/>
      <c r="F101" s="42"/>
      <c r="G101" s="43"/>
    </row>
    <row r="102" spans="1:7" ht="19.5" customHeight="1" x14ac:dyDescent="0.3">
      <c r="A102" s="40"/>
      <c r="B102" s="40"/>
      <c r="C102" s="41"/>
      <c r="D102" s="41"/>
      <c r="E102" s="41"/>
      <c r="F102" s="40"/>
      <c r="G102" s="41"/>
    </row>
    <row r="103" spans="1:7" ht="19.5" customHeight="1" x14ac:dyDescent="0.3">
      <c r="A103" s="42"/>
      <c r="B103" s="42"/>
      <c r="C103" s="43"/>
      <c r="D103" s="43"/>
      <c r="E103" s="43"/>
      <c r="F103" s="42"/>
      <c r="G103" s="43"/>
    </row>
    <row r="104" spans="1:7" ht="19.5" customHeight="1" x14ac:dyDescent="0.3">
      <c r="A104" s="44"/>
      <c r="B104" s="44"/>
      <c r="C104" s="45"/>
      <c r="D104" s="45"/>
      <c r="E104" s="45"/>
      <c r="F104" s="44"/>
      <c r="G104" s="45"/>
    </row>
    <row r="105" spans="1:7" ht="6" customHeight="1" x14ac:dyDescent="0.3"/>
    <row r="106" spans="1:7" ht="25.5" customHeight="1" x14ac:dyDescent="0.3">
      <c r="A106" s="112" t="s">
        <v>297</v>
      </c>
      <c r="B106" s="112"/>
      <c r="C106" s="112"/>
      <c r="D106" s="112"/>
      <c r="E106" s="112"/>
      <c r="F106" s="112"/>
      <c r="G106" s="112"/>
    </row>
    <row r="107" spans="1:7" ht="18" customHeight="1" x14ac:dyDescent="0.3">
      <c r="A107" s="135" t="s">
        <v>298</v>
      </c>
      <c r="B107" s="135"/>
      <c r="C107" s="135"/>
      <c r="D107" s="135"/>
      <c r="E107" s="135"/>
      <c r="F107" s="135"/>
      <c r="G107" s="135"/>
    </row>
    <row r="108" spans="1:7" ht="18" customHeight="1" x14ac:dyDescent="0.3">
      <c r="A108" s="38" t="s">
        <v>95</v>
      </c>
      <c r="B108" s="38" t="s">
        <v>272</v>
      </c>
      <c r="C108" s="39" t="s">
        <v>273</v>
      </c>
      <c r="D108" s="39" t="s">
        <v>274</v>
      </c>
      <c r="E108" s="39" t="s">
        <v>275</v>
      </c>
      <c r="F108" s="38" t="s">
        <v>276</v>
      </c>
      <c r="G108" s="39" t="s">
        <v>97</v>
      </c>
    </row>
    <row r="109" spans="1:7" ht="19.5" customHeight="1" x14ac:dyDescent="0.3">
      <c r="A109" s="40"/>
      <c r="B109" s="40"/>
      <c r="C109" s="41"/>
      <c r="D109" s="41"/>
      <c r="E109" s="41"/>
      <c r="F109" s="40"/>
      <c r="G109" s="41"/>
    </row>
    <row r="110" spans="1:7" ht="19.5" customHeight="1" x14ac:dyDescent="0.3">
      <c r="A110" s="42"/>
      <c r="B110" s="42"/>
      <c r="C110" s="43"/>
      <c r="D110" s="43"/>
      <c r="E110" s="43"/>
      <c r="F110" s="42"/>
      <c r="G110" s="43"/>
    </row>
    <row r="111" spans="1:7" ht="19.5" customHeight="1" x14ac:dyDescent="0.3">
      <c r="A111" s="40"/>
      <c r="B111" s="40"/>
      <c r="C111" s="41"/>
      <c r="D111" s="41"/>
      <c r="E111" s="41"/>
      <c r="F111" s="40"/>
      <c r="G111" s="41"/>
    </row>
    <row r="112" spans="1:7" ht="19.5" customHeight="1" x14ac:dyDescent="0.3">
      <c r="A112" s="42"/>
      <c r="B112" s="42"/>
      <c r="C112" s="43"/>
      <c r="D112" s="43"/>
      <c r="E112" s="43"/>
      <c r="F112" s="42"/>
      <c r="G112" s="43"/>
    </row>
    <row r="113" spans="1:7" ht="19.5" customHeight="1" x14ac:dyDescent="0.3">
      <c r="A113" s="44"/>
      <c r="B113" s="44"/>
      <c r="C113" s="45"/>
      <c r="D113" s="45"/>
      <c r="E113" s="45"/>
      <c r="F113" s="44"/>
      <c r="G113" s="45"/>
    </row>
    <row r="114" spans="1:7" ht="6" customHeight="1" x14ac:dyDescent="0.3"/>
    <row r="115" spans="1:7" ht="25.5" customHeight="1" x14ac:dyDescent="0.3">
      <c r="A115" s="112" t="s">
        <v>299</v>
      </c>
      <c r="B115" s="112"/>
      <c r="C115" s="112"/>
      <c r="D115" s="112"/>
      <c r="E115" s="112"/>
      <c r="F115" s="112"/>
      <c r="G115" s="112"/>
    </row>
    <row r="116" spans="1:7" ht="18" customHeight="1" x14ac:dyDescent="0.3">
      <c r="A116" s="135" t="s">
        <v>300</v>
      </c>
      <c r="B116" s="135"/>
      <c r="C116" s="135"/>
      <c r="D116" s="135"/>
      <c r="E116" s="135"/>
      <c r="F116" s="135"/>
      <c r="G116" s="135"/>
    </row>
    <row r="117" spans="1:7" ht="18" customHeight="1" x14ac:dyDescent="0.3">
      <c r="A117" s="38" t="s">
        <v>95</v>
      </c>
      <c r="B117" s="38" t="s">
        <v>272</v>
      </c>
      <c r="C117" s="39" t="s">
        <v>273</v>
      </c>
      <c r="D117" s="39" t="s">
        <v>274</v>
      </c>
      <c r="E117" s="39" t="s">
        <v>275</v>
      </c>
      <c r="F117" s="38" t="s">
        <v>276</v>
      </c>
      <c r="G117" s="39" t="s">
        <v>97</v>
      </c>
    </row>
    <row r="118" spans="1:7" ht="19.5" customHeight="1" x14ac:dyDescent="0.3">
      <c r="A118" s="40"/>
      <c r="B118" s="40"/>
      <c r="C118" s="41"/>
      <c r="D118" s="41"/>
      <c r="E118" s="41"/>
      <c r="F118" s="40"/>
      <c r="G118" s="41"/>
    </row>
    <row r="119" spans="1:7" ht="19.5" customHeight="1" x14ac:dyDescent="0.3">
      <c r="A119" s="42"/>
      <c r="B119" s="42"/>
      <c r="C119" s="43"/>
      <c r="D119" s="43"/>
      <c r="E119" s="43"/>
      <c r="F119" s="42"/>
      <c r="G119" s="43"/>
    </row>
    <row r="120" spans="1:7" ht="19.5" customHeight="1" x14ac:dyDescent="0.3">
      <c r="A120" s="40"/>
      <c r="B120" s="40"/>
      <c r="C120" s="41"/>
      <c r="D120" s="41"/>
      <c r="E120" s="41"/>
      <c r="F120" s="40"/>
      <c r="G120" s="41"/>
    </row>
    <row r="121" spans="1:7" ht="19.5" customHeight="1" x14ac:dyDescent="0.3">
      <c r="A121" s="42"/>
      <c r="B121" s="42"/>
      <c r="C121" s="43"/>
      <c r="D121" s="43"/>
      <c r="E121" s="43"/>
      <c r="F121" s="42"/>
      <c r="G121" s="43"/>
    </row>
    <row r="122" spans="1:7" ht="19.5" customHeight="1" x14ac:dyDescent="0.3">
      <c r="A122" s="44"/>
      <c r="B122" s="44"/>
      <c r="C122" s="45"/>
      <c r="D122" s="45"/>
      <c r="E122" s="45"/>
      <c r="F122" s="44"/>
      <c r="G122" s="45"/>
    </row>
    <row r="123" spans="1:7" ht="6" customHeight="1" x14ac:dyDescent="0.3"/>
    <row r="124" spans="1:7" ht="25.5" customHeight="1" x14ac:dyDescent="0.3">
      <c r="A124" s="112" t="s">
        <v>301</v>
      </c>
      <c r="B124" s="112"/>
      <c r="C124" s="112"/>
      <c r="D124" s="112"/>
      <c r="E124" s="112"/>
      <c r="F124" s="112"/>
      <c r="G124" s="112"/>
    </row>
    <row r="125" spans="1:7" ht="18" customHeight="1" x14ac:dyDescent="0.3">
      <c r="A125" s="135" t="s">
        <v>302</v>
      </c>
      <c r="B125" s="135"/>
      <c r="C125" s="135"/>
      <c r="D125" s="135"/>
      <c r="E125" s="135"/>
      <c r="F125" s="135"/>
      <c r="G125" s="135"/>
    </row>
    <row r="126" spans="1:7" ht="18" customHeight="1" x14ac:dyDescent="0.3">
      <c r="A126" s="38" t="s">
        <v>95</v>
      </c>
      <c r="B126" s="38" t="s">
        <v>272</v>
      </c>
      <c r="C126" s="39" t="s">
        <v>273</v>
      </c>
      <c r="D126" s="39" t="s">
        <v>274</v>
      </c>
      <c r="E126" s="39" t="s">
        <v>275</v>
      </c>
      <c r="F126" s="38" t="s">
        <v>276</v>
      </c>
      <c r="G126" s="39" t="s">
        <v>97</v>
      </c>
    </row>
    <row r="127" spans="1:7" ht="19.5" customHeight="1" x14ac:dyDescent="0.3">
      <c r="A127" s="40"/>
      <c r="B127" s="40"/>
      <c r="C127" s="41"/>
      <c r="D127" s="41"/>
      <c r="E127" s="41"/>
      <c r="F127" s="40"/>
      <c r="G127" s="41"/>
    </row>
    <row r="128" spans="1:7" ht="19.5" customHeight="1" x14ac:dyDescent="0.3">
      <c r="A128" s="42"/>
      <c r="B128" s="42"/>
      <c r="C128" s="43"/>
      <c r="D128" s="43"/>
      <c r="E128" s="43"/>
      <c r="F128" s="42"/>
      <c r="G128" s="43"/>
    </row>
    <row r="129" spans="1:7" ht="19.5" customHeight="1" x14ac:dyDescent="0.3">
      <c r="A129" s="40"/>
      <c r="B129" s="40"/>
      <c r="C129" s="41"/>
      <c r="D129" s="41"/>
      <c r="E129" s="41"/>
      <c r="F129" s="40"/>
      <c r="G129" s="41"/>
    </row>
    <row r="130" spans="1:7" ht="19.5" customHeight="1" x14ac:dyDescent="0.3">
      <c r="A130" s="42"/>
      <c r="B130" s="42"/>
      <c r="C130" s="43"/>
      <c r="D130" s="43"/>
      <c r="E130" s="43"/>
      <c r="F130" s="42"/>
      <c r="G130" s="43"/>
    </row>
    <row r="131" spans="1:7" ht="19.5" customHeight="1" x14ac:dyDescent="0.3">
      <c r="A131" s="44"/>
      <c r="B131" s="44"/>
      <c r="C131" s="45"/>
      <c r="D131" s="45"/>
      <c r="E131" s="45"/>
      <c r="F131" s="44"/>
      <c r="G131" s="45"/>
    </row>
    <row r="132" spans="1:7" ht="6" customHeight="1" x14ac:dyDescent="0.3"/>
    <row r="133" spans="1:7" ht="25.5" customHeight="1" x14ac:dyDescent="0.3">
      <c r="A133" s="136" t="s">
        <v>303</v>
      </c>
      <c r="B133" s="136"/>
      <c r="C133" s="136"/>
      <c r="D133" s="136"/>
      <c r="E133" s="136"/>
      <c r="F133" s="136"/>
      <c r="G133" s="136"/>
    </row>
    <row r="134" spans="1:7" ht="18" customHeight="1" x14ac:dyDescent="0.3">
      <c r="A134" s="135" t="s">
        <v>304</v>
      </c>
      <c r="B134" s="135"/>
      <c r="C134" s="135"/>
      <c r="D134" s="135"/>
      <c r="E134" s="135"/>
      <c r="F134" s="135"/>
      <c r="G134" s="135"/>
    </row>
    <row r="135" spans="1:7" ht="18" customHeight="1" x14ac:dyDescent="0.3">
      <c r="A135" s="38" t="s">
        <v>95</v>
      </c>
      <c r="B135" s="38" t="s">
        <v>272</v>
      </c>
      <c r="C135" s="39" t="s">
        <v>273</v>
      </c>
      <c r="D135" s="39" t="s">
        <v>274</v>
      </c>
      <c r="E135" s="39" t="s">
        <v>275</v>
      </c>
      <c r="F135" s="38" t="s">
        <v>276</v>
      </c>
      <c r="G135" s="39" t="s">
        <v>97</v>
      </c>
    </row>
    <row r="136" spans="1:7" ht="19.5" customHeight="1" x14ac:dyDescent="0.3">
      <c r="A136" s="40"/>
      <c r="B136" s="40"/>
      <c r="C136" s="41"/>
      <c r="D136" s="41"/>
      <c r="E136" s="41"/>
      <c r="F136" s="40"/>
      <c r="G136" s="41"/>
    </row>
    <row r="137" spans="1:7" ht="19.5" customHeight="1" x14ac:dyDescent="0.3">
      <c r="A137" s="42"/>
      <c r="B137" s="42"/>
      <c r="C137" s="43"/>
      <c r="D137" s="43"/>
      <c r="E137" s="43"/>
      <c r="F137" s="42"/>
      <c r="G137" s="43"/>
    </row>
    <row r="138" spans="1:7" ht="19.5" customHeight="1" x14ac:dyDescent="0.3">
      <c r="A138" s="40"/>
      <c r="B138" s="40"/>
      <c r="C138" s="41"/>
      <c r="D138" s="41"/>
      <c r="E138" s="41"/>
      <c r="F138" s="40"/>
      <c r="G138" s="41"/>
    </row>
    <row r="139" spans="1:7" ht="19.5" customHeight="1" x14ac:dyDescent="0.3">
      <c r="A139" s="42"/>
      <c r="B139" s="42"/>
      <c r="C139" s="43"/>
      <c r="D139" s="43"/>
      <c r="E139" s="43"/>
      <c r="F139" s="42"/>
      <c r="G139" s="43"/>
    </row>
    <row r="140" spans="1:7" ht="19.5" customHeight="1" x14ac:dyDescent="0.3">
      <c r="A140" s="44"/>
      <c r="B140" s="44"/>
      <c r="C140" s="45"/>
      <c r="D140" s="45"/>
      <c r="E140" s="45"/>
      <c r="F140" s="44"/>
      <c r="G140" s="45"/>
    </row>
    <row r="141" spans="1:7" ht="6" customHeight="1" x14ac:dyDescent="0.3"/>
    <row r="142" spans="1:7" ht="25.5" customHeight="1" x14ac:dyDescent="0.3">
      <c r="A142" s="136" t="s">
        <v>305</v>
      </c>
      <c r="B142" s="136"/>
      <c r="C142" s="136"/>
      <c r="D142" s="136"/>
      <c r="E142" s="136"/>
      <c r="F142" s="136"/>
      <c r="G142" s="136"/>
    </row>
    <row r="143" spans="1:7" ht="18" customHeight="1" x14ac:dyDescent="0.3">
      <c r="A143" s="135" t="s">
        <v>306</v>
      </c>
      <c r="B143" s="135"/>
      <c r="C143" s="135"/>
      <c r="D143" s="135"/>
      <c r="E143" s="135"/>
      <c r="F143" s="135"/>
      <c r="G143" s="135"/>
    </row>
    <row r="144" spans="1:7" ht="18" customHeight="1" x14ac:dyDescent="0.3">
      <c r="A144" s="38" t="s">
        <v>95</v>
      </c>
      <c r="B144" s="38" t="s">
        <v>272</v>
      </c>
      <c r="C144" s="39" t="s">
        <v>273</v>
      </c>
      <c r="D144" s="39" t="s">
        <v>274</v>
      </c>
      <c r="E144" s="39" t="s">
        <v>275</v>
      </c>
      <c r="F144" s="38" t="s">
        <v>276</v>
      </c>
      <c r="G144" s="39" t="s">
        <v>97</v>
      </c>
    </row>
    <row r="145" spans="1:7" ht="19.5" customHeight="1" x14ac:dyDescent="0.3">
      <c r="A145" s="40"/>
      <c r="B145" s="40"/>
      <c r="C145" s="41"/>
      <c r="D145" s="41"/>
      <c r="E145" s="41"/>
      <c r="F145" s="40"/>
      <c r="G145" s="41"/>
    </row>
    <row r="146" spans="1:7" ht="19.5" customHeight="1" x14ac:dyDescent="0.3">
      <c r="A146" s="42"/>
      <c r="B146" s="42"/>
      <c r="C146" s="43"/>
      <c r="D146" s="43"/>
      <c r="E146" s="43"/>
      <c r="F146" s="42"/>
      <c r="G146" s="43"/>
    </row>
    <row r="147" spans="1:7" ht="19.5" customHeight="1" x14ac:dyDescent="0.3">
      <c r="A147" s="40"/>
      <c r="B147" s="40"/>
      <c r="C147" s="41"/>
      <c r="D147" s="41"/>
      <c r="E147" s="41"/>
      <c r="F147" s="40"/>
      <c r="G147" s="41"/>
    </row>
    <row r="148" spans="1:7" ht="19.5" customHeight="1" x14ac:dyDescent="0.3">
      <c r="A148" s="42"/>
      <c r="B148" s="42"/>
      <c r="C148" s="43"/>
      <c r="D148" s="43"/>
      <c r="E148" s="43"/>
      <c r="F148" s="42"/>
      <c r="G148" s="43"/>
    </row>
    <row r="149" spans="1:7" ht="19.5" customHeight="1" x14ac:dyDescent="0.3">
      <c r="A149" s="44"/>
      <c r="B149" s="44"/>
      <c r="C149" s="45"/>
      <c r="D149" s="45"/>
      <c r="E149" s="45"/>
      <c r="F149" s="44"/>
      <c r="G149" s="45"/>
    </row>
    <row r="150" spans="1:7" ht="6" customHeight="1" x14ac:dyDescent="0.3"/>
    <row r="151" spans="1:7" ht="25.5" customHeight="1" x14ac:dyDescent="0.3">
      <c r="A151" s="136" t="s">
        <v>307</v>
      </c>
      <c r="B151" s="136"/>
      <c r="C151" s="136"/>
      <c r="D151" s="136"/>
      <c r="E151" s="136"/>
      <c r="F151" s="136"/>
      <c r="G151" s="136"/>
    </row>
    <row r="152" spans="1:7" ht="18" customHeight="1" x14ac:dyDescent="0.3">
      <c r="A152" s="135" t="s">
        <v>308</v>
      </c>
      <c r="B152" s="135"/>
      <c r="C152" s="135"/>
      <c r="D152" s="135"/>
      <c r="E152" s="135"/>
      <c r="F152" s="135"/>
      <c r="G152" s="135"/>
    </row>
    <row r="153" spans="1:7" ht="18" customHeight="1" x14ac:dyDescent="0.3">
      <c r="A153" s="38" t="s">
        <v>95</v>
      </c>
      <c r="B153" s="38" t="s">
        <v>272</v>
      </c>
      <c r="C153" s="39" t="s">
        <v>273</v>
      </c>
      <c r="D153" s="39" t="s">
        <v>274</v>
      </c>
      <c r="E153" s="39" t="s">
        <v>275</v>
      </c>
      <c r="F153" s="38" t="s">
        <v>276</v>
      </c>
      <c r="G153" s="39" t="s">
        <v>97</v>
      </c>
    </row>
    <row r="154" spans="1:7" ht="19.5" customHeight="1" x14ac:dyDescent="0.3">
      <c r="A154" s="40"/>
      <c r="B154" s="40"/>
      <c r="C154" s="41"/>
      <c r="D154" s="41"/>
      <c r="E154" s="41"/>
      <c r="F154" s="40"/>
      <c r="G154" s="41"/>
    </row>
    <row r="155" spans="1:7" ht="19.5" customHeight="1" x14ac:dyDescent="0.3">
      <c r="A155" s="42"/>
      <c r="B155" s="42"/>
      <c r="C155" s="43"/>
      <c r="D155" s="43"/>
      <c r="E155" s="43"/>
      <c r="F155" s="42"/>
      <c r="G155" s="43"/>
    </row>
    <row r="156" spans="1:7" ht="19.5" customHeight="1" x14ac:dyDescent="0.3">
      <c r="A156" s="40"/>
      <c r="B156" s="40"/>
      <c r="C156" s="41"/>
      <c r="D156" s="41"/>
      <c r="E156" s="41"/>
      <c r="F156" s="40"/>
      <c r="G156" s="41"/>
    </row>
    <row r="157" spans="1:7" ht="19.5" customHeight="1" x14ac:dyDescent="0.3">
      <c r="A157" s="42"/>
      <c r="B157" s="42"/>
      <c r="C157" s="43"/>
      <c r="D157" s="43"/>
      <c r="E157" s="43"/>
      <c r="F157" s="42"/>
      <c r="G157" s="43"/>
    </row>
    <row r="158" spans="1:7" ht="19.5" customHeight="1" x14ac:dyDescent="0.3">
      <c r="A158" s="44"/>
      <c r="B158" s="44"/>
      <c r="C158" s="45"/>
      <c r="D158" s="45"/>
      <c r="E158" s="45"/>
      <c r="F158" s="44"/>
      <c r="G158" s="45"/>
    </row>
    <row r="159" spans="1:7" ht="6" customHeight="1" x14ac:dyDescent="0.3"/>
    <row r="160" spans="1:7" ht="7.5" customHeight="1" x14ac:dyDescent="0.3"/>
    <row r="161" spans="1:7" ht="4.5" customHeight="1" x14ac:dyDescent="0.3">
      <c r="A161" s="1"/>
      <c r="B161" s="1"/>
      <c r="C161" s="1"/>
      <c r="D161" s="1"/>
      <c r="E161" s="1"/>
      <c r="F161" s="1"/>
      <c r="G161" s="1"/>
    </row>
    <row r="162" spans="1:7" ht="25.5" customHeight="1" x14ac:dyDescent="0.3">
      <c r="A162" s="103" t="s">
        <v>309</v>
      </c>
      <c r="B162" s="103"/>
      <c r="C162" s="103"/>
      <c r="D162" s="103"/>
      <c r="E162" s="103"/>
      <c r="F162" s="103"/>
      <c r="G162" s="103"/>
    </row>
    <row r="163" spans="1:7" ht="19.5" customHeight="1" x14ac:dyDescent="0.3">
      <c r="A163" s="33" t="s">
        <v>310</v>
      </c>
      <c r="B163" s="32" t="s">
        <v>95</v>
      </c>
      <c r="C163" s="32" t="s">
        <v>97</v>
      </c>
      <c r="D163" s="32"/>
      <c r="E163" s="32"/>
      <c r="F163" s="32"/>
      <c r="G163" s="32"/>
    </row>
    <row r="164" spans="1:7" ht="21.75" customHeight="1" x14ac:dyDescent="0.3">
      <c r="A164" s="46" t="s">
        <v>311</v>
      </c>
      <c r="B164" s="47"/>
      <c r="C164" s="137"/>
      <c r="D164" s="137"/>
      <c r="E164" s="137"/>
      <c r="F164" s="137"/>
      <c r="G164" s="137"/>
    </row>
    <row r="165" spans="1:7" ht="21.75" customHeight="1" x14ac:dyDescent="0.3">
      <c r="A165" s="48" t="s">
        <v>104</v>
      </c>
      <c r="B165" s="47"/>
      <c r="C165" s="138"/>
      <c r="D165" s="138"/>
      <c r="E165" s="138"/>
      <c r="F165" s="138"/>
      <c r="G165" s="138"/>
    </row>
    <row r="166" spans="1:7" ht="21.75" customHeight="1" x14ac:dyDescent="0.3">
      <c r="A166" s="46" t="s">
        <v>103</v>
      </c>
      <c r="B166" s="47"/>
      <c r="C166" s="137"/>
      <c r="D166" s="137"/>
      <c r="E166" s="137"/>
      <c r="F166" s="137"/>
      <c r="G166" s="137"/>
    </row>
    <row r="167" spans="1:7" ht="21.75" customHeight="1" x14ac:dyDescent="0.3">
      <c r="A167" s="48" t="s">
        <v>105</v>
      </c>
      <c r="B167" s="47"/>
      <c r="C167" s="138"/>
      <c r="D167" s="138"/>
      <c r="E167" s="138"/>
      <c r="F167" s="138"/>
      <c r="G167" s="138"/>
    </row>
    <row r="168" spans="1:7" ht="21.75" customHeight="1" x14ac:dyDescent="0.3">
      <c r="A168" s="46" t="s">
        <v>312</v>
      </c>
      <c r="B168" s="47"/>
      <c r="C168" s="137"/>
      <c r="D168" s="137"/>
      <c r="E168" s="137"/>
      <c r="F168" s="137"/>
      <c r="G168" s="137"/>
    </row>
    <row r="169" spans="1:7" ht="21.75" customHeight="1" x14ac:dyDescent="0.3">
      <c r="A169" s="48" t="s">
        <v>313</v>
      </c>
      <c r="B169" s="47"/>
      <c r="C169" s="138"/>
      <c r="D169" s="138"/>
      <c r="E169" s="138"/>
      <c r="F169" s="138"/>
      <c r="G169" s="138"/>
    </row>
    <row r="170" spans="1:7" ht="21.75" customHeight="1" x14ac:dyDescent="0.3">
      <c r="A170" s="46" t="s">
        <v>314</v>
      </c>
      <c r="B170" s="47"/>
      <c r="C170" s="137"/>
      <c r="D170" s="137"/>
      <c r="E170" s="137"/>
      <c r="F170" s="137"/>
      <c r="G170" s="137"/>
    </row>
    <row r="171" spans="1:7" ht="21.75" customHeight="1" x14ac:dyDescent="0.3">
      <c r="A171" s="48" t="s">
        <v>315</v>
      </c>
      <c r="B171" s="47"/>
      <c r="C171" s="138"/>
      <c r="D171" s="138"/>
      <c r="E171" s="138"/>
      <c r="F171" s="138"/>
      <c r="G171" s="138"/>
    </row>
    <row r="172" spans="1:7" ht="21.75" customHeight="1" x14ac:dyDescent="0.3">
      <c r="A172" s="46" t="s">
        <v>316</v>
      </c>
      <c r="B172" s="47"/>
      <c r="C172" s="137"/>
      <c r="D172" s="137"/>
      <c r="E172" s="137"/>
      <c r="F172" s="137"/>
      <c r="G172" s="137"/>
    </row>
    <row r="173" spans="1:7" ht="21.75" customHeight="1" x14ac:dyDescent="0.3">
      <c r="A173" s="48" t="s">
        <v>317</v>
      </c>
      <c r="B173" s="47"/>
      <c r="C173" s="138"/>
      <c r="D173" s="138"/>
      <c r="E173" s="138"/>
      <c r="F173" s="138"/>
      <c r="G173" s="138"/>
    </row>
    <row r="174" spans="1:7" ht="21.75" customHeight="1" x14ac:dyDescent="0.3">
      <c r="A174" s="46" t="s">
        <v>112</v>
      </c>
      <c r="B174" s="47"/>
      <c r="C174" s="137"/>
      <c r="D174" s="137"/>
      <c r="E174" s="137"/>
      <c r="F174" s="137"/>
      <c r="G174" s="137"/>
    </row>
    <row r="175" spans="1:7" ht="21.75" customHeight="1" x14ac:dyDescent="0.3">
      <c r="A175" s="48" t="s">
        <v>113</v>
      </c>
      <c r="B175" s="47"/>
      <c r="C175" s="138"/>
      <c r="D175" s="138"/>
      <c r="E175" s="138"/>
      <c r="F175" s="138"/>
      <c r="G175" s="138"/>
    </row>
    <row r="176" spans="1:7" ht="21.75" customHeight="1" x14ac:dyDescent="0.3">
      <c r="A176" s="46" t="s">
        <v>318</v>
      </c>
      <c r="B176" s="47"/>
      <c r="C176" s="137"/>
      <c r="D176" s="137"/>
      <c r="E176" s="137"/>
      <c r="F176" s="137"/>
      <c r="G176" s="137"/>
    </row>
    <row r="177" spans="1:7" ht="21.75" customHeight="1" x14ac:dyDescent="0.3">
      <c r="A177" s="48" t="s">
        <v>111</v>
      </c>
      <c r="B177" s="47"/>
      <c r="C177" s="138"/>
      <c r="D177" s="138"/>
      <c r="E177" s="138"/>
      <c r="F177" s="138"/>
      <c r="G177" s="138"/>
    </row>
    <row r="178" spans="1:7" ht="21.75" customHeight="1" x14ac:dyDescent="0.3">
      <c r="A178" s="49" t="s">
        <v>319</v>
      </c>
      <c r="B178" s="47"/>
      <c r="C178" s="139"/>
      <c r="D178" s="139"/>
      <c r="E178" s="139"/>
      <c r="F178" s="139"/>
      <c r="G178" s="139"/>
    </row>
    <row r="179" spans="1:7" ht="21.75" customHeight="1" x14ac:dyDescent="0.3">
      <c r="A179" s="25" t="s">
        <v>320</v>
      </c>
      <c r="B179" s="47"/>
      <c r="C179" s="138"/>
      <c r="D179" s="138"/>
      <c r="E179" s="138"/>
      <c r="F179" s="138"/>
      <c r="G179" s="138"/>
    </row>
    <row r="180" spans="1:7" ht="7.5" customHeight="1" x14ac:dyDescent="0.3"/>
    <row r="181" spans="1:7" ht="21.75" customHeight="1" x14ac:dyDescent="0.3">
      <c r="A181" s="108" t="s">
        <v>138</v>
      </c>
      <c r="B181" s="108"/>
      <c r="C181" s="108"/>
      <c r="D181" s="108"/>
      <c r="E181" s="108"/>
      <c r="F181" s="108"/>
      <c r="G181" s="108"/>
    </row>
  </sheetData>
  <mergeCells count="60">
    <mergeCell ref="C177:G177"/>
    <mergeCell ref="C178:G178"/>
    <mergeCell ref="C179:G179"/>
    <mergeCell ref="A181:G181"/>
    <mergeCell ref="C172:G172"/>
    <mergeCell ref="C173:G173"/>
    <mergeCell ref="C174:G174"/>
    <mergeCell ref="C175:G175"/>
    <mergeCell ref="C176:G176"/>
    <mergeCell ref="C167:G167"/>
    <mergeCell ref="C168:G168"/>
    <mergeCell ref="C169:G169"/>
    <mergeCell ref="C170:G170"/>
    <mergeCell ref="C171:G171"/>
    <mergeCell ref="A161:G161"/>
    <mergeCell ref="A162:G162"/>
    <mergeCell ref="C164:G164"/>
    <mergeCell ref="C165:G165"/>
    <mergeCell ref="C166:G166"/>
    <mergeCell ref="A134:G134"/>
    <mergeCell ref="A142:G142"/>
    <mergeCell ref="A143:G143"/>
    <mergeCell ref="A151:G151"/>
    <mergeCell ref="A152:G152"/>
    <mergeCell ref="A115:G115"/>
    <mergeCell ref="A116:G116"/>
    <mergeCell ref="A124:G124"/>
    <mergeCell ref="A125:G125"/>
    <mergeCell ref="A133:G133"/>
    <mergeCell ref="A89:G89"/>
    <mergeCell ref="A97:G97"/>
    <mergeCell ref="A98:G98"/>
    <mergeCell ref="A106:G106"/>
    <mergeCell ref="A107:G107"/>
    <mergeCell ref="A70:G70"/>
    <mergeCell ref="A71:G71"/>
    <mergeCell ref="A79:G79"/>
    <mergeCell ref="A80:G80"/>
    <mergeCell ref="A88:G88"/>
    <mergeCell ref="A44:G44"/>
    <mergeCell ref="A52:G52"/>
    <mergeCell ref="A53:G53"/>
    <mergeCell ref="A61:G61"/>
    <mergeCell ref="A62:G62"/>
    <mergeCell ref="A25:G25"/>
    <mergeCell ref="A26:G26"/>
    <mergeCell ref="A34:G34"/>
    <mergeCell ref="A35:G35"/>
    <mergeCell ref="A43:G43"/>
    <mergeCell ref="A5:G5"/>
    <mergeCell ref="A7:G7"/>
    <mergeCell ref="A8:G8"/>
    <mergeCell ref="A16:G16"/>
    <mergeCell ref="A17:G17"/>
    <mergeCell ref="A1:G1"/>
    <mergeCell ref="H1:I2"/>
    <mergeCell ref="A2:G2"/>
    <mergeCell ref="A3:G3"/>
    <mergeCell ref="A4:C4"/>
    <mergeCell ref="E4:G4"/>
  </mergeCells>
  <hyperlinks>
    <hyperlink ref="H1" location="'🎵 Welcome - Start Here'!A1" display="🏠 Contents" xr:uid="{00000000-0004-0000-0400-000000000000}"/>
  </hyperlink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6"/>
  <sheetViews>
    <sheetView zoomScaleNormal="100" workbookViewId="0">
      <pane ySplit="7" topLeftCell="A29" activePane="bottomLeft" state="frozen"/>
      <selection pane="bottomLeft" activeCell="K1" sqref="K1:L2"/>
    </sheetView>
  </sheetViews>
  <sheetFormatPr defaultColWidth="8.6640625" defaultRowHeight="14.4" x14ac:dyDescent="0.3"/>
  <cols>
    <col min="1" max="2" width="14" customWidth="1"/>
    <col min="3" max="3" width="28" customWidth="1"/>
    <col min="4" max="4" width="16" customWidth="1"/>
    <col min="5" max="7" width="14" customWidth="1"/>
    <col min="8" max="8" width="16" customWidth="1"/>
    <col min="9" max="9" width="12" customWidth="1"/>
    <col min="10" max="10" width="22" customWidth="1"/>
    <col min="11" max="11" width="14" customWidth="1"/>
    <col min="12" max="12" width="4" customWidth="1"/>
  </cols>
  <sheetData>
    <row r="1" spans="1:12" ht="43.5" customHeight="1" x14ac:dyDescent="0.3">
      <c r="A1" s="4" t="s">
        <v>321</v>
      </c>
      <c r="B1" s="4"/>
      <c r="C1" s="4"/>
      <c r="D1" s="4"/>
      <c r="E1" s="4"/>
      <c r="F1" s="4"/>
      <c r="G1" s="4"/>
      <c r="H1" s="4"/>
      <c r="I1" s="4"/>
      <c r="J1" s="4"/>
      <c r="K1" s="3" t="s">
        <v>64</v>
      </c>
      <c r="L1" s="3"/>
    </row>
    <row r="2" spans="1:12" ht="21.75" customHeight="1" x14ac:dyDescent="0.3">
      <c r="A2" s="2" t="s">
        <v>322</v>
      </c>
      <c r="B2" s="2"/>
      <c r="C2" s="2"/>
      <c r="D2" s="2"/>
      <c r="E2" s="2"/>
      <c r="F2" s="2"/>
      <c r="G2" s="2"/>
      <c r="H2" s="2"/>
      <c r="I2" s="2"/>
      <c r="J2" s="2"/>
      <c r="K2" s="3"/>
      <c r="L2" s="3"/>
    </row>
    <row r="3" spans="1:12" ht="4.5" customHeight="1" x14ac:dyDescent="0.3">
      <c r="A3" s="1"/>
      <c r="B3" s="1"/>
      <c r="C3" s="1"/>
      <c r="D3" s="1"/>
      <c r="E3" s="1"/>
      <c r="F3" s="1"/>
      <c r="G3" s="1"/>
      <c r="H3" s="1"/>
      <c r="I3" s="1"/>
      <c r="J3" s="1"/>
    </row>
    <row r="4" spans="1:12" ht="24" customHeight="1" x14ac:dyDescent="0.3">
      <c r="A4" s="103" t="s">
        <v>323</v>
      </c>
      <c r="B4" s="103"/>
      <c r="C4" s="103"/>
      <c r="D4" s="103"/>
      <c r="E4" s="103"/>
      <c r="F4" s="103"/>
      <c r="G4" s="103"/>
      <c r="H4" s="103"/>
      <c r="I4" s="103"/>
      <c r="J4" s="103"/>
    </row>
    <row r="5" spans="1:12" ht="21.75" customHeight="1" x14ac:dyDescent="0.3">
      <c r="A5" s="21" t="s">
        <v>324</v>
      </c>
      <c r="B5" s="21" t="s">
        <v>325</v>
      </c>
      <c r="C5" s="21" t="s">
        <v>326</v>
      </c>
      <c r="D5" s="21" t="s">
        <v>327</v>
      </c>
      <c r="E5" s="21" t="s">
        <v>328</v>
      </c>
      <c r="F5" s="21" t="s">
        <v>329</v>
      </c>
      <c r="G5" s="21" t="s">
        <v>120</v>
      </c>
    </row>
    <row r="6" spans="1:12" ht="27.75" customHeight="1" x14ac:dyDescent="0.3">
      <c r="A6" s="50">
        <f>COUNTA(A8:A498)</f>
        <v>1</v>
      </c>
      <c r="B6" s="50">
        <f>COUNTIF(F8:F498,"✅")</f>
        <v>0</v>
      </c>
      <c r="C6" s="50">
        <f>COUNTIF(G8:G498,"✅")</f>
        <v>0</v>
      </c>
      <c r="D6" s="50">
        <f>COUNTIF(H8:H498,"✅")</f>
        <v>0</v>
      </c>
      <c r="E6" s="50">
        <f>COUNTIF(I8:I498,"Yes")</f>
        <v>0</v>
      </c>
      <c r="F6" s="50">
        <f>COUNTIF(I8:I498,"No")</f>
        <v>0</v>
      </c>
      <c r="G6" s="50">
        <f>COUNTA(A8:A498)-COUNTIF(I8:I498,"Yes")-COUNTIF(I8:I498,"No")</f>
        <v>1</v>
      </c>
    </row>
    <row r="7" spans="1:12" ht="7.5" customHeight="1" x14ac:dyDescent="0.3"/>
    <row r="8" spans="1:12" ht="26.25" customHeight="1" x14ac:dyDescent="0.3">
      <c r="A8" s="21" t="s">
        <v>330</v>
      </c>
      <c r="B8" s="21" t="s">
        <v>331</v>
      </c>
      <c r="C8" s="21" t="s">
        <v>332</v>
      </c>
      <c r="D8" s="21" t="s">
        <v>333</v>
      </c>
      <c r="E8" s="21" t="s">
        <v>334</v>
      </c>
      <c r="F8" s="21" t="s">
        <v>335</v>
      </c>
      <c r="G8" s="21" t="s">
        <v>336</v>
      </c>
      <c r="H8" s="21" t="s">
        <v>337</v>
      </c>
      <c r="I8" s="21" t="s">
        <v>338</v>
      </c>
      <c r="J8" s="21" t="s">
        <v>97</v>
      </c>
    </row>
    <row r="9" spans="1:12" ht="18" customHeight="1" x14ac:dyDescent="0.3">
      <c r="A9" s="51"/>
      <c r="B9" s="51"/>
      <c r="C9" s="23"/>
      <c r="D9" s="23"/>
      <c r="E9" s="51"/>
      <c r="F9" s="52"/>
      <c r="G9" s="52"/>
      <c r="H9" s="52"/>
      <c r="I9" s="52"/>
      <c r="J9" s="46"/>
    </row>
    <row r="10" spans="1:12" ht="18" customHeight="1" x14ac:dyDescent="0.3">
      <c r="A10" s="48"/>
      <c r="B10" s="48"/>
      <c r="C10" s="23"/>
      <c r="D10" s="23"/>
      <c r="E10" s="48"/>
      <c r="F10" s="26"/>
      <c r="G10" s="26"/>
      <c r="H10" s="26"/>
      <c r="I10" s="53"/>
      <c r="J10" s="48"/>
    </row>
    <row r="11" spans="1:12" ht="18" customHeight="1" x14ac:dyDescent="0.3">
      <c r="A11" s="46"/>
      <c r="B11" s="46"/>
      <c r="C11" s="23"/>
      <c r="D11" s="23"/>
      <c r="E11" s="46"/>
      <c r="F11" s="24"/>
      <c r="G11" s="24"/>
      <c r="H11" s="24"/>
      <c r="I11" s="24"/>
      <c r="J11" s="46"/>
    </row>
    <row r="12" spans="1:12" ht="18" customHeight="1" x14ac:dyDescent="0.3">
      <c r="A12" s="48"/>
      <c r="B12" s="48"/>
      <c r="C12" s="23"/>
      <c r="D12" s="23"/>
      <c r="E12" s="48"/>
      <c r="F12" s="26"/>
      <c r="G12" s="26"/>
      <c r="H12" s="26"/>
      <c r="I12" s="26"/>
      <c r="J12" s="48"/>
    </row>
    <row r="13" spans="1:12" ht="18" customHeight="1" x14ac:dyDescent="0.3">
      <c r="A13" s="46"/>
      <c r="B13" s="46"/>
      <c r="C13" s="23"/>
      <c r="D13" s="23"/>
      <c r="E13" s="46"/>
      <c r="F13" s="24"/>
      <c r="G13" s="24"/>
      <c r="H13" s="24"/>
      <c r="I13" s="24"/>
      <c r="J13" s="46"/>
    </row>
    <row r="14" spans="1:12" ht="18" customHeight="1" x14ac:dyDescent="0.3">
      <c r="A14" s="48"/>
      <c r="B14" s="48"/>
      <c r="C14" s="23"/>
      <c r="D14" s="23"/>
      <c r="E14" s="48"/>
      <c r="F14" s="26"/>
      <c r="G14" s="26"/>
      <c r="H14" s="26"/>
      <c r="I14" s="26"/>
      <c r="J14" s="48"/>
    </row>
    <row r="15" spans="1:12" ht="18" customHeight="1" x14ac:dyDescent="0.3">
      <c r="A15" s="46"/>
      <c r="B15" s="46"/>
      <c r="C15" s="23"/>
      <c r="D15" s="23"/>
      <c r="E15" s="46"/>
      <c r="F15" s="24"/>
      <c r="G15" s="24"/>
      <c r="H15" s="24"/>
      <c r="I15" s="24"/>
      <c r="J15" s="46"/>
    </row>
    <row r="16" spans="1:12" ht="18" customHeight="1" x14ac:dyDescent="0.3">
      <c r="A16" s="48"/>
      <c r="B16" s="48"/>
      <c r="C16" s="23"/>
      <c r="D16" s="23"/>
      <c r="E16" s="48"/>
      <c r="F16" s="26"/>
      <c r="G16" s="26"/>
      <c r="H16" s="26"/>
      <c r="I16" s="26"/>
      <c r="J16" s="48"/>
    </row>
    <row r="17" spans="1:10" ht="18" customHeight="1" x14ac:dyDescent="0.3">
      <c r="A17" s="46"/>
      <c r="B17" s="46"/>
      <c r="C17" s="23"/>
      <c r="D17" s="23"/>
      <c r="E17" s="46"/>
      <c r="F17" s="24"/>
      <c r="G17" s="24"/>
      <c r="H17" s="24"/>
      <c r="I17" s="24"/>
      <c r="J17" s="46"/>
    </row>
    <row r="18" spans="1:10" ht="18" customHeight="1" x14ac:dyDescent="0.3">
      <c r="A18" s="48"/>
      <c r="B18" s="48"/>
      <c r="C18" s="23"/>
      <c r="D18" s="23"/>
      <c r="E18" s="48"/>
      <c r="F18" s="26"/>
      <c r="G18" s="26"/>
      <c r="H18" s="26"/>
      <c r="I18" s="26"/>
      <c r="J18" s="48"/>
    </row>
    <row r="19" spans="1:10" ht="18" customHeight="1" x14ac:dyDescent="0.3">
      <c r="A19" s="46"/>
      <c r="B19" s="46"/>
      <c r="C19" s="23"/>
      <c r="D19" s="23"/>
      <c r="E19" s="46"/>
      <c r="F19" s="24"/>
      <c r="G19" s="24"/>
      <c r="H19" s="24"/>
      <c r="I19" s="24"/>
      <c r="J19" s="46"/>
    </row>
    <row r="20" spans="1:10" ht="18" customHeight="1" x14ac:dyDescent="0.3">
      <c r="A20" s="48"/>
      <c r="B20" s="48"/>
      <c r="C20" s="23"/>
      <c r="D20" s="23"/>
      <c r="E20" s="48"/>
      <c r="F20" s="26"/>
      <c r="G20" s="26"/>
      <c r="H20" s="26"/>
      <c r="I20" s="26"/>
      <c r="J20" s="48"/>
    </row>
    <row r="21" spans="1:10" ht="18" customHeight="1" x14ac:dyDescent="0.3">
      <c r="A21" s="46"/>
      <c r="B21" s="46"/>
      <c r="C21" s="23"/>
      <c r="D21" s="23"/>
      <c r="E21" s="46"/>
      <c r="F21" s="24"/>
      <c r="G21" s="24"/>
      <c r="H21" s="24"/>
      <c r="I21" s="24"/>
      <c r="J21" s="46"/>
    </row>
    <row r="22" spans="1:10" ht="18" customHeight="1" x14ac:dyDescent="0.3">
      <c r="A22" s="48"/>
      <c r="B22" s="48"/>
      <c r="C22" s="23"/>
      <c r="D22" s="23"/>
      <c r="E22" s="48"/>
      <c r="F22" s="26"/>
      <c r="G22" s="26"/>
      <c r="H22" s="26"/>
      <c r="I22" s="26"/>
      <c r="J22" s="48"/>
    </row>
    <row r="23" spans="1:10" ht="18" customHeight="1" x14ac:dyDescent="0.3">
      <c r="A23" s="46"/>
      <c r="B23" s="46"/>
      <c r="C23" s="23"/>
      <c r="D23" s="23"/>
      <c r="E23" s="46"/>
      <c r="F23" s="24"/>
      <c r="G23" s="24"/>
      <c r="H23" s="24"/>
      <c r="I23" s="24"/>
      <c r="J23" s="46"/>
    </row>
    <row r="24" spans="1:10" ht="18" customHeight="1" x14ac:dyDescent="0.3">
      <c r="A24" s="48"/>
      <c r="B24" s="48"/>
      <c r="C24" s="23"/>
      <c r="D24" s="23"/>
      <c r="E24" s="48"/>
      <c r="F24" s="26"/>
      <c r="G24" s="26"/>
      <c r="H24" s="26"/>
      <c r="I24" s="26"/>
      <c r="J24" s="48"/>
    </row>
    <row r="25" spans="1:10" ht="18" customHeight="1" x14ac:dyDescent="0.3">
      <c r="A25" s="46"/>
      <c r="B25" s="46"/>
      <c r="C25" s="23"/>
      <c r="D25" s="23"/>
      <c r="E25" s="46"/>
      <c r="F25" s="24"/>
      <c r="G25" s="24"/>
      <c r="H25" s="24"/>
      <c r="I25" s="24"/>
      <c r="J25" s="46"/>
    </row>
    <row r="26" spans="1:10" ht="18" customHeight="1" x14ac:dyDescent="0.3">
      <c r="A26" s="48"/>
      <c r="B26" s="48"/>
      <c r="C26" s="23"/>
      <c r="D26" s="23"/>
      <c r="E26" s="48"/>
      <c r="F26" s="26"/>
      <c r="G26" s="26"/>
      <c r="H26" s="26"/>
      <c r="I26" s="26"/>
      <c r="J26" s="48"/>
    </row>
    <row r="27" spans="1:10" ht="18" customHeight="1" x14ac:dyDescent="0.3">
      <c r="A27" s="46"/>
      <c r="B27" s="46"/>
      <c r="C27" s="23"/>
      <c r="D27" s="23"/>
      <c r="E27" s="46"/>
      <c r="F27" s="24"/>
      <c r="G27" s="24"/>
      <c r="H27" s="24"/>
      <c r="I27" s="24"/>
      <c r="J27" s="46"/>
    </row>
    <row r="28" spans="1:10" ht="18" customHeight="1" x14ac:dyDescent="0.3">
      <c r="A28" s="48"/>
      <c r="B28" s="48"/>
      <c r="C28" s="23"/>
      <c r="D28" s="23"/>
      <c r="E28" s="48"/>
      <c r="F28" s="26"/>
      <c r="G28" s="26"/>
      <c r="H28" s="26"/>
      <c r="I28" s="26"/>
      <c r="J28" s="48"/>
    </row>
    <row r="29" spans="1:10" ht="18" customHeight="1" x14ac:dyDescent="0.3">
      <c r="A29" s="46"/>
      <c r="B29" s="46"/>
      <c r="C29" s="23"/>
      <c r="D29" s="23"/>
      <c r="E29" s="46"/>
      <c r="F29" s="24"/>
      <c r="G29" s="24"/>
      <c r="H29" s="24"/>
      <c r="I29" s="24"/>
      <c r="J29" s="46"/>
    </row>
    <row r="30" spans="1:10" ht="18" customHeight="1" x14ac:dyDescent="0.3">
      <c r="A30" s="48"/>
      <c r="B30" s="48"/>
      <c r="C30" s="23"/>
      <c r="D30" s="23"/>
      <c r="E30" s="48"/>
      <c r="F30" s="26"/>
      <c r="G30" s="26"/>
      <c r="H30" s="26"/>
      <c r="I30" s="26"/>
      <c r="J30" s="48"/>
    </row>
    <row r="31" spans="1:10" ht="18" customHeight="1" x14ac:dyDescent="0.3">
      <c r="A31" s="46"/>
      <c r="B31" s="46"/>
      <c r="C31" s="23"/>
      <c r="D31" s="23"/>
      <c r="E31" s="46"/>
      <c r="F31" s="24"/>
      <c r="G31" s="24"/>
      <c r="H31" s="24"/>
      <c r="I31" s="24"/>
      <c r="J31" s="46"/>
    </row>
    <row r="32" spans="1:10" ht="18" customHeight="1" x14ac:dyDescent="0.3">
      <c r="A32" s="48"/>
      <c r="B32" s="48"/>
      <c r="C32" s="23"/>
      <c r="D32" s="23"/>
      <c r="E32" s="48"/>
      <c r="F32" s="26"/>
      <c r="G32" s="26"/>
      <c r="H32" s="26"/>
      <c r="I32" s="26"/>
      <c r="J32" s="48"/>
    </row>
    <row r="33" spans="1:10" ht="18" customHeight="1" x14ac:dyDescent="0.3">
      <c r="A33" s="46"/>
      <c r="B33" s="46"/>
      <c r="C33" s="23"/>
      <c r="D33" s="23"/>
      <c r="E33" s="46"/>
      <c r="F33" s="24"/>
      <c r="G33" s="24"/>
      <c r="H33" s="24"/>
      <c r="I33" s="24"/>
      <c r="J33" s="46"/>
    </row>
    <row r="34" spans="1:10" ht="18" customHeight="1" x14ac:dyDescent="0.3">
      <c r="A34" s="48"/>
      <c r="B34" s="48"/>
      <c r="C34" s="23"/>
      <c r="D34" s="23"/>
      <c r="E34" s="48"/>
      <c r="F34" s="26"/>
      <c r="G34" s="26"/>
      <c r="H34" s="26"/>
      <c r="I34" s="26"/>
      <c r="J34" s="48"/>
    </row>
    <row r="35" spans="1:10" ht="18" customHeight="1" x14ac:dyDescent="0.3">
      <c r="A35" s="46"/>
      <c r="B35" s="46"/>
      <c r="C35" s="23"/>
      <c r="D35" s="23"/>
      <c r="E35" s="46"/>
      <c r="F35" s="24"/>
      <c r="G35" s="24"/>
      <c r="H35" s="24"/>
      <c r="I35" s="24"/>
      <c r="J35" s="46"/>
    </row>
    <row r="36" spans="1:10" ht="18" customHeight="1" x14ac:dyDescent="0.3">
      <c r="A36" s="48"/>
      <c r="B36" s="48"/>
      <c r="C36" s="23"/>
      <c r="D36" s="23"/>
      <c r="E36" s="48"/>
      <c r="F36" s="26"/>
      <c r="G36" s="26"/>
      <c r="H36" s="26"/>
      <c r="I36" s="26"/>
      <c r="J36" s="48"/>
    </row>
    <row r="37" spans="1:10" ht="18" customHeight="1" x14ac:dyDescent="0.3">
      <c r="A37" s="46"/>
      <c r="B37" s="46"/>
      <c r="C37" s="23"/>
      <c r="D37" s="23"/>
      <c r="E37" s="46"/>
      <c r="F37" s="24"/>
      <c r="G37" s="24"/>
      <c r="H37" s="24"/>
      <c r="I37" s="24"/>
      <c r="J37" s="46"/>
    </row>
    <row r="38" spans="1:10" ht="18" customHeight="1" x14ac:dyDescent="0.3">
      <c r="A38" s="48"/>
      <c r="B38" s="48"/>
      <c r="C38" s="23"/>
      <c r="D38" s="23"/>
      <c r="E38" s="48"/>
      <c r="F38" s="26"/>
      <c r="G38" s="26"/>
      <c r="H38" s="26"/>
      <c r="I38" s="26"/>
      <c r="J38" s="48"/>
    </row>
    <row r="39" spans="1:10" ht="18" customHeight="1" x14ac:dyDescent="0.3">
      <c r="A39" s="46"/>
      <c r="B39" s="46"/>
      <c r="C39" s="23"/>
      <c r="D39" s="23"/>
      <c r="E39" s="46"/>
      <c r="F39" s="24"/>
      <c r="G39" s="24"/>
      <c r="H39" s="24"/>
      <c r="I39" s="24"/>
      <c r="J39" s="46"/>
    </row>
    <row r="40" spans="1:10" ht="18" customHeight="1" x14ac:dyDescent="0.3">
      <c r="A40" s="48"/>
      <c r="B40" s="48"/>
      <c r="C40" s="23"/>
      <c r="D40" s="23"/>
      <c r="E40" s="48"/>
      <c r="F40" s="26"/>
      <c r="G40" s="26"/>
      <c r="H40" s="26"/>
      <c r="I40" s="26"/>
      <c r="J40" s="48"/>
    </row>
    <row r="41" spans="1:10" ht="18" customHeight="1" x14ac:dyDescent="0.3">
      <c r="A41" s="46"/>
      <c r="B41" s="46"/>
      <c r="C41" s="23"/>
      <c r="D41" s="23"/>
      <c r="E41" s="46"/>
      <c r="F41" s="24"/>
      <c r="G41" s="24"/>
      <c r="H41" s="24"/>
      <c r="I41" s="24"/>
      <c r="J41" s="46"/>
    </row>
    <row r="42" spans="1:10" ht="18" customHeight="1" x14ac:dyDescent="0.3">
      <c r="A42" s="48"/>
      <c r="B42" s="48"/>
      <c r="C42" s="23"/>
      <c r="D42" s="23"/>
      <c r="E42" s="48"/>
      <c r="F42" s="26"/>
      <c r="G42" s="26"/>
      <c r="H42" s="26"/>
      <c r="I42" s="26"/>
      <c r="J42" s="48"/>
    </row>
    <row r="43" spans="1:10" ht="18" customHeight="1" x14ac:dyDescent="0.3">
      <c r="A43" s="46"/>
      <c r="B43" s="46"/>
      <c r="C43" s="23"/>
      <c r="D43" s="23"/>
      <c r="E43" s="46"/>
      <c r="F43" s="24"/>
      <c r="G43" s="24"/>
      <c r="H43" s="24"/>
      <c r="I43" s="24"/>
      <c r="J43" s="46"/>
    </row>
    <row r="44" spans="1:10" ht="18" customHeight="1" x14ac:dyDescent="0.3">
      <c r="A44" s="48"/>
      <c r="B44" s="48"/>
      <c r="C44" s="23"/>
      <c r="D44" s="23"/>
      <c r="E44" s="48"/>
      <c r="F44" s="26"/>
      <c r="G44" s="26"/>
      <c r="H44" s="26"/>
      <c r="I44" s="26"/>
      <c r="J44" s="48"/>
    </row>
    <row r="45" spans="1:10" ht="18" customHeight="1" x14ac:dyDescent="0.3">
      <c r="A45" s="46"/>
      <c r="B45" s="46"/>
      <c r="C45" s="23"/>
      <c r="D45" s="23"/>
      <c r="E45" s="46"/>
      <c r="F45" s="24"/>
      <c r="G45" s="24"/>
      <c r="H45" s="24"/>
      <c r="I45" s="24"/>
      <c r="J45" s="46"/>
    </row>
    <row r="46" spans="1:10" ht="18" customHeight="1" x14ac:dyDescent="0.3">
      <c r="A46" s="48"/>
      <c r="B46" s="48"/>
      <c r="C46" s="23"/>
      <c r="D46" s="23"/>
      <c r="E46" s="48"/>
      <c r="F46" s="26"/>
      <c r="G46" s="26"/>
      <c r="H46" s="26"/>
      <c r="I46" s="26"/>
      <c r="J46" s="48"/>
    </row>
    <row r="47" spans="1:10" ht="18" customHeight="1" x14ac:dyDescent="0.3">
      <c r="A47" s="46"/>
      <c r="B47" s="46"/>
      <c r="C47" s="23"/>
      <c r="D47" s="23"/>
      <c r="E47" s="46"/>
      <c r="F47" s="24"/>
      <c r="G47" s="24"/>
      <c r="H47" s="24"/>
      <c r="I47" s="24"/>
      <c r="J47" s="46"/>
    </row>
    <row r="48" spans="1:10" ht="18" customHeight="1" x14ac:dyDescent="0.3">
      <c r="A48" s="48"/>
      <c r="B48" s="48"/>
      <c r="C48" s="23"/>
      <c r="D48" s="23"/>
      <c r="E48" s="48"/>
      <c r="F48" s="26"/>
      <c r="G48" s="26"/>
      <c r="H48" s="26"/>
      <c r="I48" s="26"/>
      <c r="J48" s="48"/>
    </row>
    <row r="49" spans="1:10" ht="18" customHeight="1" x14ac:dyDescent="0.3">
      <c r="A49" s="46"/>
      <c r="B49" s="46"/>
      <c r="C49" s="23"/>
      <c r="D49" s="23"/>
      <c r="E49" s="46"/>
      <c r="F49" s="24"/>
      <c r="G49" s="24"/>
      <c r="H49" s="24"/>
      <c r="I49" s="24"/>
      <c r="J49" s="46"/>
    </row>
    <row r="50" spans="1:10" ht="18" customHeight="1" x14ac:dyDescent="0.3">
      <c r="A50" s="48"/>
      <c r="B50" s="48"/>
      <c r="C50" s="23"/>
      <c r="D50" s="23"/>
      <c r="E50" s="48"/>
      <c r="F50" s="26"/>
      <c r="G50" s="26"/>
      <c r="H50" s="26"/>
      <c r="I50" s="26"/>
      <c r="J50" s="48"/>
    </row>
    <row r="51" spans="1:10" ht="18" customHeight="1" x14ac:dyDescent="0.3">
      <c r="A51" s="46"/>
      <c r="B51" s="46"/>
      <c r="C51" s="23"/>
      <c r="D51" s="23"/>
      <c r="E51" s="46"/>
      <c r="F51" s="24"/>
      <c r="G51" s="24"/>
      <c r="H51" s="24"/>
      <c r="I51" s="24"/>
      <c r="J51" s="46"/>
    </row>
    <row r="52" spans="1:10" ht="18" customHeight="1" x14ac:dyDescent="0.3">
      <c r="A52" s="48"/>
      <c r="B52" s="48"/>
      <c r="C52" s="23"/>
      <c r="D52" s="23"/>
      <c r="E52" s="48"/>
      <c r="F52" s="26"/>
      <c r="G52" s="26"/>
      <c r="H52" s="26"/>
      <c r="I52" s="26"/>
      <c r="J52" s="48"/>
    </row>
    <row r="53" spans="1:10" ht="18" customHeight="1" x14ac:dyDescent="0.3">
      <c r="A53" s="46"/>
      <c r="B53" s="46"/>
      <c r="C53" s="23"/>
      <c r="D53" s="23"/>
      <c r="E53" s="46"/>
      <c r="F53" s="24"/>
      <c r="G53" s="24"/>
      <c r="H53" s="24"/>
      <c r="I53" s="24"/>
      <c r="J53" s="46"/>
    </row>
    <row r="54" spans="1:10" ht="18" customHeight="1" x14ac:dyDescent="0.3">
      <c r="A54" s="48"/>
      <c r="B54" s="48"/>
      <c r="C54" s="23"/>
      <c r="D54" s="23"/>
      <c r="E54" s="48"/>
      <c r="F54" s="26"/>
      <c r="G54" s="26"/>
      <c r="H54" s="26"/>
      <c r="I54" s="26"/>
      <c r="J54" s="48"/>
    </row>
    <row r="55" spans="1:10" ht="18" customHeight="1" x14ac:dyDescent="0.3">
      <c r="A55" s="46"/>
      <c r="B55" s="46"/>
      <c r="C55" s="23"/>
      <c r="D55" s="23"/>
      <c r="E55" s="46"/>
      <c r="F55" s="24"/>
      <c r="G55" s="24"/>
      <c r="H55" s="24"/>
      <c r="I55" s="24"/>
      <c r="J55" s="46"/>
    </row>
    <row r="56" spans="1:10" ht="18" customHeight="1" x14ac:dyDescent="0.3">
      <c r="A56" s="48"/>
      <c r="B56" s="48"/>
      <c r="C56" s="23"/>
      <c r="D56" s="23"/>
      <c r="E56" s="48"/>
      <c r="F56" s="26"/>
      <c r="G56" s="26"/>
      <c r="H56" s="26"/>
      <c r="I56" s="26"/>
      <c r="J56" s="48"/>
    </row>
    <row r="57" spans="1:10" ht="18" customHeight="1" x14ac:dyDescent="0.3">
      <c r="A57" s="46"/>
      <c r="B57" s="46"/>
      <c r="C57" s="23"/>
      <c r="D57" s="23"/>
      <c r="E57" s="46"/>
      <c r="F57" s="24"/>
      <c r="G57" s="24"/>
      <c r="H57" s="24"/>
      <c r="I57" s="24"/>
      <c r="J57" s="46"/>
    </row>
    <row r="58" spans="1:10" ht="18" customHeight="1" x14ac:dyDescent="0.3">
      <c r="A58" s="48"/>
      <c r="B58" s="48"/>
      <c r="C58" s="23"/>
      <c r="D58" s="23"/>
      <c r="E58" s="48"/>
      <c r="F58" s="26"/>
      <c r="G58" s="26"/>
      <c r="H58" s="26"/>
      <c r="I58" s="26"/>
      <c r="J58" s="48"/>
    </row>
    <row r="59" spans="1:10" ht="18" customHeight="1" x14ac:dyDescent="0.3">
      <c r="A59" s="46"/>
      <c r="B59" s="46"/>
      <c r="C59" s="23"/>
      <c r="D59" s="23"/>
      <c r="E59" s="46"/>
      <c r="F59" s="24"/>
      <c r="G59" s="24"/>
      <c r="H59" s="24"/>
      <c r="I59" s="24"/>
      <c r="J59" s="46"/>
    </row>
    <row r="60" spans="1:10" ht="18" customHeight="1" x14ac:dyDescent="0.3">
      <c r="A60" s="48"/>
      <c r="B60" s="48"/>
      <c r="C60" s="23"/>
      <c r="D60" s="23"/>
      <c r="E60" s="48"/>
      <c r="F60" s="26"/>
      <c r="G60" s="26"/>
      <c r="H60" s="26"/>
      <c r="I60" s="26"/>
      <c r="J60" s="48"/>
    </row>
    <row r="61" spans="1:10" ht="18" customHeight="1" x14ac:dyDescent="0.3">
      <c r="A61" s="46"/>
      <c r="B61" s="46"/>
      <c r="C61" s="23"/>
      <c r="D61" s="23"/>
      <c r="E61" s="46"/>
      <c r="F61" s="24"/>
      <c r="G61" s="24"/>
      <c r="H61" s="24"/>
      <c r="I61" s="24"/>
      <c r="J61" s="46"/>
    </row>
    <row r="62" spans="1:10" ht="18" customHeight="1" x14ac:dyDescent="0.3">
      <c r="A62" s="48"/>
      <c r="B62" s="48"/>
      <c r="C62" s="23"/>
      <c r="D62" s="23"/>
      <c r="E62" s="48"/>
      <c r="F62" s="26"/>
      <c r="G62" s="26"/>
      <c r="H62" s="26"/>
      <c r="I62" s="26"/>
      <c r="J62" s="48"/>
    </row>
    <row r="63" spans="1:10" ht="18" customHeight="1" x14ac:dyDescent="0.3">
      <c r="A63" s="46"/>
      <c r="B63" s="46"/>
      <c r="C63" s="23"/>
      <c r="D63" s="23"/>
      <c r="E63" s="46"/>
      <c r="F63" s="24"/>
      <c r="G63" s="24"/>
      <c r="H63" s="24"/>
      <c r="I63" s="24"/>
      <c r="J63" s="46"/>
    </row>
    <row r="64" spans="1:10" ht="18" customHeight="1" x14ac:dyDescent="0.3">
      <c r="A64" s="48"/>
      <c r="B64" s="48"/>
      <c r="C64" s="23"/>
      <c r="D64" s="23"/>
      <c r="E64" s="48"/>
      <c r="F64" s="26"/>
      <c r="G64" s="26"/>
      <c r="H64" s="26"/>
      <c r="I64" s="26"/>
      <c r="J64" s="48"/>
    </row>
    <row r="65" spans="1:10" ht="18" customHeight="1" x14ac:dyDescent="0.3">
      <c r="A65" s="46"/>
      <c r="B65" s="46"/>
      <c r="C65" s="23"/>
      <c r="D65" s="23"/>
      <c r="E65" s="46"/>
      <c r="F65" s="24"/>
      <c r="G65" s="24"/>
      <c r="H65" s="24"/>
      <c r="I65" s="24"/>
      <c r="J65" s="46"/>
    </row>
    <row r="66" spans="1:10" ht="18" customHeight="1" x14ac:dyDescent="0.3">
      <c r="A66" s="48"/>
      <c r="B66" s="48"/>
      <c r="C66" s="23"/>
      <c r="D66" s="23"/>
      <c r="E66" s="48"/>
      <c r="F66" s="26"/>
      <c r="G66" s="26"/>
      <c r="H66" s="26"/>
      <c r="I66" s="26"/>
      <c r="J66" s="48"/>
    </row>
  </sheetData>
  <mergeCells count="5">
    <mergeCell ref="A1:J1"/>
    <mergeCell ref="K1:L2"/>
    <mergeCell ref="A2:J2"/>
    <mergeCell ref="A3:J3"/>
    <mergeCell ref="A4:J4"/>
  </mergeCells>
  <hyperlinks>
    <hyperlink ref="K1" location="'🎵 Welcome - Start Here'!A1" display="🏠 Contents" xr:uid="{00000000-0004-0000-0500-000000000000}"/>
  </hyperlink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3"/>
  <sheetViews>
    <sheetView zoomScaleNormal="100" workbookViewId="0">
      <pane ySplit="4" topLeftCell="A5" activePane="bottomLeft" state="frozen"/>
      <selection pane="bottomLeft" activeCell="I1" sqref="I1:J2"/>
    </sheetView>
  </sheetViews>
  <sheetFormatPr defaultColWidth="8.6640625" defaultRowHeight="14.4" x14ac:dyDescent="0.3"/>
  <cols>
    <col min="1" max="1" width="10" customWidth="1"/>
    <col min="2" max="2" width="43.21875" customWidth="1"/>
    <col min="3" max="4" width="22" customWidth="1"/>
    <col min="5" max="5" width="18" customWidth="1"/>
    <col min="6" max="7" width="22" customWidth="1"/>
    <col min="8" max="8" width="28" customWidth="1"/>
    <col min="9" max="9" width="14" customWidth="1"/>
    <col min="10" max="10" width="4" customWidth="1"/>
  </cols>
  <sheetData>
    <row r="1" spans="1:10" ht="42" customHeight="1" x14ac:dyDescent="0.3">
      <c r="A1" s="4" t="s">
        <v>339</v>
      </c>
      <c r="B1" s="4"/>
      <c r="C1" s="4"/>
      <c r="D1" s="4"/>
      <c r="E1" s="4"/>
      <c r="F1" s="4"/>
      <c r="G1" s="4"/>
      <c r="H1" s="4"/>
      <c r="I1" s="3" t="s">
        <v>64</v>
      </c>
      <c r="J1" s="3"/>
    </row>
    <row r="2" spans="1:10" ht="21.75" customHeight="1" x14ac:dyDescent="0.3">
      <c r="A2" s="2" t="str">
        <f>IF('📋 Setup'!B5="","Your complete run-of-show for the big day",'📋 Setup'!B5&amp;" &amp; "&amp;'📋 Setup'!B8&amp;" · "&amp;TEXT('📋 Setup'!B11,"DD MMMM YYYY"))</f>
        <v>Your complete run-of-show for the big day</v>
      </c>
      <c r="B2" s="2"/>
      <c r="C2" s="2"/>
      <c r="D2" s="2"/>
      <c r="E2" s="2"/>
      <c r="F2" s="2"/>
      <c r="G2" s="2"/>
      <c r="H2" s="2"/>
      <c r="I2" s="3"/>
      <c r="J2" s="3"/>
    </row>
    <row r="4" spans="1:10" ht="15" customHeight="1" x14ac:dyDescent="0.3">
      <c r="A4" s="21" t="s">
        <v>272</v>
      </c>
      <c r="B4" s="21" t="s">
        <v>340</v>
      </c>
      <c r="C4" s="21" t="s">
        <v>275</v>
      </c>
      <c r="D4" s="21" t="s">
        <v>341</v>
      </c>
      <c r="E4" s="21" t="s">
        <v>333</v>
      </c>
      <c r="F4" s="21" t="s">
        <v>342</v>
      </c>
      <c r="G4" s="21" t="s">
        <v>343</v>
      </c>
      <c r="H4" s="21" t="s">
        <v>344</v>
      </c>
    </row>
    <row r="5" spans="1:10" ht="21.75" customHeight="1" x14ac:dyDescent="0.3">
      <c r="A5" s="103" t="s">
        <v>345</v>
      </c>
      <c r="B5" s="103"/>
      <c r="C5" s="103"/>
      <c r="D5" s="103"/>
      <c r="E5" s="103"/>
      <c r="F5" s="103"/>
      <c r="G5" s="103"/>
      <c r="H5" s="103"/>
    </row>
    <row r="6" spans="1:10" ht="18" customHeight="1" x14ac:dyDescent="0.3">
      <c r="A6" s="46"/>
      <c r="B6" s="46" t="s">
        <v>346</v>
      </c>
      <c r="C6" s="46"/>
      <c r="D6" s="46" t="s">
        <v>347</v>
      </c>
      <c r="E6" s="46"/>
      <c r="F6" s="46" t="s">
        <v>348</v>
      </c>
      <c r="G6" s="46"/>
      <c r="H6" s="46"/>
    </row>
    <row r="7" spans="1:10" ht="18" customHeight="1" x14ac:dyDescent="0.3">
      <c r="A7" s="48"/>
      <c r="B7" s="48" t="s">
        <v>349</v>
      </c>
      <c r="C7" s="48"/>
      <c r="D7" s="48"/>
      <c r="E7" s="48"/>
      <c r="F7" s="48"/>
      <c r="G7" s="48"/>
      <c r="H7" s="48" t="s">
        <v>350</v>
      </c>
    </row>
    <row r="8" spans="1:10" ht="18" customHeight="1" x14ac:dyDescent="0.3">
      <c r="A8" s="46"/>
      <c r="B8" s="46" t="s">
        <v>351</v>
      </c>
      <c r="C8" s="46"/>
      <c r="D8" s="46" t="s">
        <v>352</v>
      </c>
      <c r="E8" s="46"/>
      <c r="F8" s="46"/>
      <c r="G8" s="46"/>
      <c r="H8" s="46"/>
    </row>
    <row r="9" spans="1:10" ht="18" customHeight="1" x14ac:dyDescent="0.3">
      <c r="A9" s="48"/>
      <c r="B9" s="48" t="s">
        <v>353</v>
      </c>
      <c r="C9" s="48"/>
      <c r="D9" s="48" t="s">
        <v>354</v>
      </c>
      <c r="E9" s="48"/>
      <c r="F9" s="48"/>
      <c r="G9" s="48"/>
      <c r="H9" s="48"/>
    </row>
    <row r="10" spans="1:10" ht="18" customHeight="1" x14ac:dyDescent="0.3">
      <c r="A10" s="46"/>
      <c r="B10" s="46" t="s">
        <v>355</v>
      </c>
      <c r="C10" s="46"/>
      <c r="D10" s="46" t="s">
        <v>356</v>
      </c>
      <c r="E10" s="46"/>
      <c r="F10" s="46" t="s">
        <v>357</v>
      </c>
      <c r="G10" s="46"/>
      <c r="H10" s="46"/>
    </row>
    <row r="11" spans="1:10" ht="18" customHeight="1" x14ac:dyDescent="0.3">
      <c r="A11" s="48"/>
      <c r="B11" s="48" t="s">
        <v>358</v>
      </c>
      <c r="C11" s="48"/>
      <c r="D11" s="48" t="s">
        <v>347</v>
      </c>
      <c r="E11" s="48"/>
      <c r="F11" s="48"/>
      <c r="G11" s="48"/>
      <c r="H11" s="48"/>
    </row>
    <row r="12" spans="1:10" ht="18" customHeight="1" x14ac:dyDescent="0.3">
      <c r="A12" s="46"/>
      <c r="B12" s="46" t="s">
        <v>359</v>
      </c>
      <c r="C12" s="46"/>
      <c r="D12" s="46" t="s">
        <v>354</v>
      </c>
      <c r="E12" s="46"/>
      <c r="F12" s="46"/>
      <c r="G12" s="46"/>
      <c r="H12" s="46" t="s">
        <v>360</v>
      </c>
    </row>
    <row r="13" spans="1:10" ht="21.75" customHeight="1" x14ac:dyDescent="0.3">
      <c r="A13" s="103" t="s">
        <v>361</v>
      </c>
      <c r="B13" s="103"/>
      <c r="C13" s="103"/>
      <c r="D13" s="103"/>
      <c r="E13" s="103"/>
      <c r="F13" s="103"/>
      <c r="G13" s="103"/>
      <c r="H13" s="103"/>
    </row>
    <row r="14" spans="1:10" ht="18" customHeight="1" x14ac:dyDescent="0.3">
      <c r="A14" s="46"/>
      <c r="B14" s="46" t="s">
        <v>362</v>
      </c>
      <c r="C14" s="46" t="s">
        <v>363</v>
      </c>
      <c r="D14" s="46" t="s">
        <v>364</v>
      </c>
      <c r="E14" s="46"/>
      <c r="F14" s="46"/>
      <c r="G14" s="46"/>
      <c r="H14" s="46" t="s">
        <v>365</v>
      </c>
    </row>
    <row r="15" spans="1:10" ht="18" customHeight="1" x14ac:dyDescent="0.3">
      <c r="A15" s="48"/>
      <c r="B15" s="48" t="s">
        <v>366</v>
      </c>
      <c r="C15" s="48"/>
      <c r="D15" s="48" t="s">
        <v>367</v>
      </c>
      <c r="E15" s="48"/>
      <c r="F15" s="48"/>
      <c r="G15" s="48"/>
      <c r="H15" s="48" t="s">
        <v>368</v>
      </c>
    </row>
    <row r="16" spans="1:10" ht="18" customHeight="1" x14ac:dyDescent="0.3">
      <c r="A16" s="46"/>
      <c r="B16" s="46" t="s">
        <v>369</v>
      </c>
      <c r="C16" s="46"/>
      <c r="D16" s="46" t="s">
        <v>367</v>
      </c>
      <c r="E16" s="46"/>
      <c r="F16" s="46"/>
      <c r="G16" s="46"/>
      <c r="H16" s="46" t="s">
        <v>370</v>
      </c>
    </row>
    <row r="17" spans="1:8" ht="18" customHeight="1" x14ac:dyDescent="0.3">
      <c r="A17" s="48"/>
      <c r="B17" s="48" t="s">
        <v>371</v>
      </c>
      <c r="C17" s="48"/>
      <c r="D17" s="48" t="s">
        <v>367</v>
      </c>
      <c r="E17" s="48"/>
      <c r="F17" s="48"/>
      <c r="G17" s="48"/>
      <c r="H17" s="48"/>
    </row>
    <row r="18" spans="1:8" ht="18" customHeight="1" x14ac:dyDescent="0.3">
      <c r="A18" s="46"/>
      <c r="B18" s="46" t="s">
        <v>372</v>
      </c>
      <c r="C18" s="46"/>
      <c r="D18" s="46" t="s">
        <v>367</v>
      </c>
      <c r="E18" s="46"/>
      <c r="F18" s="46"/>
      <c r="G18" s="46"/>
      <c r="H18" s="46" t="s">
        <v>373</v>
      </c>
    </row>
    <row r="19" spans="1:8" ht="18" customHeight="1" x14ac:dyDescent="0.3">
      <c r="A19" s="48"/>
      <c r="B19" s="48" t="s">
        <v>374</v>
      </c>
      <c r="C19" s="48"/>
      <c r="D19" s="48" t="s">
        <v>367</v>
      </c>
      <c r="E19" s="48"/>
      <c r="F19" s="48"/>
      <c r="G19" s="48"/>
      <c r="H19" s="48" t="s">
        <v>375</v>
      </c>
    </row>
    <row r="20" spans="1:8" ht="21.75" customHeight="1" x14ac:dyDescent="0.3">
      <c r="A20" s="103" t="s">
        <v>376</v>
      </c>
      <c r="B20" s="103"/>
      <c r="C20" s="103"/>
      <c r="D20" s="103"/>
      <c r="E20" s="103"/>
      <c r="F20" s="103"/>
      <c r="G20" s="103"/>
      <c r="H20" s="103"/>
    </row>
    <row r="21" spans="1:8" ht="18" customHeight="1" x14ac:dyDescent="0.3">
      <c r="A21" s="46"/>
      <c r="B21" s="46" t="s">
        <v>377</v>
      </c>
      <c r="C21" s="46"/>
      <c r="D21" s="46" t="s">
        <v>352</v>
      </c>
      <c r="E21" s="46"/>
      <c r="F21" s="46"/>
      <c r="G21" s="46"/>
      <c r="H21" s="46" t="s">
        <v>378</v>
      </c>
    </row>
    <row r="22" spans="1:8" ht="18" customHeight="1" x14ac:dyDescent="0.3">
      <c r="A22" s="48"/>
      <c r="B22" s="48" t="s">
        <v>379</v>
      </c>
      <c r="C22" s="48"/>
      <c r="D22" s="48" t="s">
        <v>354</v>
      </c>
      <c r="E22" s="48"/>
      <c r="F22" s="48"/>
      <c r="G22" s="48"/>
      <c r="H22" s="48"/>
    </row>
    <row r="23" spans="1:8" ht="18" customHeight="1" x14ac:dyDescent="0.3">
      <c r="A23" s="46"/>
      <c r="B23" s="46" t="s">
        <v>380</v>
      </c>
      <c r="C23" s="46"/>
      <c r="D23" s="46" t="s">
        <v>354</v>
      </c>
      <c r="E23" s="46"/>
      <c r="F23" s="46"/>
      <c r="G23" s="46"/>
      <c r="H23" s="46"/>
    </row>
    <row r="24" spans="1:8" ht="18" customHeight="1" x14ac:dyDescent="0.3">
      <c r="A24" s="48"/>
      <c r="B24" s="48" t="s">
        <v>381</v>
      </c>
      <c r="C24" s="48"/>
      <c r="D24" s="48" t="s">
        <v>352</v>
      </c>
      <c r="E24" s="48"/>
      <c r="F24" s="48"/>
      <c r="G24" s="48"/>
      <c r="H24" s="48"/>
    </row>
    <row r="25" spans="1:8" ht="21.75" customHeight="1" x14ac:dyDescent="0.3">
      <c r="A25" s="103" t="s">
        <v>382</v>
      </c>
      <c r="B25" s="103"/>
      <c r="C25" s="103"/>
      <c r="D25" s="103"/>
      <c r="E25" s="103"/>
      <c r="F25" s="103"/>
      <c r="G25" s="103"/>
      <c r="H25" s="103"/>
    </row>
    <row r="26" spans="1:8" ht="18" customHeight="1" x14ac:dyDescent="0.3">
      <c r="A26" s="46"/>
      <c r="B26" s="46" t="s">
        <v>383</v>
      </c>
      <c r="C26" s="46" t="s">
        <v>384</v>
      </c>
      <c r="D26" s="46" t="s">
        <v>352</v>
      </c>
      <c r="E26" s="46"/>
      <c r="F26" s="46"/>
      <c r="G26" s="46"/>
      <c r="H26" s="46" t="s">
        <v>385</v>
      </c>
    </row>
    <row r="27" spans="1:8" ht="18" customHeight="1" x14ac:dyDescent="0.3">
      <c r="A27" s="48"/>
      <c r="B27" s="48" t="s">
        <v>386</v>
      </c>
      <c r="C27" s="48"/>
      <c r="D27" s="48" t="s">
        <v>364</v>
      </c>
      <c r="E27" s="48"/>
      <c r="F27" s="48"/>
      <c r="G27" s="48"/>
      <c r="H27" s="48" t="s">
        <v>387</v>
      </c>
    </row>
    <row r="28" spans="1:8" ht="18" customHeight="1" x14ac:dyDescent="0.3">
      <c r="A28" s="46"/>
      <c r="B28" s="46" t="s">
        <v>388</v>
      </c>
      <c r="C28" s="46"/>
      <c r="D28" s="46"/>
      <c r="E28" s="46"/>
      <c r="F28" s="46"/>
      <c r="G28" s="46"/>
      <c r="H28" s="46"/>
    </row>
    <row r="29" spans="1:8" ht="18" customHeight="1" x14ac:dyDescent="0.3">
      <c r="A29" s="48"/>
      <c r="B29" s="48" t="s">
        <v>389</v>
      </c>
      <c r="C29" s="48"/>
      <c r="D29" s="48"/>
      <c r="E29" s="48"/>
      <c r="F29" s="48"/>
      <c r="G29" s="48"/>
      <c r="H29" s="48"/>
    </row>
    <row r="30" spans="1:8" ht="18" customHeight="1" x14ac:dyDescent="0.3">
      <c r="A30" s="46"/>
      <c r="B30" s="46" t="s">
        <v>390</v>
      </c>
      <c r="C30" s="46"/>
      <c r="D30" s="46"/>
      <c r="E30" s="46"/>
      <c r="F30" s="46"/>
      <c r="G30" s="46"/>
      <c r="H30" s="46"/>
    </row>
    <row r="31" spans="1:8" ht="18" customHeight="1" x14ac:dyDescent="0.3">
      <c r="A31" s="48"/>
      <c r="B31" s="48" t="s">
        <v>391</v>
      </c>
      <c r="C31" s="48"/>
      <c r="D31" s="48"/>
      <c r="E31" s="48"/>
      <c r="F31" s="48"/>
      <c r="G31" s="48"/>
      <c r="H31" s="48"/>
    </row>
    <row r="32" spans="1:8" ht="18" customHeight="1" x14ac:dyDescent="0.3">
      <c r="A32" s="46"/>
      <c r="B32" s="46" t="s">
        <v>392</v>
      </c>
      <c r="C32" s="46"/>
      <c r="D32" s="46"/>
      <c r="E32" s="46"/>
      <c r="F32" s="46"/>
      <c r="G32" s="46"/>
      <c r="H32" s="46"/>
    </row>
    <row r="33" spans="1:8" ht="18" customHeight="1" x14ac:dyDescent="0.3">
      <c r="A33" s="48"/>
      <c r="B33" s="48" t="s">
        <v>393</v>
      </c>
      <c r="C33" s="48"/>
      <c r="D33" s="48"/>
      <c r="E33" s="48"/>
      <c r="F33" s="48"/>
      <c r="G33" s="48"/>
      <c r="H33" s="48"/>
    </row>
    <row r="34" spans="1:8" ht="18" customHeight="1" x14ac:dyDescent="0.3">
      <c r="A34" s="46"/>
      <c r="B34" s="46" t="s">
        <v>394</v>
      </c>
      <c r="C34" s="46"/>
      <c r="D34" s="46"/>
      <c r="E34" s="46"/>
      <c r="F34" s="46"/>
      <c r="G34" s="46"/>
      <c r="H34" s="46" t="s">
        <v>395</v>
      </c>
    </row>
    <row r="35" spans="1:8" ht="18" customHeight="1" x14ac:dyDescent="0.3">
      <c r="A35" s="48"/>
      <c r="B35" s="48" t="s">
        <v>396</v>
      </c>
      <c r="C35" s="48"/>
      <c r="D35" s="48"/>
      <c r="E35" s="48"/>
      <c r="F35" s="48"/>
      <c r="G35" s="48"/>
      <c r="H35" s="48"/>
    </row>
    <row r="36" spans="1:8" ht="21.75" customHeight="1" x14ac:dyDescent="0.3">
      <c r="A36" s="103" t="s">
        <v>397</v>
      </c>
      <c r="B36" s="103"/>
      <c r="C36" s="103"/>
      <c r="D36" s="103"/>
      <c r="E36" s="103"/>
      <c r="F36" s="103"/>
      <c r="G36" s="103"/>
      <c r="H36" s="103"/>
    </row>
    <row r="37" spans="1:8" ht="18" customHeight="1" x14ac:dyDescent="0.3">
      <c r="A37" s="46"/>
      <c r="B37" s="46" t="s">
        <v>398</v>
      </c>
      <c r="C37" s="46"/>
      <c r="D37" s="46"/>
      <c r="E37" s="46"/>
      <c r="F37" s="46"/>
      <c r="G37" s="46"/>
      <c r="H37" s="46" t="s">
        <v>399</v>
      </c>
    </row>
    <row r="38" spans="1:8" ht="18" customHeight="1" x14ac:dyDescent="0.3">
      <c r="A38" s="48"/>
      <c r="B38" s="48" t="s">
        <v>400</v>
      </c>
      <c r="C38" s="48"/>
      <c r="D38" s="48"/>
      <c r="E38" s="48"/>
      <c r="F38" s="48"/>
      <c r="G38" s="48"/>
      <c r="H38" s="48"/>
    </row>
    <row r="39" spans="1:8" ht="18" customHeight="1" x14ac:dyDescent="0.3">
      <c r="A39" s="46"/>
      <c r="B39" s="46" t="s">
        <v>400</v>
      </c>
      <c r="C39" s="46"/>
      <c r="D39" s="46"/>
      <c r="E39" s="46"/>
      <c r="F39" s="46"/>
      <c r="G39" s="46"/>
      <c r="H39" s="46"/>
    </row>
    <row r="40" spans="1:8" ht="18" customHeight="1" x14ac:dyDescent="0.3">
      <c r="A40" s="48"/>
      <c r="B40" s="48" t="s">
        <v>401</v>
      </c>
      <c r="C40" s="48"/>
      <c r="D40" s="48"/>
      <c r="E40" s="48"/>
      <c r="F40" s="48"/>
      <c r="G40" s="48"/>
      <c r="H40" s="48" t="s">
        <v>402</v>
      </c>
    </row>
    <row r="41" spans="1:8" ht="18" customHeight="1" x14ac:dyDescent="0.3">
      <c r="A41" s="46"/>
      <c r="B41" s="46" t="s">
        <v>403</v>
      </c>
      <c r="C41" s="46"/>
      <c r="D41" s="46"/>
      <c r="E41" s="46"/>
      <c r="F41" s="46"/>
      <c r="G41" s="46"/>
      <c r="H41" s="46"/>
    </row>
    <row r="42" spans="1:8" ht="18" customHeight="1" x14ac:dyDescent="0.3">
      <c r="A42" s="48"/>
      <c r="B42" s="48" t="s">
        <v>404</v>
      </c>
      <c r="C42" s="48"/>
      <c r="D42" s="48"/>
      <c r="E42" s="48"/>
      <c r="F42" s="48"/>
      <c r="G42" s="48"/>
      <c r="H42" s="48" t="s">
        <v>405</v>
      </c>
    </row>
    <row r="43" spans="1:8" ht="18" customHeight="1" x14ac:dyDescent="0.3">
      <c r="A43" s="46"/>
      <c r="B43" s="46" t="s">
        <v>406</v>
      </c>
      <c r="C43" s="46"/>
      <c r="D43" s="46" t="s">
        <v>352</v>
      </c>
      <c r="E43" s="46"/>
      <c r="F43" s="46"/>
      <c r="G43" s="46"/>
      <c r="H43" s="46"/>
    </row>
  </sheetData>
  <mergeCells count="8">
    <mergeCell ref="A20:H20"/>
    <mergeCell ref="A25:H25"/>
    <mergeCell ref="A36:H36"/>
    <mergeCell ref="A1:H1"/>
    <mergeCell ref="I1:J2"/>
    <mergeCell ref="A2:H2"/>
    <mergeCell ref="A5:H5"/>
    <mergeCell ref="A13:H13"/>
  </mergeCells>
  <hyperlinks>
    <hyperlink ref="I1" location="'🎵 Welcome - Start Here'!A1" display="🏠 Contents" xr:uid="{00000000-0004-0000-0600-000000000000}"/>
  </hyperlink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zoomScaleNormal="100" workbookViewId="0">
      <pane ySplit="3" topLeftCell="A4" activePane="bottomLeft" state="frozen"/>
      <selection pane="bottomLeft" activeCell="J1" sqref="J1:K2"/>
    </sheetView>
  </sheetViews>
  <sheetFormatPr defaultColWidth="8.6640625" defaultRowHeight="14.4" x14ac:dyDescent="0.3"/>
  <cols>
    <col min="1" max="1" width="45.77734375" customWidth="1"/>
    <col min="2" max="2" width="24" customWidth="1"/>
    <col min="3" max="3" width="14" customWidth="1"/>
    <col min="4" max="4" width="12" customWidth="1"/>
    <col min="5" max="6" width="14" customWidth="1"/>
    <col min="7" max="7" width="22" customWidth="1"/>
    <col min="8" max="9" width="10" customWidth="1"/>
    <col min="10" max="10" width="14" customWidth="1"/>
    <col min="11" max="11" width="4" customWidth="1"/>
  </cols>
  <sheetData>
    <row r="1" spans="1:11" ht="43.5" customHeight="1" x14ac:dyDescent="0.3">
      <c r="A1" s="4" t="s">
        <v>407</v>
      </c>
      <c r="B1" s="4"/>
      <c r="C1" s="4"/>
      <c r="D1" s="4"/>
      <c r="E1" s="4"/>
      <c r="F1" s="4"/>
      <c r="G1" s="4"/>
      <c r="H1" s="4"/>
      <c r="I1" s="4"/>
      <c r="J1" s="3" t="s">
        <v>64</v>
      </c>
      <c r="K1" s="3"/>
    </row>
    <row r="2" spans="1:11" ht="21.75" customHeight="1" x14ac:dyDescent="0.3">
      <c r="A2" s="2" t="s">
        <v>408</v>
      </c>
      <c r="B2" s="2"/>
      <c r="C2" s="2"/>
      <c r="D2" s="2"/>
      <c r="E2" s="2"/>
      <c r="F2" s="2"/>
      <c r="G2" s="2"/>
      <c r="H2" s="2"/>
      <c r="I2" s="2"/>
      <c r="J2" s="3"/>
      <c r="K2" s="3"/>
    </row>
    <row r="3" spans="1:11" ht="4.5" customHeight="1" x14ac:dyDescent="0.3">
      <c r="A3" s="1"/>
      <c r="B3" s="1"/>
      <c r="C3" s="1"/>
      <c r="D3" s="1"/>
      <c r="E3" s="1"/>
      <c r="F3" s="1"/>
      <c r="G3" s="1"/>
      <c r="H3" s="1"/>
      <c r="I3" s="1"/>
    </row>
    <row r="4" spans="1:11" ht="24" customHeight="1" x14ac:dyDescent="0.3">
      <c r="A4" s="103" t="s">
        <v>409</v>
      </c>
      <c r="B4" s="103"/>
      <c r="C4" s="103"/>
      <c r="D4" s="103"/>
      <c r="E4" s="103"/>
      <c r="F4" s="103"/>
      <c r="G4" s="103"/>
      <c r="H4" s="103"/>
      <c r="I4" s="103"/>
    </row>
    <row r="5" spans="1:11" ht="21.75" customHeight="1" x14ac:dyDescent="0.3">
      <c r="A5" s="20" t="s">
        <v>410</v>
      </c>
      <c r="B5" s="140"/>
      <c r="C5" s="140"/>
      <c r="D5" s="140"/>
      <c r="E5" s="140"/>
      <c r="F5" s="140"/>
      <c r="G5" s="140"/>
      <c r="H5" s="140"/>
    </row>
    <row r="6" spans="1:11" ht="21.75" customHeight="1" x14ac:dyDescent="0.3">
      <c r="A6" s="20" t="s">
        <v>411</v>
      </c>
      <c r="B6" s="140"/>
      <c r="C6" s="140"/>
      <c r="D6" s="140"/>
      <c r="E6" s="140"/>
      <c r="F6" s="140"/>
      <c r="G6" s="140"/>
      <c r="H6" s="140"/>
    </row>
    <row r="7" spans="1:11" ht="21.75" customHeight="1" x14ac:dyDescent="0.3">
      <c r="A7" s="20" t="s">
        <v>412</v>
      </c>
      <c r="B7" s="140"/>
      <c r="C7" s="140"/>
      <c r="D7" s="140"/>
      <c r="E7" s="140"/>
      <c r="F7" s="140"/>
      <c r="G7" s="140"/>
      <c r="H7" s="140"/>
    </row>
    <row r="8" spans="1:11" ht="21.75" customHeight="1" x14ac:dyDescent="0.3">
      <c r="A8" s="20" t="s">
        <v>413</v>
      </c>
      <c r="B8" s="141" t="s">
        <v>414</v>
      </c>
      <c r="C8" s="141"/>
      <c r="D8" s="141"/>
      <c r="E8" s="141"/>
      <c r="F8" s="141"/>
      <c r="G8" s="141"/>
      <c r="H8" s="141"/>
    </row>
    <row r="9" spans="1:11" ht="21.75" customHeight="1" x14ac:dyDescent="0.3">
      <c r="A9" s="20" t="s">
        <v>415</v>
      </c>
      <c r="B9" s="141" t="s">
        <v>414</v>
      </c>
      <c r="C9" s="141"/>
      <c r="D9" s="141"/>
      <c r="E9" s="141"/>
      <c r="F9" s="141"/>
      <c r="G9" s="141"/>
      <c r="H9" s="141"/>
    </row>
    <row r="10" spans="1:11" ht="21.75" customHeight="1" x14ac:dyDescent="0.3">
      <c r="A10" s="20" t="s">
        <v>416</v>
      </c>
      <c r="B10" s="140"/>
      <c r="C10" s="140"/>
      <c r="D10" s="140"/>
      <c r="E10" s="140"/>
      <c r="F10" s="140"/>
      <c r="G10" s="140"/>
      <c r="H10" s="140"/>
    </row>
    <row r="11" spans="1:11" ht="9.75" customHeight="1" x14ac:dyDescent="0.3"/>
    <row r="12" spans="1:11" ht="24" customHeight="1" x14ac:dyDescent="0.3">
      <c r="A12" s="103" t="s">
        <v>417</v>
      </c>
      <c r="B12" s="103"/>
      <c r="C12" s="103"/>
      <c r="D12" s="103"/>
      <c r="E12" s="103"/>
      <c r="F12" s="103"/>
      <c r="G12" s="103"/>
      <c r="H12" s="103"/>
      <c r="I12" s="103"/>
    </row>
    <row r="13" spans="1:11" ht="19.5" customHeight="1" x14ac:dyDescent="0.3">
      <c r="A13" s="142" t="s">
        <v>418</v>
      </c>
      <c r="B13" s="142"/>
      <c r="C13" s="142"/>
      <c r="D13" s="142"/>
      <c r="E13" s="142"/>
      <c r="F13" s="142"/>
      <c r="G13" s="142"/>
      <c r="H13" s="142"/>
      <c r="I13" s="142"/>
    </row>
    <row r="14" spans="1:11" ht="21.75" customHeight="1" x14ac:dyDescent="0.3">
      <c r="A14" s="21" t="s">
        <v>419</v>
      </c>
      <c r="B14" s="21" t="s">
        <v>420</v>
      </c>
      <c r="C14" s="21" t="s">
        <v>421</v>
      </c>
      <c r="D14" s="21" t="s">
        <v>422</v>
      </c>
      <c r="E14" s="21" t="s">
        <v>423</v>
      </c>
      <c r="F14" s="21" t="s">
        <v>424</v>
      </c>
      <c r="G14" s="21" t="s">
        <v>97</v>
      </c>
    </row>
    <row r="15" spans="1:11" ht="25.5" customHeight="1" x14ac:dyDescent="0.3">
      <c r="A15" s="22" t="s">
        <v>425</v>
      </c>
      <c r="B15" s="46"/>
      <c r="C15" s="24"/>
      <c r="D15" s="24"/>
      <c r="E15" s="24"/>
      <c r="F15" s="24"/>
      <c r="G15" s="46" t="s">
        <v>426</v>
      </c>
    </row>
    <row r="16" spans="1:11" ht="21.75" customHeight="1" x14ac:dyDescent="0.3">
      <c r="A16" s="25" t="s">
        <v>427</v>
      </c>
      <c r="B16" s="48"/>
      <c r="C16" s="26"/>
      <c r="D16" s="26"/>
      <c r="E16" s="26"/>
      <c r="F16" s="26"/>
      <c r="G16" s="48"/>
    </row>
    <row r="17" spans="1:9" ht="21.75" customHeight="1" x14ac:dyDescent="0.3">
      <c r="A17" s="22" t="s">
        <v>347</v>
      </c>
      <c r="B17" s="46"/>
      <c r="C17" s="24"/>
      <c r="D17" s="24"/>
      <c r="E17" s="24"/>
      <c r="F17" s="24"/>
      <c r="G17" s="46"/>
    </row>
    <row r="18" spans="1:9" ht="21.75" customHeight="1" x14ac:dyDescent="0.3">
      <c r="A18" s="25" t="s">
        <v>428</v>
      </c>
      <c r="B18" s="48"/>
      <c r="C18" s="26"/>
      <c r="D18" s="26"/>
      <c r="E18" s="26"/>
      <c r="F18" s="26"/>
      <c r="G18" s="48"/>
    </row>
    <row r="19" spans="1:9" ht="21.75" customHeight="1" x14ac:dyDescent="0.3">
      <c r="A19" s="22" t="s">
        <v>428</v>
      </c>
      <c r="B19" s="46"/>
      <c r="C19" s="24"/>
      <c r="D19" s="24"/>
      <c r="E19" s="24"/>
      <c r="F19" s="24"/>
      <c r="G19" s="46"/>
    </row>
    <row r="20" spans="1:9" ht="21.75" customHeight="1" x14ac:dyDescent="0.3">
      <c r="A20" s="25" t="s">
        <v>428</v>
      </c>
      <c r="B20" s="48"/>
      <c r="C20" s="26"/>
      <c r="D20" s="26"/>
      <c r="E20" s="26"/>
      <c r="F20" s="26"/>
      <c r="G20" s="48"/>
    </row>
    <row r="21" spans="1:9" ht="21.75" customHeight="1" x14ac:dyDescent="0.3">
      <c r="A21" s="22" t="s">
        <v>429</v>
      </c>
      <c r="B21" s="46"/>
      <c r="C21" s="24"/>
      <c r="D21" s="24"/>
      <c r="E21" s="24"/>
      <c r="F21" s="24"/>
      <c r="G21" s="46"/>
    </row>
    <row r="22" spans="1:9" ht="21.75" customHeight="1" x14ac:dyDescent="0.3">
      <c r="A22" s="25" t="s">
        <v>430</v>
      </c>
      <c r="B22" s="48"/>
      <c r="C22" s="26"/>
      <c r="D22" s="26"/>
      <c r="E22" s="26"/>
      <c r="F22" s="26"/>
      <c r="G22" s="48"/>
    </row>
    <row r="23" spans="1:9" ht="21.75" customHeight="1" x14ac:dyDescent="0.3">
      <c r="A23" s="22" t="s">
        <v>431</v>
      </c>
      <c r="B23" s="46"/>
      <c r="C23" s="24"/>
      <c r="D23" s="24"/>
      <c r="E23" s="24"/>
      <c r="F23" s="24"/>
      <c r="G23" s="46" t="s">
        <v>432</v>
      </c>
    </row>
    <row r="24" spans="1:9" ht="21.75" customHeight="1" x14ac:dyDescent="0.3">
      <c r="A24" s="25" t="s">
        <v>433</v>
      </c>
      <c r="B24" s="48"/>
      <c r="C24" s="26"/>
      <c r="D24" s="26"/>
      <c r="E24" s="26"/>
      <c r="F24" s="26"/>
      <c r="G24" s="48" t="s">
        <v>432</v>
      </c>
    </row>
    <row r="25" spans="1:9" ht="9.75" customHeight="1" x14ac:dyDescent="0.3"/>
    <row r="26" spans="1:9" ht="24" customHeight="1" x14ac:dyDescent="0.3">
      <c r="A26" s="103" t="s">
        <v>434</v>
      </c>
      <c r="B26" s="103"/>
      <c r="C26" s="103"/>
      <c r="D26" s="103"/>
      <c r="E26" s="103"/>
      <c r="F26" s="103"/>
      <c r="G26" s="103"/>
      <c r="H26" s="103"/>
      <c r="I26" s="103"/>
    </row>
    <row r="27" spans="1:9" ht="19.5" customHeight="1" x14ac:dyDescent="0.3">
      <c r="A27" s="21" t="s">
        <v>435</v>
      </c>
      <c r="B27" s="21" t="s">
        <v>436</v>
      </c>
      <c r="C27" s="21" t="s">
        <v>96</v>
      </c>
    </row>
    <row r="28" spans="1:9" ht="21.75" customHeight="1" x14ac:dyDescent="0.3">
      <c r="A28" s="22" t="s">
        <v>437</v>
      </c>
      <c r="B28" s="143" t="s">
        <v>438</v>
      </c>
      <c r="C28" s="143"/>
      <c r="D28" s="143"/>
      <c r="E28" s="143"/>
      <c r="F28" s="143"/>
      <c r="G28" s="143"/>
      <c r="H28" s="143"/>
      <c r="I28" s="54" t="s">
        <v>147</v>
      </c>
    </row>
    <row r="29" spans="1:9" ht="21.75" customHeight="1" x14ac:dyDescent="0.3">
      <c r="A29" s="25" t="s">
        <v>439</v>
      </c>
      <c r="B29" s="144"/>
      <c r="C29" s="144"/>
      <c r="D29" s="144"/>
      <c r="E29" s="144"/>
      <c r="F29" s="144"/>
      <c r="G29" s="144"/>
      <c r="H29" s="144"/>
      <c r="I29" s="54" t="s">
        <v>147</v>
      </c>
    </row>
    <row r="30" spans="1:9" ht="21.75" customHeight="1" x14ac:dyDescent="0.3">
      <c r="A30" s="22" t="s">
        <v>440</v>
      </c>
      <c r="B30" s="143"/>
      <c r="C30" s="143"/>
      <c r="D30" s="143"/>
      <c r="E30" s="143"/>
      <c r="F30" s="143"/>
      <c r="G30" s="143"/>
      <c r="H30" s="143"/>
      <c r="I30" s="54" t="s">
        <v>147</v>
      </c>
    </row>
    <row r="31" spans="1:9" ht="21.75" customHeight="1" x14ac:dyDescent="0.3">
      <c r="A31" s="25" t="s">
        <v>441</v>
      </c>
      <c r="B31" s="144" t="s">
        <v>442</v>
      </c>
      <c r="C31" s="144"/>
      <c r="D31" s="144"/>
      <c r="E31" s="144"/>
      <c r="F31" s="144"/>
      <c r="G31" s="144"/>
      <c r="H31" s="144"/>
      <c r="I31" s="54" t="s">
        <v>147</v>
      </c>
    </row>
    <row r="32" spans="1:9" ht="21.75" customHeight="1" x14ac:dyDescent="0.3">
      <c r="A32" s="22" t="s">
        <v>443</v>
      </c>
      <c r="B32" s="143" t="s">
        <v>444</v>
      </c>
      <c r="C32" s="143"/>
      <c r="D32" s="143"/>
      <c r="E32" s="143"/>
      <c r="F32" s="143"/>
      <c r="G32" s="143"/>
      <c r="H32" s="143"/>
      <c r="I32" s="54" t="s">
        <v>147</v>
      </c>
    </row>
    <row r="33" spans="1:9" ht="21.75" customHeight="1" x14ac:dyDescent="0.3">
      <c r="A33" s="25" t="s">
        <v>445</v>
      </c>
      <c r="B33" s="144" t="s">
        <v>446</v>
      </c>
      <c r="C33" s="144"/>
      <c r="D33" s="144"/>
      <c r="E33" s="144"/>
      <c r="F33" s="144"/>
      <c r="G33" s="144"/>
      <c r="H33" s="144"/>
      <c r="I33" s="54" t="s">
        <v>147</v>
      </c>
    </row>
    <row r="34" spans="1:9" ht="21.75" customHeight="1" x14ac:dyDescent="0.3">
      <c r="A34" s="22" t="s">
        <v>447</v>
      </c>
      <c r="B34" s="143" t="s">
        <v>448</v>
      </c>
      <c r="C34" s="143"/>
      <c r="D34" s="143"/>
      <c r="E34" s="143"/>
      <c r="F34" s="143"/>
      <c r="G34" s="143"/>
      <c r="H34" s="143"/>
      <c r="I34" s="54" t="s">
        <v>147</v>
      </c>
    </row>
    <row r="35" spans="1:9" ht="21.75" customHeight="1" x14ac:dyDescent="0.3">
      <c r="A35" s="25" t="s">
        <v>449</v>
      </c>
      <c r="B35" s="144" t="s">
        <v>450</v>
      </c>
      <c r="C35" s="144"/>
      <c r="D35" s="144"/>
      <c r="E35" s="144"/>
      <c r="F35" s="144"/>
      <c r="G35" s="144"/>
      <c r="H35" s="144"/>
      <c r="I35" s="54" t="s">
        <v>147</v>
      </c>
    </row>
    <row r="36" spans="1:9" ht="21.75" customHeight="1" x14ac:dyDescent="0.3">
      <c r="A36" s="22" t="s">
        <v>451</v>
      </c>
      <c r="B36" s="143"/>
      <c r="C36" s="143"/>
      <c r="D36" s="143"/>
      <c r="E36" s="143"/>
      <c r="F36" s="143"/>
      <c r="G36" s="143"/>
      <c r="H36" s="143"/>
      <c r="I36" s="54" t="s">
        <v>147</v>
      </c>
    </row>
    <row r="37" spans="1:9" ht="21.75" customHeight="1" x14ac:dyDescent="0.3">
      <c r="A37" s="25" t="s">
        <v>452</v>
      </c>
      <c r="B37" s="144"/>
      <c r="C37" s="144"/>
      <c r="D37" s="144"/>
      <c r="E37" s="144"/>
      <c r="F37" s="144"/>
      <c r="G37" s="144"/>
      <c r="H37" s="144"/>
      <c r="I37" s="54" t="s">
        <v>147</v>
      </c>
    </row>
    <row r="38" spans="1:9" ht="21.75" customHeight="1" x14ac:dyDescent="0.3">
      <c r="A38" s="22" t="s">
        <v>453</v>
      </c>
      <c r="B38" s="143" t="s">
        <v>454</v>
      </c>
      <c r="C38" s="143"/>
      <c r="D38" s="143"/>
      <c r="E38" s="143"/>
      <c r="F38" s="143"/>
      <c r="G38" s="143"/>
      <c r="H38" s="143"/>
      <c r="I38" s="54" t="s">
        <v>147</v>
      </c>
    </row>
    <row r="39" spans="1:9" ht="21.75" customHeight="1" x14ac:dyDescent="0.3">
      <c r="A39" s="25" t="s">
        <v>455</v>
      </c>
      <c r="B39" s="144" t="s">
        <v>456</v>
      </c>
      <c r="C39" s="144"/>
      <c r="D39" s="144"/>
      <c r="E39" s="144"/>
      <c r="F39" s="144"/>
      <c r="G39" s="144"/>
      <c r="H39" s="144"/>
      <c r="I39" s="54" t="s">
        <v>147</v>
      </c>
    </row>
    <row r="41" spans="1:9" ht="21.75" customHeight="1" x14ac:dyDescent="0.3">
      <c r="A41" s="108" t="s">
        <v>138</v>
      </c>
      <c r="B41" s="108"/>
      <c r="C41" s="108"/>
      <c r="D41" s="108"/>
      <c r="E41" s="108"/>
      <c r="F41" s="108"/>
      <c r="G41" s="108"/>
      <c r="H41" s="108"/>
      <c r="I41" s="108"/>
    </row>
  </sheetData>
  <mergeCells count="27">
    <mergeCell ref="B39:H39"/>
    <mergeCell ref="A41:I41"/>
    <mergeCell ref="B34:H34"/>
    <mergeCell ref="B35:H35"/>
    <mergeCell ref="B36:H36"/>
    <mergeCell ref="B37:H37"/>
    <mergeCell ref="B38:H38"/>
    <mergeCell ref="B29:H29"/>
    <mergeCell ref="B30:H30"/>
    <mergeCell ref="B31:H31"/>
    <mergeCell ref="B32:H32"/>
    <mergeCell ref="B33:H33"/>
    <mergeCell ref="B10:H10"/>
    <mergeCell ref="A12:I12"/>
    <mergeCell ref="A13:I13"/>
    <mergeCell ref="A26:I26"/>
    <mergeCell ref="B28:H28"/>
    <mergeCell ref="B5:H5"/>
    <mergeCell ref="B6:H6"/>
    <mergeCell ref="B7:H7"/>
    <mergeCell ref="B8:H8"/>
    <mergeCell ref="B9:H9"/>
    <mergeCell ref="A1:I1"/>
    <mergeCell ref="J1:K2"/>
    <mergeCell ref="A2:I2"/>
    <mergeCell ref="A3:I3"/>
    <mergeCell ref="A4:I4"/>
  </mergeCells>
  <dataValidations count="1">
    <dataValidation type="list" allowBlank="1" sqref="I4:I100" xr:uid="{00000000-0002-0000-0700-000000000000}">
      <formula1>"✅,☐"</formula1>
      <formula2>0</formula2>
    </dataValidation>
  </dataValidations>
  <hyperlinks>
    <hyperlink ref="J1" location="'🎵 Welcome - Start Here'!A1" display="🏠 Contents" xr:uid="{00000000-0004-0000-0700-000000000000}"/>
  </hyperlink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4"/>
  <sheetViews>
    <sheetView zoomScaleNormal="100" workbookViewId="0">
      <pane ySplit="4" topLeftCell="A5" activePane="bottomLeft" state="frozen"/>
      <selection pane="bottomLeft" activeCell="I1" sqref="I1:J2"/>
    </sheetView>
  </sheetViews>
  <sheetFormatPr defaultColWidth="8.6640625" defaultRowHeight="14.4" x14ac:dyDescent="0.3"/>
  <cols>
    <col min="1" max="1" width="10.44140625" customWidth="1"/>
    <col min="2" max="2" width="10.21875" customWidth="1"/>
    <col min="3" max="3" width="13.5546875" customWidth="1"/>
    <col min="4" max="4" width="15.44140625" customWidth="1"/>
    <col min="5" max="5" width="10.33203125" customWidth="1"/>
    <col min="6" max="6" width="17.88671875" customWidth="1"/>
    <col min="7" max="7" width="7.21875" customWidth="1"/>
    <col min="8" max="8" width="18" customWidth="1"/>
    <col min="9" max="9" width="14.6640625" customWidth="1"/>
    <col min="10" max="10" width="16.109375" customWidth="1"/>
    <col min="11" max="11" width="12.5546875" customWidth="1"/>
    <col min="12" max="12" width="11.44140625" customWidth="1"/>
    <col min="13" max="13" width="18.5546875" customWidth="1"/>
    <col min="14" max="14" width="14.44140625" customWidth="1"/>
    <col min="15" max="15" width="12.5546875" customWidth="1"/>
    <col min="16" max="16" width="14.88671875" customWidth="1"/>
    <col min="17" max="17" width="6.109375" customWidth="1"/>
    <col min="18" max="18" width="16.6640625" customWidth="1"/>
  </cols>
  <sheetData>
    <row r="1" spans="1:18" ht="42" customHeight="1" x14ac:dyDescent="0.3">
      <c r="A1" s="4" t="s">
        <v>457</v>
      </c>
      <c r="B1" s="4"/>
      <c r="C1" s="4"/>
      <c r="D1" s="4"/>
      <c r="E1" s="4"/>
      <c r="F1" s="4"/>
      <c r="G1" s="4"/>
      <c r="H1" s="4"/>
      <c r="I1" s="3" t="s">
        <v>64</v>
      </c>
      <c r="J1" s="3"/>
    </row>
    <row r="2" spans="1:18" ht="21.75" customHeight="1" x14ac:dyDescent="0.3">
      <c r="A2" s="2" t="s">
        <v>458</v>
      </c>
      <c r="B2" s="2"/>
      <c r="C2" s="2"/>
      <c r="D2" s="2"/>
      <c r="E2" s="2"/>
      <c r="F2" s="2"/>
      <c r="G2" s="2"/>
      <c r="H2" s="2"/>
      <c r="I2" s="3"/>
      <c r="J2" s="3"/>
    </row>
    <row r="4" spans="1:18" ht="27.75" customHeight="1" x14ac:dyDescent="0.3">
      <c r="A4" s="21" t="s">
        <v>330</v>
      </c>
      <c r="B4" s="21" t="s">
        <v>331</v>
      </c>
      <c r="C4" s="21" t="s">
        <v>459</v>
      </c>
      <c r="D4" s="21" t="s">
        <v>333</v>
      </c>
      <c r="E4" s="21" t="s">
        <v>334</v>
      </c>
      <c r="F4" s="21" t="s">
        <v>460</v>
      </c>
      <c r="G4" s="21" t="s">
        <v>461</v>
      </c>
      <c r="H4" s="21" t="s">
        <v>462</v>
      </c>
      <c r="I4" s="21" t="s">
        <v>463</v>
      </c>
      <c r="J4" s="21" t="s">
        <v>464</v>
      </c>
      <c r="K4" s="21" t="s">
        <v>465</v>
      </c>
      <c r="L4" s="21" t="s">
        <v>466</v>
      </c>
      <c r="M4" s="21" t="s">
        <v>467</v>
      </c>
      <c r="N4" s="21" t="s">
        <v>468</v>
      </c>
      <c r="O4" s="21" t="s">
        <v>469</v>
      </c>
      <c r="P4" s="21" t="s">
        <v>470</v>
      </c>
      <c r="Q4" s="21" t="s">
        <v>97</v>
      </c>
      <c r="R4" s="21" t="s">
        <v>471</v>
      </c>
    </row>
    <row r="5" spans="1:18" ht="18" customHeight="1" x14ac:dyDescent="0.3">
      <c r="A5" s="48"/>
      <c r="B5" s="48"/>
      <c r="C5" s="48"/>
      <c r="D5" s="48"/>
      <c r="E5" s="48"/>
      <c r="F5" s="48"/>
      <c r="G5" s="48"/>
      <c r="H5" s="48"/>
      <c r="I5" s="48"/>
      <c r="J5" s="48"/>
      <c r="K5" s="48"/>
      <c r="L5" s="48"/>
      <c r="M5" s="48"/>
      <c r="N5" s="48"/>
      <c r="O5" s="48"/>
      <c r="P5" s="48"/>
      <c r="Q5" s="48"/>
      <c r="R5" s="23"/>
    </row>
    <row r="6" spans="1:18" ht="18" customHeight="1" x14ac:dyDescent="0.3">
      <c r="A6" s="46"/>
      <c r="B6" s="46"/>
      <c r="C6" s="46"/>
      <c r="D6" s="46"/>
      <c r="E6" s="46"/>
      <c r="F6" s="46"/>
      <c r="G6" s="46"/>
      <c r="H6" s="46"/>
      <c r="I6" s="46"/>
      <c r="J6" s="46"/>
      <c r="K6" s="46"/>
      <c r="L6" s="46"/>
      <c r="M6" s="46"/>
      <c r="N6" s="46"/>
      <c r="O6" s="46"/>
      <c r="P6" s="46"/>
      <c r="Q6" s="46"/>
      <c r="R6" s="23"/>
    </row>
    <row r="7" spans="1:18" ht="18" customHeight="1" x14ac:dyDescent="0.3">
      <c r="A7" s="48"/>
      <c r="B7" s="48"/>
      <c r="C7" s="48"/>
      <c r="D7" s="48"/>
      <c r="E7" s="48"/>
      <c r="F7" s="48"/>
      <c r="G7" s="48"/>
      <c r="H7" s="48"/>
      <c r="I7" s="48"/>
      <c r="J7" s="48"/>
      <c r="K7" s="48"/>
      <c r="L7" s="48"/>
      <c r="M7" s="48"/>
      <c r="N7" s="48"/>
      <c r="O7" s="48"/>
      <c r="P7" s="48"/>
      <c r="Q7" s="48"/>
      <c r="R7" s="23"/>
    </row>
    <row r="8" spans="1:18" ht="18" customHeight="1" x14ac:dyDescent="0.3">
      <c r="A8" s="46"/>
      <c r="B8" s="46"/>
      <c r="C8" s="46"/>
      <c r="D8" s="46"/>
      <c r="E8" s="46"/>
      <c r="F8" s="46"/>
      <c r="G8" s="46"/>
      <c r="H8" s="46"/>
      <c r="I8" s="46"/>
      <c r="J8" s="46"/>
      <c r="K8" s="46"/>
      <c r="L8" s="46"/>
      <c r="M8" s="46"/>
      <c r="N8" s="46"/>
      <c r="O8" s="46"/>
      <c r="P8" s="46"/>
      <c r="Q8" s="46"/>
      <c r="R8" s="23"/>
    </row>
    <row r="9" spans="1:18" ht="18" customHeight="1" x14ac:dyDescent="0.3">
      <c r="A9" s="48"/>
      <c r="B9" s="48"/>
      <c r="C9" s="48"/>
      <c r="D9" s="48"/>
      <c r="E9" s="48"/>
      <c r="F9" s="48"/>
      <c r="G9" s="48"/>
      <c r="H9" s="48"/>
      <c r="I9" s="48"/>
      <c r="J9" s="48"/>
      <c r="K9" s="48"/>
      <c r="L9" s="48"/>
      <c r="M9" s="48"/>
      <c r="N9" s="48"/>
      <c r="O9" s="48"/>
      <c r="P9" s="48"/>
      <c r="Q9" s="48"/>
      <c r="R9" s="23"/>
    </row>
    <row r="10" spans="1:18" ht="18" customHeight="1" x14ac:dyDescent="0.3">
      <c r="A10" s="46"/>
      <c r="B10" s="46"/>
      <c r="C10" s="46"/>
      <c r="D10" s="46"/>
      <c r="E10" s="46"/>
      <c r="F10" s="46"/>
      <c r="G10" s="46"/>
      <c r="H10" s="46"/>
      <c r="I10" s="46"/>
      <c r="J10" s="46"/>
      <c r="K10" s="46"/>
      <c r="L10" s="46"/>
      <c r="M10" s="46"/>
      <c r="N10" s="46"/>
      <c r="O10" s="46"/>
      <c r="P10" s="46"/>
      <c r="Q10" s="46"/>
      <c r="R10" s="23"/>
    </row>
    <row r="11" spans="1:18" ht="18" customHeight="1" x14ac:dyDescent="0.3">
      <c r="A11" s="48"/>
      <c r="B11" s="48"/>
      <c r="C11" s="48"/>
      <c r="D11" s="48"/>
      <c r="E11" s="48"/>
      <c r="F11" s="48"/>
      <c r="G11" s="48"/>
      <c r="H11" s="48"/>
      <c r="I11" s="48"/>
      <c r="J11" s="48"/>
      <c r="K11" s="48"/>
      <c r="L11" s="48"/>
      <c r="M11" s="48"/>
      <c r="N11" s="48"/>
      <c r="O11" s="48"/>
      <c r="P11" s="48"/>
      <c r="Q11" s="48"/>
      <c r="R11" s="23"/>
    </row>
    <row r="12" spans="1:18" ht="18" customHeight="1" x14ac:dyDescent="0.3">
      <c r="A12" s="46"/>
      <c r="B12" s="46"/>
      <c r="C12" s="46"/>
      <c r="D12" s="46"/>
      <c r="E12" s="46"/>
      <c r="F12" s="46"/>
      <c r="G12" s="46"/>
      <c r="H12" s="46"/>
      <c r="I12" s="46"/>
      <c r="J12" s="46"/>
      <c r="K12" s="46"/>
      <c r="L12" s="46"/>
      <c r="M12" s="46"/>
      <c r="N12" s="46"/>
      <c r="O12" s="46"/>
      <c r="P12" s="46"/>
      <c r="Q12" s="46"/>
      <c r="R12" s="23"/>
    </row>
    <row r="13" spans="1:18" ht="18" customHeight="1" x14ac:dyDescent="0.3">
      <c r="A13" s="48"/>
      <c r="B13" s="48"/>
      <c r="C13" s="48"/>
      <c r="D13" s="48"/>
      <c r="E13" s="48"/>
      <c r="F13" s="48"/>
      <c r="G13" s="48"/>
      <c r="H13" s="48"/>
      <c r="I13" s="48"/>
      <c r="J13" s="48"/>
      <c r="K13" s="48"/>
      <c r="L13" s="48"/>
      <c r="M13" s="48"/>
      <c r="N13" s="48"/>
      <c r="O13" s="48"/>
      <c r="P13" s="48"/>
      <c r="Q13" s="48"/>
      <c r="R13" s="23"/>
    </row>
    <row r="14" spans="1:18" ht="18" customHeight="1" x14ac:dyDescent="0.3">
      <c r="A14" s="46"/>
      <c r="B14" s="46"/>
      <c r="C14" s="46"/>
      <c r="D14" s="46"/>
      <c r="E14" s="46"/>
      <c r="F14" s="46"/>
      <c r="G14" s="46"/>
      <c r="H14" s="46"/>
      <c r="I14" s="46"/>
      <c r="J14" s="46"/>
      <c r="K14" s="46"/>
      <c r="L14" s="46"/>
      <c r="M14" s="46"/>
      <c r="N14" s="46"/>
      <c r="O14" s="46"/>
      <c r="P14" s="46"/>
      <c r="Q14" s="46"/>
      <c r="R14" s="23"/>
    </row>
    <row r="15" spans="1:18" ht="18" customHeight="1" x14ac:dyDescent="0.3">
      <c r="A15" s="48"/>
      <c r="B15" s="48"/>
      <c r="C15" s="48"/>
      <c r="D15" s="48"/>
      <c r="E15" s="48"/>
      <c r="F15" s="48"/>
      <c r="G15" s="48"/>
      <c r="H15" s="48"/>
      <c r="I15" s="48"/>
      <c r="J15" s="48"/>
      <c r="K15" s="48"/>
      <c r="L15" s="48"/>
      <c r="M15" s="48"/>
      <c r="N15" s="48"/>
      <c r="O15" s="48"/>
      <c r="P15" s="48"/>
      <c r="Q15" s="48"/>
      <c r="R15" s="23"/>
    </row>
    <row r="16" spans="1:18" ht="18" customHeight="1" x14ac:dyDescent="0.3">
      <c r="A16" s="46"/>
      <c r="B16" s="46"/>
      <c r="C16" s="46"/>
      <c r="D16" s="46"/>
      <c r="E16" s="46"/>
      <c r="F16" s="46"/>
      <c r="G16" s="46"/>
      <c r="H16" s="46"/>
      <c r="I16" s="46"/>
      <c r="J16" s="46"/>
      <c r="K16" s="46"/>
      <c r="L16" s="46"/>
      <c r="M16" s="46"/>
      <c r="N16" s="46"/>
      <c r="O16" s="46"/>
      <c r="P16" s="46"/>
      <c r="Q16" s="46"/>
      <c r="R16" s="23"/>
    </row>
    <row r="17" spans="1:18" ht="18" customHeight="1" x14ac:dyDescent="0.3">
      <c r="A17" s="48"/>
      <c r="B17" s="48"/>
      <c r="C17" s="48"/>
      <c r="D17" s="48"/>
      <c r="E17" s="48"/>
      <c r="F17" s="48"/>
      <c r="G17" s="48"/>
      <c r="H17" s="48"/>
      <c r="I17" s="48"/>
      <c r="J17" s="48"/>
      <c r="K17" s="48"/>
      <c r="L17" s="48"/>
      <c r="M17" s="48"/>
      <c r="N17" s="48"/>
      <c r="O17" s="48"/>
      <c r="P17" s="48"/>
      <c r="Q17" s="48"/>
      <c r="R17" s="23"/>
    </row>
    <row r="18" spans="1:18" ht="18" customHeight="1" x14ac:dyDescent="0.3">
      <c r="A18" s="46"/>
      <c r="B18" s="46"/>
      <c r="C18" s="46"/>
      <c r="D18" s="46"/>
      <c r="E18" s="46"/>
      <c r="F18" s="46"/>
      <c r="G18" s="46"/>
      <c r="H18" s="46"/>
      <c r="I18" s="46"/>
      <c r="J18" s="46"/>
      <c r="K18" s="46"/>
      <c r="L18" s="46"/>
      <c r="M18" s="46"/>
      <c r="N18" s="46"/>
      <c r="O18" s="46"/>
      <c r="P18" s="46"/>
      <c r="Q18" s="46"/>
      <c r="R18" s="23"/>
    </row>
    <row r="19" spans="1:18" ht="18" customHeight="1" x14ac:dyDescent="0.3">
      <c r="A19" s="48"/>
      <c r="B19" s="48"/>
      <c r="C19" s="48"/>
      <c r="D19" s="48"/>
      <c r="E19" s="48"/>
      <c r="F19" s="48"/>
      <c r="G19" s="48"/>
      <c r="H19" s="48"/>
      <c r="I19" s="48"/>
      <c r="J19" s="48"/>
      <c r="K19" s="48"/>
      <c r="L19" s="48"/>
      <c r="M19" s="48"/>
      <c r="N19" s="48"/>
      <c r="O19" s="48"/>
      <c r="P19" s="48"/>
      <c r="Q19" s="48"/>
      <c r="R19" s="23"/>
    </row>
    <row r="20" spans="1:18" ht="18" customHeight="1" x14ac:dyDescent="0.3">
      <c r="A20" s="46"/>
      <c r="B20" s="46"/>
      <c r="C20" s="46"/>
      <c r="D20" s="46"/>
      <c r="E20" s="46"/>
      <c r="F20" s="46"/>
      <c r="G20" s="46"/>
      <c r="H20" s="46"/>
      <c r="I20" s="46"/>
      <c r="J20" s="46"/>
      <c r="K20" s="46"/>
      <c r="L20" s="46"/>
      <c r="M20" s="46"/>
      <c r="N20" s="46"/>
      <c r="O20" s="46"/>
      <c r="P20" s="46"/>
      <c r="Q20" s="46"/>
      <c r="R20" s="23"/>
    </row>
    <row r="21" spans="1:18" ht="18" customHeight="1" x14ac:dyDescent="0.3">
      <c r="A21" s="48"/>
      <c r="B21" s="48"/>
      <c r="C21" s="48"/>
      <c r="D21" s="48"/>
      <c r="E21" s="48"/>
      <c r="F21" s="48"/>
      <c r="G21" s="48"/>
      <c r="H21" s="48"/>
      <c r="I21" s="48"/>
      <c r="J21" s="48"/>
      <c r="K21" s="48"/>
      <c r="L21" s="48"/>
      <c r="M21" s="48"/>
      <c r="N21" s="48"/>
      <c r="O21" s="48"/>
      <c r="P21" s="48"/>
      <c r="Q21" s="48"/>
      <c r="R21" s="23"/>
    </row>
    <row r="22" spans="1:18" ht="18" customHeight="1" x14ac:dyDescent="0.3">
      <c r="A22" s="46"/>
      <c r="B22" s="46"/>
      <c r="C22" s="46"/>
      <c r="D22" s="46"/>
      <c r="E22" s="46"/>
      <c r="F22" s="46"/>
      <c r="G22" s="46"/>
      <c r="H22" s="46"/>
      <c r="I22" s="46"/>
      <c r="J22" s="46"/>
      <c r="K22" s="46"/>
      <c r="L22" s="46"/>
      <c r="M22" s="46"/>
      <c r="N22" s="46"/>
      <c r="O22" s="46"/>
      <c r="P22" s="46"/>
      <c r="Q22" s="46"/>
      <c r="R22" s="23"/>
    </row>
    <row r="23" spans="1:18" ht="18" customHeight="1" x14ac:dyDescent="0.3">
      <c r="A23" s="48"/>
      <c r="B23" s="48"/>
      <c r="C23" s="48"/>
      <c r="D23" s="48"/>
      <c r="E23" s="48"/>
      <c r="F23" s="48"/>
      <c r="G23" s="48"/>
      <c r="H23" s="48"/>
      <c r="I23" s="48"/>
      <c r="J23" s="48"/>
      <c r="K23" s="48"/>
      <c r="L23" s="48"/>
      <c r="M23" s="48"/>
      <c r="N23" s="48"/>
      <c r="O23" s="48"/>
      <c r="P23" s="48"/>
      <c r="Q23" s="48"/>
      <c r="R23" s="23"/>
    </row>
    <row r="24" spans="1:18" ht="18" customHeight="1" x14ac:dyDescent="0.3">
      <c r="A24" s="46"/>
      <c r="B24" s="46"/>
      <c r="C24" s="46"/>
      <c r="D24" s="46"/>
      <c r="E24" s="46"/>
      <c r="F24" s="46"/>
      <c r="G24" s="46"/>
      <c r="H24" s="46"/>
      <c r="I24" s="46"/>
      <c r="J24" s="46"/>
      <c r="K24" s="46"/>
      <c r="L24" s="46"/>
      <c r="M24" s="46"/>
      <c r="N24" s="46"/>
      <c r="O24" s="46"/>
      <c r="P24" s="46"/>
      <c r="Q24" s="46"/>
      <c r="R24" s="23"/>
    </row>
    <row r="25" spans="1:18" ht="18" customHeight="1" x14ac:dyDescent="0.3">
      <c r="A25" s="48"/>
      <c r="B25" s="48"/>
      <c r="C25" s="48"/>
      <c r="D25" s="48"/>
      <c r="E25" s="48"/>
      <c r="F25" s="48"/>
      <c r="G25" s="48"/>
      <c r="H25" s="48"/>
      <c r="I25" s="48"/>
      <c r="J25" s="48"/>
      <c r="K25" s="48"/>
      <c r="L25" s="48"/>
      <c r="M25" s="48"/>
      <c r="N25" s="48"/>
      <c r="O25" s="48"/>
      <c r="P25" s="48"/>
      <c r="Q25" s="48"/>
      <c r="R25" s="23"/>
    </row>
    <row r="26" spans="1:18" ht="18" customHeight="1" x14ac:dyDescent="0.3">
      <c r="A26" s="46"/>
      <c r="B26" s="46"/>
      <c r="C26" s="46"/>
      <c r="D26" s="46"/>
      <c r="E26" s="46"/>
      <c r="F26" s="46"/>
      <c r="G26" s="46"/>
      <c r="H26" s="46"/>
      <c r="I26" s="46"/>
      <c r="J26" s="46"/>
      <c r="K26" s="46"/>
      <c r="L26" s="46"/>
      <c r="M26" s="46"/>
      <c r="N26" s="46"/>
      <c r="O26" s="46"/>
      <c r="P26" s="46"/>
      <c r="Q26" s="46"/>
      <c r="R26" s="23"/>
    </row>
    <row r="27" spans="1:18" ht="18" customHeight="1" x14ac:dyDescent="0.3">
      <c r="A27" s="48"/>
      <c r="B27" s="48"/>
      <c r="C27" s="48"/>
      <c r="D27" s="48"/>
      <c r="E27" s="48"/>
      <c r="F27" s="48"/>
      <c r="G27" s="48"/>
      <c r="H27" s="48"/>
      <c r="I27" s="48"/>
      <c r="J27" s="48"/>
      <c r="K27" s="48"/>
      <c r="L27" s="48"/>
      <c r="M27" s="48"/>
      <c r="N27" s="48"/>
      <c r="O27" s="48"/>
      <c r="P27" s="48"/>
      <c r="Q27" s="48"/>
      <c r="R27" s="23"/>
    </row>
    <row r="28" spans="1:18" ht="18" customHeight="1" x14ac:dyDescent="0.3">
      <c r="A28" s="46"/>
      <c r="B28" s="46"/>
      <c r="C28" s="46"/>
      <c r="D28" s="46"/>
      <c r="E28" s="46"/>
      <c r="F28" s="46"/>
      <c r="G28" s="46"/>
      <c r="H28" s="46"/>
      <c r="I28" s="46"/>
      <c r="J28" s="46"/>
      <c r="K28" s="46"/>
      <c r="L28" s="46"/>
      <c r="M28" s="46"/>
      <c r="N28" s="46"/>
      <c r="O28" s="46"/>
      <c r="P28" s="46"/>
      <c r="Q28" s="46"/>
      <c r="R28" s="23"/>
    </row>
    <row r="29" spans="1:18" ht="18" customHeight="1" x14ac:dyDescent="0.3">
      <c r="A29" s="48"/>
      <c r="B29" s="48"/>
      <c r="C29" s="48"/>
      <c r="D29" s="48"/>
      <c r="E29" s="48"/>
      <c r="F29" s="48"/>
      <c r="G29" s="48"/>
      <c r="H29" s="48"/>
      <c r="I29" s="48"/>
      <c r="J29" s="48"/>
      <c r="K29" s="48"/>
      <c r="L29" s="48"/>
      <c r="M29" s="48"/>
      <c r="N29" s="48"/>
      <c r="O29" s="48"/>
      <c r="P29" s="48"/>
      <c r="Q29" s="48"/>
      <c r="R29" s="23"/>
    </row>
    <row r="30" spans="1:18" ht="18" customHeight="1" x14ac:dyDescent="0.3">
      <c r="A30" s="46"/>
      <c r="B30" s="46"/>
      <c r="C30" s="46"/>
      <c r="D30" s="46"/>
      <c r="E30" s="46"/>
      <c r="F30" s="46"/>
      <c r="G30" s="46"/>
      <c r="H30" s="46"/>
      <c r="I30" s="46"/>
      <c r="J30" s="46"/>
      <c r="K30" s="46"/>
      <c r="L30" s="46"/>
      <c r="M30" s="46"/>
      <c r="N30" s="46"/>
      <c r="O30" s="46"/>
      <c r="P30" s="46"/>
      <c r="Q30" s="46"/>
      <c r="R30" s="23"/>
    </row>
    <row r="31" spans="1:18" ht="18" customHeight="1" x14ac:dyDescent="0.3">
      <c r="A31" s="48"/>
      <c r="B31" s="48"/>
      <c r="C31" s="48"/>
      <c r="D31" s="48"/>
      <c r="E31" s="48"/>
      <c r="F31" s="48"/>
      <c r="G31" s="48"/>
      <c r="H31" s="48"/>
      <c r="I31" s="48"/>
      <c r="J31" s="48"/>
      <c r="K31" s="48"/>
      <c r="L31" s="48"/>
      <c r="M31" s="48"/>
      <c r="N31" s="48"/>
      <c r="O31" s="48"/>
      <c r="P31" s="48"/>
      <c r="Q31" s="48"/>
      <c r="R31" s="23"/>
    </row>
    <row r="32" spans="1:18" ht="18" customHeight="1" x14ac:dyDescent="0.3">
      <c r="A32" s="46"/>
      <c r="B32" s="46"/>
      <c r="C32" s="46"/>
      <c r="D32" s="46"/>
      <c r="E32" s="46"/>
      <c r="F32" s="46"/>
      <c r="G32" s="46"/>
      <c r="H32" s="46"/>
      <c r="I32" s="46"/>
      <c r="J32" s="46"/>
      <c r="K32" s="46"/>
      <c r="L32" s="46"/>
      <c r="M32" s="46"/>
      <c r="N32" s="46"/>
      <c r="O32" s="46"/>
      <c r="P32" s="46"/>
      <c r="Q32" s="46"/>
      <c r="R32" s="23"/>
    </row>
    <row r="33" spans="1:18" ht="18" customHeight="1" x14ac:dyDescent="0.3">
      <c r="A33" s="48"/>
      <c r="B33" s="48"/>
      <c r="C33" s="48"/>
      <c r="D33" s="48"/>
      <c r="E33" s="48"/>
      <c r="F33" s="48"/>
      <c r="G33" s="48"/>
      <c r="H33" s="48"/>
      <c r="I33" s="48"/>
      <c r="J33" s="48"/>
      <c r="K33" s="48"/>
      <c r="L33" s="48"/>
      <c r="M33" s="48"/>
      <c r="N33" s="48"/>
      <c r="O33" s="48"/>
      <c r="P33" s="48"/>
      <c r="Q33" s="48"/>
      <c r="R33" s="23"/>
    </row>
    <row r="34" spans="1:18" ht="18" customHeight="1" x14ac:dyDescent="0.3">
      <c r="A34" s="46"/>
      <c r="B34" s="46"/>
      <c r="C34" s="46"/>
      <c r="D34" s="46"/>
      <c r="E34" s="46"/>
      <c r="F34" s="46"/>
      <c r="G34" s="46"/>
      <c r="H34" s="46"/>
      <c r="I34" s="46"/>
      <c r="J34" s="46"/>
      <c r="K34" s="46"/>
      <c r="L34" s="46"/>
      <c r="M34" s="46"/>
      <c r="N34" s="46"/>
      <c r="O34" s="46"/>
      <c r="P34" s="46"/>
      <c r="Q34" s="46"/>
      <c r="R34" s="23"/>
    </row>
    <row r="35" spans="1:18" ht="18" customHeight="1" x14ac:dyDescent="0.3">
      <c r="A35" s="48"/>
      <c r="B35" s="48"/>
      <c r="C35" s="48"/>
      <c r="D35" s="48"/>
      <c r="E35" s="48"/>
      <c r="F35" s="48"/>
      <c r="G35" s="48"/>
      <c r="H35" s="48"/>
      <c r="I35" s="48"/>
      <c r="J35" s="48"/>
      <c r="K35" s="48"/>
      <c r="L35" s="48"/>
      <c r="M35" s="48"/>
      <c r="N35" s="48"/>
      <c r="O35" s="48"/>
      <c r="P35" s="48"/>
      <c r="Q35" s="48"/>
      <c r="R35" s="23"/>
    </row>
    <row r="36" spans="1:18" ht="18" customHeight="1" x14ac:dyDescent="0.3">
      <c r="A36" s="46"/>
      <c r="B36" s="46"/>
      <c r="C36" s="46"/>
      <c r="D36" s="46"/>
      <c r="E36" s="46"/>
      <c r="F36" s="46"/>
      <c r="G36" s="46"/>
      <c r="H36" s="46"/>
      <c r="I36" s="46"/>
      <c r="J36" s="46"/>
      <c r="K36" s="46"/>
      <c r="L36" s="46"/>
      <c r="M36" s="46"/>
      <c r="N36" s="46"/>
      <c r="O36" s="46"/>
      <c r="P36" s="46"/>
      <c r="Q36" s="46"/>
      <c r="R36" s="23"/>
    </row>
    <row r="37" spans="1:18" ht="18" customHeight="1" x14ac:dyDescent="0.3">
      <c r="A37" s="48"/>
      <c r="B37" s="48"/>
      <c r="C37" s="48"/>
      <c r="D37" s="48"/>
      <c r="E37" s="48"/>
      <c r="F37" s="48"/>
      <c r="G37" s="48"/>
      <c r="H37" s="48"/>
      <c r="I37" s="48"/>
      <c r="J37" s="48"/>
      <c r="K37" s="48"/>
      <c r="L37" s="48"/>
      <c r="M37" s="48"/>
      <c r="N37" s="48"/>
      <c r="O37" s="48"/>
      <c r="P37" s="48"/>
      <c r="Q37" s="48"/>
      <c r="R37" s="23"/>
    </row>
    <row r="38" spans="1:18" ht="18" customHeight="1" x14ac:dyDescent="0.3">
      <c r="A38" s="46"/>
      <c r="B38" s="46"/>
      <c r="C38" s="46"/>
      <c r="D38" s="46"/>
      <c r="E38" s="46"/>
      <c r="F38" s="46"/>
      <c r="G38" s="46"/>
      <c r="H38" s="46"/>
      <c r="I38" s="46"/>
      <c r="J38" s="46"/>
      <c r="K38" s="46"/>
      <c r="L38" s="46"/>
      <c r="M38" s="46"/>
      <c r="N38" s="46"/>
      <c r="O38" s="46"/>
      <c r="P38" s="46"/>
      <c r="Q38" s="46"/>
      <c r="R38" s="23"/>
    </row>
    <row r="39" spans="1:18" ht="18" customHeight="1" x14ac:dyDescent="0.3">
      <c r="A39" s="48"/>
      <c r="B39" s="48"/>
      <c r="C39" s="48"/>
      <c r="D39" s="48"/>
      <c r="E39" s="48"/>
      <c r="F39" s="48"/>
      <c r="G39" s="48"/>
      <c r="H39" s="48"/>
      <c r="I39" s="48"/>
      <c r="J39" s="48"/>
      <c r="K39" s="48"/>
      <c r="L39" s="48"/>
      <c r="M39" s="48"/>
      <c r="N39" s="48"/>
      <c r="O39" s="48"/>
      <c r="P39" s="48"/>
      <c r="Q39" s="48"/>
      <c r="R39" s="23"/>
    </row>
    <row r="40" spans="1:18" ht="18" customHeight="1" x14ac:dyDescent="0.3">
      <c r="A40" s="46"/>
      <c r="B40" s="46"/>
      <c r="C40" s="46"/>
      <c r="D40" s="46"/>
      <c r="E40" s="46"/>
      <c r="F40" s="46"/>
      <c r="G40" s="46"/>
      <c r="H40" s="46"/>
      <c r="I40" s="46"/>
      <c r="J40" s="46"/>
      <c r="K40" s="46"/>
      <c r="L40" s="46"/>
      <c r="M40" s="46"/>
      <c r="N40" s="46"/>
      <c r="O40" s="46"/>
      <c r="P40" s="46"/>
      <c r="Q40" s="46"/>
      <c r="R40" s="23"/>
    </row>
    <row r="41" spans="1:18" ht="18" customHeight="1" x14ac:dyDescent="0.3">
      <c r="A41" s="48"/>
      <c r="B41" s="48"/>
      <c r="C41" s="48"/>
      <c r="D41" s="48"/>
      <c r="E41" s="48"/>
      <c r="F41" s="48"/>
      <c r="G41" s="48"/>
      <c r="H41" s="48"/>
      <c r="I41" s="48"/>
      <c r="J41" s="48"/>
      <c r="K41" s="48"/>
      <c r="L41" s="48"/>
      <c r="M41" s="48"/>
      <c r="N41" s="48"/>
      <c r="O41" s="48"/>
      <c r="P41" s="48"/>
      <c r="Q41" s="48"/>
      <c r="R41" s="23"/>
    </row>
    <row r="42" spans="1:18" ht="18" customHeight="1" x14ac:dyDescent="0.3">
      <c r="A42" s="46"/>
      <c r="B42" s="46"/>
      <c r="C42" s="46"/>
      <c r="D42" s="46"/>
      <c r="E42" s="46"/>
      <c r="F42" s="46"/>
      <c r="G42" s="46"/>
      <c r="H42" s="46"/>
      <c r="I42" s="46"/>
      <c r="J42" s="46"/>
      <c r="K42" s="46"/>
      <c r="L42" s="46"/>
      <c r="M42" s="46"/>
      <c r="N42" s="46"/>
      <c r="O42" s="46"/>
      <c r="P42" s="46"/>
      <c r="Q42" s="46"/>
      <c r="R42" s="23"/>
    </row>
    <row r="43" spans="1:18" ht="18" customHeight="1" x14ac:dyDescent="0.3">
      <c r="A43" s="48"/>
      <c r="B43" s="48"/>
      <c r="C43" s="48"/>
      <c r="D43" s="48"/>
      <c r="E43" s="48"/>
      <c r="F43" s="48"/>
      <c r="G43" s="48"/>
      <c r="H43" s="48"/>
      <c r="I43" s="48"/>
      <c r="J43" s="48"/>
      <c r="K43" s="48"/>
      <c r="L43" s="48"/>
      <c r="M43" s="48"/>
      <c r="N43" s="48"/>
      <c r="O43" s="48"/>
      <c r="P43" s="48"/>
      <c r="Q43" s="48"/>
      <c r="R43" s="23"/>
    </row>
    <row r="44" spans="1:18" ht="18" customHeight="1" x14ac:dyDescent="0.3">
      <c r="A44" s="46"/>
      <c r="B44" s="46"/>
      <c r="C44" s="46"/>
      <c r="D44" s="46"/>
      <c r="E44" s="46"/>
      <c r="F44" s="46"/>
      <c r="G44" s="46"/>
      <c r="H44" s="46"/>
      <c r="I44" s="46"/>
      <c r="J44" s="46"/>
      <c r="K44" s="46"/>
      <c r="L44" s="46"/>
      <c r="M44" s="46"/>
      <c r="N44" s="46"/>
      <c r="O44" s="46"/>
      <c r="P44" s="46"/>
      <c r="Q44" s="46"/>
      <c r="R44" s="23"/>
    </row>
    <row r="45" spans="1:18" ht="18" customHeight="1" x14ac:dyDescent="0.3">
      <c r="A45" s="48"/>
      <c r="B45" s="48"/>
      <c r="C45" s="48"/>
      <c r="D45" s="48"/>
      <c r="E45" s="48"/>
      <c r="F45" s="48"/>
      <c r="G45" s="48"/>
      <c r="H45" s="48"/>
      <c r="I45" s="48"/>
      <c r="J45" s="48"/>
      <c r="K45" s="48"/>
      <c r="L45" s="48"/>
      <c r="M45" s="48"/>
      <c r="N45" s="48"/>
      <c r="O45" s="48"/>
      <c r="P45" s="48"/>
      <c r="Q45" s="48"/>
      <c r="R45" s="23"/>
    </row>
    <row r="46" spans="1:18" ht="18" customHeight="1" x14ac:dyDescent="0.3">
      <c r="A46" s="46"/>
      <c r="B46" s="46"/>
      <c r="C46" s="46"/>
      <c r="D46" s="46"/>
      <c r="E46" s="46"/>
      <c r="F46" s="46"/>
      <c r="G46" s="46"/>
      <c r="H46" s="46"/>
      <c r="I46" s="46"/>
      <c r="J46" s="46"/>
      <c r="K46" s="46"/>
      <c r="L46" s="46"/>
      <c r="M46" s="46"/>
      <c r="N46" s="46"/>
      <c r="O46" s="46"/>
      <c r="P46" s="46"/>
      <c r="Q46" s="46"/>
      <c r="R46" s="23"/>
    </row>
    <row r="47" spans="1:18" ht="18" customHeight="1" x14ac:dyDescent="0.3">
      <c r="A47" s="48"/>
      <c r="B47" s="48"/>
      <c r="C47" s="48"/>
      <c r="D47" s="48"/>
      <c r="E47" s="48"/>
      <c r="F47" s="48"/>
      <c r="G47" s="48"/>
      <c r="H47" s="48"/>
      <c r="I47" s="48"/>
      <c r="J47" s="48"/>
      <c r="K47" s="48"/>
      <c r="L47" s="48"/>
      <c r="M47" s="48"/>
      <c r="N47" s="48"/>
      <c r="O47" s="48"/>
      <c r="P47" s="48"/>
      <c r="Q47" s="48"/>
      <c r="R47" s="23"/>
    </row>
    <row r="48" spans="1:18" ht="18" customHeight="1" x14ac:dyDescent="0.3">
      <c r="A48" s="46"/>
      <c r="B48" s="46"/>
      <c r="C48" s="46"/>
      <c r="D48" s="46"/>
      <c r="E48" s="46"/>
      <c r="F48" s="46"/>
      <c r="G48" s="46"/>
      <c r="H48" s="46"/>
      <c r="I48" s="46"/>
      <c r="J48" s="46"/>
      <c r="K48" s="46"/>
      <c r="L48" s="46"/>
      <c r="M48" s="46"/>
      <c r="N48" s="46"/>
      <c r="O48" s="46"/>
      <c r="P48" s="46"/>
      <c r="Q48" s="46"/>
      <c r="R48" s="23"/>
    </row>
    <row r="49" spans="1:18" ht="18" customHeight="1" x14ac:dyDescent="0.3">
      <c r="A49" s="48"/>
      <c r="B49" s="48"/>
      <c r="C49" s="48"/>
      <c r="D49" s="48"/>
      <c r="E49" s="48"/>
      <c r="F49" s="48"/>
      <c r="G49" s="48"/>
      <c r="H49" s="48"/>
      <c r="I49" s="48"/>
      <c r="J49" s="48"/>
      <c r="K49" s="48"/>
      <c r="L49" s="48"/>
      <c r="M49" s="48"/>
      <c r="N49" s="48"/>
      <c r="O49" s="48"/>
      <c r="P49" s="48"/>
      <c r="Q49" s="48"/>
      <c r="R49" s="23"/>
    </row>
    <row r="50" spans="1:18" ht="18" customHeight="1" x14ac:dyDescent="0.3">
      <c r="A50" s="46"/>
      <c r="B50" s="46"/>
      <c r="C50" s="46"/>
      <c r="D50" s="46"/>
      <c r="E50" s="46"/>
      <c r="F50" s="46"/>
      <c r="G50" s="46"/>
      <c r="H50" s="46"/>
      <c r="I50" s="46"/>
      <c r="J50" s="46"/>
      <c r="K50" s="46"/>
      <c r="L50" s="46"/>
      <c r="M50" s="46"/>
      <c r="N50" s="46"/>
      <c r="O50" s="46"/>
      <c r="P50" s="46"/>
      <c r="Q50" s="46"/>
      <c r="R50" s="23"/>
    </row>
    <row r="51" spans="1:18" ht="18" customHeight="1" x14ac:dyDescent="0.3">
      <c r="A51" s="48"/>
      <c r="B51" s="48"/>
      <c r="C51" s="48"/>
      <c r="D51" s="48"/>
      <c r="E51" s="48"/>
      <c r="F51" s="48"/>
      <c r="G51" s="48"/>
      <c r="H51" s="48"/>
      <c r="I51" s="48"/>
      <c r="J51" s="48"/>
      <c r="K51" s="48"/>
      <c r="L51" s="48"/>
      <c r="M51" s="48"/>
      <c r="N51" s="48"/>
      <c r="O51" s="48"/>
      <c r="P51" s="48"/>
      <c r="Q51" s="48"/>
      <c r="R51" s="23"/>
    </row>
    <row r="52" spans="1:18" ht="18" customHeight="1" x14ac:dyDescent="0.3">
      <c r="A52" s="46"/>
      <c r="B52" s="46"/>
      <c r="C52" s="46"/>
      <c r="D52" s="46"/>
      <c r="E52" s="46"/>
      <c r="F52" s="46"/>
      <c r="G52" s="46"/>
      <c r="H52" s="46"/>
      <c r="I52" s="46"/>
      <c r="J52" s="46"/>
      <c r="K52" s="46"/>
      <c r="L52" s="46"/>
      <c r="M52" s="46"/>
      <c r="N52" s="46"/>
      <c r="O52" s="46"/>
      <c r="P52" s="46"/>
      <c r="Q52" s="46"/>
      <c r="R52" s="23"/>
    </row>
    <row r="53" spans="1:18" ht="18" customHeight="1" x14ac:dyDescent="0.3">
      <c r="A53" s="48"/>
      <c r="B53" s="48"/>
      <c r="C53" s="48"/>
      <c r="D53" s="48"/>
      <c r="E53" s="48"/>
      <c r="F53" s="48"/>
      <c r="G53" s="48"/>
      <c r="H53" s="48"/>
      <c r="I53" s="48"/>
      <c r="J53" s="48"/>
      <c r="K53" s="48"/>
      <c r="L53" s="48"/>
      <c r="M53" s="48"/>
      <c r="N53" s="48"/>
      <c r="O53" s="48"/>
      <c r="P53" s="48"/>
      <c r="Q53" s="48"/>
      <c r="R53" s="23"/>
    </row>
    <row r="54" spans="1:18" ht="18" customHeight="1" x14ac:dyDescent="0.3">
      <c r="A54" s="46"/>
      <c r="B54" s="46"/>
      <c r="C54" s="46"/>
      <c r="D54" s="46"/>
      <c r="E54" s="46"/>
      <c r="F54" s="46"/>
      <c r="G54" s="46"/>
      <c r="H54" s="46"/>
      <c r="I54" s="46"/>
      <c r="J54" s="46"/>
      <c r="K54" s="46"/>
      <c r="L54" s="46"/>
      <c r="M54" s="46"/>
      <c r="N54" s="46"/>
      <c r="O54" s="46"/>
      <c r="P54" s="46"/>
      <c r="Q54" s="46"/>
      <c r="R54" s="23"/>
    </row>
  </sheetData>
  <mergeCells count="3">
    <mergeCell ref="A1:H1"/>
    <mergeCell ref="I1:J2"/>
    <mergeCell ref="A2:H2"/>
  </mergeCells>
  <hyperlinks>
    <hyperlink ref="I1" location="'🎵 Welcome - Start Here'!A1" display="🏠 Contents" xr:uid="{00000000-0004-0000-0800-000000000000}"/>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 Welcome - Start Here</vt:lpstr>
      <vt:lpstr>📋 Setup</vt:lpstr>
      <vt:lpstr>🎯 Dashboard</vt:lpstr>
      <vt:lpstr>📅 Planning Timeline</vt:lpstr>
      <vt:lpstr>📆 Wedding Calendar</vt:lpstr>
      <vt:lpstr>💌 Save the Date</vt:lpstr>
      <vt:lpstr>🎵 Day-Of Timeline</vt:lpstr>
      <vt:lpstr>💄 Getting Ready</vt:lpstr>
      <vt:lpstr>🎤 Guest List</vt:lpstr>
      <vt:lpstr>📊 Budget Dashboard</vt:lpstr>
      <vt:lpstr>💰 Budget Calculator</vt:lpstr>
      <vt:lpstr>🏛️ Venue Comparison</vt:lpstr>
      <vt:lpstr>👯 Wedding Party</vt:lpstr>
      <vt:lpstr>🎤 MC &amp; Speeches</vt:lpstr>
      <vt:lpstr>🪑 Seating Chart</vt:lpstr>
      <vt:lpstr>📋 Vendor Contacts</vt:lpstr>
      <vt:lpstr>🪑 Ceremony Setup</vt:lpstr>
      <vt:lpstr>🎶 Music Planner</vt:lpstr>
      <vt:lpstr>📸 Photography Shot List</vt:lpstr>
      <vt:lpstr>🎭 Entertainment &amp; Extras</vt:lpstr>
      <vt:lpstr>🍽️ Food &amp; Drinks</vt:lpstr>
      <vt:lpstr>📦 Hiring &amp; Equipment</vt:lpstr>
      <vt:lpstr>🎁 Gifts &amp; Thank You</vt:lpstr>
      <vt:lpstr>📞 Who to Call</vt:lpstr>
      <vt:lpstr>🚌 Transport Planner</vt:lpstr>
      <vt:lpstr>🆘 Oh Sh!t Kit</vt:lpstr>
      <vt:lpstr>📦 Packing List</vt:lpstr>
      <vt:lpstr>🌴 Honeymoon Planner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Christelle Theron</cp:lastModifiedBy>
  <cp:revision>43</cp:revision>
  <dcterms:created xsi:type="dcterms:W3CDTF">2026-04-09T18:06:08Z</dcterms:created>
  <dcterms:modified xsi:type="dcterms:W3CDTF">2026-06-06T19:40:26Z</dcterms:modified>
  <dc:language>en-US</dc:language>
</cp:coreProperties>
</file>