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mhexc\Documents\Consulting\EngineeringDevOps Website\Calculators\"/>
    </mc:Choice>
  </mc:AlternateContent>
  <xr:revisionPtr revIDLastSave="0" documentId="8_{E80448DD-97C3-4865-94F1-FBB01E4268DC}" xr6:coauthVersionLast="47" xr6:coauthVersionMax="47" xr10:uidLastSave="{00000000-0000-0000-0000-000000000000}"/>
  <bookViews>
    <workbookView xWindow="-110" yWindow="-110" windowWidth="25820" windowHeight="15620" xr2:uid="{AFB680AA-EB77-4C3F-9894-23379B44CA60}"/>
  </bookViews>
  <sheets>
    <sheet name="Value Stream Mapping Tools" sheetId="8" r:id="rId1"/>
    <sheet name="Current State VSM Template" sheetId="6" r:id="rId2"/>
    <sheet name="Current State VSM Example" sheetId="2" r:id="rId3"/>
    <sheet name="Future State VSM Template" sheetId="4" r:id="rId4"/>
    <sheet name="Future State VSM Example"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7" l="1"/>
  <c r="F15" i="7"/>
  <c r="D15" i="7"/>
  <c r="E15" i="7"/>
  <c r="D15" i="4"/>
  <c r="D13" i="7"/>
  <c r="G13" i="7"/>
  <c r="F13" i="7"/>
  <c r="E13" i="7"/>
  <c r="E15" i="6"/>
  <c r="D15" i="6"/>
  <c r="C15" i="6"/>
  <c r="B15" i="6" s="1"/>
  <c r="D15" i="2"/>
  <c r="F14" i="7" s="1"/>
  <c r="E15" i="2"/>
  <c r="G14" i="7" s="1"/>
  <c r="C15" i="2"/>
  <c r="E14" i="7" s="1"/>
  <c r="F15" i="4"/>
  <c r="G15" i="4"/>
  <c r="E15" i="4"/>
  <c r="B15" i="2" l="1"/>
  <c r="D14" i="7" s="1"/>
</calcChain>
</file>

<file path=xl/sharedStrings.xml><?xml version="1.0" encoding="utf-8"?>
<sst xmlns="http://schemas.openxmlformats.org/spreadsheetml/2006/main" count="134" uniqueCount="106">
  <si>
    <t>Design</t>
  </si>
  <si>
    <t>Implement (Code)</t>
  </si>
  <si>
    <t>Integrate</t>
  </si>
  <si>
    <t>Deploy to Production</t>
  </si>
  <si>
    <t>Backlog Planning</t>
  </si>
  <si>
    <t>Prepare to Deploy</t>
  </si>
  <si>
    <t>Validate in Production</t>
  </si>
  <si>
    <t>Inputs and Outputs</t>
  </si>
  <si>
    <t xml:space="preserve">Stage
</t>
  </si>
  <si>
    <t>Inputs / Outputs</t>
  </si>
  <si>
    <t>Feature selection /  design spec</t>
  </si>
  <si>
    <t>Backlog / feature priority</t>
  </si>
  <si>
    <t>Feature design / code</t>
  </si>
  <si>
    <t>Code and peer review</t>
  </si>
  <si>
    <t xml:space="preserve">Dev  Test </t>
  </si>
  <si>
    <t>Code / Dev tested feature</t>
  </si>
  <si>
    <t>Pull request / integration build</t>
  </si>
  <si>
    <t>Package</t>
  </si>
  <si>
    <t>Feature build tested with trunk / Feature candiate in artifact repo</t>
  </si>
  <si>
    <t>System Acceptance</t>
  </si>
  <si>
    <t>Feature candidates / System Release Candidate tested</t>
  </si>
  <si>
    <t>System Release Candidate tested / Ready to deploy</t>
  </si>
  <si>
    <t>Operations</t>
  </si>
  <si>
    <t>Fully deployed release to Prod / In-Production Operations</t>
  </si>
  <si>
    <r>
      <t xml:space="preserve">Wait Time to start 
</t>
    </r>
    <r>
      <rPr>
        <b/>
        <sz val="8"/>
        <color theme="1"/>
        <rFont val="Calibri"/>
        <family val="2"/>
        <scheme val="minor"/>
      </rPr>
      <t>(hours)</t>
    </r>
  </si>
  <si>
    <r>
      <t xml:space="preserve">Time in stage 
</t>
    </r>
    <r>
      <rPr>
        <b/>
        <sz val="8"/>
        <color theme="1"/>
        <rFont val="Calibri"/>
        <family val="2"/>
        <scheme val="minor"/>
      </rPr>
      <t>(hours)</t>
    </r>
  </si>
  <si>
    <t>Stage</t>
  </si>
  <si>
    <r>
      <t xml:space="preserve">Estimated Wait Time  
</t>
    </r>
    <r>
      <rPr>
        <b/>
        <sz val="8"/>
        <color theme="1"/>
        <rFont val="Calibri"/>
        <family val="2"/>
        <scheme val="minor"/>
      </rPr>
      <t>(Hours)</t>
    </r>
  </si>
  <si>
    <r>
      <t xml:space="preserve">Estimated Time in Stage 
</t>
    </r>
    <r>
      <rPr>
        <b/>
        <sz val="8"/>
        <color theme="1"/>
        <rFont val="Calibri"/>
        <family val="2"/>
        <scheme val="minor"/>
      </rPr>
      <t>(Hours)</t>
    </r>
  </si>
  <si>
    <t>Until next release</t>
  </si>
  <si>
    <t>People 
(Security Aspects)</t>
  </si>
  <si>
    <t>Process
(Security Aspects)</t>
  </si>
  <si>
    <t>Technologies
(Security Aspects)</t>
  </si>
  <si>
    <t>Release Candidate Deployed to Prod for validation / Gradually deployed release to Prod</t>
  </si>
  <si>
    <t>Backlog may include security improvements</t>
  </si>
  <si>
    <t>Design and review, usually not reviewed by security team</t>
  </si>
  <si>
    <t>Developer alone, no specific security training</t>
  </si>
  <si>
    <t>Developer alonen no security coding standard</t>
  </si>
  <si>
    <t>Product owner, Dev leads, Security  usually not participating but security may inut security requests</t>
  </si>
  <si>
    <t>Jira, no specific security tools</t>
  </si>
  <si>
    <t>Developer pull request, no specific security requirements</t>
  </si>
  <si>
    <t>MS Word, Visio, Java, no spefific security design tools</t>
  </si>
  <si>
    <t>Dev create Junit, functional  and integration test scripts, sometimes with QA, Security does not write tests</t>
  </si>
  <si>
    <t>Dev test scripts in java. Test tools Selenium for GUI tests, RestAssured for Rest APIs testing, Cucumber for functional testing</t>
  </si>
  <si>
    <t>Developer, with help fromDevOps engineer when needed</t>
  </si>
  <si>
    <t>Docker, Artifactory, Xray, , not using security scanners for artifacts or containers.</t>
  </si>
  <si>
    <t>QA, not security involvement</t>
  </si>
  <si>
    <t>Most tests are manual functional tests, no standard security tests</t>
  </si>
  <si>
    <t>Selenium, Cucumber, Gatling, considering to use Harness tool for delivery stage orchestration and automaton. Jira tickets used to document release approvals.</t>
  </si>
  <si>
    <t xml:space="preserve">Release manager, approvals managed by Change Management Review Board.SRE and Ops Security. </t>
  </si>
  <si>
    <t>Prepare and test deployment scripts in staging,  Deployment approval with Release manager, SRE and SecOps team.</t>
  </si>
  <si>
    <t>ServiceNow used for deployment approvals, Dockerfile, Kubernete, Terraform for infrastructure changes</t>
  </si>
  <si>
    <t>Approved release ready to deploy / Deployed for  Validation in Prod</t>
  </si>
  <si>
    <t>SRE</t>
  </si>
  <si>
    <t>Argo Kubernetes, monitor with DataDog,  evaluating use of Harness in future for AI/ML-driven failure detection. DataDog used  for security ing monitor in prod.</t>
  </si>
  <si>
    <t>Most system tests are manual and created by QA team. Deploy release candidate to staging, run system regresssion, performance, and  acceptance tests. Release policies are MSExcel documents reviewed manualy. No policy to run security tests  in staging,  but Security team sometimes runs Red team testing on releases.</t>
  </si>
  <si>
    <t>Gradual validation and deloyment to all prod regions using Canary progressive release process.</t>
  </si>
  <si>
    <t>SRE team</t>
  </si>
  <si>
    <t>Monitor release performance and watch for security anomolies</t>
  </si>
  <si>
    <t>Datadog Security Monitoring, evaluating Harness, considering adding Contrast Security IAST for runtime security alerts.</t>
  </si>
  <si>
    <t>SRE, Sec and Ops team</t>
  </si>
  <si>
    <t>Pull, build with trunk, integration tests with trunk include SCA and SAST.</t>
  </si>
  <si>
    <t>Pull request with GitHub, merge build with trunk, integration tests, Jenkns orchetrates and runs automated  integration tests together with Maven. SCA tool  Jfrog Xray , SAST tool SonarQube</t>
  </si>
  <si>
    <t>Datadog Security Monitoring + SIEM of containerized Java apps with Kubernetes and AWS cloud</t>
  </si>
  <si>
    <t>Totals</t>
  </si>
  <si>
    <t>Deploy release candidate to prod for validation, initiate Canary progressive rollout.</t>
  </si>
  <si>
    <t>Peer review with one other designer, usually not with Security</t>
  </si>
  <si>
    <t>Prepare Feature candidate  package for release, build containers, register /sign in artifact repo, no specific consideration for security.</t>
  </si>
  <si>
    <t>Changes to People, Process and Technologies</t>
  </si>
  <si>
    <t>New Practices</t>
  </si>
  <si>
    <t>Feature design / coded and Dev tested feature</t>
  </si>
  <si>
    <t>Feature Releaase candidates / Release Candidate System tested</t>
  </si>
  <si>
    <t>Pull request / integration build and Release Candidate packaged</t>
  </si>
  <si>
    <t>AI enhances static and dynamic analysis tools and enforces policies during deployments.</t>
  </si>
  <si>
    <t>Integrate incident retrospectives into release review processes.</t>
  </si>
  <si>
    <t>.Implement peer mentorship programs to share AI-enhanced security knowledge across teams.
.AI identifies recurring issues and recommends training or enhancements.</t>
  </si>
  <si>
    <t>New ICS Practices</t>
  </si>
  <si>
    <t>.Mandate threat modeling as part of the design phase using AI-enhanced tools.
.AI enhances threat modeling by simulating scenarios and suggesting mitigations.</t>
  </si>
  <si>
    <t>Implement (Code) and Dev Test  (Combine two stages into one)</t>
  </si>
  <si>
    <t>Integrate and Package Release Candidate  (Combine two stages into one)</t>
  </si>
  <si>
    <t>Combine coding and Dev Test into one stage using Test Driven Development TDD and Acceptance Test Driving Development ATDD, with secure coding and testing practices.</t>
  </si>
  <si>
    <t>Introduce tool IriusRisk for AI-powered threat libraries and predefined risk patterns for quick and accurate threat identification.</t>
  </si>
  <si>
    <t>Implement  Slack across development, Sec and Ops teams for real-time alerts and collaboration  Integrate workflows with  ticketing Jira and ServiceNow.</t>
  </si>
  <si>
    <t>iven Red tea automation</t>
  </si>
  <si>
    <t>Secure coding and security testing practices</t>
  </si>
  <si>
    <t>% Rejection by next Stage due to Security issues</t>
  </si>
  <si>
    <t>Total</t>
  </si>
  <si>
    <r>
      <t xml:space="preserve">Expected Wait Time  
</t>
    </r>
    <r>
      <rPr>
        <b/>
        <sz val="8"/>
        <color theme="1"/>
        <rFont val="Calibri"/>
        <family val="2"/>
        <scheme val="minor"/>
      </rPr>
      <t>(Hours)</t>
    </r>
  </si>
  <si>
    <r>
      <t xml:space="preserve">Expected  Time in Stage 
</t>
    </r>
    <r>
      <rPr>
        <b/>
        <sz val="8"/>
        <color theme="1"/>
        <rFont val="Calibri"/>
        <family val="2"/>
        <scheme val="minor"/>
      </rPr>
      <t>(Hours)</t>
    </r>
  </si>
  <si>
    <t>Expected % Rejection by next Stage due to Security issues</t>
  </si>
  <si>
    <t>Expected Improvement</t>
  </si>
  <si>
    <t>.Deploy threat intelligence platforms that correlate external signals with internal telemetry.
.AI provides real-time insights for faster decision-making during incidents.
Automate lessons-learned repositories using generative AI that extracts key insights from incident data.</t>
  </si>
  <si>
    <t>.AI continuously scans for vulnerabilities and adjusts test cases based on threats.
.Simulate red team-blue team exercises with AI-generated incident scenarios.</t>
  </si>
  <si>
    <t>.Intelligent collaboration tools and AI agents facilitate real-time alerting, predictive analytics, and automation.</t>
  </si>
  <si>
    <t>Stages
(Revised)</t>
  </si>
  <si>
    <t>Use Harness to implement deployment policies as code, and to orchestrate Canary deployment and Roll-backs</t>
  </si>
  <si>
    <t>Use Harness to implement deployment policies as code.</t>
  </si>
  <si>
    <t>Extend Datadog with its Security Monitoring, Threat Intelligence, and AI-enhanced observability features.</t>
  </si>
  <si>
    <t>% Improvement</t>
  </si>
  <si>
    <t>Introduce AI-enhanced DAST tool  INVICTI and integrate it into DevOps workflows and CICD pipeline via Jenkins.</t>
  </si>
  <si>
    <t>Introduce Harness to orchestrate staging test automation, and  integrate with it BRIGHT SECURITY  that uses AI to generate adaptive tests case and MITRE CALDERA for AI-Driven Red team automation. Use Harness to  implement Release Policies as Code.</t>
  </si>
  <si>
    <t>by Marc Hornbeek</t>
  </si>
  <si>
    <t>Copywrite  Engineering  DevOps Consulting   2025</t>
  </si>
  <si>
    <t>VALUE-STREAM MAPPING TOOLS</t>
  </si>
  <si>
    <t>With examples for Intelligent Continuous Security™</t>
  </si>
  <si>
    <t>Intelligent Continuous Security is a trademark of Engineering DevOps Consulting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</si>
</sst>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Calibri"/>
      <family val="2"/>
      <scheme val="minor"/>
    </font>
    <font>
      <sz val="10"/>
      <color theme="1"/>
      <name val="Calibri"/>
      <family val="2"/>
      <scheme val="minor"/>
    </font>
    <font>
      <b/>
      <sz val="8"/>
      <color theme="1"/>
      <name val="Calibri"/>
      <family val="2"/>
      <scheme val="minor"/>
    </font>
    <font>
      <sz val="14"/>
      <color theme="1"/>
      <name val="Calibri"/>
      <family val="2"/>
      <scheme val="minor"/>
    </font>
    <font>
      <b/>
      <sz val="11"/>
      <color theme="1"/>
      <name val="Calibri"/>
      <family val="2"/>
      <scheme val="minor"/>
    </font>
    <font>
      <sz val="12"/>
      <color theme="1"/>
      <name val="Calibri"/>
      <family val="2"/>
      <scheme val="minor"/>
    </font>
    <font>
      <b/>
      <sz val="16"/>
      <color theme="1"/>
      <name val="Calibri"/>
      <family val="2"/>
      <scheme val="minor"/>
    </font>
    <font>
      <sz val="2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center" wrapText="1"/>
    </xf>
    <xf numFmtId="0" fontId="0" fillId="0" borderId="0" xfId="0" applyAlignment="1">
      <alignment wrapText="1"/>
    </xf>
    <xf numFmtId="0" fontId="2" fillId="0" borderId="0" xfId="0" applyFont="1" applyAlignment="1">
      <alignment horizont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2" borderId="0" xfId="0" applyFont="1" applyFill="1" applyAlignment="1">
      <alignment horizontal="center" vertical="center" wrapText="1"/>
    </xf>
    <xf numFmtId="0" fontId="2" fillId="2" borderId="0" xfId="0" applyFont="1" applyFill="1" applyAlignment="1">
      <alignment horizontal="center" vertical="center" wrapText="1"/>
    </xf>
    <xf numFmtId="9"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xf>
    <xf numFmtId="9" fontId="4" fillId="0" borderId="0" xfId="0" applyNumberFormat="1" applyFont="1" applyAlignment="1">
      <alignment horizontal="center"/>
    </xf>
    <xf numFmtId="9" fontId="4"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1" fillId="3"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wrapText="1"/>
    </xf>
    <xf numFmtId="9" fontId="4" fillId="0" borderId="1" xfId="0" applyNumberFormat="1" applyFont="1" applyBorder="1" applyAlignment="1">
      <alignment horizontal="center" vertical="center"/>
    </xf>
    <xf numFmtId="9" fontId="4" fillId="2" borderId="0" xfId="0" applyNumberFormat="1" applyFont="1" applyFill="1" applyAlignment="1">
      <alignment horizontal="center" vertical="center" wrapText="1"/>
    </xf>
    <xf numFmtId="0" fontId="0" fillId="0" borderId="0" xfId="0" applyAlignment="1">
      <alignment horizontal="center"/>
    </xf>
    <xf numFmtId="0" fontId="4" fillId="0" borderId="0" xfId="0" applyFont="1" applyAlignment="1">
      <alignment horizontal="center" vertical="center" wrapText="1"/>
    </xf>
    <xf numFmtId="9" fontId="4" fillId="0" borderId="3" xfId="0" applyNumberFormat="1" applyFont="1" applyBorder="1" applyAlignment="1">
      <alignment horizontal="center" vertical="center"/>
    </xf>
    <xf numFmtId="2" fontId="4" fillId="0" borderId="3" xfId="0" applyNumberFormat="1" applyFont="1" applyBorder="1" applyAlignment="1">
      <alignment horizontal="center" vertical="center"/>
    </xf>
    <xf numFmtId="2" fontId="4" fillId="0" borderId="1" xfId="0" applyNumberFormat="1" applyFont="1" applyBorder="1" applyAlignment="1">
      <alignment horizontal="center" vertical="center"/>
    </xf>
    <xf numFmtId="2" fontId="4" fillId="0" borderId="3"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3" fontId="7" fillId="0" borderId="1" xfId="0" applyNumberFormat="1" applyFont="1" applyBorder="1" applyAlignment="1">
      <alignment horizontal="center" wrapText="1"/>
    </xf>
    <xf numFmtId="3" fontId="7" fillId="0" borderId="1" xfId="0" applyNumberFormat="1" applyFont="1" applyBorder="1" applyAlignment="1">
      <alignment horizontal="center"/>
    </xf>
    <xf numFmtId="9" fontId="7" fillId="0" borderId="1" xfId="0" applyNumberFormat="1" applyFont="1" applyBorder="1" applyAlignment="1">
      <alignment horizontal="center"/>
    </xf>
    <xf numFmtId="3"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0" fontId="5" fillId="0" borderId="1" xfId="0" applyFont="1" applyBorder="1" applyAlignment="1">
      <alignment horizontal="center" wrapText="1"/>
    </xf>
    <xf numFmtId="9" fontId="5" fillId="0" borderId="1" xfId="0" applyNumberFormat="1" applyFont="1" applyBorder="1" applyAlignment="1">
      <alignment horizontal="center"/>
    </xf>
    <xf numFmtId="9" fontId="5" fillId="0" borderId="1" xfId="0" applyNumberFormat="1" applyFont="1" applyBorder="1" applyAlignment="1">
      <alignment horizontal="center" wrapText="1"/>
    </xf>
    <xf numFmtId="0" fontId="8" fillId="0" borderId="0" xfId="0"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95797-5722-4C12-A769-4AE0C8AE561F}">
  <dimension ref="A5:A10"/>
  <sheetViews>
    <sheetView tabSelected="1" workbookViewId="0">
      <selection activeCell="A21" sqref="A21"/>
    </sheetView>
  </sheetViews>
  <sheetFormatPr defaultRowHeight="14.5" x14ac:dyDescent="0.35"/>
  <cols>
    <col min="1" max="1" width="75.6328125" style="25" customWidth="1"/>
  </cols>
  <sheetData>
    <row r="5" spans="1:1" ht="26" x14ac:dyDescent="0.6">
      <c r="A5" s="41" t="s">
        <v>103</v>
      </c>
    </row>
    <row r="6" spans="1:1" ht="18.5" x14ac:dyDescent="0.45">
      <c r="A6" s="42" t="s">
        <v>104</v>
      </c>
    </row>
    <row r="7" spans="1:1" ht="18.5" x14ac:dyDescent="0.45">
      <c r="A7" s="42" t="s">
        <v>101</v>
      </c>
    </row>
    <row r="9" spans="1:1" x14ac:dyDescent="0.35">
      <c r="A9" s="25" t="s">
        <v>102</v>
      </c>
    </row>
    <row r="10" spans="1:1" x14ac:dyDescent="0.35">
      <c r="A10" s="25" t="s">
        <v>105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7C584-CEDA-4727-9510-C5E26AAABB1B}">
  <dimension ref="A1:H16"/>
  <sheetViews>
    <sheetView zoomScale="90" zoomScaleNormal="90" workbookViewId="0">
      <pane ySplit="1" topLeftCell="A2" activePane="bottomLeft" state="frozen"/>
      <selection pane="bottomLeft" sqref="A1:H15"/>
    </sheetView>
  </sheetViews>
  <sheetFormatPr defaultRowHeight="14.5" x14ac:dyDescent="0.35"/>
  <cols>
    <col min="1" max="1" width="20.36328125" style="2" customWidth="1"/>
    <col min="2" max="2" width="22.26953125" style="1" customWidth="1"/>
    <col min="3" max="4" width="11.90625" style="1" customWidth="1"/>
    <col min="5" max="5" width="16.26953125" style="1" customWidth="1"/>
    <col min="6" max="8" width="28.6328125" style="1" customWidth="1"/>
    <col min="9" max="10" width="12.81640625" customWidth="1"/>
  </cols>
  <sheetData>
    <row r="1" spans="1:8" ht="87.5" customHeight="1" thickBot="1" x14ac:dyDescent="0.4">
      <c r="A1" s="11" t="s">
        <v>26</v>
      </c>
      <c r="B1" s="11" t="s">
        <v>9</v>
      </c>
      <c r="C1" s="11" t="s">
        <v>24</v>
      </c>
      <c r="D1" s="11" t="s">
        <v>25</v>
      </c>
      <c r="E1" s="11" t="s">
        <v>85</v>
      </c>
      <c r="F1" s="11" t="s">
        <v>30</v>
      </c>
      <c r="G1" s="11" t="s">
        <v>31</v>
      </c>
      <c r="H1" s="11" t="s">
        <v>32</v>
      </c>
    </row>
    <row r="2" spans="1:8" ht="10" customHeight="1" x14ac:dyDescent="0.35">
      <c r="A2" s="18"/>
      <c r="B2" s="18"/>
      <c r="C2" s="18"/>
      <c r="D2" s="18"/>
      <c r="E2" s="18"/>
      <c r="F2" s="18"/>
      <c r="G2" s="18"/>
      <c r="H2" s="18"/>
    </row>
    <row r="3" spans="1:8" ht="22" customHeight="1" x14ac:dyDescent="0.35">
      <c r="A3" s="5"/>
      <c r="B3" s="5"/>
      <c r="C3" s="5"/>
      <c r="D3" s="5"/>
      <c r="E3" s="9"/>
      <c r="F3" s="6"/>
      <c r="G3" s="6"/>
      <c r="H3" s="6"/>
    </row>
    <row r="4" spans="1:8" ht="22" customHeight="1" x14ac:dyDescent="0.35">
      <c r="A4" s="5"/>
      <c r="B4" s="5"/>
      <c r="C4" s="5"/>
      <c r="D4" s="5"/>
      <c r="E4" s="9"/>
      <c r="F4" s="6"/>
      <c r="G4" s="6"/>
      <c r="H4" s="6"/>
    </row>
    <row r="5" spans="1:8" ht="22" customHeight="1" x14ac:dyDescent="0.35">
      <c r="A5" s="5"/>
      <c r="B5" s="5"/>
      <c r="C5" s="5"/>
      <c r="D5" s="5"/>
      <c r="E5" s="9"/>
      <c r="F5" s="6"/>
      <c r="G5" s="6"/>
      <c r="H5" s="6"/>
    </row>
    <row r="6" spans="1:8" ht="22" customHeight="1" x14ac:dyDescent="0.35">
      <c r="A6" s="5"/>
      <c r="B6" s="5"/>
      <c r="C6" s="5"/>
      <c r="D6" s="5"/>
      <c r="E6" s="9"/>
      <c r="F6" s="6"/>
      <c r="G6" s="6"/>
      <c r="H6" s="6"/>
    </row>
    <row r="7" spans="1:8" ht="22" customHeight="1" x14ac:dyDescent="0.35">
      <c r="A7" s="5"/>
      <c r="B7" s="5"/>
      <c r="C7" s="5"/>
      <c r="D7" s="5"/>
      <c r="E7" s="9"/>
      <c r="F7" s="6"/>
      <c r="G7" s="6"/>
      <c r="H7" s="6"/>
    </row>
    <row r="8" spans="1:8" ht="22" customHeight="1" x14ac:dyDescent="0.35">
      <c r="A8" s="5"/>
      <c r="B8" s="5"/>
      <c r="C8" s="5"/>
      <c r="D8" s="5"/>
      <c r="E8" s="9"/>
      <c r="F8" s="6"/>
      <c r="G8" s="6"/>
      <c r="H8" s="6"/>
    </row>
    <row r="9" spans="1:8" ht="22" customHeight="1" x14ac:dyDescent="0.35">
      <c r="A9" s="5"/>
      <c r="B9" s="5"/>
      <c r="C9" s="5"/>
      <c r="D9" s="5"/>
      <c r="E9" s="9"/>
      <c r="F9" s="6"/>
      <c r="G9" s="6"/>
      <c r="H9" s="6"/>
    </row>
    <row r="10" spans="1:8" ht="22" customHeight="1" x14ac:dyDescent="0.35">
      <c r="A10" s="5"/>
      <c r="B10" s="5"/>
      <c r="C10" s="5"/>
      <c r="D10" s="5"/>
      <c r="E10" s="9"/>
      <c r="F10" s="6"/>
      <c r="G10" s="6"/>
      <c r="H10" s="6"/>
    </row>
    <row r="11" spans="1:8" ht="22" customHeight="1" x14ac:dyDescent="0.35">
      <c r="A11" s="5"/>
      <c r="B11" s="5"/>
      <c r="C11" s="5"/>
      <c r="D11" s="5"/>
      <c r="E11" s="9"/>
      <c r="F11" s="6"/>
      <c r="G11" s="6"/>
      <c r="H11" s="6"/>
    </row>
    <row r="12" spans="1:8" ht="22" customHeight="1" x14ac:dyDescent="0.35">
      <c r="A12" s="5"/>
      <c r="B12" s="21"/>
      <c r="C12" s="5"/>
      <c r="D12" s="5"/>
      <c r="E12" s="9"/>
      <c r="F12" s="6"/>
      <c r="G12" s="6"/>
      <c r="H12" s="6"/>
    </row>
    <row r="13" spans="1:8" ht="22" customHeight="1" x14ac:dyDescent="0.35">
      <c r="A13" s="5"/>
      <c r="B13" s="5"/>
      <c r="C13" s="5"/>
      <c r="D13" s="5"/>
      <c r="E13" s="9"/>
      <c r="F13" s="6"/>
      <c r="G13" s="6"/>
      <c r="H13" s="6"/>
    </row>
    <row r="14" spans="1:8" ht="9" customHeight="1" x14ac:dyDescent="0.35">
      <c r="A14" s="7"/>
      <c r="B14" s="8"/>
      <c r="C14" s="8"/>
      <c r="D14" s="8"/>
      <c r="E14" s="8"/>
      <c r="F14" s="8"/>
      <c r="G14" s="8"/>
      <c r="H14" s="8"/>
    </row>
    <row r="15" spans="1:8" ht="33.5" customHeight="1" x14ac:dyDescent="0.35">
      <c r="A15" s="4" t="s">
        <v>64</v>
      </c>
      <c r="B15" s="5">
        <f>SUM(C15:D15)</f>
        <v>0</v>
      </c>
      <c r="C15" s="5">
        <f>SUM(C2:C14)</f>
        <v>0</v>
      </c>
      <c r="D15" s="5">
        <f t="shared" ref="D15:E15" si="0">SUM(D2:D14)</f>
        <v>0</v>
      </c>
      <c r="E15" s="9">
        <f t="shared" si="0"/>
        <v>0</v>
      </c>
      <c r="F15" s="5"/>
      <c r="G15" s="5"/>
      <c r="H15" s="5"/>
    </row>
    <row r="16" spans="1:8" x14ac:dyDescent="0.35">
      <c r="D16" s="3"/>
    </row>
  </sheetData>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91769-E898-46EA-9107-4187E7338AD6}">
  <dimension ref="A1:H16"/>
  <sheetViews>
    <sheetView zoomScale="90" zoomScaleNormal="90" workbookViewId="0">
      <pane ySplit="1" topLeftCell="A9" activePane="bottomLeft" state="frozen"/>
      <selection pane="bottomLeft" activeCell="E9" sqref="E9"/>
    </sheetView>
  </sheetViews>
  <sheetFormatPr defaultRowHeight="14.5" x14ac:dyDescent="0.35"/>
  <cols>
    <col min="1" max="1" width="20.36328125" style="2" customWidth="1"/>
    <col min="2" max="2" width="28.6328125" style="1" customWidth="1"/>
    <col min="3" max="4" width="11.90625" style="1" customWidth="1"/>
    <col min="5" max="5" width="16.26953125" style="1" customWidth="1"/>
    <col min="6" max="6" width="30.90625" style="1" customWidth="1"/>
    <col min="7" max="7" width="36.6328125" style="1" customWidth="1"/>
    <col min="8" max="8" width="34" style="1" customWidth="1"/>
    <col min="9" max="10" width="12.81640625" customWidth="1"/>
  </cols>
  <sheetData>
    <row r="1" spans="1:8" ht="87.5" customHeight="1" x14ac:dyDescent="0.35">
      <c r="A1" s="4" t="s">
        <v>26</v>
      </c>
      <c r="B1" s="4" t="s">
        <v>9</v>
      </c>
      <c r="C1" s="4" t="s">
        <v>24</v>
      </c>
      <c r="D1" s="4" t="s">
        <v>25</v>
      </c>
      <c r="E1" s="4" t="s">
        <v>85</v>
      </c>
      <c r="F1" s="4" t="s">
        <v>30</v>
      </c>
      <c r="G1" s="4" t="s">
        <v>31</v>
      </c>
      <c r="H1" s="4" t="s">
        <v>32</v>
      </c>
    </row>
    <row r="2" spans="1:8" ht="10" customHeight="1" x14ac:dyDescent="0.35">
      <c r="A2" s="18"/>
      <c r="B2" s="18"/>
      <c r="C2" s="18"/>
      <c r="D2" s="18"/>
      <c r="E2" s="18"/>
      <c r="F2" s="18"/>
      <c r="G2" s="18"/>
      <c r="H2" s="18"/>
    </row>
    <row r="3" spans="1:8" ht="50.5" customHeight="1" x14ac:dyDescent="0.35">
      <c r="A3" s="10" t="s">
        <v>4</v>
      </c>
      <c r="B3" s="10" t="s">
        <v>11</v>
      </c>
      <c r="C3" s="10">
        <v>0</v>
      </c>
      <c r="D3" s="10">
        <v>4</v>
      </c>
      <c r="E3" s="15">
        <v>0.1</v>
      </c>
      <c r="F3" s="19" t="s">
        <v>38</v>
      </c>
      <c r="G3" s="19" t="s">
        <v>34</v>
      </c>
      <c r="H3" s="19" t="s">
        <v>39</v>
      </c>
    </row>
    <row r="4" spans="1:8" ht="35" customHeight="1" x14ac:dyDescent="0.35">
      <c r="A4" s="5" t="s">
        <v>0</v>
      </c>
      <c r="B4" s="5" t="s">
        <v>10</v>
      </c>
      <c r="C4" s="5">
        <v>4</v>
      </c>
      <c r="D4" s="5">
        <v>6</v>
      </c>
      <c r="E4" s="9">
        <v>0.1</v>
      </c>
      <c r="F4" s="6" t="s">
        <v>36</v>
      </c>
      <c r="G4" s="6" t="s">
        <v>35</v>
      </c>
      <c r="H4" s="6" t="s">
        <v>41</v>
      </c>
    </row>
    <row r="5" spans="1:8" ht="31" customHeight="1" x14ac:dyDescent="0.35">
      <c r="A5" s="5" t="s">
        <v>1</v>
      </c>
      <c r="B5" s="5" t="s">
        <v>12</v>
      </c>
      <c r="C5" s="5">
        <v>1</v>
      </c>
      <c r="D5" s="5">
        <v>14</v>
      </c>
      <c r="E5" s="9">
        <v>0.1</v>
      </c>
      <c r="F5" s="6" t="s">
        <v>37</v>
      </c>
      <c r="G5" s="6" t="s">
        <v>66</v>
      </c>
      <c r="H5" s="6" t="s">
        <v>13</v>
      </c>
    </row>
    <row r="6" spans="1:8" ht="54" customHeight="1" thickBot="1" x14ac:dyDescent="0.4">
      <c r="A6" s="16" t="s">
        <v>14</v>
      </c>
      <c r="B6" s="16" t="s">
        <v>15</v>
      </c>
      <c r="C6" s="16">
        <v>8</v>
      </c>
      <c r="D6" s="16">
        <v>4</v>
      </c>
      <c r="E6" s="17">
        <v>0.2</v>
      </c>
      <c r="F6" s="20" t="s">
        <v>42</v>
      </c>
      <c r="G6" s="20" t="s">
        <v>47</v>
      </c>
      <c r="H6" s="20" t="s">
        <v>43</v>
      </c>
    </row>
    <row r="7" spans="1:8" ht="70" customHeight="1" x14ac:dyDescent="0.35">
      <c r="A7" s="10" t="s">
        <v>2</v>
      </c>
      <c r="B7" s="10" t="s">
        <v>16</v>
      </c>
      <c r="C7" s="10">
        <v>8</v>
      </c>
      <c r="D7" s="10">
        <v>4</v>
      </c>
      <c r="E7" s="15">
        <v>0.05</v>
      </c>
      <c r="F7" s="19" t="s">
        <v>40</v>
      </c>
      <c r="G7" s="19" t="s">
        <v>61</v>
      </c>
      <c r="H7" s="19" t="s">
        <v>62</v>
      </c>
    </row>
    <row r="8" spans="1:8" ht="59" customHeight="1" x14ac:dyDescent="0.35">
      <c r="A8" s="5" t="s">
        <v>17</v>
      </c>
      <c r="B8" s="5" t="s">
        <v>18</v>
      </c>
      <c r="C8" s="5">
        <v>2</v>
      </c>
      <c r="D8" s="5">
        <v>6</v>
      </c>
      <c r="E8" s="9">
        <v>0.15</v>
      </c>
      <c r="F8" s="6" t="s">
        <v>44</v>
      </c>
      <c r="G8" s="6" t="s">
        <v>67</v>
      </c>
      <c r="H8" s="6" t="s">
        <v>45</v>
      </c>
    </row>
    <row r="9" spans="1:8" ht="100.5" customHeight="1" x14ac:dyDescent="0.35">
      <c r="A9" s="5" t="s">
        <v>19</v>
      </c>
      <c r="B9" s="5" t="s">
        <v>20</v>
      </c>
      <c r="C9" s="5">
        <v>24</v>
      </c>
      <c r="D9" s="5">
        <v>48</v>
      </c>
      <c r="E9" s="9">
        <v>0.15</v>
      </c>
      <c r="F9" s="6" t="s">
        <v>46</v>
      </c>
      <c r="G9" s="6" t="s">
        <v>55</v>
      </c>
      <c r="H9" s="6" t="s">
        <v>48</v>
      </c>
    </row>
    <row r="10" spans="1:8" ht="57" customHeight="1" x14ac:dyDescent="0.35">
      <c r="A10" s="5" t="s">
        <v>5</v>
      </c>
      <c r="B10" s="5" t="s">
        <v>21</v>
      </c>
      <c r="C10" s="5">
        <v>8</v>
      </c>
      <c r="D10" s="5">
        <v>24</v>
      </c>
      <c r="E10" s="9">
        <v>0.05</v>
      </c>
      <c r="F10" s="6" t="s">
        <v>49</v>
      </c>
      <c r="G10" s="6" t="s">
        <v>50</v>
      </c>
      <c r="H10" s="6" t="s">
        <v>51</v>
      </c>
    </row>
    <row r="11" spans="1:8" ht="65" customHeight="1" x14ac:dyDescent="0.35">
      <c r="A11" s="5" t="s">
        <v>3</v>
      </c>
      <c r="B11" s="5" t="s">
        <v>52</v>
      </c>
      <c r="C11" s="5">
        <v>10</v>
      </c>
      <c r="D11" s="5">
        <v>4</v>
      </c>
      <c r="E11" s="9">
        <v>0.05</v>
      </c>
      <c r="F11" s="6" t="s">
        <v>53</v>
      </c>
      <c r="G11" s="6" t="s">
        <v>65</v>
      </c>
      <c r="H11" s="6" t="s">
        <v>54</v>
      </c>
    </row>
    <row r="12" spans="1:8" ht="53.5" customHeight="1" x14ac:dyDescent="0.35">
      <c r="A12" s="5" t="s">
        <v>6</v>
      </c>
      <c r="B12" s="21" t="s">
        <v>33</v>
      </c>
      <c r="C12" s="5">
        <v>1</v>
      </c>
      <c r="D12" s="5">
        <v>168</v>
      </c>
      <c r="E12" s="9">
        <v>0.2</v>
      </c>
      <c r="F12" s="6" t="s">
        <v>57</v>
      </c>
      <c r="G12" s="6" t="s">
        <v>56</v>
      </c>
      <c r="H12" s="6" t="s">
        <v>59</v>
      </c>
    </row>
    <row r="13" spans="1:8" ht="52" customHeight="1" x14ac:dyDescent="0.35">
      <c r="A13" s="5" t="s">
        <v>22</v>
      </c>
      <c r="B13" s="5" t="s">
        <v>23</v>
      </c>
      <c r="C13" s="5">
        <v>0</v>
      </c>
      <c r="D13" s="5" t="s">
        <v>29</v>
      </c>
      <c r="E13" s="9">
        <v>0.05</v>
      </c>
      <c r="F13" s="6" t="s">
        <v>60</v>
      </c>
      <c r="G13" s="6" t="s">
        <v>58</v>
      </c>
      <c r="H13" s="6" t="s">
        <v>63</v>
      </c>
    </row>
    <row r="14" spans="1:8" ht="9" customHeight="1" x14ac:dyDescent="0.35">
      <c r="A14" s="7"/>
      <c r="B14" s="8"/>
      <c r="C14" s="8"/>
      <c r="D14" s="8"/>
      <c r="E14" s="8"/>
      <c r="F14" s="8"/>
      <c r="G14" s="8"/>
      <c r="H14" s="8"/>
    </row>
    <row r="15" spans="1:8" ht="33.5" customHeight="1" x14ac:dyDescent="0.35">
      <c r="A15" s="4" t="s">
        <v>64</v>
      </c>
      <c r="B15" s="5">
        <f>SUM(C15:D15)</f>
        <v>348</v>
      </c>
      <c r="C15" s="5">
        <f>SUM(C2:C14)</f>
        <v>66</v>
      </c>
      <c r="D15" s="5">
        <f t="shared" ref="D15:E15" si="0">SUM(D2:D14)</f>
        <v>282</v>
      </c>
      <c r="E15" s="9">
        <f t="shared" si="0"/>
        <v>1.2000000000000002</v>
      </c>
      <c r="F15" s="5"/>
      <c r="G15" s="5"/>
      <c r="H15" s="5"/>
    </row>
    <row r="16" spans="1:8" x14ac:dyDescent="0.35">
      <c r="D16" s="3"/>
    </row>
  </sheetData>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81294-6CDA-45D6-9327-407E890602E3}">
  <dimension ref="A1:G16"/>
  <sheetViews>
    <sheetView zoomScale="80" zoomScaleNormal="80" workbookViewId="0">
      <pane ySplit="1" topLeftCell="A2" activePane="bottomLeft" state="frozen"/>
      <selection pane="bottomLeft" sqref="A1:G15"/>
    </sheetView>
  </sheetViews>
  <sheetFormatPr defaultRowHeight="14.5" x14ac:dyDescent="0.35"/>
  <cols>
    <col min="1" max="1" width="18.6328125" style="2" customWidth="1"/>
    <col min="2" max="2" width="33" style="1" customWidth="1"/>
    <col min="3" max="3" width="41.7265625" style="1" customWidth="1"/>
    <col min="4" max="4" width="38.6328125" style="1" customWidth="1"/>
    <col min="5" max="6" width="12.54296875" customWidth="1"/>
    <col min="7" max="7" width="16.54296875" customWidth="1"/>
    <col min="8" max="8" width="12.81640625" customWidth="1"/>
  </cols>
  <sheetData>
    <row r="1" spans="1:7" ht="74.5" thickBot="1" x14ac:dyDescent="0.4">
      <c r="A1" s="11" t="s">
        <v>94</v>
      </c>
      <c r="B1" s="11" t="s">
        <v>7</v>
      </c>
      <c r="C1" s="11" t="s">
        <v>69</v>
      </c>
      <c r="D1" s="11" t="s">
        <v>68</v>
      </c>
      <c r="E1" s="11" t="s">
        <v>27</v>
      </c>
      <c r="F1" s="11" t="s">
        <v>28</v>
      </c>
      <c r="G1" s="11" t="s">
        <v>85</v>
      </c>
    </row>
    <row r="2" spans="1:7" ht="14" customHeight="1" x14ac:dyDescent="0.35">
      <c r="A2" s="7"/>
      <c r="B2" s="8"/>
      <c r="C2" s="8"/>
      <c r="D2" s="8"/>
      <c r="E2" s="7"/>
      <c r="F2" s="7"/>
      <c r="G2" s="7"/>
    </row>
    <row r="3" spans="1:7" ht="31.5" customHeight="1" x14ac:dyDescent="0.35">
      <c r="A3" s="5"/>
      <c r="B3" s="5"/>
      <c r="C3" s="5"/>
      <c r="D3" s="5"/>
      <c r="E3" s="12"/>
      <c r="F3" s="12"/>
      <c r="G3" s="12"/>
    </row>
    <row r="4" spans="1:7" ht="35" customHeight="1" x14ac:dyDescent="0.35">
      <c r="A4" s="5"/>
      <c r="B4" s="5"/>
      <c r="C4" s="5"/>
      <c r="D4" s="5"/>
      <c r="E4" s="12"/>
      <c r="F4" s="12"/>
      <c r="G4" s="12"/>
    </row>
    <row r="5" spans="1:7" ht="31" customHeight="1" x14ac:dyDescent="0.35">
      <c r="A5" s="5"/>
      <c r="B5" s="5"/>
      <c r="C5" s="5"/>
      <c r="D5" s="5"/>
      <c r="E5" s="12"/>
      <c r="F5" s="12"/>
      <c r="G5" s="12"/>
    </row>
    <row r="6" spans="1:7" ht="33" customHeight="1" x14ac:dyDescent="0.35">
      <c r="A6" s="5"/>
      <c r="B6" s="5"/>
      <c r="C6" s="5"/>
      <c r="D6" s="5"/>
      <c r="E6" s="5"/>
      <c r="F6" s="5"/>
      <c r="G6" s="5"/>
    </row>
    <row r="7" spans="1:7" ht="33" customHeight="1" x14ac:dyDescent="0.35">
      <c r="A7" s="5"/>
      <c r="B7" s="5"/>
      <c r="C7" s="5"/>
      <c r="D7" s="5"/>
      <c r="E7" s="5"/>
      <c r="F7" s="5"/>
      <c r="G7" s="5"/>
    </row>
    <row r="8" spans="1:7" ht="33" customHeight="1" x14ac:dyDescent="0.35">
      <c r="A8" s="5"/>
      <c r="B8" s="5"/>
      <c r="C8" s="5"/>
      <c r="D8" s="5"/>
      <c r="E8" s="13"/>
      <c r="F8" s="13"/>
      <c r="G8" s="13"/>
    </row>
    <row r="9" spans="1:7" ht="33" customHeight="1" x14ac:dyDescent="0.35">
      <c r="A9" s="5"/>
      <c r="B9" s="5"/>
      <c r="C9" s="5"/>
      <c r="D9" s="5"/>
      <c r="E9" s="13"/>
      <c r="F9" s="13"/>
      <c r="G9" s="13"/>
    </row>
    <row r="10" spans="1:7" ht="33" customHeight="1" x14ac:dyDescent="0.35">
      <c r="A10" s="5"/>
      <c r="B10" s="5"/>
      <c r="C10" s="5"/>
      <c r="D10" s="5"/>
      <c r="E10" s="13"/>
      <c r="F10" s="13"/>
      <c r="G10" s="13"/>
    </row>
    <row r="11" spans="1:7" ht="33" customHeight="1" x14ac:dyDescent="0.35">
      <c r="A11" s="5"/>
      <c r="B11" s="5"/>
      <c r="C11" s="5"/>
      <c r="D11" s="5"/>
      <c r="E11" s="13"/>
      <c r="F11" s="13"/>
      <c r="G11" s="13"/>
    </row>
    <row r="12" spans="1:7" ht="33" customHeight="1" x14ac:dyDescent="0.35">
      <c r="A12" s="5"/>
      <c r="B12" s="5"/>
      <c r="C12" s="5"/>
      <c r="D12" s="5"/>
      <c r="E12" s="13"/>
      <c r="F12" s="13"/>
      <c r="G12" s="13"/>
    </row>
    <row r="13" spans="1:7" ht="28.5" customHeight="1" x14ac:dyDescent="0.35">
      <c r="A13" s="5"/>
      <c r="B13" s="5"/>
      <c r="C13" s="5"/>
      <c r="D13" s="5"/>
      <c r="E13" s="13"/>
      <c r="F13" s="13"/>
      <c r="G13" s="13"/>
    </row>
    <row r="14" spans="1:7" ht="14" customHeight="1" x14ac:dyDescent="0.35">
      <c r="A14" s="7"/>
      <c r="B14" s="8"/>
      <c r="C14" s="8"/>
      <c r="D14" s="8"/>
      <c r="E14" s="7"/>
      <c r="F14" s="7"/>
      <c r="G14" s="7"/>
    </row>
    <row r="15" spans="1:7" ht="33" customHeight="1" x14ac:dyDescent="0.35">
      <c r="A15" s="4"/>
      <c r="B15" s="6"/>
      <c r="C15" s="6"/>
      <c r="D15" s="4">
        <f>SUM(E15:F15)</f>
        <v>0</v>
      </c>
      <c r="E15" s="4">
        <f>SUM(E2:E14)</f>
        <v>0</v>
      </c>
      <c r="F15" s="4">
        <f t="shared" ref="F15:G15" si="0">SUM(F2:F14)</f>
        <v>0</v>
      </c>
      <c r="G15" s="4">
        <f t="shared" si="0"/>
        <v>0</v>
      </c>
    </row>
    <row r="16" spans="1:7" ht="18.5" x14ac:dyDescent="0.45">
      <c r="E16" s="14"/>
      <c r="F16" s="14"/>
      <c r="G16" s="14"/>
    </row>
  </sheetData>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2338A-8933-4D63-92D4-43DBCBAA7C7C}">
  <dimension ref="A1:G15"/>
  <sheetViews>
    <sheetView zoomScale="80" zoomScaleNormal="80" workbookViewId="0">
      <pane ySplit="1" topLeftCell="A4" activePane="bottomLeft" state="frozen"/>
      <selection pane="bottomLeft" activeCell="D6" sqref="D6"/>
    </sheetView>
  </sheetViews>
  <sheetFormatPr defaultRowHeight="14.5" x14ac:dyDescent="0.35"/>
  <cols>
    <col min="1" max="1" width="18.6328125" style="2" customWidth="1"/>
    <col min="2" max="2" width="28.08984375" style="1" customWidth="1"/>
    <col min="3" max="3" width="56.1796875" style="1" customWidth="1"/>
    <col min="4" max="4" width="63.81640625" style="1" customWidth="1"/>
    <col min="5" max="6" width="12.54296875" style="25" customWidth="1"/>
    <col min="7" max="7" width="16.54296875" style="25" customWidth="1"/>
    <col min="8" max="8" width="12.81640625" customWidth="1"/>
  </cols>
  <sheetData>
    <row r="1" spans="1:7" ht="93" thickBot="1" x14ac:dyDescent="0.4">
      <c r="A1" s="11" t="s">
        <v>8</v>
      </c>
      <c r="B1" s="11" t="s">
        <v>7</v>
      </c>
      <c r="C1" s="11" t="s">
        <v>76</v>
      </c>
      <c r="D1" s="11" t="s">
        <v>68</v>
      </c>
      <c r="E1" s="11" t="s">
        <v>87</v>
      </c>
      <c r="F1" s="11" t="s">
        <v>88</v>
      </c>
      <c r="G1" s="11" t="s">
        <v>89</v>
      </c>
    </row>
    <row r="2" spans="1:7" ht="14" customHeight="1" x14ac:dyDescent="0.35">
      <c r="A2" s="7"/>
      <c r="B2" s="8"/>
      <c r="C2" s="8"/>
      <c r="D2" s="8"/>
      <c r="E2" s="7"/>
      <c r="F2" s="7"/>
      <c r="G2" s="7"/>
    </row>
    <row r="3" spans="1:7" ht="86" customHeight="1" x14ac:dyDescent="0.35">
      <c r="A3" s="10" t="s">
        <v>4</v>
      </c>
      <c r="B3" s="10" t="s">
        <v>11</v>
      </c>
      <c r="C3" s="5" t="s">
        <v>75</v>
      </c>
      <c r="D3" s="26" t="s">
        <v>82</v>
      </c>
      <c r="E3" s="28">
        <v>0</v>
      </c>
      <c r="F3" s="28">
        <v>4</v>
      </c>
      <c r="G3" s="27">
        <v>0.05</v>
      </c>
    </row>
    <row r="4" spans="1:7" ht="82" customHeight="1" x14ac:dyDescent="0.35">
      <c r="A4" s="5" t="s">
        <v>0</v>
      </c>
      <c r="B4" s="5" t="s">
        <v>10</v>
      </c>
      <c r="C4" s="5" t="s">
        <v>77</v>
      </c>
      <c r="D4" s="5" t="s">
        <v>81</v>
      </c>
      <c r="E4" s="29">
        <v>4</v>
      </c>
      <c r="F4" s="29">
        <v>8</v>
      </c>
      <c r="G4" s="23">
        <v>0.1</v>
      </c>
    </row>
    <row r="5" spans="1:7" ht="73.5" customHeight="1" x14ac:dyDescent="0.35">
      <c r="A5" s="5" t="s">
        <v>78</v>
      </c>
      <c r="B5" s="5" t="s">
        <v>70</v>
      </c>
      <c r="C5" s="5" t="s">
        <v>84</v>
      </c>
      <c r="D5" s="5" t="s">
        <v>80</v>
      </c>
      <c r="E5" s="29">
        <v>0</v>
      </c>
      <c r="F5" s="29">
        <v>14</v>
      </c>
      <c r="G5" s="23">
        <v>0.15</v>
      </c>
    </row>
    <row r="6" spans="1:7" ht="70.5" customHeight="1" x14ac:dyDescent="0.35">
      <c r="A6" s="5" t="s">
        <v>79</v>
      </c>
      <c r="B6" s="5" t="s">
        <v>72</v>
      </c>
      <c r="C6" s="5" t="s">
        <v>73</v>
      </c>
      <c r="D6" s="5" t="s">
        <v>99</v>
      </c>
      <c r="E6" s="30">
        <v>2</v>
      </c>
      <c r="F6" s="30">
        <v>4</v>
      </c>
      <c r="G6" s="15">
        <v>0.15</v>
      </c>
    </row>
    <row r="7" spans="1:7" ht="96" customHeight="1" x14ac:dyDescent="0.35">
      <c r="A7" s="5" t="s">
        <v>19</v>
      </c>
      <c r="B7" s="5" t="s">
        <v>71</v>
      </c>
      <c r="C7" s="5" t="s">
        <v>92</v>
      </c>
      <c r="D7" s="5" t="s">
        <v>100</v>
      </c>
      <c r="E7" s="29">
        <v>12</v>
      </c>
      <c r="F7" s="29">
        <v>48</v>
      </c>
      <c r="G7" s="23">
        <v>0.05</v>
      </c>
    </row>
    <row r="8" spans="1:7" ht="73.5" customHeight="1" x14ac:dyDescent="0.35">
      <c r="A8" s="5" t="s">
        <v>5</v>
      </c>
      <c r="B8" s="5" t="s">
        <v>21</v>
      </c>
      <c r="C8" s="5" t="s">
        <v>93</v>
      </c>
      <c r="D8" s="26" t="s">
        <v>82</v>
      </c>
      <c r="E8" s="29">
        <v>0</v>
      </c>
      <c r="F8" s="29">
        <v>12</v>
      </c>
      <c r="G8" s="23">
        <v>0.05</v>
      </c>
    </row>
    <row r="9" spans="1:7" ht="33" customHeight="1" x14ac:dyDescent="0.35">
      <c r="A9" s="5" t="s">
        <v>3</v>
      </c>
      <c r="B9" s="5" t="s">
        <v>52</v>
      </c>
      <c r="C9" s="5" t="s">
        <v>73</v>
      </c>
      <c r="D9" s="5" t="s">
        <v>96</v>
      </c>
      <c r="E9" s="29">
        <v>4</v>
      </c>
      <c r="F9" s="29">
        <v>2</v>
      </c>
      <c r="G9" s="23">
        <v>0.05</v>
      </c>
    </row>
    <row r="10" spans="1:7" ht="38.5" customHeight="1" x14ac:dyDescent="0.35">
      <c r="A10" s="5" t="s">
        <v>6</v>
      </c>
      <c r="B10" s="5" t="s">
        <v>33</v>
      </c>
      <c r="C10" s="5" t="s">
        <v>74</v>
      </c>
      <c r="D10" s="5" t="s">
        <v>95</v>
      </c>
      <c r="E10" s="29">
        <v>1</v>
      </c>
      <c r="F10" s="29">
        <v>72</v>
      </c>
      <c r="G10" s="23">
        <v>0.05</v>
      </c>
    </row>
    <row r="11" spans="1:7" ht="67.5" customHeight="1" x14ac:dyDescent="0.45">
      <c r="A11" s="5" t="s">
        <v>22</v>
      </c>
      <c r="B11" s="5" t="s">
        <v>23</v>
      </c>
      <c r="C11" s="5" t="s">
        <v>91</v>
      </c>
      <c r="D11" s="22" t="s">
        <v>97</v>
      </c>
      <c r="E11" s="5">
        <v>0</v>
      </c>
      <c r="F11" s="5" t="s">
        <v>29</v>
      </c>
      <c r="G11" s="9">
        <v>0.05</v>
      </c>
    </row>
    <row r="12" spans="1:7" ht="14" customHeight="1" x14ac:dyDescent="0.35">
      <c r="A12" s="7"/>
      <c r="B12" s="8"/>
      <c r="C12" s="8"/>
      <c r="D12" s="8" t="s">
        <v>83</v>
      </c>
      <c r="E12" s="7"/>
      <c r="F12" s="7"/>
      <c r="G12" s="24"/>
    </row>
    <row r="13" spans="1:7" ht="27.5" customHeight="1" x14ac:dyDescent="0.35">
      <c r="A13" s="4"/>
      <c r="B13" s="6"/>
      <c r="C13" s="31" t="s">
        <v>86</v>
      </c>
      <c r="D13" s="36">
        <f>SUM(E13:F13)</f>
        <v>187</v>
      </c>
      <c r="E13" s="36">
        <f>SUM(E2:E12)</f>
        <v>23</v>
      </c>
      <c r="F13" s="36">
        <f t="shared" ref="F13:G13" si="0">SUM(F2:F12)</f>
        <v>164</v>
      </c>
      <c r="G13" s="37">
        <f t="shared" si="0"/>
        <v>0.70000000000000029</v>
      </c>
    </row>
    <row r="14" spans="1:7" ht="21" x14ac:dyDescent="0.5">
      <c r="C14" s="32" t="s">
        <v>90</v>
      </c>
      <c r="D14" s="33">
        <f>'Current State VSM Example'!B15-'Future State VSM Example'!D13</f>
        <v>161</v>
      </c>
      <c r="E14" s="34">
        <f>'Current State VSM Example'!C15-'Future State VSM Example'!E13</f>
        <v>43</v>
      </c>
      <c r="F14" s="34">
        <f>'Current State VSM Example'!D15-'Future State VSM Example'!F13</f>
        <v>118</v>
      </c>
      <c r="G14" s="35">
        <f>'Current State VSM Example'!E15-'Future State VSM Example'!G13</f>
        <v>0.49999999999999989</v>
      </c>
    </row>
    <row r="15" spans="1:7" x14ac:dyDescent="0.35">
      <c r="C15" s="38" t="s">
        <v>98</v>
      </c>
      <c r="D15" s="40">
        <f>D14/'Current State VSM Example'!B15</f>
        <v>0.46264367816091956</v>
      </c>
      <c r="E15" s="39">
        <f>E14/'Current State VSM Example'!C15</f>
        <v>0.65151515151515149</v>
      </c>
      <c r="F15" s="39">
        <f>F14/'Current State VSM Example'!D15</f>
        <v>0.41843971631205673</v>
      </c>
      <c r="G15" s="39">
        <f>G14/'Current State VSM Example'!E15</f>
        <v>0.41666666666666652</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Value Stream Mapping Tools</vt:lpstr>
      <vt:lpstr>Current State VSM Template</vt:lpstr>
      <vt:lpstr>Current State VSM Example</vt:lpstr>
      <vt:lpstr>Future State VSM Template</vt:lpstr>
      <vt:lpstr>Future State VSM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Hornbeek</dc:creator>
  <cp:lastModifiedBy>Marc Hornbeek</cp:lastModifiedBy>
  <dcterms:created xsi:type="dcterms:W3CDTF">2020-09-28T17:23:57Z</dcterms:created>
  <dcterms:modified xsi:type="dcterms:W3CDTF">2025-05-02T18:45:56Z</dcterms:modified>
</cp:coreProperties>
</file>