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b1249b30d872cdb/Imran/Uploads/Reference Docs/Research Firms/CEB/Project Management/Agile/Templates/3. Build Agile Testing Capabilities/"/>
    </mc:Choice>
  </mc:AlternateContent>
  <bookViews>
    <workbookView xWindow="180" yWindow="-120" windowWidth="15480" windowHeight="5640" tabRatio="836" firstSheet="1" activeTab="3"/>
  </bookViews>
  <sheets>
    <sheet name="John" sheetId="6" state="hidden" r:id="rId1"/>
    <sheet name="Instructions" sheetId="17" r:id="rId2"/>
    <sheet name="Project Resource Mapping" sheetId="16" r:id="rId3"/>
    <sheet name="BU Resource Cost Estimation" sheetId="18" r:id="rId4"/>
  </sheets>
  <definedNames>
    <definedName name="_xlnm.Print_Area" localSheetId="3">'BU Resource Cost Estimation'!$A$1:$R$30</definedName>
    <definedName name="_xlnm.Print_Area" localSheetId="0">John!$A$1:$F$17</definedName>
    <definedName name="_xlnm.Print_Titles" localSheetId="2">'Project Resource Mapping'!$2:$2</definedName>
  </definedNames>
  <calcPr calcId="162913" fullCalcOnLoad="1"/>
</workbook>
</file>

<file path=xl/calcChain.xml><?xml version="1.0" encoding="utf-8"?>
<calcChain xmlns="http://schemas.openxmlformats.org/spreadsheetml/2006/main">
  <c r="M29" i="18" l="1"/>
  <c r="L29" i="18"/>
  <c r="K29" i="18"/>
  <c r="J29" i="18"/>
  <c r="J30" i="18" s="1"/>
  <c r="I29" i="18"/>
  <c r="H29" i="18"/>
  <c r="G29" i="18"/>
  <c r="F29" i="18"/>
  <c r="E29" i="18"/>
  <c r="D29" i="18"/>
  <c r="C29" i="18"/>
  <c r="B29" i="18"/>
  <c r="P29" i="18" s="1"/>
  <c r="N22" i="18"/>
  <c r="M22" i="18"/>
  <c r="L22" i="18"/>
  <c r="K22" i="18"/>
  <c r="J22" i="18"/>
  <c r="I22" i="18"/>
  <c r="H22" i="18"/>
  <c r="G22" i="18"/>
  <c r="F22" i="18"/>
  <c r="E22" i="18"/>
  <c r="D22" i="18"/>
  <c r="P22" i="18" s="1"/>
  <c r="C22" i="18"/>
  <c r="B22" i="18"/>
  <c r="M15" i="18"/>
  <c r="L15" i="18"/>
  <c r="K15" i="18"/>
  <c r="J15" i="18"/>
  <c r="I15" i="18"/>
  <c r="I30" i="18" s="1"/>
  <c r="H15" i="18"/>
  <c r="G15" i="18"/>
  <c r="G30" i="18"/>
  <c r="F15" i="18"/>
  <c r="E15" i="18"/>
  <c r="E30" i="18"/>
  <c r="D15" i="18"/>
  <c r="C15" i="18"/>
  <c r="C30" i="18"/>
  <c r="B15" i="18"/>
  <c r="M8" i="18"/>
  <c r="M30" i="18" s="1"/>
  <c r="L8" i="18"/>
  <c r="L30" i="18" s="1"/>
  <c r="K8" i="18"/>
  <c r="K30" i="18" s="1"/>
  <c r="J8" i="18"/>
  <c r="I8" i="18"/>
  <c r="H8" i="18"/>
  <c r="H30" i="18" s="1"/>
  <c r="G8" i="18"/>
  <c r="F8" i="18"/>
  <c r="F30" i="18" s="1"/>
  <c r="E8" i="18"/>
  <c r="D8" i="18"/>
  <c r="D30" i="18" s="1"/>
  <c r="C8" i="18"/>
  <c r="B8" i="18"/>
  <c r="Q23" i="16"/>
  <c r="P23" i="16"/>
  <c r="O23" i="16"/>
  <c r="N23" i="16"/>
  <c r="M23" i="16"/>
  <c r="L23" i="16"/>
  <c r="K23" i="16"/>
  <c r="J23" i="16"/>
  <c r="I23" i="16"/>
  <c r="H23" i="16"/>
  <c r="G23" i="16"/>
  <c r="F15" i="16"/>
  <c r="F11" i="16"/>
  <c r="F23" i="16" s="1"/>
  <c r="F8" i="16"/>
  <c r="F5" i="16"/>
  <c r="D5" i="6"/>
  <c r="D9" i="6" s="1"/>
  <c r="D6" i="6"/>
  <c r="D7" i="6"/>
  <c r="D8" i="6"/>
  <c r="F8" i="6" s="1"/>
  <c r="I8" i="6" s="1"/>
  <c r="C6" i="6"/>
  <c r="F6" i="6" s="1"/>
  <c r="I6" i="6" s="1"/>
  <c r="C7" i="6"/>
  <c r="F7" i="6" s="1"/>
  <c r="I7" i="6" s="1"/>
  <c r="C8" i="6"/>
  <c r="C5" i="6"/>
  <c r="F5" i="6" s="1"/>
  <c r="C9" i="6"/>
  <c r="E22" i="6"/>
  <c r="F12" i="6"/>
  <c r="F15" i="6"/>
  <c r="F18" i="6"/>
  <c r="E9" i="6"/>
  <c r="P15" i="18"/>
  <c r="I5" i="6" l="1"/>
  <c r="I9" i="6" s="1"/>
  <c r="F9" i="6"/>
  <c r="F17" i="6" s="1"/>
  <c r="F19" i="6" s="1"/>
  <c r="B30" i="18"/>
  <c r="P8" i="18"/>
  <c r="P30" i="18" s="1"/>
</calcChain>
</file>

<file path=xl/sharedStrings.xml><?xml version="1.0" encoding="utf-8"?>
<sst xmlns="http://schemas.openxmlformats.org/spreadsheetml/2006/main" count="173" uniqueCount="83">
  <si>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</si>
  <si>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</si>
  <si>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</si>
  <si>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</si>
  <si>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</si>
  <si>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</si>
  <si>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</si>
  <si>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</si>
  <si>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</si>
  <si>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</si>
  <si>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</si>
  <si>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</si>
  <si>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Retire</t>
  </si>
  <si>
    <t>Retail</t>
  </si>
  <si>
    <t>Adjusted Run Rate</t>
  </si>
  <si>
    <t>Remaining $ by LOB</t>
  </si>
  <si>
    <t>Total Annual Committed $ by LOB</t>
  </si>
  <si>
    <t>LOB</t>
  </si>
  <si>
    <t>Variance</t>
  </si>
  <si>
    <t>2009 Budget</t>
  </si>
  <si>
    <t xml:space="preserve">GBD </t>
  </si>
  <si>
    <t>ILD</t>
  </si>
  <si>
    <t>Total</t>
  </si>
  <si>
    <t>ITC</t>
  </si>
  <si>
    <t>MTC</t>
  </si>
  <si>
    <t>6% onsite, 1% offshore.</t>
  </si>
  <si>
    <t>2009 Fcst *</t>
  </si>
  <si>
    <t>3rd Q</t>
  </si>
  <si>
    <t>Total Estimated Project Impact</t>
  </si>
  <si>
    <t>Data Center</t>
  </si>
  <si>
    <t>Cognizant</t>
  </si>
  <si>
    <t>Rev Var Fcst</t>
  </si>
  <si>
    <t>Vipstar</t>
  </si>
  <si>
    <t>Revised Favorable Forecast</t>
  </si>
  <si>
    <t>Revised Favorable Forecast with credit</t>
  </si>
  <si>
    <t>Product Day2/eBus</t>
  </si>
  <si>
    <t>Cognizant Credit @ $36/hr</t>
  </si>
  <si>
    <t>T&amp;M Rates</t>
  </si>
  <si>
    <t>Demand for Core</t>
  </si>
  <si>
    <t>Project Name</t>
  </si>
  <si>
    <t>Project Number</t>
  </si>
  <si>
    <t>Comments</t>
  </si>
  <si>
    <t>Demand for Flex</t>
  </si>
  <si>
    <t>Over/under on Core $</t>
  </si>
  <si>
    <t>Billiable Flex $</t>
  </si>
  <si>
    <t>Business Unit</t>
  </si>
  <si>
    <t>Project Manager Name</t>
  </si>
  <si>
    <t>Assigned</t>
  </si>
  <si>
    <t>Business Unit 1</t>
  </si>
  <si>
    <t>Business Unit 2</t>
  </si>
  <si>
    <t>Business Unit 3</t>
  </si>
  <si>
    <t>Business Unit 4</t>
  </si>
  <si>
    <t>John</t>
  </si>
  <si>
    <t>Kathy</t>
  </si>
  <si>
    <t>Christina</t>
  </si>
  <si>
    <t>Karthik</t>
  </si>
  <si>
    <t>Penny</t>
  </si>
  <si>
    <t>Vikram</t>
  </si>
  <si>
    <t>Jennifer</t>
  </si>
  <si>
    <t>Yes</t>
  </si>
  <si>
    <t>No</t>
  </si>
  <si>
    <t>Project 1</t>
  </si>
  <si>
    <t>Project 7</t>
  </si>
  <si>
    <t xml:space="preserve">Project 1 </t>
  </si>
  <si>
    <t>Total Testing Demand</t>
  </si>
  <si>
    <t>Total Business Unit 1</t>
  </si>
  <si>
    <t>Total Business Unit 2</t>
  </si>
  <si>
    <t>Total Business Unit 3</t>
  </si>
  <si>
    <t>BUSINESS UNIT RESOURCE COST ESTIMATION</t>
  </si>
  <si>
    <t>PROJECT RESOURCE MAPPING</t>
  </si>
  <si>
    <t>Billiable Core (Rate - ex. $100)</t>
  </si>
  <si>
    <t>Billiable Core (Rate - ex. $100/h)</t>
  </si>
  <si>
    <t>Total Business Unit 4</t>
  </si>
  <si>
    <t>Billiable Core (Rate - ex.$100)</t>
  </si>
  <si>
    <t>Year to Date Total</t>
  </si>
  <si>
    <t>This tool can help you manage the testing resources and calculate total testing expenditure by month.</t>
  </si>
  <si>
    <t>Instructions</t>
  </si>
  <si>
    <t>Total Demand</t>
  </si>
  <si>
    <t>3. Adjust the formulas as needed to calculate business unit and total organization demand and to forecast future demand.</t>
  </si>
  <si>
    <t>1. Tailor the Project Resource Mapping worksheet to your organization by entering the names of the business units, project managers/testers, current projects, and projected time commitment.</t>
  </si>
  <si>
    <t>2. Tailor the Business Unit Resource Cost Estimation worksheet to your organization by entering the names of the business units, billing rates for project managers/testers, "flexible resources" (3rd party, near shore, or offshore resources).</t>
  </si>
  <si>
    <t>Purpose</t>
  </si>
  <si>
    <t>TESTING DEMAND MANAGEMENT TOOLS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</si>
</sst>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5" formatCode="&quot;$&quot;#,##0"/>
    <numFmt numFmtId="171" formatCode="&quot;$&quot;#,##0.00"/>
  </numFmts>
  <fonts count="23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b/>
      <sz val="16"/>
      <color indexed="9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2"/>
      <color theme="0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color theme="0" tint="-0.499984740745262"/>
      <name val="Arial"/>
      <family val="2"/>
    </font>
    <font>
      <b/>
      <sz val="16"/>
      <color theme="0"/>
      <name val="Arial"/>
      <family val="2"/>
    </font>
    <font>
      <b/>
      <sz val="16"/>
      <color rgb="FF00AEEF"/>
      <name val="Arial"/>
      <family val="2"/>
    </font>
    <font>
      <sz val="8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AEE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54">
    <xf numFmtId="0" fontId="0" fillId="0" borderId="0" xfId="0"/>
    <xf numFmtId="0" fontId="2" fillId="0" borderId="0" xfId="2" applyFont="1"/>
    <xf numFmtId="0" fontId="1" fillId="0" borderId="0" xfId="2" applyAlignment="1">
      <alignment horizontal="center" vertical="center"/>
    </xf>
    <xf numFmtId="0" fontId="1" fillId="0" borderId="0" xfId="2" applyFill="1" applyAlignment="1">
      <alignment horizontal="center" vertical="center"/>
    </xf>
    <xf numFmtId="0" fontId="4" fillId="0" borderId="0" xfId="2" applyFont="1"/>
    <xf numFmtId="0" fontId="2" fillId="0" borderId="0" xfId="2" applyFont="1" applyAlignment="1">
      <alignment horizontal="center"/>
    </xf>
    <xf numFmtId="0" fontId="7" fillId="2" borderId="1" xfId="2" applyFont="1" applyFill="1" applyBorder="1" applyAlignment="1">
      <alignment horizontal="center" vertical="center"/>
    </xf>
    <xf numFmtId="0" fontId="1" fillId="2" borderId="1" xfId="2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/>
    </xf>
    <xf numFmtId="44" fontId="2" fillId="3" borderId="0" xfId="2" applyNumberFormat="1" applyFont="1" applyFill="1"/>
    <xf numFmtId="44" fontId="4" fillId="3" borderId="3" xfId="2" applyNumberFormat="1" applyFont="1" applyFill="1" applyBorder="1"/>
    <xf numFmtId="44" fontId="4" fillId="4" borderId="3" xfId="2" applyNumberFormat="1" applyFont="1" applyFill="1" applyBorder="1"/>
    <xf numFmtId="0" fontId="2" fillId="5" borderId="0" xfId="2" applyFont="1" applyFill="1"/>
    <xf numFmtId="0" fontId="2" fillId="3" borderId="0" xfId="2" applyFont="1" applyFill="1"/>
    <xf numFmtId="0" fontId="4" fillId="3" borderId="0" xfId="2" applyFont="1" applyFill="1" applyAlignment="1">
      <alignment horizontal="center"/>
    </xf>
    <xf numFmtId="0" fontId="8" fillId="3" borderId="0" xfId="2" applyFont="1" applyFill="1"/>
    <xf numFmtId="0" fontId="8" fillId="3" borderId="0" xfId="2" quotePrefix="1" applyFont="1" applyFill="1" applyAlignment="1">
      <alignment horizontal="center"/>
    </xf>
    <xf numFmtId="0" fontId="4" fillId="3" borderId="0" xfId="2" applyFont="1" applyFill="1"/>
    <xf numFmtId="0" fontId="4" fillId="0" borderId="0" xfId="2" applyFont="1" applyFill="1"/>
    <xf numFmtId="42" fontId="2" fillId="0" borderId="0" xfId="2" applyNumberFormat="1" applyFont="1" applyFill="1"/>
    <xf numFmtId="0" fontId="5" fillId="0" borderId="0" xfId="2" applyFont="1" applyFill="1"/>
    <xf numFmtId="42" fontId="4" fillId="0" borderId="3" xfId="2" applyNumberFormat="1" applyFont="1" applyFill="1" applyBorder="1"/>
    <xf numFmtId="0" fontId="0" fillId="5" borderId="0" xfId="0" applyFill="1"/>
    <xf numFmtId="42" fontId="4" fillId="0" borderId="0" xfId="2" applyNumberFormat="1" applyFont="1" applyFill="1" applyBorder="1"/>
    <xf numFmtId="0" fontId="0" fillId="3" borderId="0" xfId="0" applyFill="1"/>
    <xf numFmtId="0" fontId="4" fillId="4" borderId="0" xfId="2" applyFont="1" applyFill="1"/>
    <xf numFmtId="0" fontId="0" fillId="4" borderId="0" xfId="0" applyFill="1"/>
    <xf numFmtId="0" fontId="9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3" fontId="6" fillId="0" borderId="1" xfId="2" applyNumberFormat="1" applyFont="1" applyFill="1" applyBorder="1" applyAlignment="1" applyProtection="1">
      <alignment horizontal="center" vertical="center"/>
    </xf>
    <xf numFmtId="165" fontId="7" fillId="0" borderId="5" xfId="2" applyNumberFormat="1" applyFont="1" applyFill="1" applyBorder="1" applyAlignment="1">
      <alignment horizontal="center" vertical="center"/>
    </xf>
    <xf numFmtId="165" fontId="9" fillId="0" borderId="5" xfId="2" applyNumberFormat="1" applyFont="1" applyFill="1" applyBorder="1" applyAlignment="1">
      <alignment horizontal="center" vertical="center"/>
    </xf>
    <xf numFmtId="44" fontId="9" fillId="0" borderId="1" xfId="1" applyFont="1" applyFill="1" applyBorder="1" applyAlignment="1" applyProtection="1">
      <alignment horizontal="center" vertical="center"/>
    </xf>
    <xf numFmtId="44" fontId="6" fillId="0" borderId="1" xfId="1" applyFont="1" applyFill="1" applyBorder="1" applyAlignment="1" applyProtection="1">
      <alignment horizontal="center" vertical="center"/>
    </xf>
    <xf numFmtId="37" fontId="6" fillId="0" borderId="1" xfId="1" applyNumberFormat="1" applyFont="1" applyFill="1" applyBorder="1" applyAlignment="1" applyProtection="1">
      <alignment horizontal="center" vertical="center"/>
    </xf>
    <xf numFmtId="165" fontId="7" fillId="2" borderId="5" xfId="2" applyNumberFormat="1" applyFont="1" applyFill="1" applyBorder="1" applyAlignment="1">
      <alignment horizontal="center" vertical="center"/>
    </xf>
    <xf numFmtId="165" fontId="6" fillId="0" borderId="5" xfId="2" applyNumberFormat="1" applyFont="1" applyFill="1" applyBorder="1" applyAlignment="1">
      <alignment horizontal="center" vertical="center"/>
    </xf>
    <xf numFmtId="0" fontId="6" fillId="6" borderId="5" xfId="2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 applyProtection="1">
      <alignment horizontal="center" vertical="center"/>
    </xf>
    <xf numFmtId="165" fontId="7" fillId="7" borderId="5" xfId="2" applyNumberFormat="1" applyFont="1" applyFill="1" applyBorder="1" applyAlignment="1">
      <alignment horizontal="center" vertical="center"/>
    </xf>
    <xf numFmtId="0" fontId="1" fillId="7" borderId="0" xfId="2" applyFill="1" applyAlignment="1">
      <alignment horizontal="center" vertical="center"/>
    </xf>
    <xf numFmtId="0" fontId="6" fillId="0" borderId="6" xfId="2" applyFont="1" applyFill="1" applyBorder="1" applyAlignment="1">
      <alignment horizontal="left" vertical="center"/>
    </xf>
    <xf numFmtId="4" fontId="6" fillId="0" borderId="1" xfId="2" applyNumberFormat="1" applyFont="1" applyFill="1" applyBorder="1" applyAlignment="1" applyProtection="1">
      <alignment horizontal="center" vertical="center"/>
    </xf>
    <xf numFmtId="0" fontId="11" fillId="0" borderId="6" xfId="2" applyFont="1" applyFill="1" applyBorder="1" applyAlignment="1">
      <alignment horizontal="left" vertical="center"/>
    </xf>
    <xf numFmtId="165" fontId="9" fillId="0" borderId="1" xfId="2" applyNumberFormat="1" applyFont="1" applyFill="1" applyBorder="1" applyAlignment="1" applyProtection="1">
      <alignment horizontal="center" vertical="center"/>
    </xf>
    <xf numFmtId="165" fontId="6" fillId="0" borderId="1" xfId="2" applyNumberFormat="1" applyFont="1" applyFill="1" applyBorder="1" applyAlignment="1" applyProtection="1">
      <alignment horizontal="center" vertical="center"/>
    </xf>
    <xf numFmtId="165" fontId="14" fillId="0" borderId="1" xfId="2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6" fillId="8" borderId="0" xfId="0" applyFont="1" applyFill="1"/>
    <xf numFmtId="0" fontId="15" fillId="8" borderId="0" xfId="0" applyFont="1" applyFill="1" applyAlignment="1">
      <alignment vertical="center"/>
    </xf>
    <xf numFmtId="0" fontId="13" fillId="8" borderId="0" xfId="0" applyFont="1" applyFill="1"/>
    <xf numFmtId="0" fontId="13" fillId="8" borderId="0" xfId="0" applyFont="1" applyFill="1" applyAlignment="1">
      <alignment wrapText="1"/>
    </xf>
    <xf numFmtId="0" fontId="16" fillId="8" borderId="0" xfId="0" applyFont="1" applyFill="1"/>
    <xf numFmtId="0" fontId="6" fillId="0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vertical="center"/>
    </xf>
    <xf numFmtId="2" fontId="6" fillId="0" borderId="7" xfId="0" applyNumberFormat="1" applyFont="1" applyBorder="1" applyAlignment="1">
      <alignment horizontal="left" vertical="center" wrapText="1"/>
    </xf>
    <xf numFmtId="2" fontId="6" fillId="0" borderId="2" xfId="0" applyNumberFormat="1" applyFont="1" applyBorder="1" applyAlignment="1">
      <alignment horizontal="left" vertical="center" wrapText="1"/>
    </xf>
    <xf numFmtId="2" fontId="6" fillId="0" borderId="2" xfId="0" applyNumberFormat="1" applyFont="1" applyBorder="1" applyAlignment="1">
      <alignment vertical="center"/>
    </xf>
    <xf numFmtId="2" fontId="6" fillId="0" borderId="8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2" fontId="6" fillId="0" borderId="6" xfId="0" applyNumberFormat="1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17" fillId="9" borderId="13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10" borderId="6" xfId="0" applyFont="1" applyFill="1" applyBorder="1" applyAlignment="1">
      <alignment horizontal="left" vertical="center"/>
    </xf>
    <xf numFmtId="0" fontId="7" fillId="10" borderId="1" xfId="0" applyFont="1" applyFill="1" applyBorder="1" applyAlignment="1">
      <alignment horizontal="left" vertical="center"/>
    </xf>
    <xf numFmtId="2" fontId="7" fillId="10" borderId="1" xfId="0" applyNumberFormat="1" applyFont="1" applyFill="1" applyBorder="1" applyAlignment="1">
      <alignment vertical="center"/>
    </xf>
    <xf numFmtId="0" fontId="7" fillId="10" borderId="1" xfId="0" applyFont="1" applyFill="1" applyBorder="1" applyAlignment="1">
      <alignment vertical="center"/>
    </xf>
    <xf numFmtId="0" fontId="6" fillId="10" borderId="9" xfId="0" applyFont="1" applyFill="1" applyBorder="1" applyAlignment="1">
      <alignment horizontal="left" vertical="center"/>
    </xf>
    <xf numFmtId="0" fontId="17" fillId="11" borderId="16" xfId="0" applyFont="1" applyFill="1" applyBorder="1" applyAlignment="1">
      <alignment horizontal="left" vertical="center" wrapText="1"/>
    </xf>
    <xf numFmtId="0" fontId="17" fillId="11" borderId="17" xfId="0" applyFont="1" applyFill="1" applyBorder="1" applyAlignment="1">
      <alignment horizontal="left" vertical="center" wrapText="1"/>
    </xf>
    <xf numFmtId="2" fontId="3" fillId="11" borderId="11" xfId="2" applyNumberFormat="1" applyFont="1" applyFill="1" applyBorder="1" applyAlignment="1">
      <alignment horizontal="center" vertical="center"/>
    </xf>
    <xf numFmtId="2" fontId="3" fillId="11" borderId="18" xfId="2" applyNumberFormat="1" applyFont="1" applyFill="1" applyBorder="1" applyAlignment="1">
      <alignment horizontal="center" vertical="center"/>
    </xf>
    <xf numFmtId="0" fontId="7" fillId="10" borderId="6" xfId="2" applyFont="1" applyFill="1" applyBorder="1" applyAlignment="1">
      <alignment horizontal="left" vertical="center"/>
    </xf>
    <xf numFmtId="165" fontId="6" fillId="10" borderId="1" xfId="1" applyNumberFormat="1" applyFont="1" applyFill="1" applyBorder="1" applyAlignment="1" applyProtection="1">
      <alignment horizontal="center" vertical="center"/>
    </xf>
    <xf numFmtId="2" fontId="3" fillId="11" borderId="1" xfId="2" applyNumberFormat="1" applyFont="1" applyFill="1" applyBorder="1" applyAlignment="1" applyProtection="1">
      <alignment horizontal="center" vertical="center"/>
    </xf>
    <xf numFmtId="2" fontId="3" fillId="11" borderId="11" xfId="2" applyNumberFormat="1" applyFont="1" applyFill="1" applyBorder="1" applyAlignment="1" applyProtection="1">
      <alignment horizontal="center" vertical="center"/>
    </xf>
    <xf numFmtId="171" fontId="3" fillId="12" borderId="1" xfId="2" applyNumberFormat="1" applyFont="1" applyFill="1" applyBorder="1" applyAlignment="1" applyProtection="1">
      <alignment horizontal="center" vertical="center"/>
    </xf>
    <xf numFmtId="0" fontId="17" fillId="12" borderId="16" xfId="0" applyFont="1" applyFill="1" applyBorder="1" applyAlignment="1">
      <alignment horizontal="center" vertical="center"/>
    </xf>
    <xf numFmtId="0" fontId="18" fillId="12" borderId="19" xfId="0" applyFont="1" applyFill="1" applyBorder="1" applyAlignment="1">
      <alignment horizontal="center" vertical="center"/>
    </xf>
    <xf numFmtId="2" fontId="17" fillId="12" borderId="19" xfId="0" applyNumberFormat="1" applyFont="1" applyFill="1" applyBorder="1" applyAlignment="1">
      <alignment horizontal="left" vertical="center"/>
    </xf>
    <xf numFmtId="0" fontId="18" fillId="12" borderId="20" xfId="0" applyFont="1" applyFill="1" applyBorder="1" applyAlignment="1">
      <alignment vertical="center"/>
    </xf>
    <xf numFmtId="0" fontId="3" fillId="11" borderId="6" xfId="2" applyFont="1" applyFill="1" applyBorder="1" applyAlignment="1">
      <alignment horizontal="left" vertical="center"/>
    </xf>
    <xf numFmtId="44" fontId="3" fillId="11" borderId="11" xfId="1" applyFont="1" applyFill="1" applyBorder="1" applyAlignment="1" applyProtection="1">
      <alignment horizontal="center" vertical="center"/>
    </xf>
    <xf numFmtId="0" fontId="7" fillId="12" borderId="0" xfId="2" applyFont="1" applyFill="1" applyBorder="1" applyAlignment="1">
      <alignment horizontal="center" vertical="center"/>
    </xf>
    <xf numFmtId="0" fontId="1" fillId="12" borderId="21" xfId="2" applyFill="1" applyBorder="1" applyAlignment="1">
      <alignment horizontal="center" vertical="center"/>
    </xf>
    <xf numFmtId="0" fontId="7" fillId="12" borderId="21" xfId="2" applyFont="1" applyFill="1" applyBorder="1" applyAlignment="1">
      <alignment horizontal="center" vertical="center"/>
    </xf>
    <xf numFmtId="0" fontId="9" fillId="12" borderId="21" xfId="2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7" fillId="2" borderId="23" xfId="2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2" fontId="10" fillId="12" borderId="25" xfId="2" applyNumberFormat="1" applyFont="1" applyFill="1" applyBorder="1" applyAlignment="1">
      <alignment horizontal="center" vertical="center"/>
    </xf>
    <xf numFmtId="165" fontId="7" fillId="12" borderId="0" xfId="2" applyNumberFormat="1" applyFont="1" applyFill="1" applyBorder="1" applyAlignment="1">
      <alignment horizontal="center" vertical="center"/>
    </xf>
    <xf numFmtId="165" fontId="9" fillId="12" borderId="0" xfId="2" applyNumberFormat="1" applyFont="1" applyFill="1" applyBorder="1" applyAlignment="1">
      <alignment horizontal="center" vertical="center"/>
    </xf>
    <xf numFmtId="165" fontId="6" fillId="7" borderId="5" xfId="1" applyNumberFormat="1" applyFont="1" applyFill="1" applyBorder="1" applyAlignment="1" applyProtection="1">
      <alignment horizontal="center" vertical="center"/>
    </xf>
    <xf numFmtId="0" fontId="6" fillId="12" borderId="0" xfId="2" applyFont="1" applyFill="1" applyBorder="1" applyAlignment="1">
      <alignment horizontal="center" vertical="center"/>
    </xf>
    <xf numFmtId="0" fontId="2" fillId="0" borderId="0" xfId="2" applyFont="1" applyBorder="1"/>
    <xf numFmtId="2" fontId="3" fillId="11" borderId="1" xfId="2" applyNumberFormat="1" applyFont="1" applyFill="1" applyBorder="1" applyAlignment="1">
      <alignment horizontal="center" vertical="center"/>
    </xf>
    <xf numFmtId="2" fontId="10" fillId="12" borderId="0" xfId="2" applyNumberFormat="1" applyFont="1" applyFill="1" applyBorder="1" applyAlignment="1">
      <alignment horizontal="center" vertical="center"/>
    </xf>
    <xf numFmtId="0" fontId="17" fillId="11" borderId="0" xfId="2" applyFont="1" applyFill="1" applyBorder="1" applyAlignment="1">
      <alignment horizontal="center" vertical="center"/>
    </xf>
    <xf numFmtId="2" fontId="3" fillId="11" borderId="0" xfId="2" applyNumberFormat="1" applyFont="1" applyFill="1" applyBorder="1" applyAlignment="1">
      <alignment horizontal="center" vertical="center"/>
    </xf>
    <xf numFmtId="165" fontId="7" fillId="10" borderId="0" xfId="2" applyNumberFormat="1" applyFont="1" applyFill="1" applyBorder="1" applyAlignment="1">
      <alignment horizontal="center" vertical="center"/>
    </xf>
    <xf numFmtId="2" fontId="10" fillId="11" borderId="0" xfId="2" applyNumberFormat="1" applyFont="1" applyFill="1" applyBorder="1" applyAlignment="1">
      <alignment horizontal="center" vertical="center"/>
    </xf>
    <xf numFmtId="165" fontId="7" fillId="10" borderId="0" xfId="1" applyNumberFormat="1" applyFont="1" applyFill="1" applyBorder="1" applyAlignment="1">
      <alignment horizontal="center" vertical="center"/>
    </xf>
    <xf numFmtId="165" fontId="17" fillId="12" borderId="0" xfId="2" applyNumberFormat="1" applyFont="1" applyFill="1" applyBorder="1" applyAlignment="1">
      <alignment horizontal="center" vertical="center"/>
    </xf>
    <xf numFmtId="0" fontId="3" fillId="12" borderId="1" xfId="2" applyFont="1" applyFill="1" applyBorder="1" applyAlignment="1">
      <alignment horizontal="left" vertical="center"/>
    </xf>
    <xf numFmtId="0" fontId="6" fillId="8" borderId="0" xfId="0" applyFont="1" applyFill="1" applyAlignment="1">
      <alignment wrapText="1"/>
    </xf>
    <xf numFmtId="2" fontId="17" fillId="11" borderId="11" xfId="2" applyNumberFormat="1" applyFont="1" applyFill="1" applyBorder="1" applyAlignment="1">
      <alignment horizontal="center" vertical="center"/>
    </xf>
    <xf numFmtId="0" fontId="12" fillId="8" borderId="19" xfId="2" applyFont="1" applyFill="1" applyBorder="1" applyAlignment="1">
      <alignment vertical="center"/>
    </xf>
    <xf numFmtId="0" fontId="0" fillId="8" borderId="20" xfId="0" applyFill="1" applyBorder="1" applyAlignment="1"/>
    <xf numFmtId="0" fontId="13" fillId="8" borderId="0" xfId="2" applyFont="1" applyFill="1" applyAlignment="1">
      <alignment vertical="center"/>
    </xf>
    <xf numFmtId="0" fontId="19" fillId="8" borderId="0" xfId="0" applyFont="1" applyFill="1"/>
    <xf numFmtId="0" fontId="20" fillId="8" borderId="26" xfId="0" applyFont="1" applyFill="1" applyBorder="1" applyAlignment="1">
      <alignment vertical="center"/>
    </xf>
    <xf numFmtId="0" fontId="20" fillId="8" borderId="23" xfId="0" applyFont="1" applyFill="1" applyBorder="1" applyAlignment="1">
      <alignment vertical="center"/>
    </xf>
    <xf numFmtId="0" fontId="3" fillId="8" borderId="27" xfId="2" applyFont="1" applyFill="1" applyBorder="1" applyAlignment="1">
      <alignment horizontal="center"/>
    </xf>
    <xf numFmtId="0" fontId="2" fillId="8" borderId="0" xfId="2" applyFont="1" applyFill="1"/>
    <xf numFmtId="0" fontId="3" fillId="11" borderId="7" xfId="2" applyFont="1" applyFill="1" applyBorder="1" applyAlignment="1">
      <alignment horizontal="left" vertical="center"/>
    </xf>
    <xf numFmtId="2" fontId="3" fillId="11" borderId="4" xfId="2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left" vertical="center"/>
    </xf>
    <xf numFmtId="0" fontId="21" fillId="8" borderId="0" xfId="0" applyFont="1" applyFill="1" applyBorder="1" applyAlignment="1">
      <alignment vertical="center"/>
    </xf>
    <xf numFmtId="0" fontId="21" fillId="8" borderId="19" xfId="2" applyFont="1" applyFill="1" applyBorder="1" applyAlignment="1">
      <alignment vertical="center"/>
    </xf>
    <xf numFmtId="0" fontId="21" fillId="8" borderId="0" xfId="0" applyFont="1" applyFill="1" applyAlignment="1">
      <alignment horizontal="left" vertical="center"/>
    </xf>
    <xf numFmtId="0" fontId="17" fillId="12" borderId="0" xfId="2" applyFont="1" applyFill="1" applyBorder="1" applyAlignment="1">
      <alignment horizontal="center"/>
    </xf>
    <xf numFmtId="0" fontId="17" fillId="12" borderId="0" xfId="2" applyFont="1" applyFill="1" applyBorder="1" applyAlignment="1">
      <alignment horizontal="center" wrapText="1"/>
    </xf>
    <xf numFmtId="0" fontId="17" fillId="12" borderId="28" xfId="2" applyFont="1" applyFill="1" applyBorder="1" applyAlignment="1">
      <alignment horizontal="center" wrapText="1"/>
    </xf>
    <xf numFmtId="0" fontId="17" fillId="12" borderId="29" xfId="2" applyFont="1" applyFill="1" applyBorder="1" applyAlignment="1">
      <alignment horizontal="center" wrapText="1"/>
    </xf>
    <xf numFmtId="0" fontId="22" fillId="12" borderId="30" xfId="2" applyFont="1" applyFill="1" applyBorder="1"/>
    <xf numFmtId="0" fontId="1" fillId="13" borderId="21" xfId="2" applyFill="1" applyBorder="1" applyAlignment="1">
      <alignment horizontal="center" vertic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14" borderId="25" xfId="2" applyFont="1" applyFill="1" applyBorder="1" applyAlignment="1">
      <alignment horizontal="left" vertical="center"/>
    </xf>
    <xf numFmtId="0" fontId="0" fillId="14" borderId="34" xfId="0" applyFill="1" applyBorder="1" applyAlignment="1"/>
    <xf numFmtId="0" fontId="0" fillId="2" borderId="4" xfId="0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_ITC Core Planner v0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J11" sqref="J11"/>
    </sheetView>
  </sheetViews>
  <sheetFormatPr defaultRowHeight="12.5" x14ac:dyDescent="0.25"/>
  <cols>
    <col min="3" max="3" width="14.81640625" bestFit="1" customWidth="1"/>
    <col min="4" max="4" width="14.453125" customWidth="1"/>
    <col min="5" max="6" width="14.81640625" bestFit="1" customWidth="1"/>
    <col min="7" max="7" width="13.453125" bestFit="1" customWidth="1"/>
    <col min="8" max="8" width="0" hidden="1" customWidth="1"/>
    <col min="9" max="9" width="12" hidden="1" customWidth="1"/>
  </cols>
  <sheetData>
    <row r="1" spans="1:9" ht="13.5" thickBot="1" x14ac:dyDescent="0.35">
      <c r="A1" s="146" t="s">
        <v>37</v>
      </c>
      <c r="B1" s="147"/>
      <c r="C1" s="147"/>
      <c r="D1" s="147"/>
      <c r="E1" s="147"/>
      <c r="F1" s="147"/>
      <c r="G1" s="148"/>
    </row>
    <row r="3" spans="1:9" x14ac:dyDescent="0.25">
      <c r="B3" s="17" t="s">
        <v>30</v>
      </c>
      <c r="C3" s="16" t="s">
        <v>23</v>
      </c>
      <c r="D3" s="16" t="s">
        <v>24</v>
      </c>
      <c r="E3" s="15"/>
      <c r="F3" s="15"/>
      <c r="I3" s="15"/>
    </row>
    <row r="4" spans="1:9" x14ac:dyDescent="0.25">
      <c r="B4" s="17" t="s">
        <v>17</v>
      </c>
      <c r="C4" s="18" t="s">
        <v>26</v>
      </c>
      <c r="D4" s="18" t="s">
        <v>26</v>
      </c>
      <c r="E4" s="18" t="s">
        <v>19</v>
      </c>
      <c r="F4" s="10" t="s">
        <v>18</v>
      </c>
      <c r="I4" s="10" t="s">
        <v>31</v>
      </c>
    </row>
    <row r="5" spans="1:9" x14ac:dyDescent="0.25">
      <c r="B5" s="19" t="s">
        <v>12</v>
      </c>
      <c r="C5" s="11" t="e">
        <f>+#REF!</f>
        <v>#REF!</v>
      </c>
      <c r="D5" s="11" t="e">
        <f>+#REF!</f>
        <v>#REF!</v>
      </c>
      <c r="E5" s="11">
        <v>3165411.7989821881</v>
      </c>
      <c r="F5" s="11" t="e">
        <f>+E5-C5-D5</f>
        <v>#REF!</v>
      </c>
      <c r="I5" s="11" t="e">
        <f>+F5</f>
        <v>#REF!</v>
      </c>
    </row>
    <row r="6" spans="1:9" x14ac:dyDescent="0.25">
      <c r="B6" s="19" t="s">
        <v>20</v>
      </c>
      <c r="C6" s="11" t="e">
        <f>+#REF!</f>
        <v>#REF!</v>
      </c>
      <c r="D6" s="11" t="e">
        <f>+#REF!</f>
        <v>#REF!</v>
      </c>
      <c r="E6" s="11">
        <v>2620000</v>
      </c>
      <c r="F6" s="11" t="e">
        <f>+E6-C6-D6</f>
        <v>#REF!</v>
      </c>
      <c r="I6" s="11" t="e">
        <f>+F6</f>
        <v>#REF!</v>
      </c>
    </row>
    <row r="7" spans="1:9" x14ac:dyDescent="0.25">
      <c r="B7" s="19" t="s">
        <v>13</v>
      </c>
      <c r="C7" s="11" t="e">
        <f>+#REF!</f>
        <v>#REF!</v>
      </c>
      <c r="D7" s="11" t="e">
        <f>+#REF!</f>
        <v>#REF!</v>
      </c>
      <c r="E7" s="11">
        <v>2730355.2010178114</v>
      </c>
      <c r="F7" s="11" t="e">
        <f>+E7-C7-D7</f>
        <v>#REF!</v>
      </c>
      <c r="I7" s="11" t="e">
        <f>+F7-SUM(F12:F13)</f>
        <v>#REF!</v>
      </c>
    </row>
    <row r="8" spans="1:9" x14ac:dyDescent="0.25">
      <c r="B8" s="19" t="s">
        <v>21</v>
      </c>
      <c r="C8" s="11" t="e">
        <f>+#REF!</f>
        <v>#REF!</v>
      </c>
      <c r="D8" s="11" t="e">
        <f>+#REF!</f>
        <v>#REF!</v>
      </c>
      <c r="E8" s="11">
        <v>51120</v>
      </c>
      <c r="F8" s="11" t="e">
        <f>+E8-C8-D8</f>
        <v>#REF!</v>
      </c>
      <c r="I8" s="11" t="e">
        <f>+F8</f>
        <v>#REF!</v>
      </c>
    </row>
    <row r="9" spans="1:9" ht="13" thickBot="1" x14ac:dyDescent="0.3">
      <c r="B9" s="19" t="s">
        <v>22</v>
      </c>
      <c r="C9" s="12" t="e">
        <f>SUM(C5:C8)</f>
        <v>#REF!</v>
      </c>
      <c r="D9" s="12" t="e">
        <f>SUM(D5:D8)</f>
        <v>#REF!</v>
      </c>
      <c r="E9" s="12">
        <f>SUM(E5:E8)</f>
        <v>8566887</v>
      </c>
      <c r="F9" s="12" t="e">
        <f>SUM(F5:F8)</f>
        <v>#REF!</v>
      </c>
      <c r="I9" s="12" t="e">
        <f>SUM(I5:I8)</f>
        <v>#REF!</v>
      </c>
    </row>
    <row r="10" spans="1:9" ht="13" thickTop="1" x14ac:dyDescent="0.25">
      <c r="B10" s="14" t="s">
        <v>25</v>
      </c>
      <c r="C10" s="24"/>
    </row>
    <row r="11" spans="1:9" x14ac:dyDescent="0.25">
      <c r="D11" s="22"/>
      <c r="F11" s="21"/>
    </row>
    <row r="12" spans="1:9" x14ac:dyDescent="0.25">
      <c r="B12" s="20" t="s">
        <v>13</v>
      </c>
      <c r="C12" s="22" t="s">
        <v>27</v>
      </c>
      <c r="D12" s="22" t="s">
        <v>35</v>
      </c>
      <c r="F12" s="21" t="e">
        <f>1300000-#REF!</f>
        <v>#REF!</v>
      </c>
    </row>
    <row r="13" spans="1:9" x14ac:dyDescent="0.25">
      <c r="B13" s="20"/>
      <c r="D13" s="22" t="s">
        <v>29</v>
      </c>
      <c r="F13" s="21">
        <v>50000</v>
      </c>
    </row>
    <row r="14" spans="1:9" x14ac:dyDescent="0.25">
      <c r="B14" s="20"/>
      <c r="D14" s="22"/>
      <c r="F14" s="21"/>
    </row>
    <row r="15" spans="1:9" ht="13" thickBot="1" x14ac:dyDescent="0.3">
      <c r="B15" s="20" t="s">
        <v>28</v>
      </c>
      <c r="D15" s="22"/>
      <c r="F15" s="23" t="e">
        <f>SUM(F11:F14)</f>
        <v>#REF!</v>
      </c>
    </row>
    <row r="16" spans="1:9" ht="13" thickTop="1" x14ac:dyDescent="0.25">
      <c r="B16" s="20"/>
      <c r="D16" s="22"/>
      <c r="F16" s="25"/>
    </row>
    <row r="17" spans="2:8" ht="13" thickBot="1" x14ac:dyDescent="0.3">
      <c r="B17" s="19" t="s">
        <v>33</v>
      </c>
      <c r="C17" s="26"/>
      <c r="D17" s="26"/>
      <c r="E17" s="26"/>
      <c r="F17" s="12" t="e">
        <f>+F9-F15</f>
        <v>#REF!</v>
      </c>
    </row>
    <row r="18" spans="2:8" ht="13" thickTop="1" x14ac:dyDescent="0.25">
      <c r="B18" s="20" t="s">
        <v>36</v>
      </c>
      <c r="F18" s="21" t="e">
        <f>#REF!</f>
        <v>#REF!</v>
      </c>
      <c r="H18" s="21">
        <v>600000</v>
      </c>
    </row>
    <row r="19" spans="2:8" ht="13" thickBot="1" x14ac:dyDescent="0.3">
      <c r="B19" s="27" t="s">
        <v>34</v>
      </c>
      <c r="C19" s="28"/>
      <c r="D19" s="28"/>
      <c r="E19" s="28"/>
      <c r="F19" s="13" t="e">
        <f>SUM(F17:F18)</f>
        <v>#REF!</v>
      </c>
    </row>
    <row r="20" spans="2:8" ht="13" thickTop="1" x14ac:dyDescent="0.25"/>
    <row r="22" spans="2:8" hidden="1" x14ac:dyDescent="0.25">
      <c r="D22" s="22" t="s">
        <v>32</v>
      </c>
      <c r="E22" s="21" t="e">
        <f>SUM(#REF!)*1.06+SUM(#REF!)*1.01</f>
        <v>#REF!</v>
      </c>
    </row>
  </sheetData>
  <mergeCells count="1">
    <mergeCell ref="A1:G1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5"/>
  <sheetViews>
    <sheetView zoomScaleNormal="100" workbookViewId="0">
      <selection activeCell="B10" sqref="B10"/>
    </sheetView>
  </sheetViews>
  <sheetFormatPr defaultColWidth="9.1796875" defaultRowHeight="15.5" x14ac:dyDescent="0.35"/>
  <cols>
    <col min="1" max="1" width="24" style="57" customWidth="1"/>
    <col min="2" max="2" width="96.81640625" style="57" customWidth="1"/>
    <col min="3" max="16384" width="9.1796875" style="57"/>
  </cols>
  <sheetData>
    <row r="1" spans="1:4" ht="50.25" customHeight="1" x14ac:dyDescent="0.35">
      <c r="A1" s="55"/>
      <c r="B1" s="139" t="s">
        <v>82</v>
      </c>
      <c r="C1" s="56"/>
      <c r="D1" s="56"/>
    </row>
    <row r="3" spans="1:4" x14ac:dyDescent="0.35">
      <c r="B3" s="129" t="s">
        <v>81</v>
      </c>
    </row>
    <row r="4" spans="1:4" x14ac:dyDescent="0.35">
      <c r="B4" s="124" t="s">
        <v>75</v>
      </c>
    </row>
    <row r="5" spans="1:4" s="58" customFormat="1" x14ac:dyDescent="0.35"/>
    <row r="7" spans="1:4" x14ac:dyDescent="0.35">
      <c r="B7" s="129" t="s">
        <v>76</v>
      </c>
    </row>
    <row r="8" spans="1:4" ht="26" x14ac:dyDescent="0.35">
      <c r="B8" s="124" t="s">
        <v>79</v>
      </c>
    </row>
    <row r="9" spans="1:4" x14ac:dyDescent="0.35">
      <c r="B9" s="124"/>
    </row>
    <row r="10" spans="1:4" ht="38.5" x14ac:dyDescent="0.35">
      <c r="B10" s="124" t="s">
        <v>80</v>
      </c>
    </row>
    <row r="11" spans="1:4" x14ac:dyDescent="0.35">
      <c r="B11" s="124"/>
    </row>
    <row r="12" spans="1:4" ht="26" x14ac:dyDescent="0.35">
      <c r="B12" s="124" t="s">
        <v>78</v>
      </c>
    </row>
    <row r="15" spans="1:4" x14ac:dyDescent="0.35">
      <c r="B15" s="5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X23"/>
  <sheetViews>
    <sheetView workbookViewId="0">
      <selection activeCell="F3" sqref="F3"/>
    </sheetView>
  </sheetViews>
  <sheetFormatPr defaultColWidth="9.1796875" defaultRowHeight="12.5" x14ac:dyDescent="0.25"/>
  <cols>
    <col min="1" max="1" width="25.54296875" style="61" customWidth="1"/>
    <col min="2" max="2" width="23.1796875" style="61" customWidth="1"/>
    <col min="3" max="3" width="13" style="61" customWidth="1"/>
    <col min="4" max="4" width="14.26953125" style="61" customWidth="1"/>
    <col min="5" max="5" width="17.26953125" style="61" customWidth="1"/>
    <col min="6" max="6" width="9.54296875" style="62" customWidth="1"/>
    <col min="7" max="7" width="8.54296875" style="62" customWidth="1"/>
    <col min="8" max="9" width="7.26953125" style="62" customWidth="1"/>
    <col min="10" max="10" width="6.453125" style="62" customWidth="1"/>
    <col min="11" max="14" width="6.7265625" style="62" bestFit="1" customWidth="1"/>
    <col min="15" max="15" width="7.453125" style="62" customWidth="1"/>
    <col min="16" max="17" width="7.54296875" style="62" customWidth="1"/>
    <col min="18" max="18" width="26.81640625" style="54" bestFit="1" customWidth="1"/>
    <col min="19" max="50" width="9.1796875" style="60"/>
    <col min="51" max="16384" width="9.1796875" style="54"/>
  </cols>
  <sheetData>
    <row r="1" spans="1:50" s="128" customFormat="1" ht="50.25" customHeight="1" thickBot="1" x14ac:dyDescent="0.4">
      <c r="A1" s="126"/>
      <c r="B1" s="138" t="s">
        <v>69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127"/>
    </row>
    <row r="2" spans="1:50" s="63" customFormat="1" ht="25.5" customHeight="1" thickBot="1" x14ac:dyDescent="0.3">
      <c r="A2" s="86" t="s">
        <v>45</v>
      </c>
      <c r="B2" s="87" t="s">
        <v>46</v>
      </c>
      <c r="C2" s="87" t="s">
        <v>47</v>
      </c>
      <c r="D2" s="87" t="s">
        <v>39</v>
      </c>
      <c r="E2" s="87" t="s">
        <v>40</v>
      </c>
      <c r="F2" s="77" t="s">
        <v>0</v>
      </c>
      <c r="G2" s="78" t="s">
        <v>1</v>
      </c>
      <c r="H2" s="78" t="s">
        <v>2</v>
      </c>
      <c r="I2" s="78" t="s">
        <v>3</v>
      </c>
      <c r="J2" s="78" t="s">
        <v>4</v>
      </c>
      <c r="K2" s="78" t="s">
        <v>5</v>
      </c>
      <c r="L2" s="78" t="s">
        <v>6</v>
      </c>
      <c r="M2" s="78" t="s">
        <v>7</v>
      </c>
      <c r="N2" s="78" t="s">
        <v>8</v>
      </c>
      <c r="O2" s="78" t="s">
        <v>9</v>
      </c>
      <c r="P2" s="78" t="s">
        <v>10</v>
      </c>
      <c r="Q2" s="78" t="s">
        <v>11</v>
      </c>
      <c r="R2" s="79" t="s">
        <v>41</v>
      </c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</row>
    <row r="3" spans="1:50" s="63" customFormat="1" ht="25.5" customHeight="1" x14ac:dyDescent="0.25">
      <c r="A3" s="64" t="s">
        <v>48</v>
      </c>
      <c r="B3" s="65" t="s">
        <v>52</v>
      </c>
      <c r="C3" s="65" t="s">
        <v>59</v>
      </c>
      <c r="D3" s="65" t="s">
        <v>61</v>
      </c>
      <c r="E3" s="65"/>
      <c r="F3" s="66">
        <v>10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7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</row>
    <row r="4" spans="1:50" s="63" customFormat="1" ht="25.5" customHeight="1" x14ac:dyDescent="0.25">
      <c r="A4" s="68" t="s">
        <v>48</v>
      </c>
      <c r="B4" s="69" t="s">
        <v>53</v>
      </c>
      <c r="C4" s="69" t="s">
        <v>60</v>
      </c>
      <c r="D4" s="69"/>
      <c r="E4" s="69"/>
      <c r="F4" s="70">
        <v>0</v>
      </c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1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</row>
    <row r="5" spans="1:50" s="63" customFormat="1" ht="25.5" customHeight="1" x14ac:dyDescent="0.25">
      <c r="A5" s="81" t="s">
        <v>65</v>
      </c>
      <c r="B5" s="82"/>
      <c r="C5" s="82"/>
      <c r="D5" s="82"/>
      <c r="E5" s="82"/>
      <c r="F5" s="83">
        <f>SUM(F3:F4)</f>
        <v>10</v>
      </c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5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</row>
    <row r="6" spans="1:50" s="63" customFormat="1" ht="25.5" customHeight="1" x14ac:dyDescent="0.25">
      <c r="A6" s="72" t="s">
        <v>49</v>
      </c>
      <c r="B6" s="69" t="s">
        <v>54</v>
      </c>
      <c r="C6" s="69" t="s">
        <v>59</v>
      </c>
      <c r="D6" s="69" t="s">
        <v>62</v>
      </c>
      <c r="E6" s="69"/>
      <c r="F6" s="70">
        <v>10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1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</row>
    <row r="7" spans="1:50" s="63" customFormat="1" ht="25.5" customHeight="1" x14ac:dyDescent="0.25">
      <c r="A7" s="68" t="s">
        <v>49</v>
      </c>
      <c r="B7" s="69" t="s">
        <v>55</v>
      </c>
      <c r="C7" s="69" t="s">
        <v>59</v>
      </c>
      <c r="D7" s="69" t="s">
        <v>62</v>
      </c>
      <c r="E7" s="69"/>
      <c r="F7" s="70">
        <v>10</v>
      </c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1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</row>
    <row r="8" spans="1:50" s="63" customFormat="1" ht="25.5" customHeight="1" x14ac:dyDescent="0.25">
      <c r="A8" s="81" t="s">
        <v>66</v>
      </c>
      <c r="B8" s="82"/>
      <c r="C8" s="82"/>
      <c r="D8" s="82"/>
      <c r="E8" s="82"/>
      <c r="F8" s="83">
        <f>SUM(F6:F7)</f>
        <v>20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5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</row>
    <row r="9" spans="1:50" s="63" customFormat="1" ht="25.5" customHeight="1" x14ac:dyDescent="0.25">
      <c r="A9" s="72" t="s">
        <v>50</v>
      </c>
      <c r="B9" s="69" t="s">
        <v>56</v>
      </c>
      <c r="C9" s="69" t="s">
        <v>60</v>
      </c>
      <c r="D9" s="69"/>
      <c r="E9" s="69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1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</row>
    <row r="10" spans="1:50" s="63" customFormat="1" ht="25.5" customHeight="1" x14ac:dyDescent="0.25">
      <c r="A10" s="72" t="s">
        <v>50</v>
      </c>
      <c r="B10" s="69" t="s">
        <v>57</v>
      </c>
      <c r="C10" s="69" t="s">
        <v>60</v>
      </c>
      <c r="D10" s="69"/>
      <c r="E10" s="69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1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</row>
    <row r="11" spans="1:50" s="63" customFormat="1" ht="25.5" customHeight="1" x14ac:dyDescent="0.25">
      <c r="A11" s="81" t="s">
        <v>67</v>
      </c>
      <c r="B11" s="82"/>
      <c r="C11" s="82"/>
      <c r="D11" s="82"/>
      <c r="E11" s="82"/>
      <c r="F11" s="83">
        <f>SUM(F9:F10)</f>
        <v>0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5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</row>
    <row r="12" spans="1:50" s="63" customFormat="1" ht="25.5" customHeight="1" x14ac:dyDescent="0.25">
      <c r="A12" s="72" t="s">
        <v>51</v>
      </c>
      <c r="B12" s="69" t="s">
        <v>56</v>
      </c>
      <c r="C12" s="69" t="s">
        <v>60</v>
      </c>
      <c r="D12" s="69"/>
      <c r="E12" s="69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1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</row>
    <row r="13" spans="1:50" s="63" customFormat="1" ht="25.5" customHeight="1" x14ac:dyDescent="0.25">
      <c r="A13" s="72" t="s">
        <v>51</v>
      </c>
      <c r="B13" s="69" t="s">
        <v>57</v>
      </c>
      <c r="C13" s="69" t="s">
        <v>60</v>
      </c>
      <c r="D13" s="69"/>
      <c r="E13" s="69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1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</row>
    <row r="14" spans="1:50" s="63" customFormat="1" ht="25.5" customHeight="1" x14ac:dyDescent="0.25">
      <c r="A14" s="72" t="s">
        <v>51</v>
      </c>
      <c r="B14" s="69" t="s">
        <v>58</v>
      </c>
      <c r="C14" s="69" t="s">
        <v>59</v>
      </c>
      <c r="D14" s="69" t="s">
        <v>63</v>
      </c>
      <c r="E14" s="69"/>
      <c r="F14" s="70">
        <v>20</v>
      </c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1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</row>
    <row r="15" spans="1:50" s="63" customFormat="1" ht="25.5" customHeight="1" x14ac:dyDescent="0.25">
      <c r="A15" s="81" t="s">
        <v>72</v>
      </c>
      <c r="B15" s="82"/>
      <c r="C15" s="82"/>
      <c r="D15" s="82"/>
      <c r="E15" s="82"/>
      <c r="F15" s="83">
        <f>SUM(F13:F14)</f>
        <v>20</v>
      </c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5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</row>
    <row r="16" spans="1:50" s="63" customFormat="1" ht="25.5" customHeight="1" x14ac:dyDescent="0.25">
      <c r="A16" s="68"/>
      <c r="B16" s="69"/>
      <c r="C16" s="69"/>
      <c r="D16" s="69"/>
      <c r="E16" s="69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1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</row>
    <row r="17" spans="1:50" s="63" customFormat="1" ht="25.5" customHeight="1" x14ac:dyDescent="0.25">
      <c r="A17" s="68"/>
      <c r="B17" s="69"/>
      <c r="C17" s="69"/>
      <c r="D17" s="69"/>
      <c r="E17" s="69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1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</row>
    <row r="18" spans="1:50" s="63" customFormat="1" ht="25.5" customHeight="1" x14ac:dyDescent="0.25">
      <c r="A18" s="68"/>
      <c r="B18" s="69"/>
      <c r="C18" s="69"/>
      <c r="D18" s="69"/>
      <c r="E18" s="69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1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</row>
    <row r="19" spans="1:50" s="63" customFormat="1" ht="25.5" customHeight="1" x14ac:dyDescent="0.25">
      <c r="A19" s="68"/>
      <c r="B19" s="69"/>
      <c r="C19" s="69"/>
      <c r="D19" s="69"/>
      <c r="E19" s="69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1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</row>
    <row r="20" spans="1:50" s="63" customFormat="1" ht="25.5" customHeight="1" x14ac:dyDescent="0.25">
      <c r="A20" s="68"/>
      <c r="B20" s="69"/>
      <c r="C20" s="69"/>
      <c r="D20" s="69"/>
      <c r="E20" s="69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1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</row>
    <row r="21" spans="1:50" s="63" customFormat="1" ht="25.5" customHeight="1" x14ac:dyDescent="0.25">
      <c r="A21" s="68"/>
      <c r="B21" s="69"/>
      <c r="C21" s="69"/>
      <c r="D21" s="69"/>
      <c r="E21" s="69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1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</row>
    <row r="22" spans="1:50" s="63" customFormat="1" ht="25.5" customHeight="1" thickBot="1" x14ac:dyDescent="0.3">
      <c r="A22" s="73"/>
      <c r="B22" s="74"/>
      <c r="C22" s="74"/>
      <c r="D22" s="74"/>
      <c r="E22" s="74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6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</row>
    <row r="23" spans="1:50" s="63" customFormat="1" ht="25.5" customHeight="1" thickBot="1" x14ac:dyDescent="0.3">
      <c r="A23" s="95" t="s">
        <v>64</v>
      </c>
      <c r="B23" s="96"/>
      <c r="C23" s="96"/>
      <c r="D23" s="96"/>
      <c r="E23" s="96"/>
      <c r="F23" s="97">
        <f>SUM(F5+F8+F11+F15)</f>
        <v>50</v>
      </c>
      <c r="G23" s="97">
        <f t="shared" ref="G23:Q23" si="0">SUM(G5+G8+G11+G15)</f>
        <v>0</v>
      </c>
      <c r="H23" s="97">
        <f t="shared" si="0"/>
        <v>0</v>
      </c>
      <c r="I23" s="97">
        <f t="shared" si="0"/>
        <v>0</v>
      </c>
      <c r="J23" s="97">
        <f t="shared" si="0"/>
        <v>0</v>
      </c>
      <c r="K23" s="97">
        <f t="shared" si="0"/>
        <v>0</v>
      </c>
      <c r="L23" s="97">
        <f t="shared" si="0"/>
        <v>0</v>
      </c>
      <c r="M23" s="97">
        <f t="shared" si="0"/>
        <v>0</v>
      </c>
      <c r="N23" s="97">
        <f t="shared" si="0"/>
        <v>0</v>
      </c>
      <c r="O23" s="97">
        <f t="shared" si="0"/>
        <v>0</v>
      </c>
      <c r="P23" s="97">
        <f t="shared" si="0"/>
        <v>0</v>
      </c>
      <c r="Q23" s="97">
        <f t="shared" si="0"/>
        <v>0</v>
      </c>
      <c r="R23" s="98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</row>
  </sheetData>
  <pageMargins left="0.2" right="0.2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S30"/>
  <sheetViews>
    <sheetView tabSelected="1" zoomScaleNormal="100" workbookViewId="0">
      <selection activeCell="B1" sqref="B1"/>
    </sheetView>
  </sheetViews>
  <sheetFormatPr defaultColWidth="8.81640625" defaultRowHeight="10.5" x14ac:dyDescent="0.25"/>
  <cols>
    <col min="1" max="1" width="28.453125" style="1" customWidth="1"/>
    <col min="2" max="2" width="19.81640625" style="1" customWidth="1"/>
    <col min="3" max="3" width="18.54296875" style="1" customWidth="1"/>
    <col min="4" max="6" width="14.1796875" style="1" bestFit="1" customWidth="1"/>
    <col min="7" max="8" width="16.7265625" style="1" bestFit="1" customWidth="1"/>
    <col min="9" max="9" width="14.1796875" style="1" bestFit="1" customWidth="1"/>
    <col min="10" max="10" width="13.7265625" style="1" bestFit="1" customWidth="1"/>
    <col min="11" max="11" width="15.26953125" style="1" bestFit="1" customWidth="1"/>
    <col min="12" max="12" width="14.1796875" style="1" bestFit="1" customWidth="1"/>
    <col min="13" max="13" width="13.7265625" style="1" bestFit="1" customWidth="1"/>
    <col min="14" max="14" width="20.81640625" style="1" hidden="1" customWidth="1"/>
    <col min="15" max="15" width="2" style="114" customWidth="1"/>
    <col min="16" max="16" width="18.1796875" style="4" customWidth="1"/>
    <col min="17" max="17" width="16.81640625" style="4" hidden="1" customWidth="1"/>
    <col min="18" max="18" width="15.453125" style="5" hidden="1" customWidth="1"/>
    <col min="19" max="19" width="2.26953125" style="1" customWidth="1"/>
    <col min="20" max="20" width="24" style="1" customWidth="1"/>
    <col min="21" max="16384" width="8.81640625" style="1"/>
  </cols>
  <sheetData>
    <row r="1" spans="1:19" s="133" customFormat="1" ht="50.25" customHeight="1" x14ac:dyDescent="0.3">
      <c r="A1" s="136"/>
      <c r="B1" s="137" t="s">
        <v>68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1"/>
      <c r="N1" s="132" t="s">
        <v>14</v>
      </c>
      <c r="O1" s="140"/>
      <c r="P1" s="141" t="s">
        <v>74</v>
      </c>
      <c r="Q1" s="142" t="s">
        <v>16</v>
      </c>
      <c r="R1" s="143" t="s">
        <v>15</v>
      </c>
      <c r="S1" s="144"/>
    </row>
    <row r="2" spans="1:19" s="2" customFormat="1" ht="22.5" customHeight="1" x14ac:dyDescent="0.25">
      <c r="A2" s="134" t="s">
        <v>48</v>
      </c>
      <c r="B2" s="135" t="s">
        <v>0</v>
      </c>
      <c r="C2" s="88" t="s">
        <v>1</v>
      </c>
      <c r="D2" s="88" t="s">
        <v>2</v>
      </c>
      <c r="E2" s="88" t="s">
        <v>3</v>
      </c>
      <c r="F2" s="125" t="s">
        <v>4</v>
      </c>
      <c r="G2" s="88" t="s">
        <v>5</v>
      </c>
      <c r="H2" s="88" t="s">
        <v>6</v>
      </c>
      <c r="I2" s="88" t="s">
        <v>7</v>
      </c>
      <c r="J2" s="88" t="s">
        <v>8</v>
      </c>
      <c r="K2" s="88" t="s">
        <v>9</v>
      </c>
      <c r="L2" s="88" t="s">
        <v>10</v>
      </c>
      <c r="M2" s="115" t="s">
        <v>11</v>
      </c>
      <c r="N2" s="44"/>
      <c r="O2" s="113"/>
      <c r="P2" s="117" t="s">
        <v>48</v>
      </c>
      <c r="Q2" s="106"/>
      <c r="R2" s="7"/>
      <c r="S2" s="102"/>
    </row>
    <row r="3" spans="1:19" s="30" customFormat="1" ht="22.5" customHeight="1" x14ac:dyDescent="0.25">
      <c r="A3" s="48" t="s">
        <v>38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37"/>
      <c r="O3" s="110"/>
      <c r="P3" s="116"/>
      <c r="Q3" s="151"/>
      <c r="R3" s="152"/>
      <c r="S3" s="103"/>
    </row>
    <row r="4" spans="1:19" s="29" customFormat="1" ht="22.5" customHeight="1" x14ac:dyDescent="0.25">
      <c r="A4" s="50" t="s">
        <v>71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2"/>
      <c r="M4" s="52"/>
      <c r="N4" s="38"/>
      <c r="O4" s="111"/>
      <c r="P4" s="109"/>
      <c r="Q4" s="151"/>
      <c r="R4" s="152"/>
      <c r="S4" s="104"/>
    </row>
    <row r="5" spans="1:19" s="29" customFormat="1" ht="22.5" customHeight="1" x14ac:dyDescent="0.25">
      <c r="A5" s="50" t="s">
        <v>43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8"/>
      <c r="O5" s="111"/>
      <c r="P5" s="109"/>
      <c r="Q5" s="151"/>
      <c r="R5" s="152"/>
      <c r="S5" s="104"/>
    </row>
    <row r="6" spans="1:19" s="3" customFormat="1" ht="22.5" customHeight="1" x14ac:dyDescent="0.25">
      <c r="A6" s="50" t="s">
        <v>42</v>
      </c>
      <c r="B6" s="40"/>
      <c r="C6" s="40"/>
      <c r="D6" s="41"/>
      <c r="E6" s="41"/>
      <c r="F6" s="41"/>
      <c r="G6" s="41"/>
      <c r="H6" s="41"/>
      <c r="I6" s="41"/>
      <c r="J6" s="41"/>
      <c r="K6" s="41"/>
      <c r="L6" s="41"/>
      <c r="M6" s="41"/>
      <c r="N6" s="37"/>
      <c r="O6" s="110"/>
      <c r="P6" s="109"/>
      <c r="Q6" s="31"/>
      <c r="R6" s="32"/>
      <c r="S6" s="102"/>
    </row>
    <row r="7" spans="1:19" s="3" customFormat="1" ht="22.5" customHeight="1" x14ac:dyDescent="0.25">
      <c r="A7" s="50" t="s">
        <v>44</v>
      </c>
      <c r="B7" s="40"/>
      <c r="C7" s="40"/>
      <c r="D7" s="39"/>
      <c r="E7" s="39"/>
      <c r="F7" s="39"/>
      <c r="G7" s="39"/>
      <c r="H7" s="39"/>
      <c r="I7" s="39"/>
      <c r="J7" s="39"/>
      <c r="K7" s="39"/>
      <c r="L7" s="40"/>
      <c r="M7" s="40"/>
      <c r="N7" s="37"/>
      <c r="O7" s="110"/>
      <c r="P7" s="109"/>
      <c r="Q7" s="31"/>
      <c r="R7" s="32"/>
      <c r="S7" s="102"/>
    </row>
    <row r="8" spans="1:19" s="3" customFormat="1" ht="22.5" customHeight="1" x14ac:dyDescent="0.25">
      <c r="A8" s="90" t="s">
        <v>65</v>
      </c>
      <c r="B8" s="91">
        <f>SUM(B4:B7)</f>
        <v>0</v>
      </c>
      <c r="C8" s="91">
        <f t="shared" ref="C8:M8" si="0">SUM(C4:C7)</f>
        <v>0</v>
      </c>
      <c r="D8" s="91">
        <f t="shared" si="0"/>
        <v>0</v>
      </c>
      <c r="E8" s="91">
        <f t="shared" si="0"/>
        <v>0</v>
      </c>
      <c r="F8" s="91">
        <f t="shared" si="0"/>
        <v>0</v>
      </c>
      <c r="G8" s="91">
        <f t="shared" si="0"/>
        <v>0</v>
      </c>
      <c r="H8" s="91">
        <f t="shared" si="0"/>
        <v>0</v>
      </c>
      <c r="I8" s="91">
        <f t="shared" si="0"/>
        <v>0</v>
      </c>
      <c r="J8" s="91">
        <f t="shared" si="0"/>
        <v>0</v>
      </c>
      <c r="K8" s="91">
        <f t="shared" si="0"/>
        <v>0</v>
      </c>
      <c r="L8" s="91">
        <f t="shared" si="0"/>
        <v>0</v>
      </c>
      <c r="M8" s="91">
        <f t="shared" si="0"/>
        <v>0</v>
      </c>
      <c r="N8" s="37"/>
      <c r="O8" s="110"/>
      <c r="P8" s="119">
        <f>SUM(B8:M8)</f>
        <v>0</v>
      </c>
      <c r="Q8" s="105"/>
      <c r="R8" s="9"/>
      <c r="S8" s="102"/>
    </row>
    <row r="9" spans="1:19" s="3" customFormat="1" ht="22.5" customHeight="1" x14ac:dyDescent="0.25">
      <c r="A9" s="99" t="s">
        <v>49</v>
      </c>
      <c r="B9" s="92" t="s">
        <v>0</v>
      </c>
      <c r="C9" s="92" t="s">
        <v>1</v>
      </c>
      <c r="D9" s="93" t="s">
        <v>2</v>
      </c>
      <c r="E9" s="93" t="s">
        <v>3</v>
      </c>
      <c r="F9" s="93" t="s">
        <v>4</v>
      </c>
      <c r="G9" s="88" t="s">
        <v>5</v>
      </c>
      <c r="H9" s="88" t="s">
        <v>6</v>
      </c>
      <c r="I9" s="88" t="s">
        <v>7</v>
      </c>
      <c r="J9" s="88" t="s">
        <v>8</v>
      </c>
      <c r="K9" s="88" t="s">
        <v>9</v>
      </c>
      <c r="L9" s="88" t="s">
        <v>10</v>
      </c>
      <c r="M9" s="89" t="s">
        <v>11</v>
      </c>
      <c r="N9" s="44"/>
      <c r="O9" s="113"/>
      <c r="P9" s="118" t="s">
        <v>49</v>
      </c>
      <c r="Q9" s="106"/>
      <c r="R9" s="6"/>
      <c r="S9" s="102"/>
    </row>
    <row r="10" spans="1:19" s="3" customFormat="1" ht="22.5" customHeight="1" x14ac:dyDescent="0.25">
      <c r="A10" s="48" t="s">
        <v>38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7"/>
      <c r="O10" s="110"/>
      <c r="P10" s="116"/>
      <c r="Q10" s="31"/>
      <c r="R10" s="32"/>
      <c r="S10" s="102"/>
    </row>
    <row r="11" spans="1:19" s="29" customFormat="1" ht="22.5" customHeight="1" x14ac:dyDescent="0.25">
      <c r="A11" s="50" t="s">
        <v>73</v>
      </c>
      <c r="B11" s="53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38"/>
      <c r="O11" s="111"/>
      <c r="P11" s="109"/>
      <c r="Q11" s="35"/>
      <c r="R11" s="34"/>
      <c r="S11" s="104"/>
    </row>
    <row r="12" spans="1:19" s="29" customFormat="1" ht="22.5" customHeight="1" x14ac:dyDescent="0.25">
      <c r="A12" s="50" t="s">
        <v>43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37"/>
      <c r="O12" s="110"/>
      <c r="P12" s="109"/>
      <c r="Q12" s="35"/>
      <c r="R12" s="34"/>
      <c r="S12" s="104"/>
    </row>
    <row r="13" spans="1:19" s="3" customFormat="1" ht="22.5" customHeight="1" x14ac:dyDescent="0.25">
      <c r="A13" s="50" t="s">
        <v>42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2"/>
      <c r="O13" s="110"/>
      <c r="P13" s="109"/>
      <c r="Q13" s="8"/>
      <c r="R13" s="9"/>
      <c r="S13" s="102"/>
    </row>
    <row r="14" spans="1:19" s="3" customFormat="1" ht="22.5" customHeight="1" x14ac:dyDescent="0.25">
      <c r="A14" s="50" t="s">
        <v>44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2"/>
      <c r="O14" s="110"/>
      <c r="P14" s="109"/>
      <c r="Q14" s="8"/>
      <c r="R14" s="9"/>
      <c r="S14" s="102"/>
    </row>
    <row r="15" spans="1:19" s="47" customFormat="1" ht="22.5" customHeight="1" x14ac:dyDescent="0.25">
      <c r="A15" s="90" t="s">
        <v>66</v>
      </c>
      <c r="B15" s="91">
        <f>SUM(B11:B14)</f>
        <v>0</v>
      </c>
      <c r="C15" s="91">
        <f t="shared" ref="C15:M15" si="1">SUM(C11:C14)</f>
        <v>0</v>
      </c>
      <c r="D15" s="91">
        <f t="shared" si="1"/>
        <v>0</v>
      </c>
      <c r="E15" s="91">
        <f t="shared" si="1"/>
        <v>0</v>
      </c>
      <c r="F15" s="91">
        <f t="shared" si="1"/>
        <v>0</v>
      </c>
      <c r="G15" s="91">
        <f t="shared" si="1"/>
        <v>0</v>
      </c>
      <c r="H15" s="91">
        <f t="shared" si="1"/>
        <v>0</v>
      </c>
      <c r="I15" s="91">
        <f t="shared" si="1"/>
        <v>0</v>
      </c>
      <c r="J15" s="91">
        <f t="shared" si="1"/>
        <v>0</v>
      </c>
      <c r="K15" s="91">
        <f t="shared" si="1"/>
        <v>0</v>
      </c>
      <c r="L15" s="91">
        <f t="shared" si="1"/>
        <v>0</v>
      </c>
      <c r="M15" s="91">
        <f t="shared" si="1"/>
        <v>0</v>
      </c>
      <c r="N15" s="46"/>
      <c r="O15" s="110"/>
      <c r="P15" s="119">
        <f>SUM(B15:M15)</f>
        <v>0</v>
      </c>
      <c r="Q15" s="153"/>
      <c r="R15" s="152"/>
      <c r="S15" s="103"/>
    </row>
    <row r="16" spans="1:19" s="3" customFormat="1" ht="22.5" customHeight="1" x14ac:dyDescent="0.25">
      <c r="A16" s="99" t="s">
        <v>50</v>
      </c>
      <c r="B16" s="92" t="s">
        <v>0</v>
      </c>
      <c r="C16" s="92" t="s">
        <v>1</v>
      </c>
      <c r="D16" s="93" t="s">
        <v>2</v>
      </c>
      <c r="E16" s="100" t="s">
        <v>3</v>
      </c>
      <c r="F16" s="93" t="s">
        <v>4</v>
      </c>
      <c r="G16" s="88" t="s">
        <v>5</v>
      </c>
      <c r="H16" s="88" t="s">
        <v>6</v>
      </c>
      <c r="I16" s="88" t="s">
        <v>7</v>
      </c>
      <c r="J16" s="88" t="s">
        <v>8</v>
      </c>
      <c r="K16" s="88" t="s">
        <v>9</v>
      </c>
      <c r="L16" s="88" t="s">
        <v>10</v>
      </c>
      <c r="M16" s="89" t="s">
        <v>11</v>
      </c>
      <c r="N16" s="44"/>
      <c r="O16" s="111"/>
      <c r="P16" s="118" t="s">
        <v>50</v>
      </c>
      <c r="Q16" s="153"/>
      <c r="R16" s="152"/>
      <c r="S16" s="104"/>
    </row>
    <row r="17" spans="1:19" s="3" customFormat="1" ht="22.5" customHeight="1" x14ac:dyDescent="0.25">
      <c r="A17" s="48" t="s">
        <v>38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7"/>
      <c r="O17" s="111"/>
      <c r="P17" s="116"/>
      <c r="Q17" s="151"/>
      <c r="R17" s="152"/>
      <c r="S17" s="104"/>
    </row>
    <row r="18" spans="1:19" s="29" customFormat="1" ht="22.5" customHeight="1" x14ac:dyDescent="0.25">
      <c r="A18" s="50" t="s">
        <v>70</v>
      </c>
      <c r="B18" s="51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38"/>
      <c r="O18" s="110"/>
      <c r="P18" s="109"/>
      <c r="Q18" s="31"/>
      <c r="R18" s="32"/>
      <c r="S18" s="102"/>
    </row>
    <row r="19" spans="1:19" s="33" customFormat="1" ht="22.5" customHeight="1" x14ac:dyDescent="0.25">
      <c r="A19" s="50" t="s">
        <v>43</v>
      </c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3"/>
      <c r="O19" s="110"/>
      <c r="P19" s="109"/>
      <c r="Q19" s="151"/>
      <c r="R19" s="152"/>
      <c r="S19" s="103"/>
    </row>
    <row r="20" spans="1:19" s="3" customFormat="1" ht="22.5" customHeight="1" x14ac:dyDescent="0.25">
      <c r="A20" s="50" t="s">
        <v>42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2"/>
      <c r="O20" s="111"/>
      <c r="P20" s="109"/>
      <c r="Q20" s="151"/>
      <c r="R20" s="152"/>
      <c r="S20" s="104"/>
    </row>
    <row r="21" spans="1:19" s="3" customFormat="1" ht="22.5" customHeight="1" x14ac:dyDescent="0.25">
      <c r="A21" s="50" t="s">
        <v>44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37"/>
      <c r="O21" s="111"/>
      <c r="P21" s="109"/>
      <c r="Q21" s="151"/>
      <c r="R21" s="152"/>
      <c r="S21" s="104"/>
    </row>
    <row r="22" spans="1:19" s="47" customFormat="1" ht="22.5" customHeight="1" x14ac:dyDescent="0.25">
      <c r="A22" s="90" t="s">
        <v>67</v>
      </c>
      <c r="B22" s="91">
        <f>SUM(B18:B21)</f>
        <v>0</v>
      </c>
      <c r="C22" s="91">
        <f t="shared" ref="C22:N22" si="2">SUM(C18:C21)</f>
        <v>0</v>
      </c>
      <c r="D22" s="91">
        <f t="shared" si="2"/>
        <v>0</v>
      </c>
      <c r="E22" s="91">
        <f t="shared" si="2"/>
        <v>0</v>
      </c>
      <c r="F22" s="91">
        <f t="shared" si="2"/>
        <v>0</v>
      </c>
      <c r="G22" s="91">
        <f t="shared" si="2"/>
        <v>0</v>
      </c>
      <c r="H22" s="91">
        <f t="shared" si="2"/>
        <v>0</v>
      </c>
      <c r="I22" s="91">
        <f t="shared" si="2"/>
        <v>0</v>
      </c>
      <c r="J22" s="91">
        <f t="shared" si="2"/>
        <v>0</v>
      </c>
      <c r="K22" s="91">
        <f t="shared" si="2"/>
        <v>0</v>
      </c>
      <c r="L22" s="91">
        <f t="shared" si="2"/>
        <v>0</v>
      </c>
      <c r="M22" s="91">
        <f t="shared" si="2"/>
        <v>0</v>
      </c>
      <c r="N22" s="112">
        <f t="shared" si="2"/>
        <v>0</v>
      </c>
      <c r="O22" s="110"/>
      <c r="P22" s="119">
        <f>SUM(B22:M22)</f>
        <v>0</v>
      </c>
      <c r="Q22" s="107"/>
      <c r="R22" s="32"/>
      <c r="S22" s="102"/>
    </row>
    <row r="23" spans="1:19" ht="22.5" customHeight="1" x14ac:dyDescent="0.2">
      <c r="A23" s="99" t="s">
        <v>51</v>
      </c>
      <c r="B23" s="92" t="s">
        <v>0</v>
      </c>
      <c r="C23" s="92" t="s">
        <v>1</v>
      </c>
      <c r="D23" s="93" t="s">
        <v>2</v>
      </c>
      <c r="E23" s="100" t="s">
        <v>3</v>
      </c>
      <c r="F23" s="93" t="s">
        <v>4</v>
      </c>
      <c r="G23" s="88" t="s">
        <v>5</v>
      </c>
      <c r="H23" s="88" t="s">
        <v>6</v>
      </c>
      <c r="I23" s="88" t="s">
        <v>7</v>
      </c>
      <c r="J23" s="88" t="s">
        <v>8</v>
      </c>
      <c r="K23" s="88" t="s">
        <v>9</v>
      </c>
      <c r="L23" s="88" t="s">
        <v>10</v>
      </c>
      <c r="M23" s="115" t="s">
        <v>11</v>
      </c>
      <c r="O23" s="110"/>
      <c r="P23" s="120" t="s">
        <v>51</v>
      </c>
      <c r="Q23" s="107"/>
      <c r="R23" s="32"/>
      <c r="S23" s="102"/>
    </row>
    <row r="24" spans="1:19" ht="22.5" customHeight="1" x14ac:dyDescent="0.2">
      <c r="A24" s="48" t="s">
        <v>38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O24" s="110"/>
      <c r="P24" s="116"/>
      <c r="Q24" s="8"/>
      <c r="R24" s="9"/>
      <c r="S24" s="102"/>
    </row>
    <row r="25" spans="1:19" ht="22.5" customHeight="1" x14ac:dyDescent="0.2">
      <c r="A25" s="50" t="s">
        <v>70</v>
      </c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O25" s="113"/>
      <c r="P25" s="109"/>
      <c r="Q25" s="6"/>
      <c r="R25" s="6"/>
      <c r="S25" s="102"/>
    </row>
    <row r="26" spans="1:19" ht="22.5" customHeight="1" x14ac:dyDescent="0.2">
      <c r="A26" s="50" t="s">
        <v>43</v>
      </c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O26" s="110"/>
      <c r="P26" s="109"/>
      <c r="Q26" s="31"/>
      <c r="R26" s="32"/>
      <c r="S26" s="102"/>
    </row>
    <row r="27" spans="1:19" ht="22.5" customHeight="1" x14ac:dyDescent="0.2">
      <c r="A27" s="50" t="s">
        <v>42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O27" s="111"/>
      <c r="P27" s="109"/>
      <c r="Q27" s="35"/>
      <c r="R27" s="34"/>
      <c r="S27" s="104"/>
    </row>
    <row r="28" spans="1:19" ht="22.5" customHeight="1" x14ac:dyDescent="0.2">
      <c r="A28" s="50" t="s">
        <v>44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O28" s="110"/>
      <c r="P28" s="109"/>
      <c r="Q28" s="35"/>
      <c r="R28" s="34"/>
      <c r="S28" s="104"/>
    </row>
    <row r="29" spans="1:19" ht="22.5" customHeight="1" x14ac:dyDescent="0.2">
      <c r="A29" s="90" t="s">
        <v>72</v>
      </c>
      <c r="B29" s="91">
        <f t="shared" ref="B29:M29" si="3">SUM(B25:B28)</f>
        <v>0</v>
      </c>
      <c r="C29" s="91">
        <f t="shared" si="3"/>
        <v>0</v>
      </c>
      <c r="D29" s="91">
        <f t="shared" si="3"/>
        <v>0</v>
      </c>
      <c r="E29" s="91">
        <f t="shared" si="3"/>
        <v>0</v>
      </c>
      <c r="F29" s="91">
        <f t="shared" si="3"/>
        <v>0</v>
      </c>
      <c r="G29" s="91">
        <f t="shared" si="3"/>
        <v>0</v>
      </c>
      <c r="H29" s="91">
        <f t="shared" si="3"/>
        <v>0</v>
      </c>
      <c r="I29" s="91">
        <f t="shared" si="3"/>
        <v>0</v>
      </c>
      <c r="J29" s="91">
        <f t="shared" si="3"/>
        <v>0</v>
      </c>
      <c r="K29" s="91">
        <f t="shared" si="3"/>
        <v>0</v>
      </c>
      <c r="L29" s="91">
        <f t="shared" si="3"/>
        <v>0</v>
      </c>
      <c r="M29" s="91">
        <f t="shared" si="3"/>
        <v>0</v>
      </c>
      <c r="O29" s="110"/>
      <c r="P29" s="121">
        <f>SUM(B29:M29)</f>
        <v>0</v>
      </c>
      <c r="Q29" s="108"/>
      <c r="R29" s="34"/>
      <c r="S29" s="104"/>
    </row>
    <row r="30" spans="1:19" s="3" customFormat="1" ht="22.5" customHeight="1" x14ac:dyDescent="0.25">
      <c r="A30" s="123" t="s">
        <v>77</v>
      </c>
      <c r="B30" s="94">
        <f>SUM(B8+B15+B22+B29)</f>
        <v>0</v>
      </c>
      <c r="C30" s="94">
        <f t="shared" ref="C30:M30" si="4">SUM(C8+C15+C22+C29)</f>
        <v>0</v>
      </c>
      <c r="D30" s="94">
        <f t="shared" si="4"/>
        <v>0</v>
      </c>
      <c r="E30" s="94">
        <f t="shared" si="4"/>
        <v>0</v>
      </c>
      <c r="F30" s="94">
        <f t="shared" si="4"/>
        <v>0</v>
      </c>
      <c r="G30" s="94">
        <f t="shared" si="4"/>
        <v>0</v>
      </c>
      <c r="H30" s="94">
        <f t="shared" si="4"/>
        <v>0</v>
      </c>
      <c r="I30" s="94">
        <f t="shared" si="4"/>
        <v>0</v>
      </c>
      <c r="J30" s="94">
        <f t="shared" si="4"/>
        <v>0</v>
      </c>
      <c r="K30" s="94">
        <f t="shared" si="4"/>
        <v>0</v>
      </c>
      <c r="L30" s="94">
        <f t="shared" si="4"/>
        <v>0</v>
      </c>
      <c r="M30" s="94">
        <f t="shared" si="4"/>
        <v>0</v>
      </c>
      <c r="N30" s="101"/>
      <c r="O30" s="101"/>
      <c r="P30" s="122">
        <f>SUM(P8+P15+P22+P29)</f>
        <v>0</v>
      </c>
      <c r="Q30" s="149"/>
      <c r="R30" s="150"/>
      <c r="S30" s="145"/>
    </row>
  </sheetData>
  <mergeCells count="7">
    <mergeCell ref="Q30:R30"/>
    <mergeCell ref="Q3:Q5"/>
    <mergeCell ref="R3:R5"/>
    <mergeCell ref="Q15:Q17"/>
    <mergeCell ref="R15:R17"/>
    <mergeCell ref="Q19:Q21"/>
    <mergeCell ref="R19:R21"/>
  </mergeCells>
  <pageMargins left="0.75" right="0.75" top="1" bottom="1" header="0.5" footer="0.5"/>
  <pageSetup scale="51" orientation="landscape" r:id="rId1"/>
  <headerFooter alignWithMargins="0">
    <oddFooter>&amp;L&amp;F &amp;A&amp;R&amp;D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John</vt:lpstr>
      <vt:lpstr>Instructions</vt:lpstr>
      <vt:lpstr>Project Resource Mapping</vt:lpstr>
      <vt:lpstr>BU Resource Cost Estimation</vt:lpstr>
      <vt:lpstr>'BU Resource Cost Estimation'!Print_Area</vt:lpstr>
      <vt:lpstr>John!Print_Area</vt:lpstr>
      <vt:lpstr>'Project Resource Mapping'!Print_Titles</vt:lpstr>
    </vt:vector>
  </TitlesOfParts>
  <Company>The Hartford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DS48335</dc:creator>
  <cp:lastModifiedBy>Imran Salahuddin</cp:lastModifiedBy>
  <cp:lastPrinted>2009-07-27T10:42:03Z</cp:lastPrinted>
  <dcterms:created xsi:type="dcterms:W3CDTF">2009-01-20T22:39:50Z</dcterms:created>
  <dcterms:modified xsi:type="dcterms:W3CDTF">2017-12-06T17:48:53Z</dcterms:modified>
</cp:coreProperties>
</file>