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19f37fb15d184fb0/"/>
    </mc:Choice>
  </mc:AlternateContent>
  <xr:revisionPtr revIDLastSave="0" documentId="8_{38CAB7F9-1A64-475D-B5A9-6F9EBF28C0A7}" xr6:coauthVersionLast="47" xr6:coauthVersionMax="47" xr10:uidLastSave="{00000000-0000-0000-0000-000000000000}"/>
  <bookViews>
    <workbookView xWindow="1536" yWindow="744" windowWidth="18552" windowHeight="12216" xr2:uid="{00000000-000D-0000-FFFF-FFFF00000000}"/>
  </bookViews>
  <sheets>
    <sheet name="459 ORCHARD KNOLLS HOA - Comp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8" i="1"/>
  <c r="D8" i="1"/>
  <c r="C23" i="1"/>
  <c r="D23" i="1"/>
  <c r="C31" i="1"/>
  <c r="D31" i="1"/>
  <c r="C36" i="1"/>
  <c r="D36" i="1"/>
  <c r="D47" i="1"/>
  <c r="C56" i="1"/>
  <c r="D56" i="1"/>
  <c r="E56" i="1"/>
  <c r="C61" i="1"/>
  <c r="D61" i="1"/>
  <c r="E61" i="1"/>
  <c r="E47" i="1"/>
  <c r="E36" i="1"/>
  <c r="E31" i="1"/>
  <c r="E23" i="1"/>
  <c r="E8" i="1"/>
  <c r="E63" i="1" l="1"/>
  <c r="E64" i="1" s="1"/>
  <c r="C63" i="1"/>
  <c r="C64" i="1" s="1"/>
  <c r="D63" i="1"/>
  <c r="D64" i="1" s="1"/>
</calcChain>
</file>

<file path=xl/sharedStrings.xml><?xml version="1.0" encoding="utf-8"?>
<sst xmlns="http://schemas.openxmlformats.org/spreadsheetml/2006/main" count="63" uniqueCount="63">
  <si>
    <t>YTD Actual</t>
  </si>
  <si>
    <t>Revenues</t>
  </si>
  <si>
    <t>Assessments</t>
  </si>
  <si>
    <t>Late Fee Income</t>
  </si>
  <si>
    <t>Miscellaneous Income</t>
  </si>
  <si>
    <t>Total Revenue</t>
  </si>
  <si>
    <t>Expenses</t>
  </si>
  <si>
    <t>General &amp; Administrative</t>
  </si>
  <si>
    <t>Bank Fees</t>
  </si>
  <si>
    <t>Bad Debt Expense</t>
  </si>
  <si>
    <t>Property Management Fees</t>
  </si>
  <si>
    <t>Printing</t>
  </si>
  <si>
    <t>Postage</t>
  </si>
  <si>
    <t>Social &amp; Recreation</t>
  </si>
  <si>
    <t>Meeting Expenses</t>
  </si>
  <si>
    <t>Website</t>
  </si>
  <si>
    <t>Miscellaneous Admin</t>
  </si>
  <si>
    <t>Management- Financials</t>
  </si>
  <si>
    <t>Insurance</t>
  </si>
  <si>
    <t>TOTAL General &amp; Administrative</t>
  </si>
  <si>
    <t>Legal</t>
  </si>
  <si>
    <t>Legal Fees</t>
  </si>
  <si>
    <t>Montgomery County Fees (CCOC)</t>
  </si>
  <si>
    <t>Audit &amp; Tax Prep</t>
  </si>
  <si>
    <t>Income Taxes</t>
  </si>
  <si>
    <t>Real Property Tax</t>
  </si>
  <si>
    <t>TOTAL Legal</t>
  </si>
  <si>
    <t>Utilities</t>
  </si>
  <si>
    <t>Electricity</t>
  </si>
  <si>
    <t>Water &amp; Sewer</t>
  </si>
  <si>
    <t>TOTAL Utilities</t>
  </si>
  <si>
    <t>Contract Expenses</t>
  </si>
  <si>
    <t>Trash Removal</t>
  </si>
  <si>
    <t>Lawn Maintenance</t>
  </si>
  <si>
    <t>Snow Removal</t>
  </si>
  <si>
    <t>Security/Surveilance</t>
  </si>
  <si>
    <t>Extermination- Mosquito</t>
  </si>
  <si>
    <t>Site Maintenance &amp; Repair</t>
  </si>
  <si>
    <t>Sprinkler System</t>
  </si>
  <si>
    <t>Towing Expense</t>
  </si>
  <si>
    <t>TOTAL Contract Expenses</t>
  </si>
  <si>
    <t>Repair and Maintenance</t>
  </si>
  <si>
    <t>Electrical Repairs</t>
  </si>
  <si>
    <t>Street Light Repairs</t>
  </si>
  <si>
    <t>Landscape (non-contract)</t>
  </si>
  <si>
    <t>Tree Maintenance</t>
  </si>
  <si>
    <t>Trees- Remove Dead/Damage Tree</t>
  </si>
  <si>
    <t>Trees- Replace Removed Trees</t>
  </si>
  <si>
    <t>TOTAL Repair and Maintenance</t>
  </si>
  <si>
    <t>Reserves</t>
  </si>
  <si>
    <t>General Reserve Contribution</t>
  </si>
  <si>
    <t>Townhouse Reserve Contribution</t>
  </si>
  <si>
    <t>TOTAL Reserves</t>
  </si>
  <si>
    <t>Total Expense</t>
  </si>
  <si>
    <t>Net Income</t>
  </si>
  <si>
    <t>2022 Budget</t>
  </si>
  <si>
    <t>2023 Budget</t>
  </si>
  <si>
    <t>459 ORCHARD KNOLLS HOA 2023 Draft Budget</t>
  </si>
  <si>
    <t>Moving this to under Property Management Fees, This should be Additional Mgmt Charges or Mailing Labor to be more specific</t>
  </si>
  <si>
    <t>Are the meetings virtual?</t>
  </si>
  <si>
    <t>Is there a separate website to maintain?</t>
  </si>
  <si>
    <t>When was the last reserve study?</t>
  </si>
  <si>
    <t>What constituted this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</si>
</sst>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0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workbookViewId="0">
      <selection activeCell="B1" sqref="B1"/>
    </sheetView>
  </sheetViews>
  <sheetFormatPr defaultRowHeight="13.2" x14ac:dyDescent="0.25"/>
  <cols>
    <col min="1" max="1" width="2" customWidth="1"/>
    <col min="2" max="2" width="32" customWidth="1"/>
    <col min="3" max="3" width="10" bestFit="1" customWidth="1"/>
    <col min="4" max="5" width="10.88671875" bestFit="1" customWidth="1"/>
    <col min="6" max="6" width="12" customWidth="1"/>
    <col min="7" max="7" width="15" customWidth="1"/>
    <col min="8" max="8" width="27" customWidth="1"/>
    <col min="9" max="9" width="13" customWidth="1"/>
    <col min="10" max="10" width="11" customWidth="1"/>
    <col min="11" max="11" width="9" customWidth="1"/>
    <col min="12" max="13" width="15" customWidth="1"/>
    <col min="14" max="14" width="18" customWidth="1"/>
    <col min="15" max="15" width="8" customWidth="1"/>
    <col min="16" max="16" width="15" customWidth="1"/>
    <col min="17" max="17" width="17" customWidth="1"/>
    <col min="18" max="18" width="32" customWidth="1"/>
    <col min="19" max="19" width="19" customWidth="1"/>
    <col min="20" max="20" width="17" customWidth="1"/>
    <col min="21" max="21" width="18" customWidth="1"/>
    <col min="22" max="22" width="11" customWidth="1"/>
    <col min="23" max="23" width="15" customWidth="1"/>
    <col min="24" max="24" width="31" customWidth="1"/>
    <col min="25" max="25" width="14" customWidth="1"/>
    <col min="26" max="98" width="10" customWidth="1"/>
  </cols>
  <sheetData>
    <row r="1" spans="1:5" ht="15.6" x14ac:dyDescent="0.3">
      <c r="A1" s="1" t="s">
        <v>57</v>
      </c>
    </row>
    <row r="3" spans="1:5" x14ac:dyDescent="0.25">
      <c r="C3" s="2" t="s">
        <v>0</v>
      </c>
      <c r="D3" s="2" t="s">
        <v>55</v>
      </c>
      <c r="E3" s="2" t="s">
        <v>56</v>
      </c>
    </row>
    <row r="4" spans="1:5" ht="15.6" x14ac:dyDescent="0.3">
      <c r="B4" s="3" t="s">
        <v>1</v>
      </c>
    </row>
    <row r="5" spans="1:5" x14ac:dyDescent="0.25">
      <c r="B5" s="2" t="s">
        <v>2</v>
      </c>
      <c r="C5" s="4">
        <v>143631</v>
      </c>
      <c r="D5" s="4">
        <v>142030</v>
      </c>
      <c r="E5" s="4">
        <v>142030</v>
      </c>
    </row>
    <row r="6" spans="1:5" x14ac:dyDescent="0.25">
      <c r="B6" s="2" t="s">
        <v>3</v>
      </c>
      <c r="C6" s="5">
        <v>0</v>
      </c>
      <c r="D6" s="4">
        <v>500</v>
      </c>
      <c r="E6" s="4">
        <v>500</v>
      </c>
    </row>
    <row r="7" spans="1:5" x14ac:dyDescent="0.25">
      <c r="B7" s="7" t="s">
        <v>4</v>
      </c>
      <c r="C7" s="8">
        <v>48</v>
      </c>
      <c r="D7" s="9">
        <v>0</v>
      </c>
      <c r="E7" s="9">
        <v>0</v>
      </c>
    </row>
    <row r="8" spans="1:5" ht="15.6" x14ac:dyDescent="0.3">
      <c r="B8" s="3" t="s">
        <v>5</v>
      </c>
      <c r="C8" s="6">
        <f t="shared" ref="C8:D8" si="0">SUM(C5:C7)</f>
        <v>143679</v>
      </c>
      <c r="D8" s="6">
        <f t="shared" si="0"/>
        <v>142530</v>
      </c>
      <c r="E8" s="6">
        <f>SUM(E5:E7)</f>
        <v>142530</v>
      </c>
    </row>
    <row r="9" spans="1:5" ht="15.6" x14ac:dyDescent="0.3">
      <c r="B9" s="3"/>
      <c r="C9" s="6"/>
      <c r="D9" s="6"/>
      <c r="E9" s="6"/>
    </row>
    <row r="10" spans="1:5" ht="15.6" x14ac:dyDescent="0.3">
      <c r="B10" s="3" t="s">
        <v>6</v>
      </c>
      <c r="C10" s="5"/>
      <c r="D10" s="5"/>
      <c r="E10" s="5"/>
    </row>
    <row r="11" spans="1:5" ht="15.6" x14ac:dyDescent="0.3">
      <c r="B11" s="3" t="s">
        <v>7</v>
      </c>
      <c r="C11" s="5"/>
      <c r="D11" s="5"/>
      <c r="E11" s="5"/>
    </row>
    <row r="12" spans="1:5" x14ac:dyDescent="0.25">
      <c r="B12" s="2" t="s">
        <v>8</v>
      </c>
      <c r="C12" s="4">
        <v>45</v>
      </c>
      <c r="D12" s="4">
        <v>50</v>
      </c>
      <c r="E12" s="4">
        <v>50</v>
      </c>
    </row>
    <row r="13" spans="1:5" x14ac:dyDescent="0.25">
      <c r="B13" s="2" t="s">
        <v>9</v>
      </c>
      <c r="C13" s="5">
        <v>0</v>
      </c>
      <c r="D13" s="4">
        <v>3000</v>
      </c>
      <c r="E13" s="4">
        <v>3000</v>
      </c>
    </row>
    <row r="14" spans="1:5" x14ac:dyDescent="0.25">
      <c r="B14" s="2" t="s">
        <v>10</v>
      </c>
      <c r="C14" s="4">
        <v>3150</v>
      </c>
      <c r="D14" s="5">
        <v>0</v>
      </c>
      <c r="E14" s="5">
        <v>12600</v>
      </c>
    </row>
    <row r="15" spans="1:5" x14ac:dyDescent="0.25">
      <c r="B15" s="2" t="s">
        <v>11</v>
      </c>
      <c r="C15" s="4">
        <v>29</v>
      </c>
      <c r="D15" s="4">
        <v>500</v>
      </c>
      <c r="E15" s="4">
        <v>500</v>
      </c>
    </row>
    <row r="16" spans="1:5" x14ac:dyDescent="0.25">
      <c r="B16" s="2" t="s">
        <v>12</v>
      </c>
      <c r="C16" s="4">
        <v>158</v>
      </c>
      <c r="D16" s="4">
        <v>200</v>
      </c>
      <c r="E16" s="4">
        <v>200</v>
      </c>
    </row>
    <row r="17" spans="2:6" x14ac:dyDescent="0.25">
      <c r="B17" s="2" t="s">
        <v>13</v>
      </c>
      <c r="C17" s="5">
        <v>0</v>
      </c>
      <c r="D17" s="4">
        <v>1500</v>
      </c>
      <c r="E17" s="4">
        <v>1100</v>
      </c>
    </row>
    <row r="18" spans="2:6" x14ac:dyDescent="0.25">
      <c r="B18" s="2" t="s">
        <v>14</v>
      </c>
      <c r="C18" s="5">
        <v>0</v>
      </c>
      <c r="D18" s="4">
        <v>100</v>
      </c>
      <c r="E18" s="4">
        <v>0</v>
      </c>
      <c r="F18" t="s">
        <v>59</v>
      </c>
    </row>
    <row r="19" spans="2:6" x14ac:dyDescent="0.25">
      <c r="B19" s="2" t="s">
        <v>15</v>
      </c>
      <c r="C19" s="5">
        <v>0</v>
      </c>
      <c r="D19" s="4">
        <v>200</v>
      </c>
      <c r="E19" s="4">
        <v>200</v>
      </c>
      <c r="F19" t="s">
        <v>60</v>
      </c>
    </row>
    <row r="20" spans="2:6" x14ac:dyDescent="0.25">
      <c r="B20" s="2" t="s">
        <v>16</v>
      </c>
      <c r="C20" s="4">
        <v>795</v>
      </c>
      <c r="D20" s="4">
        <v>500</v>
      </c>
      <c r="E20" s="4">
        <v>500</v>
      </c>
    </row>
    <row r="21" spans="2:6" x14ac:dyDescent="0.25">
      <c r="B21" s="2" t="s">
        <v>17</v>
      </c>
      <c r="C21" s="4">
        <v>3150</v>
      </c>
      <c r="D21" s="4">
        <v>12600</v>
      </c>
      <c r="E21" s="4">
        <v>3500</v>
      </c>
      <c r="F21" t="s">
        <v>58</v>
      </c>
    </row>
    <row r="22" spans="2:6" x14ac:dyDescent="0.25">
      <c r="B22" s="7" t="s">
        <v>18</v>
      </c>
      <c r="C22" s="9">
        <v>0</v>
      </c>
      <c r="D22" s="8">
        <v>2450</v>
      </c>
      <c r="E22" s="8">
        <v>2450</v>
      </c>
    </row>
    <row r="23" spans="2:6" ht="15.6" x14ac:dyDescent="0.3">
      <c r="B23" s="3" t="s">
        <v>19</v>
      </c>
      <c r="C23" s="6">
        <f t="shared" ref="C23:D23" si="1">SUM(C12:C22)</f>
        <v>7327</v>
      </c>
      <c r="D23" s="6">
        <f t="shared" si="1"/>
        <v>21100</v>
      </c>
      <c r="E23" s="6">
        <f>SUM(E12:E22)</f>
        <v>24100</v>
      </c>
    </row>
    <row r="24" spans="2:6" x14ac:dyDescent="0.25">
      <c r="C24" s="5"/>
      <c r="D24" s="5"/>
      <c r="E24" s="5"/>
    </row>
    <row r="25" spans="2:6" ht="15.6" x14ac:dyDescent="0.3">
      <c r="B25" s="3" t="s">
        <v>20</v>
      </c>
      <c r="C25" s="5"/>
      <c r="D25" s="5"/>
      <c r="E25" s="5"/>
    </row>
    <row r="26" spans="2:6" x14ac:dyDescent="0.25">
      <c r="B26" s="2" t="s">
        <v>21</v>
      </c>
      <c r="C26" s="4">
        <v>268</v>
      </c>
      <c r="D26" s="4">
        <v>5000</v>
      </c>
      <c r="E26" s="4">
        <v>5000</v>
      </c>
    </row>
    <row r="27" spans="2:6" x14ac:dyDescent="0.25">
      <c r="B27" s="2" t="s">
        <v>22</v>
      </c>
      <c r="C27" s="5">
        <v>0</v>
      </c>
      <c r="D27" s="4">
        <v>700</v>
      </c>
      <c r="E27" s="4">
        <v>700</v>
      </c>
    </row>
    <row r="28" spans="2:6" x14ac:dyDescent="0.25">
      <c r="B28" s="2" t="s">
        <v>23</v>
      </c>
      <c r="C28" s="5">
        <v>0</v>
      </c>
      <c r="D28" s="4">
        <v>2500</v>
      </c>
      <c r="E28" s="4">
        <v>2500</v>
      </c>
    </row>
    <row r="29" spans="2:6" x14ac:dyDescent="0.25">
      <c r="B29" s="2" t="s">
        <v>24</v>
      </c>
      <c r="C29" s="5">
        <v>0</v>
      </c>
      <c r="D29" s="4">
        <v>200</v>
      </c>
      <c r="E29" s="4">
        <v>200</v>
      </c>
    </row>
    <row r="30" spans="2:6" x14ac:dyDescent="0.25">
      <c r="B30" s="7" t="s">
        <v>25</v>
      </c>
      <c r="C30" s="9">
        <v>0</v>
      </c>
      <c r="D30" s="8">
        <v>2000</v>
      </c>
      <c r="E30" s="8">
        <v>2000</v>
      </c>
    </row>
    <row r="31" spans="2:6" ht="15.6" x14ac:dyDescent="0.3">
      <c r="B31" s="3" t="s">
        <v>26</v>
      </c>
      <c r="C31" s="6">
        <f t="shared" ref="C31:D31" si="2">SUM(C26:C30)</f>
        <v>268</v>
      </c>
      <c r="D31" s="6">
        <f t="shared" si="2"/>
        <v>10400</v>
      </c>
      <c r="E31" s="6">
        <f>SUM(E26:E30)</f>
        <v>10400</v>
      </c>
    </row>
    <row r="32" spans="2:6" x14ac:dyDescent="0.25">
      <c r="C32" s="5"/>
      <c r="D32" s="5"/>
      <c r="E32" s="5"/>
    </row>
    <row r="33" spans="2:5" ht="15.6" x14ac:dyDescent="0.3">
      <c r="B33" s="3" t="s">
        <v>27</v>
      </c>
      <c r="C33" s="5"/>
      <c r="D33" s="5"/>
      <c r="E33" s="5"/>
    </row>
    <row r="34" spans="2:5" x14ac:dyDescent="0.25">
      <c r="B34" s="2" t="s">
        <v>28</v>
      </c>
      <c r="C34" s="4">
        <v>926</v>
      </c>
      <c r="D34" s="4">
        <v>1200</v>
      </c>
      <c r="E34" s="4">
        <v>1200</v>
      </c>
    </row>
    <row r="35" spans="2:5" x14ac:dyDescent="0.25">
      <c r="B35" s="7" t="s">
        <v>29</v>
      </c>
      <c r="C35" s="9">
        <v>0</v>
      </c>
      <c r="D35" s="8">
        <v>2000</v>
      </c>
      <c r="E35" s="8">
        <v>2000</v>
      </c>
    </row>
    <row r="36" spans="2:5" ht="15.6" x14ac:dyDescent="0.3">
      <c r="B36" s="3" t="s">
        <v>30</v>
      </c>
      <c r="C36" s="6">
        <f t="shared" ref="C36:D36" si="3">SUM(C34:C35)</f>
        <v>926</v>
      </c>
      <c r="D36" s="6">
        <f t="shared" si="3"/>
        <v>3200</v>
      </c>
      <c r="E36" s="6">
        <f>SUM(E34:E35)</f>
        <v>3200</v>
      </c>
    </row>
    <row r="37" spans="2:5" x14ac:dyDescent="0.25">
      <c r="C37" s="5"/>
      <c r="D37" s="5"/>
      <c r="E37" s="5"/>
    </row>
    <row r="38" spans="2:5" ht="15.6" x14ac:dyDescent="0.3">
      <c r="B38" s="3" t="s">
        <v>31</v>
      </c>
      <c r="C38" s="5"/>
      <c r="D38" s="5"/>
      <c r="E38" s="5"/>
    </row>
    <row r="39" spans="2:5" x14ac:dyDescent="0.25">
      <c r="B39" s="2" t="s">
        <v>32</v>
      </c>
      <c r="C39" s="4">
        <v>9526</v>
      </c>
      <c r="D39" s="4">
        <v>15000</v>
      </c>
      <c r="E39" s="4">
        <v>15000</v>
      </c>
    </row>
    <row r="40" spans="2:5" x14ac:dyDescent="0.25">
      <c r="B40" s="2" t="s">
        <v>33</v>
      </c>
      <c r="C40" s="4">
        <v>22255</v>
      </c>
      <c r="D40" s="4">
        <v>25776</v>
      </c>
      <c r="E40" s="4">
        <v>25776</v>
      </c>
    </row>
    <row r="41" spans="2:5" x14ac:dyDescent="0.25">
      <c r="B41" s="2" t="s">
        <v>34</v>
      </c>
      <c r="C41" s="4">
        <v>16403</v>
      </c>
      <c r="D41" s="4">
        <v>10000</v>
      </c>
      <c r="E41" s="4">
        <v>12500</v>
      </c>
    </row>
    <row r="42" spans="2:5" x14ac:dyDescent="0.25">
      <c r="B42" s="2" t="s">
        <v>35</v>
      </c>
      <c r="C42" s="4">
        <v>4050</v>
      </c>
      <c r="D42" s="4">
        <v>5100</v>
      </c>
      <c r="E42" s="4">
        <v>5100</v>
      </c>
    </row>
    <row r="43" spans="2:5" x14ac:dyDescent="0.25">
      <c r="B43" s="2" t="s">
        <v>36</v>
      </c>
      <c r="C43" s="5">
        <v>0</v>
      </c>
      <c r="D43" s="4">
        <v>2500</v>
      </c>
      <c r="E43" s="4">
        <v>2000</v>
      </c>
    </row>
    <row r="44" spans="2:5" x14ac:dyDescent="0.25">
      <c r="B44" s="2" t="s">
        <v>37</v>
      </c>
      <c r="C44" s="5">
        <v>0</v>
      </c>
      <c r="D44" s="4">
        <v>2000</v>
      </c>
      <c r="E44" s="4">
        <v>2000</v>
      </c>
    </row>
    <row r="45" spans="2:5" x14ac:dyDescent="0.25">
      <c r="B45" s="2" t="s">
        <v>38</v>
      </c>
      <c r="C45" s="5">
        <v>0</v>
      </c>
      <c r="D45" s="4">
        <v>2000</v>
      </c>
      <c r="E45" s="4">
        <v>1500</v>
      </c>
    </row>
    <row r="46" spans="2:5" x14ac:dyDescent="0.25">
      <c r="B46" s="7" t="s">
        <v>39</v>
      </c>
      <c r="C46" s="9">
        <v>0</v>
      </c>
      <c r="D46" s="8">
        <v>500</v>
      </c>
      <c r="E46" s="8">
        <v>500</v>
      </c>
    </row>
    <row r="47" spans="2:5" ht="15.6" x14ac:dyDescent="0.3">
      <c r="B47" s="3" t="s">
        <v>40</v>
      </c>
      <c r="C47" s="6">
        <f t="shared" ref="C47:D47" si="4">SUM(C39:C46)</f>
        <v>52234</v>
      </c>
      <c r="D47" s="6">
        <f t="shared" si="4"/>
        <v>62876</v>
      </c>
      <c r="E47" s="6">
        <f>SUM(E39:E46)</f>
        <v>64376</v>
      </c>
    </row>
    <row r="48" spans="2:5" x14ac:dyDescent="0.25">
      <c r="C48" s="5"/>
      <c r="D48" s="5"/>
      <c r="E48" s="5"/>
    </row>
    <row r="49" spans="2:6" ht="15.6" x14ac:dyDescent="0.3">
      <c r="B49" s="3" t="s">
        <v>41</v>
      </c>
      <c r="C49" s="5"/>
      <c r="D49" s="5"/>
      <c r="E49" s="5"/>
    </row>
    <row r="50" spans="2:6" x14ac:dyDescent="0.25">
      <c r="B50" s="2" t="s">
        <v>42</v>
      </c>
      <c r="C50" s="4">
        <v>2826</v>
      </c>
      <c r="D50" s="4">
        <v>1000</v>
      </c>
      <c r="E50" s="4">
        <v>3000</v>
      </c>
    </row>
    <row r="51" spans="2:6" x14ac:dyDescent="0.25">
      <c r="B51" s="2" t="s">
        <v>43</v>
      </c>
      <c r="C51" s="5">
        <v>0</v>
      </c>
      <c r="D51" s="4">
        <v>300</v>
      </c>
      <c r="E51" s="4">
        <v>300</v>
      </c>
    </row>
    <row r="52" spans="2:6" x14ac:dyDescent="0.25">
      <c r="B52" s="2" t="s">
        <v>44</v>
      </c>
      <c r="C52" s="4">
        <v>12765</v>
      </c>
      <c r="D52" s="4">
        <v>1000</v>
      </c>
      <c r="E52" s="4">
        <v>1000</v>
      </c>
      <c r="F52" t="s">
        <v>62</v>
      </c>
    </row>
    <row r="53" spans="2:6" x14ac:dyDescent="0.25">
      <c r="B53" s="2" t="s">
        <v>45</v>
      </c>
      <c r="C53" s="4">
        <v>600</v>
      </c>
      <c r="D53" s="4">
        <v>3500</v>
      </c>
      <c r="E53" s="4">
        <v>1500</v>
      </c>
    </row>
    <row r="54" spans="2:6" x14ac:dyDescent="0.25">
      <c r="B54" s="2" t="s">
        <v>46</v>
      </c>
      <c r="C54" s="4">
        <v>1350</v>
      </c>
      <c r="D54" s="4">
        <v>5000</v>
      </c>
      <c r="E54" s="4">
        <v>2000</v>
      </c>
    </row>
    <row r="55" spans="2:6" x14ac:dyDescent="0.25">
      <c r="B55" s="7" t="s">
        <v>47</v>
      </c>
      <c r="C55" s="9">
        <v>0</v>
      </c>
      <c r="D55" s="8">
        <v>3000</v>
      </c>
      <c r="E55" s="8">
        <v>1500</v>
      </c>
    </row>
    <row r="56" spans="2:6" ht="15.6" x14ac:dyDescent="0.3">
      <c r="B56" s="3" t="s">
        <v>48</v>
      </c>
      <c r="C56" s="6">
        <f t="shared" ref="C56:D56" si="5">SUM(C50:C55)</f>
        <v>17541</v>
      </c>
      <c r="D56" s="6">
        <f t="shared" si="5"/>
        <v>13800</v>
      </c>
      <c r="E56" s="6">
        <f>SUM(E50:E55)</f>
        <v>9300</v>
      </c>
    </row>
    <row r="57" spans="2:6" x14ac:dyDescent="0.25">
      <c r="C57" s="5"/>
      <c r="D57" s="5"/>
      <c r="E57" s="5"/>
    </row>
    <row r="58" spans="2:6" ht="15.6" x14ac:dyDescent="0.3">
      <c r="B58" s="3" t="s">
        <v>49</v>
      </c>
      <c r="C58" s="5"/>
      <c r="D58" s="5"/>
      <c r="E58" s="5"/>
    </row>
    <row r="59" spans="2:6" x14ac:dyDescent="0.25">
      <c r="B59" s="2" t="s">
        <v>50</v>
      </c>
      <c r="C59" s="4">
        <v>3218</v>
      </c>
      <c r="D59" s="4">
        <v>11839</v>
      </c>
      <c r="E59" s="4">
        <v>11839</v>
      </c>
      <c r="F59" t="s">
        <v>61</v>
      </c>
    </row>
    <row r="60" spans="2:6" x14ac:dyDescent="0.25">
      <c r="B60" s="7" t="s">
        <v>51</v>
      </c>
      <c r="C60" s="8">
        <v>19315</v>
      </c>
      <c r="D60" s="8">
        <v>19315</v>
      </c>
      <c r="E60" s="8">
        <v>19315</v>
      </c>
    </row>
    <row r="61" spans="2:6" ht="15.6" x14ac:dyDescent="0.3">
      <c r="B61" s="3" t="s">
        <v>52</v>
      </c>
      <c r="C61" s="6">
        <f t="shared" ref="C61:D61" si="6">SUM(C59:C60)</f>
        <v>22533</v>
      </c>
      <c r="D61" s="6">
        <f t="shared" si="6"/>
        <v>31154</v>
      </c>
      <c r="E61" s="6">
        <f>SUM(E59:E60)</f>
        <v>31154</v>
      </c>
    </row>
    <row r="62" spans="2:6" x14ac:dyDescent="0.25">
      <c r="C62" s="5"/>
      <c r="D62" s="5"/>
      <c r="E62" s="5"/>
    </row>
    <row r="63" spans="2:6" ht="15.6" x14ac:dyDescent="0.3">
      <c r="B63" s="3" t="s">
        <v>53</v>
      </c>
      <c r="C63" s="6">
        <f t="shared" ref="C63:D63" si="7">C23+C31+C36+C47+C56+C61</f>
        <v>100829</v>
      </c>
      <c r="D63" s="6">
        <f t="shared" si="7"/>
        <v>142530</v>
      </c>
      <c r="E63" s="6">
        <f>E23+E31+E36+E47+E56+E61</f>
        <v>142530</v>
      </c>
    </row>
    <row r="64" spans="2:6" ht="15.6" x14ac:dyDescent="0.3">
      <c r="B64" s="3" t="s">
        <v>54</v>
      </c>
      <c r="C64" s="6">
        <f t="shared" ref="C64:D64" si="8">C8-C63</f>
        <v>42850</v>
      </c>
      <c r="D64" s="6">
        <f t="shared" si="8"/>
        <v>0</v>
      </c>
      <c r="E64" s="6">
        <f>E8-E63</f>
        <v>0</v>
      </c>
    </row>
  </sheetData>
  <printOptions gridLines="1"/>
  <pageMargins left="1.5" right="1.5" top="1.5" bottom="1.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459 ORCHARD KNOLLS HOA - Compar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mroberts</dc:creator>
  <cp:lastModifiedBy>Jessica Olevsky</cp:lastModifiedBy>
  <dcterms:created xsi:type="dcterms:W3CDTF">2023-02-03T17:48:32Z</dcterms:created>
  <dcterms:modified xsi:type="dcterms:W3CDTF">2023-11-03T15:04:35Z</dcterms:modified>
</cp:coreProperties>
</file>