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cetfiltration-my.sharepoint.com/personal/jennifer_melton_facetfiltration_com/Documents/Desktop/Personal info/CLE Meetings/Treasurer Info/"/>
    </mc:Choice>
  </mc:AlternateContent>
  <xr:revisionPtr revIDLastSave="3" documentId="8_{8568731B-82DA-4682-8830-7C09974A10E4}" xr6:coauthVersionLast="47" xr6:coauthVersionMax="47" xr10:uidLastSave="{CA072F81-41E3-4AA7-880C-646AABA2DBDC}"/>
  <bookViews>
    <workbookView xWindow="19090" yWindow="-110" windowWidth="19420" windowHeight="10300" xr2:uid="{829F2662-2FEE-4312-BBB2-AB0385C1442F}"/>
  </bookViews>
  <sheets>
    <sheet name="TREAS REPOR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J7" i="1"/>
  <c r="C37" i="1" l="1"/>
  <c r="K31" i="1"/>
  <c r="K7" i="1"/>
  <c r="J31" i="1"/>
  <c r="I29" i="1"/>
  <c r="I31" i="1" s="1"/>
  <c r="H31" i="1"/>
  <c r="F31" i="1"/>
  <c r="E31" i="1"/>
  <c r="D31" i="1"/>
  <c r="C31" i="1"/>
  <c r="I7" i="1"/>
  <c r="C38" i="1" l="1"/>
  <c r="G17" i="1" l="1"/>
  <c r="G31" i="1" s="1"/>
  <c r="D7" i="1"/>
  <c r="E7" i="1"/>
  <c r="F7" i="1"/>
  <c r="G7" i="1"/>
  <c r="H7" i="1"/>
  <c r="C7" i="1"/>
</calcChain>
</file>

<file path=xl/sharedStrings.xml><?xml version="1.0" encoding="utf-8"?>
<sst xmlns="http://schemas.openxmlformats.org/spreadsheetml/2006/main" count="41" uniqueCount="40">
  <si>
    <t>Income</t>
  </si>
  <si>
    <t>Dues</t>
  </si>
  <si>
    <t>Maps</t>
  </si>
  <si>
    <t>Keys</t>
  </si>
  <si>
    <t>Total</t>
  </si>
  <si>
    <t>Expenses</t>
  </si>
  <si>
    <t>Electricity</t>
  </si>
  <si>
    <t>Dock Repair</t>
  </si>
  <si>
    <t>Property Taxes</t>
  </si>
  <si>
    <t>Insurance</t>
  </si>
  <si>
    <t>Mailings</t>
  </si>
  <si>
    <t>Dock Permits</t>
  </si>
  <si>
    <t>Bank Fees</t>
  </si>
  <si>
    <t>Savage Park</t>
  </si>
  <si>
    <t>Secor Park</t>
  </si>
  <si>
    <t>Davis Park</t>
  </si>
  <si>
    <t>Tax Prep</t>
  </si>
  <si>
    <t>IRS Taxes</t>
  </si>
  <si>
    <t>Bouy Upkeep</t>
  </si>
  <si>
    <t>PO Box Rental</t>
  </si>
  <si>
    <t>Trophy</t>
  </si>
  <si>
    <t>Map Copies</t>
  </si>
  <si>
    <t>Ramp Keys</t>
  </si>
  <si>
    <t>Boat Ramp</t>
  </si>
  <si>
    <t>Signs</t>
  </si>
  <si>
    <t>Gravel</t>
  </si>
  <si>
    <t>CD</t>
  </si>
  <si>
    <t>Road Fund</t>
  </si>
  <si>
    <t>Membership</t>
  </si>
  <si>
    <t>Year</t>
  </si>
  <si>
    <t>Mbr Condolence</t>
  </si>
  <si>
    <t>Asphalt Patch</t>
  </si>
  <si>
    <t xml:space="preserve">General Operating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</si>
  <si>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</si>
  <si>
    <t>*2025</t>
  </si>
  <si>
    <t>Cherokee Lake Estates POA 2025</t>
  </si>
  <si>
    <t>*Values for 2025 through April, 2025</t>
  </si>
  <si>
    <t>USE QR CODE TO GET TO OUR WEBSITE AND PAY YOUR DUES</t>
  </si>
  <si>
    <t>WEBSITE:  CLEPOA.NET</t>
  </si>
  <si>
    <t>If you have submitted your payment, after verifying with your bank, please contact Jennifer Melton at 918-857-7800.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</si>
</sst>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40</xdr:row>
      <xdr:rowOff>95251</xdr:rowOff>
    </xdr:from>
    <xdr:to>
      <xdr:col>4</xdr:col>
      <xdr:colOff>333376</xdr:colOff>
      <xdr:row>48</xdr:row>
      <xdr:rowOff>70942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08C828-55B5-3FB9-FED5-0EDECCC1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7915276"/>
          <a:ext cx="2200276" cy="223311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41</xdr:row>
      <xdr:rowOff>57151</xdr:rowOff>
    </xdr:from>
    <xdr:to>
      <xdr:col>5</xdr:col>
      <xdr:colOff>1</xdr:colOff>
      <xdr:row>49</xdr:row>
      <xdr:rowOff>32842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291EB-843E-4A8E-9A81-7E36F89BE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8067676"/>
          <a:ext cx="2200276" cy="2233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B31C-CC56-4879-BBEB-FD60AF6A513F}">
  <sheetPr>
    <pageSetUpPr fitToPage="1"/>
  </sheetPr>
  <dimension ref="A1:N46"/>
  <sheetViews>
    <sheetView tabSelected="1" workbookViewId="0">
      <selection activeCell="I40" sqref="I40"/>
    </sheetView>
  </sheetViews>
  <sheetFormatPr defaultRowHeight="14.4" x14ac:dyDescent="0.3"/>
  <cols>
    <col min="2" max="2" width="16.33203125" customWidth="1"/>
    <col min="3" max="3" width="7" customWidth="1"/>
    <col min="4" max="4" width="6.6640625" customWidth="1"/>
    <col min="5" max="5" width="7.33203125" customWidth="1"/>
    <col min="6" max="6" width="7.109375" customWidth="1"/>
    <col min="7" max="7" width="6.5546875" customWidth="1"/>
    <col min="8" max="8" width="6.33203125" customWidth="1"/>
    <col min="9" max="9" width="7.109375" customWidth="1"/>
    <col min="10" max="10" width="7.44140625" customWidth="1"/>
    <col min="11" max="11" width="7" customWidth="1"/>
  </cols>
  <sheetData>
    <row r="1" spans="1:14" ht="25.8" x14ac:dyDescent="0.5">
      <c r="A1" s="5" t="s">
        <v>35</v>
      </c>
    </row>
    <row r="2" spans="1:14" x14ac:dyDescent="0.3">
      <c r="A2" t="s">
        <v>33</v>
      </c>
    </row>
    <row r="3" spans="1:14" x14ac:dyDescent="0.3">
      <c r="B3" t="s">
        <v>29</v>
      </c>
      <c r="C3">
        <v>2017</v>
      </c>
      <c r="D3">
        <v>2018</v>
      </c>
      <c r="E3">
        <v>2019</v>
      </c>
      <c r="F3">
        <v>2020</v>
      </c>
      <c r="G3">
        <v>2021</v>
      </c>
      <c r="H3" s="3">
        <v>2022</v>
      </c>
      <c r="I3">
        <v>2023</v>
      </c>
      <c r="J3" s="3">
        <v>2024</v>
      </c>
      <c r="K3" s="3" t="s">
        <v>34</v>
      </c>
      <c r="L3" s="3">
        <v>2026</v>
      </c>
    </row>
    <row r="4" spans="1:14" x14ac:dyDescent="0.3">
      <c r="A4" t="s">
        <v>0</v>
      </c>
      <c r="B4" t="s">
        <v>1</v>
      </c>
      <c r="C4" s="1">
        <v>18650</v>
      </c>
      <c r="D4" s="1">
        <v>16100</v>
      </c>
      <c r="E4" s="1">
        <v>13200</v>
      </c>
      <c r="F4" s="1">
        <v>19150</v>
      </c>
      <c r="G4" s="1">
        <v>25275</v>
      </c>
      <c r="H4" s="1">
        <v>26400</v>
      </c>
      <c r="I4" s="1">
        <v>25100</v>
      </c>
      <c r="J4" s="1">
        <v>23400</v>
      </c>
      <c r="K4">
        <v>9750</v>
      </c>
      <c r="N4" s="1"/>
    </row>
    <row r="5" spans="1:14" x14ac:dyDescent="0.3">
      <c r="B5" t="s">
        <v>2</v>
      </c>
      <c r="C5" s="1">
        <v>262</v>
      </c>
      <c r="D5" s="1">
        <v>15</v>
      </c>
      <c r="E5" s="1">
        <v>0</v>
      </c>
      <c r="F5" s="1">
        <v>65</v>
      </c>
      <c r="G5" s="1">
        <v>0</v>
      </c>
      <c r="H5" s="1">
        <v>60</v>
      </c>
      <c r="I5" s="1">
        <v>0</v>
      </c>
      <c r="J5" s="1">
        <v>0</v>
      </c>
      <c r="K5" s="1">
        <v>0</v>
      </c>
      <c r="N5" s="1"/>
    </row>
    <row r="6" spans="1:14" x14ac:dyDescent="0.3">
      <c r="B6" t="s">
        <v>3</v>
      </c>
      <c r="C6" s="1">
        <v>12</v>
      </c>
      <c r="D6" s="1">
        <v>41</v>
      </c>
      <c r="E6" s="1">
        <v>5</v>
      </c>
      <c r="F6" s="1">
        <v>155</v>
      </c>
      <c r="G6" s="1">
        <v>0</v>
      </c>
      <c r="H6" s="1">
        <v>10</v>
      </c>
      <c r="I6" s="1">
        <v>20</v>
      </c>
      <c r="J6" s="1">
        <v>257</v>
      </c>
      <c r="K6" s="1">
        <v>0</v>
      </c>
      <c r="N6" s="1"/>
    </row>
    <row r="7" spans="1:14" ht="15" thickBot="1" x14ac:dyDescent="0.35">
      <c r="B7" t="s">
        <v>4</v>
      </c>
      <c r="C7" s="2">
        <f t="shared" ref="C7:K7" si="0">SUM(C4:C6)</f>
        <v>18924</v>
      </c>
      <c r="D7" s="2">
        <f t="shared" si="0"/>
        <v>16156</v>
      </c>
      <c r="E7" s="2">
        <f t="shared" si="0"/>
        <v>13205</v>
      </c>
      <c r="F7" s="2">
        <f t="shared" si="0"/>
        <v>19370</v>
      </c>
      <c r="G7" s="2">
        <f t="shared" si="0"/>
        <v>25275</v>
      </c>
      <c r="H7" s="2">
        <f t="shared" si="0"/>
        <v>26470</v>
      </c>
      <c r="I7" s="2">
        <f t="shared" si="0"/>
        <v>25120</v>
      </c>
      <c r="J7" s="2">
        <f t="shared" si="0"/>
        <v>23657</v>
      </c>
      <c r="K7" s="2">
        <f t="shared" si="0"/>
        <v>9750</v>
      </c>
    </row>
    <row r="8" spans="1:14" ht="15" thickTop="1" x14ac:dyDescent="0.3">
      <c r="C8" s="1"/>
      <c r="D8" s="1"/>
      <c r="E8" s="1"/>
      <c r="F8" s="1"/>
      <c r="G8" s="1"/>
      <c r="H8" s="1"/>
    </row>
    <row r="9" spans="1:14" x14ac:dyDescent="0.3">
      <c r="A9" t="s">
        <v>5</v>
      </c>
      <c r="B9" t="s">
        <v>6</v>
      </c>
      <c r="C9" s="1">
        <v>529</v>
      </c>
      <c r="D9" s="1">
        <v>582</v>
      </c>
      <c r="E9" s="1">
        <v>590</v>
      </c>
      <c r="F9" s="1">
        <v>519</v>
      </c>
      <c r="G9" s="1">
        <v>593</v>
      </c>
      <c r="H9" s="1">
        <v>554</v>
      </c>
      <c r="I9" s="1">
        <v>619</v>
      </c>
      <c r="J9" s="1">
        <v>598</v>
      </c>
      <c r="K9" s="1">
        <v>273</v>
      </c>
      <c r="N9" s="1"/>
    </row>
    <row r="10" spans="1:14" x14ac:dyDescent="0.3">
      <c r="B10" t="s">
        <v>24</v>
      </c>
      <c r="C10" s="1">
        <v>0</v>
      </c>
      <c r="D10" s="1">
        <v>0</v>
      </c>
      <c r="E10" s="1">
        <v>0</v>
      </c>
      <c r="F10" s="1">
        <v>0</v>
      </c>
      <c r="G10" s="1">
        <v>130.65</v>
      </c>
      <c r="H10" s="1">
        <v>0</v>
      </c>
      <c r="I10" s="1">
        <v>0</v>
      </c>
      <c r="J10" s="1">
        <v>0</v>
      </c>
      <c r="K10" s="1">
        <v>0</v>
      </c>
      <c r="N10" s="1"/>
    </row>
    <row r="11" spans="1:14" x14ac:dyDescent="0.3">
      <c r="B11" t="s">
        <v>7</v>
      </c>
      <c r="C11" s="1">
        <v>791.5</v>
      </c>
      <c r="D11" s="1">
        <v>250</v>
      </c>
      <c r="E11" s="1">
        <v>421.7</v>
      </c>
      <c r="F11" s="1">
        <v>198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N11" s="1"/>
    </row>
    <row r="12" spans="1:14" x14ac:dyDescent="0.3">
      <c r="B12" t="s">
        <v>8</v>
      </c>
      <c r="C12" s="1">
        <v>22</v>
      </c>
      <c r="D12" s="1">
        <v>24.72</v>
      </c>
      <c r="E12" s="1">
        <v>44</v>
      </c>
      <c r="F12" s="1">
        <v>26</v>
      </c>
      <c r="G12" s="1">
        <v>22.66</v>
      </c>
      <c r="H12" s="1">
        <v>22</v>
      </c>
      <c r="I12" s="1">
        <v>29</v>
      </c>
      <c r="J12" s="1">
        <v>24.21</v>
      </c>
      <c r="K12" s="1">
        <v>24.36</v>
      </c>
      <c r="N12" s="1"/>
    </row>
    <row r="13" spans="1:14" x14ac:dyDescent="0.3">
      <c r="B13" t="s">
        <v>9</v>
      </c>
      <c r="C13" s="1">
        <v>1428</v>
      </c>
      <c r="D13" s="1">
        <v>1428</v>
      </c>
      <c r="E13" s="1">
        <v>1549</v>
      </c>
      <c r="F13" s="1">
        <v>1472</v>
      </c>
      <c r="G13" s="1">
        <v>1699.7</v>
      </c>
      <c r="H13" s="1">
        <v>1704.7</v>
      </c>
      <c r="I13" s="1">
        <v>1789</v>
      </c>
      <c r="J13" s="1">
        <v>2052.98</v>
      </c>
      <c r="K13" s="1">
        <v>2052.98</v>
      </c>
      <c r="N13" s="1"/>
    </row>
    <row r="14" spans="1:14" x14ac:dyDescent="0.3">
      <c r="B14" t="s">
        <v>10</v>
      </c>
      <c r="C14" s="1">
        <v>1405.41</v>
      </c>
      <c r="D14" s="1">
        <v>578.94000000000005</v>
      </c>
      <c r="E14" s="1">
        <v>430.13</v>
      </c>
      <c r="F14" s="1">
        <v>251.43</v>
      </c>
      <c r="G14" s="1">
        <v>268</v>
      </c>
      <c r="H14" s="1">
        <v>609.44000000000005</v>
      </c>
      <c r="I14" s="1">
        <v>760</v>
      </c>
      <c r="J14" s="1">
        <v>829.32</v>
      </c>
      <c r="K14" s="1">
        <v>406.92</v>
      </c>
      <c r="N14" s="1"/>
    </row>
    <row r="15" spans="1:14" x14ac:dyDescent="0.3">
      <c r="B15" t="s">
        <v>11</v>
      </c>
      <c r="C15" s="1">
        <v>200</v>
      </c>
      <c r="D15" s="1">
        <v>200</v>
      </c>
      <c r="E15" s="1">
        <v>200</v>
      </c>
      <c r="F15" s="1">
        <v>200</v>
      </c>
      <c r="G15" s="1">
        <v>200</v>
      </c>
      <c r="H15" s="1">
        <v>200</v>
      </c>
      <c r="I15" s="1">
        <v>200</v>
      </c>
      <c r="J15" s="1">
        <v>200</v>
      </c>
      <c r="K15" s="1">
        <v>200</v>
      </c>
      <c r="N15" s="1"/>
    </row>
    <row r="16" spans="1:14" x14ac:dyDescent="0.3">
      <c r="B16" t="s">
        <v>12</v>
      </c>
      <c r="C16" s="1">
        <v>0</v>
      </c>
      <c r="D16" s="1">
        <v>6.94</v>
      </c>
      <c r="E16" s="1">
        <v>26</v>
      </c>
      <c r="F16" s="1">
        <v>0</v>
      </c>
      <c r="G16" s="1">
        <v>5</v>
      </c>
      <c r="H16" s="1">
        <v>60</v>
      </c>
      <c r="I16" s="1">
        <v>60</v>
      </c>
      <c r="J16" s="1">
        <v>12.6</v>
      </c>
      <c r="K16" s="1">
        <v>4</v>
      </c>
      <c r="N16" s="1"/>
    </row>
    <row r="17" spans="2:14" x14ac:dyDescent="0.3">
      <c r="B17" t="s">
        <v>13</v>
      </c>
      <c r="C17" s="1">
        <v>133.5</v>
      </c>
      <c r="D17" s="1">
        <v>62.62</v>
      </c>
      <c r="E17" s="1">
        <v>323.75</v>
      </c>
      <c r="F17" s="1">
        <v>299.26</v>
      </c>
      <c r="G17" s="1">
        <f>4293+130</f>
        <v>4423</v>
      </c>
      <c r="H17" s="1">
        <v>120</v>
      </c>
      <c r="I17" s="1">
        <v>320</v>
      </c>
      <c r="J17" s="1">
        <v>390</v>
      </c>
      <c r="K17" s="1">
        <v>90</v>
      </c>
      <c r="N17" s="1"/>
    </row>
    <row r="18" spans="2:14" x14ac:dyDescent="0.3">
      <c r="B18" t="s">
        <v>14</v>
      </c>
      <c r="C18" s="1">
        <v>0</v>
      </c>
      <c r="D18" s="1">
        <v>0</v>
      </c>
      <c r="E18" s="1">
        <v>0</v>
      </c>
      <c r="F18" s="1">
        <v>938.3</v>
      </c>
      <c r="G18" s="1">
        <v>130</v>
      </c>
      <c r="H18" s="1">
        <v>120</v>
      </c>
      <c r="I18" s="1">
        <v>320</v>
      </c>
      <c r="J18" s="1">
        <v>180</v>
      </c>
      <c r="K18" s="1">
        <v>40</v>
      </c>
      <c r="N18" s="1"/>
    </row>
    <row r="19" spans="2:14" x14ac:dyDescent="0.3">
      <c r="B19" t="s">
        <v>15</v>
      </c>
      <c r="C19" s="1">
        <v>150</v>
      </c>
      <c r="D19" s="1">
        <v>270</v>
      </c>
      <c r="E19" s="1">
        <v>770</v>
      </c>
      <c r="F19" s="1">
        <v>300</v>
      </c>
      <c r="G19" s="1">
        <v>130</v>
      </c>
      <c r="H19" s="1">
        <v>120</v>
      </c>
      <c r="I19" s="1">
        <v>320</v>
      </c>
      <c r="J19" s="1">
        <v>390</v>
      </c>
      <c r="K19" s="1">
        <v>90</v>
      </c>
      <c r="N19" s="1"/>
    </row>
    <row r="20" spans="2:14" x14ac:dyDescent="0.3">
      <c r="B20" t="s">
        <v>16</v>
      </c>
      <c r="C20" s="1">
        <v>300</v>
      </c>
      <c r="D20" s="1">
        <v>150</v>
      </c>
      <c r="E20" s="1">
        <v>200</v>
      </c>
      <c r="F20" s="1">
        <v>189.18</v>
      </c>
      <c r="G20" s="1">
        <v>200</v>
      </c>
      <c r="H20" s="1">
        <v>250</v>
      </c>
      <c r="I20" s="1">
        <v>300</v>
      </c>
      <c r="J20" s="1">
        <v>300</v>
      </c>
      <c r="K20" s="1">
        <v>300</v>
      </c>
      <c r="N20" s="1"/>
    </row>
    <row r="21" spans="2:14" x14ac:dyDescent="0.3">
      <c r="B21" t="s">
        <v>17</v>
      </c>
      <c r="C21" s="1">
        <v>22</v>
      </c>
      <c r="D21" s="1">
        <v>10</v>
      </c>
      <c r="E21" s="1">
        <v>10</v>
      </c>
      <c r="F21" s="1">
        <v>11</v>
      </c>
      <c r="G21" s="1">
        <v>25</v>
      </c>
      <c r="H21" s="1">
        <v>22</v>
      </c>
      <c r="I21" s="1">
        <v>76</v>
      </c>
      <c r="J21" s="1">
        <v>0</v>
      </c>
      <c r="K21" s="1">
        <v>0</v>
      </c>
      <c r="N21" s="1"/>
    </row>
    <row r="22" spans="2:14" x14ac:dyDescent="0.3">
      <c r="B22" t="s">
        <v>18</v>
      </c>
      <c r="C22" s="1">
        <v>200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N22" s="1"/>
    </row>
    <row r="23" spans="2:14" x14ac:dyDescent="0.3">
      <c r="B23" t="s">
        <v>23</v>
      </c>
      <c r="C23" s="1">
        <v>11000</v>
      </c>
      <c r="D23" s="1">
        <v>0</v>
      </c>
      <c r="E23" s="1">
        <v>0</v>
      </c>
      <c r="F23" s="1">
        <v>0</v>
      </c>
      <c r="G23" s="1">
        <v>0</v>
      </c>
      <c r="H23" s="1">
        <v>4707</v>
      </c>
      <c r="I23" s="1">
        <v>0</v>
      </c>
      <c r="J23" s="1">
        <v>0</v>
      </c>
      <c r="K23" s="1">
        <v>0</v>
      </c>
      <c r="N23" s="1"/>
    </row>
    <row r="24" spans="2:14" x14ac:dyDescent="0.3">
      <c r="B24" t="s">
        <v>19</v>
      </c>
      <c r="C24" s="1">
        <v>0</v>
      </c>
      <c r="D24" s="1">
        <v>42</v>
      </c>
      <c r="E24" s="1">
        <v>46</v>
      </c>
      <c r="F24" s="1">
        <v>46</v>
      </c>
      <c r="G24" s="1">
        <v>46</v>
      </c>
      <c r="H24" s="1">
        <v>54</v>
      </c>
      <c r="I24" s="1">
        <v>54</v>
      </c>
      <c r="J24" s="1">
        <v>64</v>
      </c>
      <c r="K24" s="1">
        <v>64</v>
      </c>
      <c r="N24" s="1"/>
    </row>
    <row r="25" spans="2:14" x14ac:dyDescent="0.3">
      <c r="B25" t="s">
        <v>20</v>
      </c>
      <c r="C25" s="1">
        <v>0</v>
      </c>
      <c r="D25" s="1">
        <v>10.32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N25" s="1"/>
    </row>
    <row r="26" spans="2:14" x14ac:dyDescent="0.3">
      <c r="B26" t="s">
        <v>21</v>
      </c>
      <c r="C26" s="1">
        <v>0</v>
      </c>
      <c r="D26" s="1">
        <v>0</v>
      </c>
      <c r="E26" s="1">
        <v>78.39</v>
      </c>
      <c r="F26" s="1">
        <v>0</v>
      </c>
      <c r="G26" s="1">
        <v>19.600000000000001</v>
      </c>
      <c r="H26" s="1">
        <v>0</v>
      </c>
      <c r="I26" s="1">
        <v>0</v>
      </c>
      <c r="J26" s="1">
        <v>0</v>
      </c>
      <c r="K26" s="1">
        <v>0</v>
      </c>
      <c r="N26" s="1"/>
    </row>
    <row r="27" spans="2:14" x14ac:dyDescent="0.3">
      <c r="B27" t="s">
        <v>22</v>
      </c>
      <c r="C27" s="1">
        <v>0</v>
      </c>
      <c r="D27" s="1">
        <v>186.99</v>
      </c>
      <c r="E27" s="1">
        <v>0</v>
      </c>
      <c r="F27" s="1">
        <v>0</v>
      </c>
      <c r="G27" s="1">
        <v>0</v>
      </c>
      <c r="H27" s="1">
        <v>0</v>
      </c>
      <c r="I27" s="1">
        <v>242.25</v>
      </c>
      <c r="J27" s="1">
        <v>0</v>
      </c>
      <c r="K27" s="1">
        <v>302.89999999999998</v>
      </c>
      <c r="N27" s="1"/>
    </row>
    <row r="28" spans="2:14" x14ac:dyDescent="0.3">
      <c r="B28" t="s">
        <v>30</v>
      </c>
      <c r="C28" s="1">
        <v>0</v>
      </c>
      <c r="D28" s="1">
        <v>0</v>
      </c>
      <c r="E28" s="1">
        <v>0</v>
      </c>
      <c r="F28" s="1">
        <v>100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N28" s="1"/>
    </row>
    <row r="29" spans="2:14" x14ac:dyDescent="0.3">
      <c r="B29" t="s">
        <v>25</v>
      </c>
      <c r="C29" s="1">
        <v>0</v>
      </c>
      <c r="D29" s="1">
        <v>0</v>
      </c>
      <c r="E29" s="1">
        <v>0</v>
      </c>
      <c r="F29" s="1">
        <v>0</v>
      </c>
      <c r="G29" s="1">
        <v>3316</v>
      </c>
      <c r="H29" s="1">
        <v>0</v>
      </c>
      <c r="I29" s="1">
        <f>5243.96+246</f>
        <v>5489.96</v>
      </c>
      <c r="J29" s="1">
        <v>5345.5</v>
      </c>
      <c r="K29" s="1">
        <v>0</v>
      </c>
      <c r="N29" s="1"/>
    </row>
    <row r="30" spans="2:14" x14ac:dyDescent="0.3">
      <c r="B30" t="s">
        <v>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35000</v>
      </c>
      <c r="J30" s="1">
        <v>55032.61</v>
      </c>
      <c r="K30" s="1">
        <v>0</v>
      </c>
      <c r="N30" s="1"/>
    </row>
    <row r="31" spans="2:14" ht="15" thickBot="1" x14ac:dyDescent="0.35">
      <c r="B31" t="s">
        <v>4</v>
      </c>
      <c r="C31" s="2">
        <f t="shared" ref="C31:K31" si="1">SUM(C9:C30)</f>
        <v>16181.41</v>
      </c>
      <c r="D31" s="2">
        <f t="shared" si="1"/>
        <v>3802.5300000000007</v>
      </c>
      <c r="E31" s="2">
        <f t="shared" si="1"/>
        <v>4688.97</v>
      </c>
      <c r="F31" s="2">
        <f t="shared" si="1"/>
        <v>4550.17</v>
      </c>
      <c r="G31" s="2">
        <f t="shared" si="1"/>
        <v>11208.61</v>
      </c>
      <c r="H31" s="2">
        <f t="shared" si="1"/>
        <v>8543.14</v>
      </c>
      <c r="I31" s="2">
        <f t="shared" si="1"/>
        <v>45579.21</v>
      </c>
      <c r="J31" s="2">
        <f t="shared" si="1"/>
        <v>65419.22</v>
      </c>
      <c r="K31" s="2">
        <f t="shared" si="1"/>
        <v>3848.1600000000003</v>
      </c>
    </row>
    <row r="32" spans="2:14" ht="15" thickTop="1" x14ac:dyDescent="0.3">
      <c r="C32" s="1"/>
      <c r="D32" s="1"/>
      <c r="E32" s="1"/>
      <c r="F32" s="1"/>
      <c r="G32" s="1"/>
      <c r="H32" s="1"/>
    </row>
    <row r="33" spans="2:11" x14ac:dyDescent="0.3">
      <c r="B33" t="s">
        <v>36</v>
      </c>
    </row>
    <row r="35" spans="2:11" x14ac:dyDescent="0.3">
      <c r="B35" t="s">
        <v>26</v>
      </c>
      <c r="C35" s="1">
        <v>17707.37</v>
      </c>
      <c r="D35" s="1"/>
    </row>
    <row r="36" spans="2:11" x14ac:dyDescent="0.3">
      <c r="B36" t="s">
        <v>32</v>
      </c>
      <c r="C36" s="1">
        <f>19542.92+952</f>
        <v>20494.919999999998</v>
      </c>
      <c r="D36" s="1"/>
    </row>
    <row r="37" spans="2:11" x14ac:dyDescent="0.3">
      <c r="B37" t="s">
        <v>27</v>
      </c>
      <c r="C37" s="1">
        <f>K40*100</f>
        <v>6100</v>
      </c>
      <c r="D37" s="1"/>
      <c r="F37" s="1"/>
    </row>
    <row r="38" spans="2:11" ht="15" thickBot="1" x14ac:dyDescent="0.35">
      <c r="C38" s="2">
        <f>SUM(C35:C37)</f>
        <v>44302.289999999994</v>
      </c>
      <c r="D38" s="1"/>
      <c r="E38" s="1"/>
      <c r="F38" s="1"/>
    </row>
    <row r="39" spans="2:11" ht="15" thickTop="1" x14ac:dyDescent="0.3">
      <c r="D39" s="1"/>
      <c r="E39" s="1"/>
      <c r="F39" s="1"/>
    </row>
    <row r="40" spans="2:11" ht="15" x14ac:dyDescent="0.3">
      <c r="B40" t="s">
        <v>28</v>
      </c>
      <c r="C40">
        <v>178</v>
      </c>
      <c r="D40">
        <v>159</v>
      </c>
      <c r="E40">
        <v>132</v>
      </c>
      <c r="F40">
        <v>124</v>
      </c>
      <c r="G40">
        <v>166</v>
      </c>
      <c r="H40">
        <v>176</v>
      </c>
      <c r="I40" s="6" t="s">
        <v>39</v>
      </c>
      <c r="J40">
        <v>150</v>
      </c>
      <c r="K40">
        <v>61</v>
      </c>
    </row>
    <row r="43" spans="2:11" x14ac:dyDescent="0.3">
      <c r="F43" s="7" t="s">
        <v>37</v>
      </c>
      <c r="G43" s="7"/>
      <c r="H43" s="7"/>
      <c r="I43" s="7"/>
      <c r="J43" s="7"/>
      <c r="K43" s="7"/>
    </row>
    <row r="44" spans="2:11" ht="56.25" customHeight="1" x14ac:dyDescent="0.3">
      <c r="F44" s="7"/>
      <c r="G44" s="7"/>
      <c r="H44" s="7"/>
      <c r="I44" s="7"/>
      <c r="J44" s="7"/>
      <c r="K44" s="7"/>
    </row>
    <row r="45" spans="2:11" ht="23.4" x14ac:dyDescent="0.45">
      <c r="F45" s="4"/>
      <c r="G45" s="4"/>
      <c r="H45" s="4"/>
      <c r="I45" s="4"/>
      <c r="J45" s="4"/>
      <c r="K45" s="4"/>
    </row>
    <row r="46" spans="2:11" ht="23.4" x14ac:dyDescent="0.45">
      <c r="F46" s="4" t="s">
        <v>38</v>
      </c>
      <c r="G46" s="4"/>
      <c r="H46" s="4"/>
      <c r="I46" s="4"/>
      <c r="J46" s="4"/>
      <c r="K46" s="4"/>
    </row>
  </sheetData>
  <mergeCells count="1">
    <mergeCell ref="F43:K44"/>
  </mergeCells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TREAS REPORT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sciss</dc:creator>
  <cp:lastModifiedBy>Jennifer Melton</cp:lastModifiedBy>
  <cp:lastPrinted>2025-05-24T02:10:52Z</cp:lastPrinted>
  <dcterms:created xsi:type="dcterms:W3CDTF">2022-05-25T14:35:05Z</dcterms:created>
  <dcterms:modified xsi:type="dcterms:W3CDTF">2026-05-22T19:23:30Z</dcterms:modified>
</cp:coreProperties>
</file>