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sinessOffice5\Desktop\Price Trans\Updated 040125\"/>
    </mc:Choice>
  </mc:AlternateContent>
  <xr:revisionPtr revIDLastSave="0" documentId="13_ncr:1_{849364CD-E1C6-4035-B343-B8A61ADC19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oppable Items" sheetId="1" r:id="rId1"/>
  </sheets>
  <calcPr calcId="191029"/>
</workbook>
</file>

<file path=xl/calcChain.xml><?xml version="1.0" encoding="utf-8"?>
<calcChain xmlns="http://schemas.openxmlformats.org/spreadsheetml/2006/main">
  <c r="AA362" i="1" l="1"/>
  <c r="AA361" i="1"/>
  <c r="AA360" i="1"/>
  <c r="AA359" i="1"/>
  <c r="AA358" i="1"/>
  <c r="AA357" i="1"/>
  <c r="AA356" i="1"/>
  <c r="AA355" i="1"/>
  <c r="AA354" i="1"/>
  <c r="AA353" i="1"/>
  <c r="AA325" i="1"/>
  <c r="AA324" i="1"/>
  <c r="AA323" i="1"/>
  <c r="AA322" i="1"/>
  <c r="AA321" i="1"/>
  <c r="AA320" i="1"/>
  <c r="AA319" i="1"/>
  <c r="AA318" i="1"/>
  <c r="AA312" i="1"/>
  <c r="AA311" i="1"/>
  <c r="AA310" i="1"/>
  <c r="AA309" i="1"/>
  <c r="AA308" i="1"/>
  <c r="AA307" i="1"/>
  <c r="AA306" i="1"/>
  <c r="AA305" i="1"/>
  <c r="AA304" i="1"/>
  <c r="AA303" i="1"/>
  <c r="AA302" i="1"/>
  <c r="AA301" i="1"/>
  <c r="AA300" i="1"/>
  <c r="AA299" i="1"/>
  <c r="AA298" i="1"/>
  <c r="AA297" i="1"/>
  <c r="AA296" i="1"/>
  <c r="AA295" i="1"/>
  <c r="AA294" i="1"/>
  <c r="AA293" i="1"/>
  <c r="AA292" i="1"/>
  <c r="AA291" i="1"/>
  <c r="AA290" i="1"/>
  <c r="AA289" i="1"/>
  <c r="AA288" i="1"/>
  <c r="AA287" i="1"/>
  <c r="AA286" i="1"/>
  <c r="AA285" i="1"/>
  <c r="AA284" i="1"/>
  <c r="AA283" i="1"/>
  <c r="AA282" i="1"/>
  <c r="AA281" i="1"/>
  <c r="AA280" i="1"/>
  <c r="AA279" i="1"/>
  <c r="AA278" i="1"/>
  <c r="AA277" i="1"/>
  <c r="AA276" i="1"/>
  <c r="AA275" i="1"/>
  <c r="AA274" i="1"/>
  <c r="AA273" i="1"/>
  <c r="AA272" i="1"/>
  <c r="AA271" i="1"/>
  <c r="AA270" i="1"/>
  <c r="AA269" i="1"/>
  <c r="AA268" i="1"/>
  <c r="AA267" i="1"/>
  <c r="AA266" i="1"/>
  <c r="AA265" i="1"/>
  <c r="AA264" i="1"/>
  <c r="AA263" i="1"/>
  <c r="AA262" i="1"/>
  <c r="AA261" i="1"/>
  <c r="AA260" i="1"/>
  <c r="AA259" i="1"/>
  <c r="AA258" i="1"/>
  <c r="AA257" i="1"/>
  <c r="AA256" i="1"/>
  <c r="AA255" i="1"/>
  <c r="AA254" i="1"/>
  <c r="AA253" i="1"/>
  <c r="AA252" i="1"/>
  <c r="AA251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2" i="1"/>
  <c r="AA21" i="1"/>
  <c r="AA20" i="1"/>
  <c r="AA19" i="1"/>
  <c r="AA18" i="1"/>
  <c r="Z362" i="1"/>
  <c r="Z361" i="1"/>
  <c r="Z360" i="1"/>
  <c r="Z359" i="1"/>
  <c r="Z358" i="1"/>
  <c r="Z357" i="1"/>
  <c r="Z356" i="1"/>
  <c r="Z355" i="1"/>
  <c r="Z354" i="1"/>
  <c r="Z353" i="1"/>
  <c r="Z325" i="1"/>
  <c r="Z324" i="1"/>
  <c r="Z323" i="1"/>
  <c r="Z322" i="1"/>
  <c r="Z321" i="1"/>
  <c r="Z320" i="1"/>
  <c r="Z319" i="1"/>
  <c r="Z318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2" i="1"/>
  <c r="Z21" i="1"/>
  <c r="Z20" i="1"/>
  <c r="Z19" i="1"/>
  <c r="Z18" i="1"/>
  <c r="Y362" i="1"/>
  <c r="Y361" i="1"/>
  <c r="Y360" i="1"/>
  <c r="Y359" i="1"/>
  <c r="Y358" i="1"/>
  <c r="Y357" i="1"/>
  <c r="Y356" i="1"/>
  <c r="Y355" i="1"/>
  <c r="Y354" i="1"/>
  <c r="Y353" i="1"/>
  <c r="Y325" i="1"/>
  <c r="Y324" i="1"/>
  <c r="Y323" i="1"/>
  <c r="Y322" i="1"/>
  <c r="Y321" i="1"/>
  <c r="Y320" i="1"/>
  <c r="Y319" i="1"/>
  <c r="Y318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Y296" i="1"/>
  <c r="Y295" i="1"/>
  <c r="Y294" i="1"/>
  <c r="Y293" i="1"/>
  <c r="Y292" i="1"/>
  <c r="Y291" i="1"/>
  <c r="Y290" i="1"/>
  <c r="Y289" i="1"/>
  <c r="Y288" i="1"/>
  <c r="Y287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Y267" i="1"/>
  <c r="Y266" i="1"/>
  <c r="Y265" i="1"/>
  <c r="Y264" i="1"/>
  <c r="Y263" i="1"/>
  <c r="Y262" i="1"/>
  <c r="Y261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2" i="1"/>
  <c r="Y21" i="1"/>
  <c r="Y20" i="1"/>
  <c r="Y19" i="1"/>
  <c r="Y18" i="1"/>
  <c r="X362" i="1"/>
  <c r="X361" i="1"/>
  <c r="X360" i="1"/>
  <c r="X359" i="1"/>
  <c r="X358" i="1"/>
  <c r="X357" i="1"/>
  <c r="X356" i="1"/>
  <c r="X355" i="1"/>
  <c r="X354" i="1"/>
  <c r="X353" i="1"/>
  <c r="X325" i="1"/>
  <c r="X324" i="1"/>
  <c r="X323" i="1"/>
  <c r="X322" i="1"/>
  <c r="X321" i="1"/>
  <c r="X320" i="1"/>
  <c r="X319" i="1"/>
  <c r="X318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X293" i="1"/>
  <c r="X292" i="1"/>
  <c r="X291" i="1"/>
  <c r="X290" i="1"/>
  <c r="X289" i="1"/>
  <c r="X288" i="1"/>
  <c r="X287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2" i="1"/>
  <c r="X21" i="1"/>
  <c r="X20" i="1"/>
  <c r="X19" i="1"/>
  <c r="X18" i="1"/>
  <c r="W362" i="1"/>
  <c r="W361" i="1"/>
  <c r="W360" i="1"/>
  <c r="W359" i="1"/>
  <c r="W358" i="1"/>
  <c r="W357" i="1"/>
  <c r="W356" i="1"/>
  <c r="W355" i="1"/>
  <c r="W354" i="1"/>
  <c r="W353" i="1"/>
  <c r="W325" i="1"/>
  <c r="W324" i="1"/>
  <c r="W323" i="1"/>
  <c r="W322" i="1"/>
  <c r="W321" i="1"/>
  <c r="W320" i="1"/>
  <c r="W319" i="1"/>
  <c r="W318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2" i="1"/>
  <c r="W21" i="1"/>
  <c r="W20" i="1"/>
  <c r="W19" i="1"/>
  <c r="W18" i="1"/>
  <c r="V362" i="1"/>
  <c r="V361" i="1"/>
  <c r="V360" i="1"/>
  <c r="V359" i="1"/>
  <c r="V358" i="1"/>
  <c r="V357" i="1"/>
  <c r="V356" i="1"/>
  <c r="V355" i="1"/>
  <c r="V354" i="1"/>
  <c r="V353" i="1"/>
  <c r="V325" i="1"/>
  <c r="V324" i="1"/>
  <c r="V323" i="1"/>
  <c r="V322" i="1"/>
  <c r="V321" i="1"/>
  <c r="V320" i="1"/>
  <c r="V319" i="1"/>
  <c r="V318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2" i="1"/>
  <c r="V21" i="1"/>
  <c r="V20" i="1"/>
  <c r="V19" i="1"/>
  <c r="V18" i="1"/>
  <c r="U362" i="1"/>
  <c r="U361" i="1"/>
  <c r="U360" i="1"/>
  <c r="U359" i="1"/>
  <c r="U358" i="1"/>
  <c r="U357" i="1"/>
  <c r="U356" i="1"/>
  <c r="U355" i="1"/>
  <c r="U354" i="1"/>
  <c r="U353" i="1"/>
  <c r="U325" i="1"/>
  <c r="U324" i="1"/>
  <c r="U323" i="1"/>
  <c r="U322" i="1"/>
  <c r="U321" i="1"/>
  <c r="U320" i="1"/>
  <c r="U319" i="1"/>
  <c r="U318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2" i="1"/>
  <c r="U21" i="1"/>
  <c r="U20" i="1"/>
  <c r="U19" i="1"/>
  <c r="U18" i="1"/>
  <c r="T362" i="1"/>
  <c r="T361" i="1"/>
  <c r="T360" i="1"/>
  <c r="T359" i="1"/>
  <c r="T358" i="1"/>
  <c r="T357" i="1"/>
  <c r="T356" i="1"/>
  <c r="T355" i="1"/>
  <c r="T354" i="1"/>
  <c r="T353" i="1"/>
  <c r="T325" i="1"/>
  <c r="T324" i="1"/>
  <c r="T323" i="1"/>
  <c r="T322" i="1"/>
  <c r="T321" i="1"/>
  <c r="T320" i="1"/>
  <c r="T319" i="1"/>
  <c r="T318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2" i="1"/>
  <c r="T21" i="1"/>
  <c r="T20" i="1"/>
  <c r="T19" i="1"/>
  <c r="T18" i="1"/>
  <c r="S362" i="1"/>
  <c r="S361" i="1"/>
  <c r="S360" i="1"/>
  <c r="S359" i="1"/>
  <c r="S358" i="1"/>
  <c r="S357" i="1"/>
  <c r="S356" i="1"/>
  <c r="S355" i="1"/>
  <c r="S354" i="1"/>
  <c r="S353" i="1"/>
  <c r="S325" i="1"/>
  <c r="S324" i="1"/>
  <c r="S323" i="1"/>
  <c r="S322" i="1"/>
  <c r="S321" i="1"/>
  <c r="S320" i="1"/>
  <c r="S319" i="1"/>
  <c r="S318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2" i="1"/>
  <c r="S21" i="1"/>
  <c r="S20" i="1"/>
  <c r="S19" i="1"/>
  <c r="S18" i="1"/>
  <c r="R362" i="1"/>
  <c r="R361" i="1"/>
  <c r="R360" i="1"/>
  <c r="R359" i="1"/>
  <c r="R358" i="1"/>
  <c r="R357" i="1"/>
  <c r="R356" i="1"/>
  <c r="R355" i="1"/>
  <c r="R354" i="1"/>
  <c r="R353" i="1"/>
  <c r="R325" i="1"/>
  <c r="R324" i="1"/>
  <c r="R323" i="1"/>
  <c r="R322" i="1"/>
  <c r="R321" i="1"/>
  <c r="R320" i="1"/>
  <c r="R319" i="1"/>
  <c r="R318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2" i="1"/>
  <c r="R21" i="1"/>
  <c r="R20" i="1"/>
  <c r="R19" i="1"/>
  <c r="R18" i="1"/>
  <c r="Q362" i="1"/>
  <c r="Q361" i="1"/>
  <c r="Q360" i="1"/>
  <c r="Q359" i="1"/>
  <c r="Q358" i="1"/>
  <c r="Q357" i="1"/>
  <c r="Q356" i="1"/>
  <c r="Q355" i="1"/>
  <c r="Q354" i="1"/>
  <c r="Q353" i="1"/>
  <c r="Q325" i="1"/>
  <c r="Q324" i="1"/>
  <c r="Q323" i="1"/>
  <c r="Q322" i="1"/>
  <c r="Q321" i="1"/>
  <c r="Q320" i="1"/>
  <c r="Q319" i="1"/>
  <c r="Q318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2" i="1"/>
  <c r="Q21" i="1"/>
  <c r="Q20" i="1"/>
  <c r="Q19" i="1"/>
  <c r="Q18" i="1"/>
  <c r="P362" i="1"/>
  <c r="P361" i="1"/>
  <c r="P360" i="1"/>
  <c r="P359" i="1"/>
  <c r="P358" i="1"/>
  <c r="P357" i="1"/>
  <c r="P356" i="1"/>
  <c r="P355" i="1"/>
  <c r="P354" i="1"/>
  <c r="P353" i="1"/>
  <c r="P325" i="1"/>
  <c r="P324" i="1"/>
  <c r="P323" i="1"/>
  <c r="P322" i="1"/>
  <c r="P321" i="1"/>
  <c r="P320" i="1"/>
  <c r="P319" i="1"/>
  <c r="P318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2" i="1"/>
  <c r="P21" i="1"/>
  <c r="P20" i="1"/>
  <c r="P19" i="1"/>
  <c r="P18" i="1"/>
  <c r="O362" i="1"/>
  <c r="O361" i="1"/>
  <c r="O360" i="1"/>
  <c r="O359" i="1"/>
  <c r="O358" i="1"/>
  <c r="O357" i="1"/>
  <c r="O356" i="1"/>
  <c r="O355" i="1"/>
  <c r="O354" i="1"/>
  <c r="O353" i="1"/>
  <c r="O325" i="1"/>
  <c r="O324" i="1"/>
  <c r="O323" i="1"/>
  <c r="O322" i="1"/>
  <c r="O321" i="1"/>
  <c r="O320" i="1"/>
  <c r="O319" i="1"/>
  <c r="O318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2" i="1"/>
  <c r="O21" i="1"/>
  <c r="O20" i="1"/>
  <c r="O19" i="1"/>
  <c r="O18" i="1"/>
  <c r="N362" i="1"/>
  <c r="N361" i="1"/>
  <c r="N360" i="1"/>
  <c r="N359" i="1"/>
  <c r="N358" i="1"/>
  <c r="N357" i="1"/>
  <c r="N356" i="1"/>
  <c r="N355" i="1"/>
  <c r="N354" i="1"/>
  <c r="N353" i="1"/>
  <c r="N325" i="1"/>
  <c r="N324" i="1"/>
  <c r="N323" i="1"/>
  <c r="N322" i="1"/>
  <c r="N321" i="1"/>
  <c r="N320" i="1"/>
  <c r="N319" i="1"/>
  <c r="N318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2" i="1"/>
  <c r="N21" i="1"/>
  <c r="N20" i="1"/>
  <c r="N19" i="1"/>
  <c r="N18" i="1"/>
  <c r="H362" i="1"/>
  <c r="H361" i="1"/>
  <c r="H360" i="1"/>
  <c r="H359" i="1"/>
  <c r="H358" i="1"/>
  <c r="H357" i="1"/>
  <c r="H356" i="1"/>
  <c r="H355" i="1"/>
  <c r="H354" i="1"/>
  <c r="H353" i="1"/>
  <c r="H325" i="1"/>
  <c r="H324" i="1"/>
  <c r="H323" i="1"/>
  <c r="H322" i="1"/>
  <c r="H321" i="1"/>
  <c r="H320" i="1"/>
  <c r="H319" i="1"/>
  <c r="H318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G362" i="1"/>
  <c r="G361" i="1"/>
  <c r="G360" i="1"/>
  <c r="G359" i="1"/>
  <c r="G358" i="1"/>
  <c r="G357" i="1"/>
  <c r="G356" i="1"/>
  <c r="G355" i="1"/>
  <c r="G354" i="1"/>
  <c r="G353" i="1"/>
  <c r="G325" i="1"/>
  <c r="G324" i="1"/>
  <c r="G323" i="1"/>
  <c r="G322" i="1"/>
  <c r="G321" i="1"/>
  <c r="G320" i="1"/>
  <c r="G319" i="1"/>
  <c r="G318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H59" i="1"/>
  <c r="G59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0" i="1"/>
  <c r="H19" i="1"/>
  <c r="H18" i="1"/>
  <c r="F362" i="1"/>
  <c r="F361" i="1"/>
  <c r="F360" i="1"/>
  <c r="F359" i="1"/>
  <c r="F358" i="1"/>
  <c r="F357" i="1"/>
  <c r="F356" i="1"/>
  <c r="F355" i="1"/>
  <c r="F354" i="1"/>
  <c r="F353" i="1"/>
  <c r="F325" i="1"/>
  <c r="F324" i="1"/>
  <c r="F323" i="1"/>
  <c r="F322" i="1"/>
  <c r="F321" i="1"/>
  <c r="F320" i="1"/>
  <c r="F319" i="1"/>
  <c r="F318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2" i="1"/>
  <c r="F21" i="1"/>
  <c r="F20" i="1"/>
  <c r="F19" i="1"/>
  <c r="F18" i="1"/>
  <c r="M362" i="1"/>
  <c r="M361" i="1"/>
  <c r="M360" i="1"/>
  <c r="M359" i="1"/>
  <c r="M358" i="1"/>
  <c r="M357" i="1"/>
  <c r="M356" i="1"/>
  <c r="M355" i="1"/>
  <c r="M354" i="1"/>
  <c r="M353" i="1"/>
  <c r="M325" i="1"/>
  <c r="M324" i="1"/>
  <c r="M323" i="1"/>
  <c r="M322" i="1"/>
  <c r="M321" i="1"/>
  <c r="M320" i="1"/>
  <c r="M319" i="1"/>
  <c r="M318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2" i="1"/>
  <c r="M21" i="1"/>
  <c r="M20" i="1"/>
  <c r="M19" i="1"/>
  <c r="M18" i="1"/>
  <c r="L362" i="1"/>
  <c r="L361" i="1"/>
  <c r="L360" i="1"/>
  <c r="L359" i="1"/>
  <c r="L358" i="1"/>
  <c r="L357" i="1"/>
  <c r="L356" i="1"/>
  <c r="L355" i="1"/>
  <c r="L354" i="1"/>
  <c r="L353" i="1"/>
  <c r="L325" i="1"/>
  <c r="L324" i="1"/>
  <c r="L323" i="1"/>
  <c r="L322" i="1"/>
  <c r="L321" i="1"/>
  <c r="L320" i="1"/>
  <c r="L319" i="1"/>
  <c r="L318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2" i="1"/>
  <c r="L21" i="1"/>
  <c r="L20" i="1"/>
  <c r="L19" i="1"/>
  <c r="L18" i="1"/>
  <c r="K362" i="1"/>
  <c r="K361" i="1"/>
  <c r="K360" i="1"/>
  <c r="K359" i="1"/>
  <c r="K358" i="1"/>
  <c r="K357" i="1"/>
  <c r="K356" i="1"/>
  <c r="K355" i="1"/>
  <c r="K354" i="1"/>
  <c r="K353" i="1"/>
  <c r="K325" i="1"/>
  <c r="K324" i="1"/>
  <c r="K323" i="1"/>
  <c r="K322" i="1"/>
  <c r="K321" i="1"/>
  <c r="K320" i="1"/>
  <c r="K319" i="1"/>
  <c r="K318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2" i="1"/>
  <c r="K21" i="1"/>
  <c r="K20" i="1"/>
  <c r="K19" i="1"/>
  <c r="K18" i="1"/>
  <c r="J362" i="1"/>
  <c r="J361" i="1"/>
  <c r="J360" i="1"/>
  <c r="J359" i="1"/>
  <c r="J358" i="1"/>
  <c r="J357" i="1"/>
  <c r="J356" i="1"/>
  <c r="J355" i="1"/>
  <c r="J354" i="1"/>
  <c r="J353" i="1"/>
  <c r="J325" i="1"/>
  <c r="J324" i="1"/>
  <c r="J323" i="1"/>
  <c r="J322" i="1"/>
  <c r="J321" i="1"/>
  <c r="J320" i="1"/>
  <c r="J319" i="1"/>
  <c r="J318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2" i="1"/>
  <c r="J21" i="1"/>
  <c r="J20" i="1"/>
  <c r="J19" i="1"/>
  <c r="J18" i="1"/>
</calcChain>
</file>

<file path=xl/sharedStrings.xml><?xml version="1.0" encoding="utf-8"?>
<sst xmlns="http://schemas.openxmlformats.org/spreadsheetml/2006/main" count="1254" uniqueCount="393">
  <si>
    <t>Shoppable Items</t>
  </si>
  <si>
    <t>Test</t>
  </si>
  <si>
    <t>CPT</t>
  </si>
  <si>
    <t>CMS Specified Services</t>
  </si>
  <si>
    <t>Psychotherapy, 30 min</t>
  </si>
  <si>
    <t>Evaluation &amp; Management Services</t>
  </si>
  <si>
    <t>Psychotherapy, 45 min</t>
  </si>
  <si>
    <t>Psychotherapy, 60 min</t>
  </si>
  <si>
    <t>Family Psychotherapy, not including patient, 50 min</t>
  </si>
  <si>
    <t>Family Psychotherapy, including patient, 50 min</t>
  </si>
  <si>
    <t>Group Psychotherapy</t>
  </si>
  <si>
    <t>New Patient office or other outpatient visit, typically 30 min</t>
  </si>
  <si>
    <t>New Patient office or other outpatient visit, typically 45 min</t>
  </si>
  <si>
    <t>New Patient office or other outpatient visit, typically 60 min</t>
  </si>
  <si>
    <t>Initial new patient preventive medicine evaluation (18-39 years)</t>
  </si>
  <si>
    <t>Initial new patient preventive medicine evaluation (40-64 years)</t>
  </si>
  <si>
    <t>Basic metabolic panel</t>
  </si>
  <si>
    <t>Blood test, comprehensive group of blood chemicals</t>
  </si>
  <si>
    <t>Blood test, lipids (cholesterol and triglycerides)</t>
  </si>
  <si>
    <t>Kidney function panel test</t>
  </si>
  <si>
    <t>Liver Function blood test panel</t>
  </si>
  <si>
    <t>Manual urinalysis test with examination using microscope</t>
  </si>
  <si>
    <t>Automated urinalysis test</t>
  </si>
  <si>
    <t>PSA (prostate specific antigen)</t>
  </si>
  <si>
    <t>PSA Free &amp; Total (prostate specific antigen)</t>
  </si>
  <si>
    <t>Blood test, thyroid stimulating hormone (TSH)</t>
  </si>
  <si>
    <t>Complete blood cell count, with differential white blood cells, automated</t>
  </si>
  <si>
    <t>Complete blood count, automated</t>
  </si>
  <si>
    <t>Blood test, clotting time</t>
  </si>
  <si>
    <t>Coagulation assessment blood test</t>
  </si>
  <si>
    <t>Radiology Services</t>
  </si>
  <si>
    <t>CT scan, head or brain, without contrast</t>
  </si>
  <si>
    <t>MRI scan of brain before and after contrast</t>
  </si>
  <si>
    <t>X-Ray, lower back, minimum four views</t>
  </si>
  <si>
    <t>MRI scan of lower spinal canal</t>
  </si>
  <si>
    <t>CT scan, pelvis, with contrast</t>
  </si>
  <si>
    <t>MRI scan of leg joint</t>
  </si>
  <si>
    <t>CT scan of abdomen and pelvis with contrast</t>
  </si>
  <si>
    <t>Ultrasound of abdomen</t>
  </si>
  <si>
    <t>Abdominal ultrasound of pregnant uterus (greater or equal to 14 weeks o days) single or first fetus</t>
  </si>
  <si>
    <t>Ultrasound pelvis through vagina</t>
  </si>
  <si>
    <t>Mammography of one breast</t>
  </si>
  <si>
    <t>Mammography of both breasts</t>
  </si>
  <si>
    <t>Mammography, screening, bilateral</t>
  </si>
  <si>
    <t>Medicine &amp; Surgery Services</t>
  </si>
  <si>
    <t>Diagnostic examination of esophagus, stomach, and/or upper small bowel using an endoscope</t>
  </si>
  <si>
    <t>Biopsy of the esophagus, stomach, and/or upper small bowel using an endoscope</t>
  </si>
  <si>
    <t>Diagnostic examination of large bowel using an endoscope Hi Risk</t>
  </si>
  <si>
    <t>Diagnostic examination of large bowel using an endoscope Non Risk</t>
  </si>
  <si>
    <t>Biopsy of large bowel using an endoscope</t>
  </si>
  <si>
    <t>Removal of polyps or growths of large bowel using an endoscope</t>
  </si>
  <si>
    <t>Sleep Study</t>
  </si>
  <si>
    <t>Physical Therapy, therapeutic exercise</t>
  </si>
  <si>
    <t>ABDOMEN &amp; KUB</t>
  </si>
  <si>
    <t>ABDOMINAL COMPLETE</t>
  </si>
  <si>
    <t>ACUTE ABDOMEN SERIES</t>
  </si>
  <si>
    <t>ACUTE RIBS BILATERAL</t>
  </si>
  <si>
    <t>ACUTE RIBS UNILATERAL</t>
  </si>
  <si>
    <t>ANKLE</t>
  </si>
  <si>
    <t>ANKLE 2 VIEWS</t>
  </si>
  <si>
    <t>CERVICAL SPINE</t>
  </si>
  <si>
    <t>CERVICAL SPINE WITH OBLIQUES</t>
  </si>
  <si>
    <t>CHEST</t>
  </si>
  <si>
    <t>CHEST PA &amp; LATERAL</t>
  </si>
  <si>
    <t>CLAVICLE</t>
  </si>
  <si>
    <t>ELBOW</t>
  </si>
  <si>
    <t>ELBOW WITH OBLIQUES</t>
  </si>
  <si>
    <t>FINGER</t>
  </si>
  <si>
    <t>FOOT</t>
  </si>
  <si>
    <t>FOOT 2 VIEWS</t>
  </si>
  <si>
    <t>FOREARM</t>
  </si>
  <si>
    <t>HAND</t>
  </si>
  <si>
    <t>HAND 2 VIEWS</t>
  </si>
  <si>
    <t>HIPS BILATERAL</t>
  </si>
  <si>
    <t>HUMERUS</t>
  </si>
  <si>
    <t>KNEE WITH OBLIQUES</t>
  </si>
  <si>
    <t>LOWER LEG(TIBIA-FIBULA)</t>
  </si>
  <si>
    <t>LUMBAR SPINE (LS)</t>
  </si>
  <si>
    <t>NASAL BONES</t>
  </si>
  <si>
    <t>PELVIS-XRAY</t>
  </si>
  <si>
    <t>RIBS BILATERIAL</t>
  </si>
  <si>
    <t>RIBS UNILATERAL</t>
  </si>
  <si>
    <t>SACRUM AND/OR COCCYX</t>
  </si>
  <si>
    <t>SCAPULA</t>
  </si>
  <si>
    <t>SCOLIOSIS VIEW</t>
  </si>
  <si>
    <t>SHOULDER</t>
  </si>
  <si>
    <t>Shoulder 1 View</t>
  </si>
  <si>
    <t>SINUSES</t>
  </si>
  <si>
    <t>THORACIC SPINE</t>
  </si>
  <si>
    <t>WATERS VIEW FOR MRI</t>
  </si>
  <si>
    <t>WRIST 2 VIEWS</t>
  </si>
  <si>
    <t>ABDOMEN W CONTRAST</t>
  </si>
  <si>
    <t>ABDOMEN W&amp;W/O CONTRAST</t>
  </si>
  <si>
    <t>ABDOMEN W/O CONTRAST</t>
  </si>
  <si>
    <t>CHEST PE STUDY</t>
  </si>
  <si>
    <t>CHEST W &amp; W/O CONTRAST</t>
  </si>
  <si>
    <t>CHEST W CONTRAST</t>
  </si>
  <si>
    <t>CHEST W/O CONTRAST</t>
  </si>
  <si>
    <t>CT ABDOMEN AND PELVIS W AND W/O CONTRAST</t>
  </si>
  <si>
    <t>CT ABDOMEN AND PELVIS W/O CONTRAST</t>
  </si>
  <si>
    <t>CT UPPER EXTREMITY W &amp; W/O</t>
  </si>
  <si>
    <t>CT UPPER EXTREMITY WITH CONTRAST</t>
  </si>
  <si>
    <t>LOWER EXTREMITY W &amp; W/O</t>
  </si>
  <si>
    <t>LOWER EXTREMITY W/O CONTRAST</t>
  </si>
  <si>
    <t>LOWER EXTREMITY WITH CONTRAST</t>
  </si>
  <si>
    <t>Lumbar Spine W</t>
  </si>
  <si>
    <t>NECK W &amp; W/O CONTRAST</t>
  </si>
  <si>
    <t>NECK W CONTRAST</t>
  </si>
  <si>
    <t>NECK W/O CONTRAST</t>
  </si>
  <si>
    <t>PELVIS W &amp; W/O CONTRAST</t>
  </si>
  <si>
    <t>PELVIS W/O CONTRAST</t>
  </si>
  <si>
    <t>Thoracic Spine W</t>
  </si>
  <si>
    <t>TOTAL C-SPINE W &amp; W/O</t>
  </si>
  <si>
    <t>TOTAL C-SPINE W/O</t>
  </si>
  <si>
    <t>TOTAL L/S SPINE W/O</t>
  </si>
  <si>
    <t>TOTAL L-SPINE W &amp; W/O</t>
  </si>
  <si>
    <t>TOTAL T-SPINE W &amp; W/O</t>
  </si>
  <si>
    <t>TOTAL T-SPINE W/O</t>
  </si>
  <si>
    <t>UPPER EXTREMITY W/O CONTRAST</t>
  </si>
  <si>
    <t>CT FACIAL AREA W &amp; W/O CONTRAST</t>
  </si>
  <si>
    <t>CT FACIAL AREA W/O CONTRAST</t>
  </si>
  <si>
    <t>CT FACIAL AREA WITH CONTRAST</t>
  </si>
  <si>
    <t>CT ORBITS/IAC/MASTOIDS W/O CONTRAST</t>
  </si>
  <si>
    <t>CT ORBITS/MASTOIDS/IAC WITH &amp; W/O</t>
  </si>
  <si>
    <t>HEAD W &amp; W/O CONTRAST</t>
  </si>
  <si>
    <t>HEAD W CONTRAST</t>
  </si>
  <si>
    <t>MRI ABDOMEN W &amp; W/O</t>
  </si>
  <si>
    <t>MRI ABDOMEN W/CONTRAST</t>
  </si>
  <si>
    <t>MRI ABDOMEN W/O CONTRAST</t>
  </si>
  <si>
    <t>MRI BRAIN WITH CONTRAST</t>
  </si>
  <si>
    <t>MRI BRAIN WITHOUT CONTRAST</t>
  </si>
  <si>
    <t>MRI C SPINE W &amp; W/O</t>
  </si>
  <si>
    <t>MRI Chest W</t>
  </si>
  <si>
    <t>MRI CHEST W/O CONTRAST</t>
  </si>
  <si>
    <t>MRI C-SPINE W/O</t>
  </si>
  <si>
    <t>MRI L SPINE W &amp; W/O CON</t>
  </si>
  <si>
    <t>MRI L/S WITH CONTRAST</t>
  </si>
  <si>
    <t>MRI LOWER EXTR W/O OTHER THAN JOINT</t>
  </si>
  <si>
    <t>MRI Lower Extr. Any Jnt. W</t>
  </si>
  <si>
    <t>MRI LOWER EXTREMITY ANY JOINT W &amp; W/O</t>
  </si>
  <si>
    <t>MRI ORBITS,FACE &amp;OR NECK W&amp;W/O CONT</t>
  </si>
  <si>
    <t>MRI ORBITS,FACE &amp;OR NECK W/CONTRAST</t>
  </si>
  <si>
    <t>MRI ORBITS,FACE &amp;OR NECK W/O CONTRAS</t>
  </si>
  <si>
    <t>MRI Pelvis W</t>
  </si>
  <si>
    <t>MRI PELVIS W/O CONTRAST</t>
  </si>
  <si>
    <t>MRI T SPINE W/ CONTRAST</t>
  </si>
  <si>
    <t>MRI T SPINE W/O</t>
  </si>
  <si>
    <t>MRI T SPINE WITH AND W/O</t>
  </si>
  <si>
    <t>MRI Upper Extr. Any Jnt. W</t>
  </si>
  <si>
    <t>MRI UPPER EXTREMITY ANY JOINT W/O CONTRA</t>
  </si>
  <si>
    <t>MRI-C-SPINE WITH CONTRAST</t>
  </si>
  <si>
    <t>AORTA OR IVC U/S</t>
  </si>
  <si>
    <t>BREAST U/S (BIL OR UNIL)</t>
  </si>
  <si>
    <t>CAROTID U/S BILATERAL</t>
  </si>
  <si>
    <t>CAROTID U/S UNILATERAL</t>
  </si>
  <si>
    <t>ECHO DOPPLER</t>
  </si>
  <si>
    <t>LE ARTERIAL U/S Unil/Lmtd</t>
  </si>
  <si>
    <t>LE OR UE VENOUS U/S BIL</t>
  </si>
  <si>
    <t>LE OR UE VENOUS U/S Unil</t>
  </si>
  <si>
    <t>PANCREAS</t>
  </si>
  <si>
    <t>PELVIC U/S (NON-OB)</t>
  </si>
  <si>
    <t>PELVIC U/S Lmtd(BLADDER, Apndx</t>
  </si>
  <si>
    <t>PROSTATE</t>
  </si>
  <si>
    <t>RENAL ARTERIAL U/S Lmtd</t>
  </si>
  <si>
    <t>RENAL/KIDNEY U/S</t>
  </si>
  <si>
    <t>SCROTUM U/S</t>
  </si>
  <si>
    <t>THYROID U/S</t>
  </si>
  <si>
    <t>UE ARTERIAL U/S BILATERAL</t>
  </si>
  <si>
    <t>UE ARTERIAL U/S Unil/Lmtd</t>
  </si>
  <si>
    <t>US SOFT TISSUE NECK</t>
  </si>
  <si>
    <t>US SOFT TISSUE UPPER BACK</t>
  </si>
  <si>
    <t>TOMO 3D DIAGNOSTIC</t>
  </si>
  <si>
    <t>TOMO 3D SCREENING</t>
  </si>
  <si>
    <t>G0279</t>
  </si>
  <si>
    <t>ESTABLSHD PT MINIMUM PHYS CLINIC</t>
  </si>
  <si>
    <t>ESTABLSHD PT FOCUSED PHYS CLINIC</t>
  </si>
  <si>
    <t>ESTABLSHD PT DETAIL PHYS CLINIC</t>
  </si>
  <si>
    <t>ESTABLSH PT COMP/HIGH PHYS CLINIC</t>
  </si>
  <si>
    <t>ESTABLSHD PT COMP/MOD PHYS CLINIC</t>
  </si>
  <si>
    <t>MINOR PROC COLONOSCOPY POLP RMVL CAUTERY</t>
  </si>
  <si>
    <t>EVALUATION; HIGH COMPLEXITY</t>
  </si>
  <si>
    <t>EVALUATION MOD COMPLEXITY</t>
  </si>
  <si>
    <t>EVALUATION; LOW COMPLEXITY</t>
  </si>
  <si>
    <t>SLEEP STUDY WITH CPAP</t>
  </si>
  <si>
    <t>HOLTER MONITOR</t>
  </si>
  <si>
    <t>EKG</t>
  </si>
  <si>
    <t>TROPONIN</t>
  </si>
  <si>
    <t xml:space="preserve">FREE T3 </t>
  </si>
  <si>
    <t>FREE T4 (THYROXINE,FREE)</t>
  </si>
  <si>
    <t>THYROXINE, TOTAL (T4)</t>
  </si>
  <si>
    <t>D-DIMER</t>
  </si>
  <si>
    <t>AMYLASE</t>
  </si>
  <si>
    <t>LIPASE</t>
  </si>
  <si>
    <t>MAGNESIUM</t>
  </si>
  <si>
    <t>ESR</t>
  </si>
  <si>
    <t>LACTIC ACID</t>
  </si>
  <si>
    <t>MONO</t>
  </si>
  <si>
    <t>RSV</t>
  </si>
  <si>
    <t>LYMES</t>
  </si>
  <si>
    <t>INFLUENZA A</t>
  </si>
  <si>
    <t>INFLUENZA B</t>
  </si>
  <si>
    <t>ROCKY MTN IgM IgG RICKETTSIA</t>
  </si>
  <si>
    <t>H PYLORI</t>
  </si>
  <si>
    <t>STREP A SCREEN</t>
  </si>
  <si>
    <t>REV Code</t>
  </si>
  <si>
    <t>VASECTOMY</t>
  </si>
  <si>
    <t>Laboratory &amp; Pathology</t>
  </si>
  <si>
    <t xml:space="preserve">CLINIC JOINT ARTHOCENTESIS SMALL </t>
  </si>
  <si>
    <t>CLINIC JOINT ARTHOCENTESIS MEDIUM</t>
  </si>
  <si>
    <t>CLINIC JOINT ARTHOCENTESIS LARGE</t>
  </si>
  <si>
    <t>CARDIAC PANEL</t>
  </si>
  <si>
    <t>ELECTROLYTES</t>
  </si>
  <si>
    <t>CALCIUM TOTAL</t>
  </si>
  <si>
    <t>CREATININE, SERUM</t>
  </si>
  <si>
    <t>DIRECT BILIRUBIN</t>
  </si>
  <si>
    <t>FERRITIN</t>
  </si>
  <si>
    <t>GLUCOSE</t>
  </si>
  <si>
    <t>HDL CHOLESTEROL</t>
  </si>
  <si>
    <t>HGBA1C</t>
  </si>
  <si>
    <t>IRON/TIBC</t>
  </si>
  <si>
    <t>LDL CHOLESTEROL</t>
  </si>
  <si>
    <t>POTASSIUM</t>
  </si>
  <si>
    <t>PSA TOTAL</t>
  </si>
  <si>
    <t>TOTAL BILIRUBIN</t>
  </si>
  <si>
    <t>CEA</t>
  </si>
  <si>
    <t>ESTROGEN</t>
  </si>
  <si>
    <t>FSH</t>
  </si>
  <si>
    <t>HEPATITIS ABC PANEL</t>
  </si>
  <si>
    <t>PTH PARATHYROID HORMONE</t>
  </si>
  <si>
    <t>RA FACTOR RHEUMATOID ARTHRITIS</t>
  </si>
  <si>
    <t>TACROLIMUS</t>
  </si>
  <si>
    <t>TESTOSTERONE SERUM</t>
  </si>
  <si>
    <t>VENIPUNCTURE</t>
  </si>
  <si>
    <t>STREP PNEUMONIA URINE</t>
  </si>
  <si>
    <t>US OB 1ST TRIMESTER</t>
  </si>
  <si>
    <t>Gross Charges</t>
  </si>
  <si>
    <t>Service Location</t>
  </si>
  <si>
    <t>Outpatient</t>
  </si>
  <si>
    <t>Rural Health Clinic</t>
  </si>
  <si>
    <t>Patient office consultation, typically 40 min</t>
  </si>
  <si>
    <t>Patient office consultation, typically 60 min</t>
  </si>
  <si>
    <t>√</t>
  </si>
  <si>
    <t>Total with Discount</t>
  </si>
  <si>
    <t>Clinic</t>
  </si>
  <si>
    <t>Obstetric Blood Test Panel</t>
  </si>
  <si>
    <t>Hospital</t>
  </si>
  <si>
    <t>Inpatient/Outpatient Service Setting</t>
  </si>
  <si>
    <t>Both</t>
  </si>
  <si>
    <t>Gross Price</t>
  </si>
  <si>
    <t>CPT/HCPCS/DRG</t>
  </si>
  <si>
    <t>62322-62323</t>
  </si>
  <si>
    <t>Cardiac valve and other major cardiothoracic procedures with cardiac catheteriztion with major complications or comorbidities</t>
  </si>
  <si>
    <t>Spinal fusion except cervical without major comorbid conditions or complications (MCC)</t>
  </si>
  <si>
    <t>Major joint replacement or reattachment of lower extremity without major comorbid conditions or complications (MCC)</t>
  </si>
  <si>
    <t>Cervical spinal fusion without comorbid conditions (CC) or major comorbid conditions or complications (MCC)</t>
  </si>
  <si>
    <t>Uterine and adnexa procedures for non-malignancy without comorbid conditions (CC) or major comorbid conditions or complications (MCC)</t>
  </si>
  <si>
    <t>Removal of 1 or more breast growth, open procedure</t>
  </si>
  <si>
    <t>Shaving of shoulder bone using an endoscope</t>
  </si>
  <si>
    <t>Removal of one knee cartilage using an endoscope</t>
  </si>
  <si>
    <t>Removal of tonsils and adenoid glands patient younger than age 12</t>
  </si>
  <si>
    <t>Ultrasound examination of lower large bowel using an endoscope</t>
  </si>
  <si>
    <t>Removal of gallbladder using an endoscope</t>
  </si>
  <si>
    <t>Repair of groin hernia patient age 5 years or older</t>
  </si>
  <si>
    <t>Biopsy of prostate gland</t>
  </si>
  <si>
    <t>Surgical removal of prostate and surrounding lymph nodes using an endoscope</t>
  </si>
  <si>
    <t>Routine obstetric care of vaginal delivery, including pre and post delivery care</t>
  </si>
  <si>
    <t>Routine obstetric care of cesarean delivery, including pre and post delivery care</t>
  </si>
  <si>
    <t>Routine obstetric care for vaginal delivery after prior cesarean delivery including pre and post delivery care</t>
  </si>
  <si>
    <t>Injection of substance into spinal canal of lower back or sacrum using imaging guidance</t>
  </si>
  <si>
    <t>Injection of anesthetic and/ or steroid drug into lower or sacral spine nerve root using imaging guidance</t>
  </si>
  <si>
    <t>Removal of recurring cataract in lens capsule using laser</t>
  </si>
  <si>
    <t>Removal of cataract with insertion of lens</t>
  </si>
  <si>
    <t>Electrocardiogram, routine, with interpretation and report</t>
  </si>
  <si>
    <t>Insertion of catheter into left heart for diagnosis</t>
  </si>
  <si>
    <t>PULMONARY STRESS TEST</t>
  </si>
  <si>
    <t>STRESS TEST WITH TREADMILL</t>
  </si>
  <si>
    <t>ESTABLISHED PATIENT PREVENTATIVE EVALUATION, 1-4 YEARS</t>
  </si>
  <si>
    <t>ESTABLISHED PATIENT PREVENTATIVE EVALUATION, 12-17 YEARS</t>
  </si>
  <si>
    <t>ESTABLISHED PATIENT PREVENTATIVE EVALUATION, 18-39 YEARS</t>
  </si>
  <si>
    <t>ESTABLISHED PATIENT PREVENTATIVE EVALUATION, 40-64 YEARS</t>
  </si>
  <si>
    <t>ESTABLISHED PATIENT PREVENTATIVE EVALUATION, 5-11 YEARS</t>
  </si>
  <si>
    <t>ESTABLISHED PATIENT PREVENTATIVE EVALUATION, 65 AND OLDER</t>
  </si>
  <si>
    <t>ESTABLISHED PATIENT PREVENTATIVE EVALUATION, UNDER 1 YEAR</t>
  </si>
  <si>
    <t>INITIAL NEW PATIENT PREVENTATIVE EVALUATION, 1-4 YEARS</t>
  </si>
  <si>
    <t>INITIAL NEW PATIENT PREVENTATIVE EVALUATION, 12-17 YEARS</t>
  </si>
  <si>
    <t>INITIAL NEW PATIENT PREVENTATIVE EVALUATION, 5-11 YEARS</t>
  </si>
  <si>
    <t>INITIAL NEW PATIENT PREVENTATIVE EVALUATION, 65 AND OLDER</t>
  </si>
  <si>
    <t>INITIAL NEW PATIENT PREVENTATIVE EVALUATION, UNDER 1 YEAR</t>
  </si>
  <si>
    <t>OFFICE VISIT - NEW PATIENT, 10 MINUTES</t>
  </si>
  <si>
    <t>OFFICE VISIT - NEW PATIENT, 20 MINUTES</t>
  </si>
  <si>
    <t>MRI HEAD &amp; NECK WITH CONTRAST</t>
  </si>
  <si>
    <t>MRI HEAD &amp; NECK WITH OUT THEN WITH CONTRAST</t>
  </si>
  <si>
    <t>MRI HEAD &amp; NECK WITHOUT CONTRAST</t>
  </si>
  <si>
    <t>MRI LOWER EXTREMITY, OTHER THAN JOINT, W/ &amp; W/O CONTRAST</t>
  </si>
  <si>
    <t>MRI LOWER EXTREMITY, OTHER THAN JOINT, WITH CONTRAST</t>
  </si>
  <si>
    <t>MRI PELVIS WITHOUT THEN WITH CONTRAST</t>
  </si>
  <si>
    <t>MRI UPPER EXTREMITY JOINT WITH CONTRAST</t>
  </si>
  <si>
    <t>MRI UPPER EXTREMITY, OTHER THAN JOINT, W/ &amp; W/O CONTRAST</t>
  </si>
  <si>
    <t>MRI UPPER EXTREMITY, OTHER THAN JOINT, WITH CONTRAST</t>
  </si>
  <si>
    <t>MRI UPPER EXTREMITY, OTHER THAN JOINT, WITHOUT CONTRAST</t>
  </si>
  <si>
    <t>BOTH KNEE STANDING ANTEROPOSTERIOR</t>
  </si>
  <si>
    <t>CALCANEUS, MINIMUM OF 2 VIEWS</t>
  </si>
  <si>
    <t>CERVICAL SPINE, 6 OR MORE VIEWS</t>
  </si>
  <si>
    <t>CHEST 3 VIEWS</t>
  </si>
  <si>
    <t>CHEST 4 OR MORE VIEWS</t>
  </si>
  <si>
    <t>FEMUR 1 VIEW</t>
  </si>
  <si>
    <t>FEMUR MINIMUM 2 VIEWS</t>
  </si>
  <si>
    <t>HIP BILATERAL WITH PELVIS 1 VIEW</t>
  </si>
  <si>
    <t>HIP UNILATERAL 1 VIEW</t>
  </si>
  <si>
    <t>HIP UNILATERAL 2-3 VIEW</t>
  </si>
  <si>
    <t>KNEE 1 OR 2 VIEWS</t>
  </si>
  <si>
    <t>KNEE 3 VIEWS</t>
  </si>
  <si>
    <t>LOWER EXTREMITY, INFANT MINIMUM 2 VIEWS</t>
  </si>
  <si>
    <t>LUMBAR SPINE BENDING VIEWS ONLY 2 OR 3 VIEWS</t>
  </si>
  <si>
    <t>LUMBAR SPINE COMPLETE INCLUDING BENDING MIN 6 VIEWS</t>
  </si>
  <si>
    <t>TOE(S) MINIMUM OF 2 VIEWS</t>
  </si>
  <si>
    <t>WRIST MINIMUM OF 3 VIEWS</t>
  </si>
  <si>
    <t>ALBUMIN</t>
  </si>
  <si>
    <t>ANTIBODY SCREEN</t>
  </si>
  <si>
    <t>ARTERIAL BLOOD GAS</t>
  </si>
  <si>
    <t>ASSAY OF LEAD</t>
  </si>
  <si>
    <t>BETA HCG PREGNANCY BLOOD COUNT</t>
  </si>
  <si>
    <t>BLOOD COUNT HEMOGLOBIN (HGB)</t>
  </si>
  <si>
    <t>BLOOD CULTURE</t>
  </si>
  <si>
    <t>BLOOD TYPING, ABO</t>
  </si>
  <si>
    <t>BLOOD TYPING, RH</t>
  </si>
  <si>
    <t>C REACTIVE PROTEIN TEST</t>
  </si>
  <si>
    <t>C DIFF TOXIGINIC</t>
  </si>
  <si>
    <t>CARBOXHEMOGLOBIN, QUANTITATIVE</t>
  </si>
  <si>
    <t>CHLAMYDIA</t>
  </si>
  <si>
    <t xml:space="preserve">COVID 19 </t>
  </si>
  <si>
    <t>GONORRHEA</t>
  </si>
  <si>
    <t>HEPATITIS B ANTIBODY</t>
  </si>
  <si>
    <t>HEPATITIS C ANTIBODY</t>
  </si>
  <si>
    <t>HERPES SIMPLEX VIRUS</t>
  </si>
  <si>
    <t>NATRIURETIC PEPTIDE</t>
  </si>
  <si>
    <t>PENYYALANINE (PKU) BLOOD</t>
  </si>
  <si>
    <t>PHOSPHATASE ALAKLINE</t>
  </si>
  <si>
    <t>PROCALCITONIN (PCT)</t>
  </si>
  <si>
    <t>RSV TEST</t>
  </si>
  <si>
    <t>SODIUM, BLOOD</t>
  </si>
  <si>
    <t>URIC ACID, SERUM</t>
  </si>
  <si>
    <t>VALPORIC ACID</t>
  </si>
  <si>
    <t>Hospial</t>
  </si>
  <si>
    <r>
      <rPr>
        <b/>
        <sz val="11"/>
        <color theme="1"/>
        <rFont val="Segoe UI Symbol"/>
        <family val="2"/>
      </rPr>
      <t>√</t>
    </r>
    <r>
      <rPr>
        <b/>
        <sz val="11"/>
        <color theme="1"/>
        <rFont val="Calibri"/>
        <family val="2"/>
      </rPr>
      <t xml:space="preserve">                       </t>
    </r>
    <r>
      <rPr>
        <b/>
        <sz val="11"/>
        <color theme="1"/>
        <rFont val="Calibri"/>
        <family val="2"/>
        <scheme val="minor"/>
      </rPr>
      <t>Not offered by our Facility</t>
    </r>
  </si>
  <si>
    <r>
      <rPr>
        <b/>
        <sz val="11"/>
        <color theme="1"/>
        <rFont val="Segoe UI Symbol"/>
        <family val="2"/>
      </rPr>
      <t>√</t>
    </r>
    <r>
      <rPr>
        <b/>
        <sz val="11"/>
        <color theme="1"/>
        <rFont val="Calibri"/>
        <family val="2"/>
      </rPr>
      <t xml:space="preserve">                           </t>
    </r>
    <r>
      <rPr>
        <b/>
        <sz val="11"/>
        <color theme="1"/>
        <rFont val="Calibri"/>
        <family val="2"/>
        <scheme val="minor"/>
      </rPr>
      <t>Not offered by our Facility</t>
    </r>
  </si>
  <si>
    <t>Total with minimum discount</t>
  </si>
  <si>
    <t>Total with maximum discount</t>
  </si>
  <si>
    <r>
      <rPr>
        <b/>
        <sz val="11"/>
        <color theme="1"/>
        <rFont val="Segoe UI Symbol"/>
        <family val="2"/>
      </rPr>
      <t>√</t>
    </r>
    <r>
      <rPr>
        <b/>
        <sz val="11"/>
        <color theme="1"/>
        <rFont val="Calibri"/>
        <family val="2"/>
      </rPr>
      <t xml:space="preserve"> indicates service will have a physician charge </t>
    </r>
  </si>
  <si>
    <t>Additional E&amp;M Shoppable Items</t>
  </si>
  <si>
    <t>Additional Lab &amp; Path Shoppable Items</t>
  </si>
  <si>
    <t>Additional Radiology Shoppable Items</t>
  </si>
  <si>
    <t>Additional Medicine &amp; Surgery Shoppable Items</t>
  </si>
  <si>
    <t>CLINIC PAP SMEAR</t>
  </si>
  <si>
    <t>Q0091</t>
  </si>
  <si>
    <t>CLINIC EAR WAX REMOVAL</t>
  </si>
  <si>
    <t>CLINIC INJECTION TENDON SHEATH/LIGAMENT, SINGLE</t>
  </si>
  <si>
    <t>Medicare Payment for Service</t>
  </si>
  <si>
    <t>Medicaid/MCO  Payment for Service / Blank if it doesn't apply</t>
  </si>
  <si>
    <t>10% Discounted Cash Price Total with Discount</t>
  </si>
  <si>
    <t>De-identified 5% minimum negotiated charge                           Total with minimum discount</t>
  </si>
  <si>
    <t>Aetna (Choice POS II) Thru CenterCare   10% all Hospital services &amp; 45% Clinic</t>
  </si>
  <si>
    <t>Aetna (PPO Direct Open Access) Includes Alliance Coal, Carpenters &amp; Meritain Health    8% all Hospital services &amp; 45% Clinic</t>
  </si>
  <si>
    <t>Cigna Healthcare Includes Maestro Health, National Assoc Letter Carriers, Unified Group Services, Great West Healthcare, MCA Admin Star Marketing, The Health Plan Unified Group Services  15% Hospital Services &amp; 35% Clinic</t>
  </si>
  <si>
    <t>Coventry/Group Health Includes Meritain, Health Assur Access/Senicare Network, Altius, Southern Health &amp; Wellpath               10% all Hospital Services &amp; 45% Clinic</t>
  </si>
  <si>
    <t>Health Alliance   10% all Hospital Services &amp; 45% Clinic</t>
  </si>
  <si>
    <t>Healthlink Open Access Includes Mutual Medical   5% all Hospital Services &amp; 45% Clinic</t>
  </si>
  <si>
    <t>Blue Cross                     0% all Hospital services &amp; 45% Clinic</t>
  </si>
  <si>
    <t xml:space="preserve">Healthlink HMO Tier I, II, III Includes IPMG First Health &amp; Southern IL Laborers                10% all Hospital Services &amp; 45% Clinic </t>
  </si>
  <si>
    <t>Multiplan/Cigna includes ACI, Optimed, APWH &amp; Unified Group Service                    8% all Hospital Services &amp; 45% Clinic</t>
  </si>
  <si>
    <t>PHCS Includes Auxiant, Cosinity Deaconess Health &amp; Allied Benefit Systems                  8% all Hospital Services &amp; 45% Clinic</t>
  </si>
  <si>
    <t>Three Rivers Provider Network 7% all Hospital &amp; Clinic Services</t>
  </si>
  <si>
    <t xml:space="preserve">All Insurance charges are estimated. Amount could vary depending on your plans specific copay. </t>
  </si>
  <si>
    <t>De-identified 15% maximum negotiated charge for Hospital Services &amp; 45% for Clinic Services                       Total with maximum discount</t>
  </si>
  <si>
    <t>Medicaid/MCO  Payment for Service / N/A if it doesn't apply</t>
  </si>
  <si>
    <t>N/A</t>
  </si>
  <si>
    <t>Medicare Payment for Service / N/A if it doesn’t apply</t>
  </si>
  <si>
    <t>CenterCare 8% all Hospital services &amp; 45% Clinic</t>
  </si>
  <si>
    <t>First Health PPO 10% all Hospital Services &amp; 45% Clinic</t>
  </si>
  <si>
    <t>Metra Comp Network               10% all Hospital Services &amp; 45% Clinic</t>
  </si>
  <si>
    <t>United Healthcare Includes Golden Rule                          8% all Hospital Services &amp; 45% Clinic</t>
  </si>
  <si>
    <t>Unicare                    8% all Hospital Services &amp; 45% Clinic</t>
  </si>
  <si>
    <t>Medicare Advantage Plans Includes United Healthcare, Humana, Aetna, Blue Cross &amp; Health Alliance (Pay at our current Medicare Rate)</t>
  </si>
  <si>
    <r>
      <rPr>
        <b/>
        <sz val="11"/>
        <color theme="1"/>
        <rFont val="Segoe UI Symbol"/>
        <family val="2"/>
      </rPr>
      <t>√</t>
    </r>
    <r>
      <rPr>
        <b/>
        <sz val="11"/>
        <color theme="1"/>
        <rFont val="Calibri"/>
        <family val="2"/>
      </rPr>
      <t xml:space="preserve"> indicates service will have an additonal physician charge </t>
    </r>
  </si>
  <si>
    <r>
      <rPr>
        <b/>
        <sz val="11"/>
        <color theme="1"/>
        <rFont val="Segoe UI Symbol"/>
        <family val="2"/>
      </rPr>
      <t>√</t>
    </r>
    <r>
      <rPr>
        <b/>
        <sz val="11"/>
        <color theme="1"/>
        <rFont val="Calibri"/>
        <family val="2"/>
      </rPr>
      <t xml:space="preserve">  indicates                 </t>
    </r>
    <r>
      <rPr>
        <b/>
        <sz val="11"/>
        <color theme="1"/>
        <rFont val="Calibri"/>
        <family val="2"/>
        <scheme val="minor"/>
      </rPr>
      <t>Not offered by our Facility</t>
    </r>
  </si>
  <si>
    <t>Hardin County General Hospital</t>
  </si>
  <si>
    <t>6 Ferrell Road Rosiclare IL 62982</t>
  </si>
  <si>
    <t>Contact: Business Office Manager Misty Martin</t>
  </si>
  <si>
    <t>618-285-6634 Ext 304</t>
  </si>
  <si>
    <t>SALICYLATE LEVEL</t>
  </si>
  <si>
    <t>OFFICE/OUTPATIENT NEW LOW MDM 30 MINUTES</t>
  </si>
  <si>
    <t>OFFICE/OUTPATIENT NEW MODERATE MDM 45 MINUTES</t>
  </si>
  <si>
    <t>Updated April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</si>
</sst>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m/d/yyyy;@"/>
    <numFmt numFmtId="166" formatCode="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entury Schoolbook"/>
      <family val="1"/>
    </font>
    <font>
      <b/>
      <sz val="12"/>
      <color theme="1"/>
      <name val="Century Schoolbook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Century Schoolbook"/>
      <family val="1"/>
    </font>
    <font>
      <sz val="11"/>
      <color theme="1"/>
      <name val="Century"/>
      <family val="1"/>
    </font>
    <font>
      <b/>
      <sz val="12"/>
      <color theme="1"/>
      <name val="Century"/>
      <family val="1"/>
    </font>
    <font>
      <b/>
      <sz val="11"/>
      <color theme="1"/>
      <name val="Century"/>
      <family val="1"/>
    </font>
    <font>
      <b/>
      <sz val="11"/>
      <color theme="1"/>
      <name val="Segoe UI Symbol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entury Schoolbook"/>
      <family val="1"/>
    </font>
    <font>
      <b/>
      <sz val="20"/>
      <color theme="1"/>
      <name val="Century Schoolbook"/>
      <family val="1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2" applyNumberFormat="0" applyAlignment="0" applyProtection="0"/>
  </cellStyleXfs>
  <cellXfs count="69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166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166" fontId="3" fillId="0" borderId="1" xfId="0" applyNumberFormat="1" applyFont="1" applyBorder="1"/>
    <xf numFmtId="1" fontId="4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2" borderId="1" xfId="0" applyFont="1" applyFill="1" applyBorder="1"/>
    <xf numFmtId="0" fontId="9" fillId="0" borderId="1" xfId="0" applyFont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166" fontId="0" fillId="3" borderId="1" xfId="0" applyNumberFormat="1" applyFill="1" applyBorder="1"/>
    <xf numFmtId="1" fontId="0" fillId="3" borderId="1" xfId="0" applyNumberFormat="1" applyFill="1" applyBorder="1"/>
    <xf numFmtId="164" fontId="0" fillId="3" borderId="1" xfId="0" applyNumberFormat="1" applyFill="1" applyBorder="1"/>
    <xf numFmtId="165" fontId="0" fillId="3" borderId="1" xfId="0" applyNumberFormat="1" applyFill="1" applyBorder="1"/>
    <xf numFmtId="0" fontId="5" fillId="0" borderId="1" xfId="0" applyFont="1" applyBorder="1" applyAlignment="1">
      <alignment wrapText="1"/>
    </xf>
    <xf numFmtId="166" fontId="5" fillId="0" borderId="1" xfId="0" applyNumberFormat="1" applyFont="1" applyBorder="1"/>
    <xf numFmtId="1" fontId="5" fillId="0" borderId="1" xfId="0" applyNumberFormat="1" applyFont="1" applyBorder="1"/>
    <xf numFmtId="164" fontId="5" fillId="0" borderId="1" xfId="0" applyNumberFormat="1" applyFont="1" applyBorder="1"/>
    <xf numFmtId="164" fontId="8" fillId="0" borderId="1" xfId="0" applyNumberFormat="1" applyFont="1" applyBorder="1"/>
    <xf numFmtId="0" fontId="5" fillId="0" borderId="1" xfId="0" applyFont="1" applyBorder="1"/>
    <xf numFmtId="1" fontId="6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1" fontId="1" fillId="0" borderId="1" xfId="0" applyNumberFormat="1" applyFont="1" applyBorder="1"/>
    <xf numFmtId="164" fontId="3" fillId="0" borderId="1" xfId="0" applyNumberFormat="1" applyFont="1" applyBorder="1"/>
    <xf numFmtId="1" fontId="5" fillId="0" borderId="1" xfId="0" applyNumberFormat="1" applyFont="1" applyBorder="1" applyAlignment="1">
      <alignment wrapText="1"/>
    </xf>
    <xf numFmtId="1" fontId="0" fillId="0" borderId="1" xfId="0" applyNumberFormat="1" applyBorder="1"/>
    <xf numFmtId="0" fontId="7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wrapText="1"/>
    </xf>
    <xf numFmtId="1" fontId="7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/>
    <xf numFmtId="166" fontId="5" fillId="3" borderId="1" xfId="0" applyNumberFormat="1" applyFont="1" applyFill="1" applyBorder="1"/>
    <xf numFmtId="1" fontId="5" fillId="3" borderId="1" xfId="0" applyNumberFormat="1" applyFont="1" applyFill="1" applyBorder="1"/>
    <xf numFmtId="164" fontId="0" fillId="0" borderId="1" xfId="0" applyNumberFormat="1" applyBorder="1" applyAlignment="1">
      <alignment wrapText="1"/>
    </xf>
    <xf numFmtId="0" fontId="10" fillId="0" borderId="1" xfId="0" applyFont="1" applyBorder="1"/>
    <xf numFmtId="1" fontId="4" fillId="0" borderId="1" xfId="0" applyNumberFormat="1" applyFont="1" applyBorder="1" applyAlignment="1">
      <alignment vertical="center"/>
    </xf>
    <xf numFmtId="0" fontId="11" fillId="0" borderId="1" xfId="0" applyFont="1" applyBorder="1"/>
    <xf numFmtId="1" fontId="12" fillId="0" borderId="1" xfId="0" applyNumberFormat="1" applyFont="1" applyBorder="1" applyAlignment="1">
      <alignment vertical="center"/>
    </xf>
    <xf numFmtId="1" fontId="13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horizontal="right"/>
    </xf>
    <xf numFmtId="0" fontId="14" fillId="4" borderId="1" xfId="1" applyBorder="1" applyAlignment="1">
      <alignment wrapText="1"/>
    </xf>
    <xf numFmtId="164" fontId="14" fillId="4" borderId="1" xfId="1" applyNumberFormat="1" applyBorder="1"/>
    <xf numFmtId="166" fontId="14" fillId="4" borderId="1" xfId="1" applyNumberFormat="1" applyBorder="1"/>
    <xf numFmtId="1" fontId="14" fillId="4" borderId="1" xfId="1" applyNumberFormat="1" applyBorder="1"/>
    <xf numFmtId="165" fontId="14" fillId="4" borderId="1" xfId="1" applyNumberFormat="1" applyBorder="1"/>
    <xf numFmtId="0" fontId="14" fillId="4" borderId="1" xfId="1" applyBorder="1"/>
    <xf numFmtId="1" fontId="14" fillId="4" borderId="1" xfId="1" applyNumberFormat="1" applyBorder="1" applyAlignment="1">
      <alignment wrapText="1"/>
    </xf>
    <xf numFmtId="0" fontId="14" fillId="4" borderId="1" xfId="1" applyBorder="1" applyAlignment="1">
      <alignment vertical="top" wrapText="1"/>
    </xf>
    <xf numFmtId="164" fontId="14" fillId="4" borderId="1" xfId="1" applyNumberFormat="1" applyBorder="1" applyAlignment="1">
      <alignment vertical="top"/>
    </xf>
    <xf numFmtId="164" fontId="14" fillId="4" borderId="1" xfId="1" applyNumberFormat="1" applyBorder="1" applyAlignment="1">
      <alignment wrapText="1"/>
    </xf>
    <xf numFmtId="164" fontId="0" fillId="0" borderId="0" xfId="0" applyNumberFormat="1"/>
    <xf numFmtId="0" fontId="0" fillId="0" borderId="0" xfId="0" applyAlignment="1">
      <alignment horizontal="right"/>
    </xf>
    <xf numFmtId="164" fontId="14" fillId="4" borderId="0" xfId="1" applyNumberFormat="1"/>
    <xf numFmtId="164" fontId="17" fillId="0" borderId="1" xfId="2" applyNumberFormat="1" applyFont="1" applyFill="1" applyBorder="1"/>
    <xf numFmtId="164" fontId="17" fillId="0" borderId="0" xfId="2" applyNumberFormat="1" applyFont="1" applyFill="1"/>
    <xf numFmtId="164" fontId="17" fillId="0" borderId="1" xfId="2" applyNumberFormat="1" applyFont="1" applyFill="1" applyBorder="1" applyAlignment="1">
      <alignment wrapText="1"/>
    </xf>
    <xf numFmtId="0" fontId="17" fillId="0" borderId="0" xfId="2" applyFont="1" applyFill="1"/>
    <xf numFmtId="164" fontId="16" fillId="6" borderId="2" xfId="3" applyNumberFormat="1"/>
    <xf numFmtId="0" fontId="17" fillId="0" borderId="1" xfId="1" applyFont="1" applyFill="1" applyBorder="1" applyAlignment="1">
      <alignment wrapText="1"/>
    </xf>
    <xf numFmtId="0" fontId="17" fillId="0" borderId="0" xfId="0" applyFont="1"/>
  </cellXfs>
  <cellStyles count="4">
    <cellStyle name="Check Cell" xfId="3" builtinId="23"/>
    <cellStyle name="Good" xfId="1" builtinId="26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62"/>
  <sheetViews>
    <sheetView tabSelected="1" topLeftCell="A87" workbookViewId="0">
      <selection activeCell="I145" sqref="I145"/>
    </sheetView>
  </sheetViews>
  <sheetFormatPr defaultRowHeight="15" x14ac:dyDescent="0.25"/>
  <cols>
    <col min="1" max="1" width="70.28515625" style="1" customWidth="1"/>
    <col min="2" max="2" width="18.7109375" style="2" customWidth="1"/>
    <col min="3" max="3" width="10.42578125" style="3" customWidth="1"/>
    <col min="4" max="4" width="11.42578125" style="33" customWidth="1"/>
    <col min="5" max="5" width="19.28515625" style="62" customWidth="1"/>
    <col min="6" max="6" width="24.140625" style="2" customWidth="1"/>
    <col min="7" max="8" width="19.85546875" style="2" customWidth="1"/>
    <col min="9" max="10" width="17.85546875" style="2" customWidth="1"/>
    <col min="11" max="11" width="19.140625" style="2" customWidth="1"/>
    <col min="12" max="25" width="17.85546875" style="2" customWidth="1"/>
    <col min="26" max="26" width="21.7109375" style="2" customWidth="1"/>
    <col min="27" max="27" width="21.42578125" style="2" customWidth="1"/>
    <col min="28" max="28" width="15.85546875" style="2" customWidth="1"/>
    <col min="29" max="29" width="20.85546875" style="2" customWidth="1"/>
    <col min="30" max="30" width="22.140625" style="2" customWidth="1"/>
    <col min="31" max="32" width="21.42578125" style="2" customWidth="1"/>
    <col min="33" max="33" width="17.7109375" style="5" customWidth="1"/>
    <col min="34" max="16384" width="9.140625" style="2"/>
  </cols>
  <sheetData>
    <row r="1" spans="1:33" ht="36" customHeight="1" x14ac:dyDescent="0.35">
      <c r="D1" s="47" t="s">
        <v>0</v>
      </c>
      <c r="F1" s="45"/>
    </row>
    <row r="2" spans="1:33" ht="30.75" customHeight="1" x14ac:dyDescent="0.35">
      <c r="D2" s="46" t="s">
        <v>3</v>
      </c>
      <c r="F2" s="45"/>
    </row>
    <row r="3" spans="1:33" ht="37.5" customHeight="1" x14ac:dyDescent="0.35">
      <c r="D3" s="46" t="s">
        <v>5</v>
      </c>
      <c r="F3" s="45"/>
    </row>
    <row r="4" spans="1:33" ht="38.25" customHeight="1" x14ac:dyDescent="0.35">
      <c r="D4" s="46" t="s">
        <v>392</v>
      </c>
      <c r="F4" s="45"/>
    </row>
    <row r="5" spans="1:33" ht="38.25" customHeight="1" x14ac:dyDescent="0.35">
      <c r="D5" s="46" t="s">
        <v>385</v>
      </c>
      <c r="F5" s="45"/>
    </row>
    <row r="6" spans="1:33" ht="38.25" customHeight="1" x14ac:dyDescent="0.35">
      <c r="D6" s="46" t="s">
        <v>386</v>
      </c>
      <c r="F6" s="45"/>
    </row>
    <row r="7" spans="1:33" ht="38.25" customHeight="1" x14ac:dyDescent="0.35">
      <c r="D7" s="46" t="s">
        <v>387</v>
      </c>
      <c r="F7" s="45"/>
    </row>
    <row r="8" spans="1:33" ht="38.25" customHeight="1" x14ac:dyDescent="0.35">
      <c r="D8" s="46" t="s">
        <v>388</v>
      </c>
      <c r="F8" s="45"/>
    </row>
    <row r="9" spans="1:33" ht="36.75" customHeight="1" x14ac:dyDescent="0.25">
      <c r="D9" s="44" t="s">
        <v>372</v>
      </c>
      <c r="F9" s="43"/>
      <c r="G9" s="43"/>
      <c r="H9" s="43"/>
      <c r="I9" s="43"/>
      <c r="J9" s="43"/>
      <c r="K9" s="43"/>
    </row>
    <row r="10" spans="1:33" s="11" customFormat="1" ht="133.5" customHeight="1" thickBot="1" x14ac:dyDescent="0.3">
      <c r="A10" s="7" t="s">
        <v>1</v>
      </c>
      <c r="B10" s="8" t="s">
        <v>384</v>
      </c>
      <c r="C10" s="9" t="s">
        <v>204</v>
      </c>
      <c r="D10" s="10" t="s">
        <v>2</v>
      </c>
      <c r="E10" s="62" t="s">
        <v>235</v>
      </c>
      <c r="F10" s="67" t="s">
        <v>359</v>
      </c>
      <c r="G10" s="67" t="s">
        <v>376</v>
      </c>
      <c r="H10" s="67" t="s">
        <v>382</v>
      </c>
      <c r="I10" s="68" t="s">
        <v>374</v>
      </c>
      <c r="J10" s="67" t="s">
        <v>362</v>
      </c>
      <c r="K10" s="67" t="s">
        <v>361</v>
      </c>
      <c r="L10" s="67" t="s">
        <v>367</v>
      </c>
      <c r="M10" s="67" t="s">
        <v>377</v>
      </c>
      <c r="N10" s="67" t="s">
        <v>363</v>
      </c>
      <c r="O10" s="67" t="s">
        <v>364</v>
      </c>
      <c r="P10" s="67" t="s">
        <v>378</v>
      </c>
      <c r="Q10" s="67" t="s">
        <v>365</v>
      </c>
      <c r="R10" s="67" t="s">
        <v>366</v>
      </c>
      <c r="S10" s="67" t="s">
        <v>368</v>
      </c>
      <c r="T10" s="67" t="s">
        <v>379</v>
      </c>
      <c r="U10" s="67" t="s">
        <v>369</v>
      </c>
      <c r="V10" s="67" t="s">
        <v>370</v>
      </c>
      <c r="W10" s="67" t="s">
        <v>371</v>
      </c>
      <c r="X10" s="67" t="s">
        <v>380</v>
      </c>
      <c r="Y10" s="67" t="s">
        <v>381</v>
      </c>
      <c r="Z10" s="67" t="s">
        <v>360</v>
      </c>
      <c r="AA10" s="12" t="s">
        <v>373</v>
      </c>
      <c r="AB10" s="13" t="s">
        <v>236</v>
      </c>
      <c r="AC10" s="8" t="s">
        <v>246</v>
      </c>
      <c r="AD10" s="14" t="s">
        <v>383</v>
      </c>
      <c r="AG10" s="13"/>
    </row>
    <row r="11" spans="1:33" s="16" customFormat="1" ht="9.75" customHeight="1" thickTop="1" thickBot="1" x14ac:dyDescent="0.3">
      <c r="A11" s="15"/>
      <c r="C11" s="17"/>
      <c r="D11" s="18"/>
      <c r="E11" s="66"/>
      <c r="AG11" s="20"/>
    </row>
    <row r="12" spans="1:33" ht="17.25" thickTop="1" x14ac:dyDescent="0.3">
      <c r="A12" s="21" t="s">
        <v>4</v>
      </c>
      <c r="B12" s="25" t="s">
        <v>241</v>
      </c>
      <c r="C12" s="22"/>
      <c r="D12" s="23"/>
      <c r="F12" s="48"/>
      <c r="G12" s="4"/>
      <c r="H12" s="4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"/>
      <c r="AC12" s="4"/>
      <c r="AD12" s="4"/>
      <c r="AE12" s="4"/>
      <c r="AF12" s="4"/>
    </row>
    <row r="13" spans="1:33" ht="16.5" x14ac:dyDescent="0.3">
      <c r="A13" s="21" t="s">
        <v>6</v>
      </c>
      <c r="B13" s="25" t="s">
        <v>241</v>
      </c>
      <c r="C13" s="22"/>
      <c r="D13" s="23"/>
      <c r="F13" s="48"/>
      <c r="G13" s="4"/>
      <c r="H13" s="4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"/>
      <c r="AC13" s="4"/>
      <c r="AD13" s="4"/>
      <c r="AE13" s="4"/>
      <c r="AF13" s="4"/>
    </row>
    <row r="14" spans="1:33" ht="16.5" x14ac:dyDescent="0.3">
      <c r="A14" s="21" t="s">
        <v>7</v>
      </c>
      <c r="B14" s="25" t="s">
        <v>241</v>
      </c>
      <c r="C14" s="22"/>
      <c r="D14" s="23"/>
      <c r="F14" s="48"/>
      <c r="G14" s="4"/>
      <c r="H14" s="4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"/>
      <c r="AC14" s="4"/>
      <c r="AD14" s="4"/>
      <c r="AE14" s="4"/>
      <c r="AF14" s="4"/>
    </row>
    <row r="15" spans="1:33" ht="16.5" x14ac:dyDescent="0.3">
      <c r="A15" s="21" t="s">
        <v>8</v>
      </c>
      <c r="B15" s="25" t="s">
        <v>241</v>
      </c>
      <c r="C15" s="22"/>
      <c r="D15" s="23"/>
      <c r="F15" s="48"/>
      <c r="G15" s="4"/>
      <c r="H15" s="4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"/>
      <c r="AC15" s="4"/>
      <c r="AD15" s="4"/>
      <c r="AE15" s="4"/>
      <c r="AF15" s="4"/>
    </row>
    <row r="16" spans="1:33" ht="16.5" x14ac:dyDescent="0.3">
      <c r="A16" s="21" t="s">
        <v>9</v>
      </c>
      <c r="B16" s="25" t="s">
        <v>241</v>
      </c>
      <c r="C16" s="22"/>
      <c r="D16" s="23"/>
      <c r="F16" s="48"/>
      <c r="G16" s="4"/>
      <c r="H16" s="4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"/>
      <c r="AC16" s="4"/>
      <c r="AD16" s="4"/>
      <c r="AE16" s="4"/>
      <c r="AF16" s="4"/>
    </row>
    <row r="17" spans="1:32" ht="16.5" x14ac:dyDescent="0.3">
      <c r="A17" s="21" t="s">
        <v>10</v>
      </c>
      <c r="B17" s="25" t="s">
        <v>241</v>
      </c>
      <c r="C17" s="22"/>
      <c r="D17" s="23"/>
      <c r="F17" s="48"/>
      <c r="G17" s="4"/>
      <c r="H17" s="4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"/>
      <c r="AC17" s="4"/>
      <c r="AD17" s="4"/>
      <c r="AE17" s="4"/>
      <c r="AF17" s="4"/>
    </row>
    <row r="18" spans="1:32" customFormat="1" x14ac:dyDescent="0.25">
      <c r="A18" t="s">
        <v>11</v>
      </c>
      <c r="C18">
        <v>521</v>
      </c>
      <c r="D18">
        <v>99203</v>
      </c>
      <c r="E18" s="63">
        <v>208</v>
      </c>
      <c r="F18" s="59">
        <f>E18-(E18*0.1)</f>
        <v>187.2</v>
      </c>
      <c r="G18" s="59">
        <v>229.89</v>
      </c>
      <c r="H18" s="59">
        <f>G18</f>
        <v>229.89</v>
      </c>
      <c r="I18" s="59">
        <v>104.58</v>
      </c>
      <c r="J18" s="59">
        <f>E18-(E18*0.45)</f>
        <v>114.39999999999999</v>
      </c>
      <c r="K18" s="59">
        <f>E18-(E18*0.45)</f>
        <v>114.39999999999999</v>
      </c>
      <c r="L18" s="59">
        <f>E18-(E18*0.45)</f>
        <v>114.39999999999999</v>
      </c>
      <c r="M18" s="59">
        <f>E18-(E18*0.45)</f>
        <v>114.39999999999999</v>
      </c>
      <c r="N18" s="59">
        <f>E18-(E18*0.35)</f>
        <v>135.19999999999999</v>
      </c>
      <c r="O18" s="59">
        <f>E18-(E18*0.45)</f>
        <v>114.39999999999999</v>
      </c>
      <c r="P18" s="59">
        <f>E18-(E18*0.45)</f>
        <v>114.39999999999999</v>
      </c>
      <c r="Q18" s="59">
        <f>E18-(E18*0.45)</f>
        <v>114.39999999999999</v>
      </c>
      <c r="R18" s="59">
        <f>E18-(E18*0.45)</f>
        <v>114.39999999999999</v>
      </c>
      <c r="S18" s="59">
        <f>E18-(E18*0.45)</f>
        <v>114.39999999999999</v>
      </c>
      <c r="T18" s="59">
        <f>E18-(E18*0.45)</f>
        <v>114.39999999999999</v>
      </c>
      <c r="U18" s="59">
        <f>E18-(E18*0.45)</f>
        <v>114.39999999999999</v>
      </c>
      <c r="V18" s="59">
        <f>E18-(E18*0.45)</f>
        <v>114.39999999999999</v>
      </c>
      <c r="W18" s="59">
        <f>E18-(E18*0.07)</f>
        <v>193.44</v>
      </c>
      <c r="X18" s="59">
        <f>E18-(E18*0.45)</f>
        <v>114.39999999999999</v>
      </c>
      <c r="Y18" s="59">
        <f>E18-(E18*0.45)</f>
        <v>114.39999999999999</v>
      </c>
      <c r="Z18" s="59">
        <f>E18-(E18*0.05)</f>
        <v>197.6</v>
      </c>
      <c r="AA18" s="59">
        <f>E18-(E18:E19*0.45)</f>
        <v>114.39999999999999</v>
      </c>
      <c r="AB18" t="s">
        <v>243</v>
      </c>
      <c r="AC18" t="s">
        <v>238</v>
      </c>
    </row>
    <row r="19" spans="1:32" customFormat="1" x14ac:dyDescent="0.25">
      <c r="A19" t="s">
        <v>12</v>
      </c>
      <c r="C19">
        <v>521</v>
      </c>
      <c r="D19">
        <v>99204</v>
      </c>
      <c r="E19" s="63">
        <v>317</v>
      </c>
      <c r="F19" s="59">
        <f t="shared" ref="F19:F22" si="0">E19-(E19*0.1)</f>
        <v>285.3</v>
      </c>
      <c r="G19" s="59">
        <v>229.89</v>
      </c>
      <c r="H19" s="59">
        <f t="shared" ref="H19:H20" si="1">G19</f>
        <v>229.89</v>
      </c>
      <c r="I19" s="59">
        <v>104.58</v>
      </c>
      <c r="J19" s="59">
        <f t="shared" ref="J19:J22" si="2">E19-(E19*0.45)</f>
        <v>174.35</v>
      </c>
      <c r="K19" s="59">
        <f t="shared" ref="K19:K22" si="3">E19-(E19*0.45)</f>
        <v>174.35</v>
      </c>
      <c r="L19" s="59">
        <f t="shared" ref="L19:L22" si="4">E19-(E19*0.45)</f>
        <v>174.35</v>
      </c>
      <c r="M19" s="59">
        <f t="shared" ref="M19:M22" si="5">E19-(E19*0.45)</f>
        <v>174.35</v>
      </c>
      <c r="N19" s="59">
        <f t="shared" ref="N19:N22" si="6">E19-(E19*0.35)</f>
        <v>206.05</v>
      </c>
      <c r="O19" s="59">
        <f t="shared" ref="O19:O22" si="7">E19-(E19*0.45)</f>
        <v>174.35</v>
      </c>
      <c r="P19" s="59">
        <f t="shared" ref="P19:P22" si="8">E19-(E19*0.45)</f>
        <v>174.35</v>
      </c>
      <c r="Q19" s="59">
        <f t="shared" ref="Q19:Q22" si="9">E19-(E19*0.45)</f>
        <v>174.35</v>
      </c>
      <c r="R19" s="59">
        <f t="shared" ref="R19:R22" si="10">E19-(E19*0.45)</f>
        <v>174.35</v>
      </c>
      <c r="S19" s="59">
        <f t="shared" ref="S19:S22" si="11">E19-(E19*0.45)</f>
        <v>174.35</v>
      </c>
      <c r="T19" s="59">
        <f t="shared" ref="T19:T22" si="12">E19-(E19*0.45)</f>
        <v>174.35</v>
      </c>
      <c r="U19" s="59">
        <f t="shared" ref="U19:U22" si="13">E19-(E19*0.45)</f>
        <v>174.35</v>
      </c>
      <c r="V19" s="59">
        <f t="shared" ref="V19:V22" si="14">E19-(E19*0.45)</f>
        <v>174.35</v>
      </c>
      <c r="W19" s="59">
        <f t="shared" ref="W19:W22" si="15">E19-(E19*0.07)</f>
        <v>294.81</v>
      </c>
      <c r="X19" s="59">
        <f t="shared" ref="X19:X22" si="16">E19-(E19*0.45)</f>
        <v>174.35</v>
      </c>
      <c r="Y19" s="59">
        <f t="shared" ref="Y19:Y22" si="17">E19-(E19*0.45)</f>
        <v>174.35</v>
      </c>
      <c r="Z19" s="59">
        <f t="shared" ref="Z19:Z22" si="18">E19-(E19*0.05)</f>
        <v>301.14999999999998</v>
      </c>
      <c r="AA19" s="59">
        <f t="shared" ref="AA19:AA22" si="19">E19-(E19:E20*0.45)</f>
        <v>174.35</v>
      </c>
      <c r="AB19" t="s">
        <v>243</v>
      </c>
      <c r="AC19" t="s">
        <v>238</v>
      </c>
    </row>
    <row r="20" spans="1:32" customFormat="1" x14ac:dyDescent="0.25">
      <c r="A20" t="s">
        <v>13</v>
      </c>
      <c r="C20">
        <v>521</v>
      </c>
      <c r="D20">
        <v>99205</v>
      </c>
      <c r="E20" s="63">
        <v>382</v>
      </c>
      <c r="F20" s="59">
        <f t="shared" si="0"/>
        <v>343.8</v>
      </c>
      <c r="G20" s="59">
        <v>229.89</v>
      </c>
      <c r="H20" s="59">
        <f t="shared" si="1"/>
        <v>229.89</v>
      </c>
      <c r="I20" s="59">
        <v>104.58</v>
      </c>
      <c r="J20" s="59">
        <f t="shared" si="2"/>
        <v>210.1</v>
      </c>
      <c r="K20" s="59">
        <f t="shared" si="3"/>
        <v>210.1</v>
      </c>
      <c r="L20" s="59">
        <f t="shared" si="4"/>
        <v>210.1</v>
      </c>
      <c r="M20" s="59">
        <f t="shared" si="5"/>
        <v>210.1</v>
      </c>
      <c r="N20" s="59">
        <f t="shared" si="6"/>
        <v>248.3</v>
      </c>
      <c r="O20" s="59">
        <f t="shared" si="7"/>
        <v>210.1</v>
      </c>
      <c r="P20" s="59">
        <f t="shared" si="8"/>
        <v>210.1</v>
      </c>
      <c r="Q20" s="59">
        <f t="shared" si="9"/>
        <v>210.1</v>
      </c>
      <c r="R20" s="59">
        <f t="shared" si="10"/>
        <v>210.1</v>
      </c>
      <c r="S20" s="59">
        <f t="shared" si="11"/>
        <v>210.1</v>
      </c>
      <c r="T20" s="59">
        <f t="shared" si="12"/>
        <v>210.1</v>
      </c>
      <c r="U20" s="59">
        <f t="shared" si="13"/>
        <v>210.1</v>
      </c>
      <c r="V20" s="59">
        <f t="shared" si="14"/>
        <v>210.1</v>
      </c>
      <c r="W20" s="59">
        <f t="shared" si="15"/>
        <v>355.26</v>
      </c>
      <c r="X20" s="59">
        <f t="shared" si="16"/>
        <v>210.1</v>
      </c>
      <c r="Y20" s="59">
        <f t="shared" si="17"/>
        <v>210.1</v>
      </c>
      <c r="Z20" s="59">
        <f t="shared" si="18"/>
        <v>362.9</v>
      </c>
      <c r="AA20" s="59">
        <f t="shared" si="19"/>
        <v>210.1</v>
      </c>
      <c r="AB20" t="s">
        <v>243</v>
      </c>
      <c r="AC20" t="s">
        <v>238</v>
      </c>
    </row>
    <row r="21" spans="1:32" customFormat="1" x14ac:dyDescent="0.25">
      <c r="A21" t="s">
        <v>14</v>
      </c>
      <c r="C21">
        <v>521</v>
      </c>
      <c r="D21">
        <v>99385</v>
      </c>
      <c r="E21" s="63">
        <v>155</v>
      </c>
      <c r="F21" s="59">
        <f t="shared" si="0"/>
        <v>139.5</v>
      </c>
      <c r="G21" s="59" t="s">
        <v>375</v>
      </c>
      <c r="H21" s="59" t="s">
        <v>375</v>
      </c>
      <c r="I21" s="59">
        <v>104.58</v>
      </c>
      <c r="J21" s="59">
        <f t="shared" si="2"/>
        <v>85.25</v>
      </c>
      <c r="K21" s="59">
        <f t="shared" si="3"/>
        <v>85.25</v>
      </c>
      <c r="L21" s="59">
        <f t="shared" si="4"/>
        <v>85.25</v>
      </c>
      <c r="M21" s="59">
        <f t="shared" si="5"/>
        <v>85.25</v>
      </c>
      <c r="N21" s="59">
        <f t="shared" si="6"/>
        <v>100.75</v>
      </c>
      <c r="O21" s="59">
        <f t="shared" si="7"/>
        <v>85.25</v>
      </c>
      <c r="P21" s="59">
        <f t="shared" si="8"/>
        <v>85.25</v>
      </c>
      <c r="Q21" s="59">
        <f t="shared" si="9"/>
        <v>85.25</v>
      </c>
      <c r="R21" s="59">
        <f t="shared" si="10"/>
        <v>85.25</v>
      </c>
      <c r="S21" s="59">
        <f t="shared" si="11"/>
        <v>85.25</v>
      </c>
      <c r="T21" s="59">
        <f t="shared" si="12"/>
        <v>85.25</v>
      </c>
      <c r="U21" s="59">
        <f t="shared" si="13"/>
        <v>85.25</v>
      </c>
      <c r="V21" s="59">
        <f t="shared" si="14"/>
        <v>85.25</v>
      </c>
      <c r="W21" s="59">
        <f t="shared" si="15"/>
        <v>144.15</v>
      </c>
      <c r="X21" s="59">
        <f t="shared" si="16"/>
        <v>85.25</v>
      </c>
      <c r="Y21" s="59">
        <f t="shared" si="17"/>
        <v>85.25</v>
      </c>
      <c r="Z21" s="59">
        <f t="shared" si="18"/>
        <v>147.25</v>
      </c>
      <c r="AA21" s="59">
        <f t="shared" si="19"/>
        <v>85.25</v>
      </c>
      <c r="AB21" t="s">
        <v>243</v>
      </c>
      <c r="AC21" t="s">
        <v>238</v>
      </c>
    </row>
    <row r="22" spans="1:32" customFormat="1" x14ac:dyDescent="0.25">
      <c r="A22" t="s">
        <v>15</v>
      </c>
      <c r="C22">
        <v>521</v>
      </c>
      <c r="D22">
        <v>99386</v>
      </c>
      <c r="E22" s="63">
        <v>155</v>
      </c>
      <c r="F22" s="59">
        <f t="shared" si="0"/>
        <v>139.5</v>
      </c>
      <c r="G22" s="59" t="s">
        <v>375</v>
      </c>
      <c r="H22" s="59" t="s">
        <v>375</v>
      </c>
      <c r="I22" s="59">
        <v>104.58</v>
      </c>
      <c r="J22" s="59">
        <f t="shared" si="2"/>
        <v>85.25</v>
      </c>
      <c r="K22" s="59">
        <f t="shared" si="3"/>
        <v>85.25</v>
      </c>
      <c r="L22" s="59">
        <f t="shared" si="4"/>
        <v>85.25</v>
      </c>
      <c r="M22" s="59">
        <f t="shared" si="5"/>
        <v>85.25</v>
      </c>
      <c r="N22" s="59">
        <f t="shared" si="6"/>
        <v>100.75</v>
      </c>
      <c r="O22" s="59">
        <f t="shared" si="7"/>
        <v>85.25</v>
      </c>
      <c r="P22" s="59">
        <f t="shared" si="8"/>
        <v>85.25</v>
      </c>
      <c r="Q22" s="59">
        <f t="shared" si="9"/>
        <v>85.25</v>
      </c>
      <c r="R22" s="59">
        <f t="shared" si="10"/>
        <v>85.25</v>
      </c>
      <c r="S22" s="59">
        <f t="shared" si="11"/>
        <v>85.25</v>
      </c>
      <c r="T22" s="59">
        <f t="shared" si="12"/>
        <v>85.25</v>
      </c>
      <c r="U22" s="59">
        <f t="shared" si="13"/>
        <v>85.25</v>
      </c>
      <c r="V22" s="59">
        <f t="shared" si="14"/>
        <v>85.25</v>
      </c>
      <c r="W22" s="59">
        <f t="shared" si="15"/>
        <v>144.15</v>
      </c>
      <c r="X22" s="59">
        <f t="shared" si="16"/>
        <v>85.25</v>
      </c>
      <c r="Y22" s="59">
        <f t="shared" si="17"/>
        <v>85.25</v>
      </c>
      <c r="Z22" s="59">
        <f t="shared" si="18"/>
        <v>147.25</v>
      </c>
      <c r="AA22" s="59">
        <f t="shared" si="19"/>
        <v>85.25</v>
      </c>
      <c r="AB22" t="s">
        <v>243</v>
      </c>
      <c r="AC22" t="s">
        <v>238</v>
      </c>
    </row>
    <row r="23" spans="1:32" ht="16.5" x14ac:dyDescent="0.3">
      <c r="A23" s="21" t="s">
        <v>239</v>
      </c>
      <c r="B23" s="25" t="s">
        <v>241</v>
      </c>
      <c r="C23" s="22"/>
      <c r="D23" s="2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ht="16.5" x14ac:dyDescent="0.3">
      <c r="A24" s="21" t="s">
        <v>240</v>
      </c>
      <c r="B24" s="25" t="s">
        <v>241</v>
      </c>
      <c r="C24" s="22"/>
      <c r="D24" s="2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x14ac:dyDescent="0.25">
      <c r="A25" s="21"/>
      <c r="B25" s="4"/>
      <c r="C25" s="22"/>
      <c r="D25" s="2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23.25" customHeight="1" x14ac:dyDescent="0.25">
      <c r="A26" s="21"/>
      <c r="C26" s="22"/>
      <c r="D26" s="27" t="s">
        <v>349</v>
      </c>
      <c r="N26" s="4"/>
      <c r="W26" s="4"/>
    </row>
    <row r="27" spans="1:32" customFormat="1" x14ac:dyDescent="0.25">
      <c r="A27" t="s">
        <v>174</v>
      </c>
      <c r="C27">
        <v>521</v>
      </c>
      <c r="D27">
        <v>99211</v>
      </c>
      <c r="E27" s="63">
        <v>119</v>
      </c>
      <c r="F27" s="59">
        <f t="shared" ref="F27:F52" si="20">E27-(E27*0.1)</f>
        <v>107.1</v>
      </c>
      <c r="G27" s="59">
        <v>229.89</v>
      </c>
      <c r="H27" s="59">
        <f t="shared" ref="H27:H53" si="21">G27</f>
        <v>229.89</v>
      </c>
      <c r="I27" s="59">
        <v>104.58</v>
      </c>
      <c r="J27" s="59">
        <f t="shared" ref="J27:J51" si="22">E27-(E27*0.45)</f>
        <v>65.449999999999989</v>
      </c>
      <c r="K27" s="59">
        <f t="shared" ref="K27:K51" si="23">E27-(E27*0.45)</f>
        <v>65.449999999999989</v>
      </c>
      <c r="L27" s="59">
        <f t="shared" ref="L27:L51" si="24">E27-(E27*0.45)</f>
        <v>65.449999999999989</v>
      </c>
      <c r="M27" s="59">
        <f t="shared" ref="M27:M51" si="25">E27-(E27*0.45)</f>
        <v>65.449999999999989</v>
      </c>
      <c r="N27" s="59">
        <f t="shared" ref="N27:N51" si="26">E27-(E27*0.35)</f>
        <v>77.349999999999994</v>
      </c>
      <c r="O27" s="59">
        <f t="shared" ref="O27:O51" si="27">E27-(E27*0.45)</f>
        <v>65.449999999999989</v>
      </c>
      <c r="P27" s="59">
        <f t="shared" ref="P27:P51" si="28">E27-(E27*0.45)</f>
        <v>65.449999999999989</v>
      </c>
      <c r="Q27" s="59">
        <f t="shared" ref="Q27:Q51" si="29">E27-(E27*0.45)</f>
        <v>65.449999999999989</v>
      </c>
      <c r="R27" s="59">
        <f t="shared" ref="R27:R51" si="30">E27-(E27*0.45)</f>
        <v>65.449999999999989</v>
      </c>
      <c r="S27" s="59">
        <f t="shared" ref="S27:S51" si="31">E27-(E27*0.45)</f>
        <v>65.449999999999989</v>
      </c>
      <c r="T27" s="59">
        <f t="shared" ref="T27:T51" si="32">E27-(E27*0.45)</f>
        <v>65.449999999999989</v>
      </c>
      <c r="U27" s="59">
        <f t="shared" ref="U27:U51" si="33">E27-(E27*0.45)</f>
        <v>65.449999999999989</v>
      </c>
      <c r="V27" s="59">
        <f t="shared" ref="V27:V51" si="34">E27-(E27*0.45)</f>
        <v>65.449999999999989</v>
      </c>
      <c r="W27" s="59">
        <f t="shared" ref="W27:W51" si="35">E27-(E27*0.07)</f>
        <v>110.67</v>
      </c>
      <c r="X27" s="59">
        <f t="shared" ref="X27:X51" si="36">E27-(E27*0.45)</f>
        <v>65.449999999999989</v>
      </c>
      <c r="Y27" s="59">
        <f t="shared" ref="Y27:Y51" si="37">E27-(E27*0.45)</f>
        <v>65.449999999999989</v>
      </c>
      <c r="Z27" s="59">
        <f t="shared" ref="Z27:Z51" si="38">E27-(E27*0.05)</f>
        <v>113.05</v>
      </c>
      <c r="AA27" s="59">
        <f t="shared" ref="AA27:AA51" si="39">E27-(E27:E28*0.45)</f>
        <v>65.449999999999989</v>
      </c>
      <c r="AB27" t="s">
        <v>243</v>
      </c>
      <c r="AC27" t="s">
        <v>238</v>
      </c>
    </row>
    <row r="28" spans="1:32" customFormat="1" x14ac:dyDescent="0.25">
      <c r="A28" t="s">
        <v>175</v>
      </c>
      <c r="C28">
        <v>521</v>
      </c>
      <c r="D28">
        <v>99212</v>
      </c>
      <c r="E28" s="63">
        <v>130</v>
      </c>
      <c r="F28" s="59">
        <f t="shared" si="20"/>
        <v>117</v>
      </c>
      <c r="G28" s="59">
        <v>229.89</v>
      </c>
      <c r="H28" s="59">
        <f t="shared" si="21"/>
        <v>229.89</v>
      </c>
      <c r="I28" s="59">
        <v>104.58</v>
      </c>
      <c r="J28" s="59">
        <f t="shared" si="22"/>
        <v>71.5</v>
      </c>
      <c r="K28" s="59">
        <f t="shared" si="23"/>
        <v>71.5</v>
      </c>
      <c r="L28" s="59">
        <f t="shared" si="24"/>
        <v>71.5</v>
      </c>
      <c r="M28" s="59">
        <f t="shared" si="25"/>
        <v>71.5</v>
      </c>
      <c r="N28" s="59">
        <f t="shared" si="26"/>
        <v>84.5</v>
      </c>
      <c r="O28" s="59">
        <f t="shared" si="27"/>
        <v>71.5</v>
      </c>
      <c r="P28" s="59">
        <f t="shared" si="28"/>
        <v>71.5</v>
      </c>
      <c r="Q28" s="59">
        <f t="shared" si="29"/>
        <v>71.5</v>
      </c>
      <c r="R28" s="59">
        <f t="shared" si="30"/>
        <v>71.5</v>
      </c>
      <c r="S28" s="59">
        <f t="shared" si="31"/>
        <v>71.5</v>
      </c>
      <c r="T28" s="59">
        <f t="shared" si="32"/>
        <v>71.5</v>
      </c>
      <c r="U28" s="59">
        <f t="shared" si="33"/>
        <v>71.5</v>
      </c>
      <c r="V28" s="59">
        <f t="shared" si="34"/>
        <v>71.5</v>
      </c>
      <c r="W28" s="59">
        <f t="shared" si="35"/>
        <v>120.9</v>
      </c>
      <c r="X28" s="59">
        <f t="shared" si="36"/>
        <v>71.5</v>
      </c>
      <c r="Y28" s="59">
        <f t="shared" si="37"/>
        <v>71.5</v>
      </c>
      <c r="Z28" s="59">
        <f t="shared" si="38"/>
        <v>123.5</v>
      </c>
      <c r="AA28" s="59">
        <f t="shared" si="39"/>
        <v>71.5</v>
      </c>
      <c r="AB28" t="s">
        <v>243</v>
      </c>
      <c r="AC28" t="s">
        <v>238</v>
      </c>
    </row>
    <row r="29" spans="1:32" customFormat="1" x14ac:dyDescent="0.25">
      <c r="A29" t="s">
        <v>176</v>
      </c>
      <c r="C29">
        <v>521</v>
      </c>
      <c r="D29">
        <v>99213</v>
      </c>
      <c r="E29" s="63">
        <v>156</v>
      </c>
      <c r="F29" s="59">
        <f t="shared" si="20"/>
        <v>140.4</v>
      </c>
      <c r="G29" s="59">
        <v>229.89</v>
      </c>
      <c r="H29" s="59">
        <f t="shared" si="21"/>
        <v>229.89</v>
      </c>
      <c r="I29" s="59">
        <v>104.58</v>
      </c>
      <c r="J29" s="59">
        <f t="shared" si="22"/>
        <v>85.8</v>
      </c>
      <c r="K29" s="59">
        <f t="shared" si="23"/>
        <v>85.8</v>
      </c>
      <c r="L29" s="59">
        <f t="shared" si="24"/>
        <v>85.8</v>
      </c>
      <c r="M29" s="59">
        <f t="shared" si="25"/>
        <v>85.8</v>
      </c>
      <c r="N29" s="59">
        <f t="shared" si="26"/>
        <v>101.4</v>
      </c>
      <c r="O29" s="59">
        <f t="shared" si="27"/>
        <v>85.8</v>
      </c>
      <c r="P29" s="59">
        <f t="shared" si="28"/>
        <v>85.8</v>
      </c>
      <c r="Q29" s="59">
        <f t="shared" si="29"/>
        <v>85.8</v>
      </c>
      <c r="R29" s="59">
        <f t="shared" si="30"/>
        <v>85.8</v>
      </c>
      <c r="S29" s="59">
        <f t="shared" si="31"/>
        <v>85.8</v>
      </c>
      <c r="T29" s="59">
        <f t="shared" si="32"/>
        <v>85.8</v>
      </c>
      <c r="U29" s="59">
        <f t="shared" si="33"/>
        <v>85.8</v>
      </c>
      <c r="V29" s="59">
        <f t="shared" si="34"/>
        <v>85.8</v>
      </c>
      <c r="W29" s="59">
        <f t="shared" si="35"/>
        <v>145.07999999999998</v>
      </c>
      <c r="X29" s="59">
        <f t="shared" si="36"/>
        <v>85.8</v>
      </c>
      <c r="Y29" s="59">
        <f t="shared" si="37"/>
        <v>85.8</v>
      </c>
      <c r="Z29" s="59">
        <f t="shared" si="38"/>
        <v>148.19999999999999</v>
      </c>
      <c r="AA29" s="59">
        <f t="shared" si="39"/>
        <v>85.8</v>
      </c>
      <c r="AB29" t="s">
        <v>243</v>
      </c>
      <c r="AC29" t="s">
        <v>238</v>
      </c>
    </row>
    <row r="30" spans="1:32" customFormat="1" x14ac:dyDescent="0.25">
      <c r="A30" t="s">
        <v>178</v>
      </c>
      <c r="C30">
        <v>521</v>
      </c>
      <c r="D30">
        <v>99214</v>
      </c>
      <c r="E30" s="63">
        <v>218</v>
      </c>
      <c r="F30" s="59">
        <f t="shared" si="20"/>
        <v>196.2</v>
      </c>
      <c r="G30" s="59">
        <v>229.89</v>
      </c>
      <c r="H30" s="59">
        <f t="shared" si="21"/>
        <v>229.89</v>
      </c>
      <c r="I30" s="59">
        <v>104.58</v>
      </c>
      <c r="J30" s="59">
        <f t="shared" si="22"/>
        <v>119.89999999999999</v>
      </c>
      <c r="K30" s="59">
        <f t="shared" si="23"/>
        <v>119.89999999999999</v>
      </c>
      <c r="L30" s="59">
        <f t="shared" si="24"/>
        <v>119.89999999999999</v>
      </c>
      <c r="M30" s="59">
        <f t="shared" si="25"/>
        <v>119.89999999999999</v>
      </c>
      <c r="N30" s="59">
        <f t="shared" si="26"/>
        <v>141.69999999999999</v>
      </c>
      <c r="O30" s="59">
        <f t="shared" si="27"/>
        <v>119.89999999999999</v>
      </c>
      <c r="P30" s="59">
        <f t="shared" si="28"/>
        <v>119.89999999999999</v>
      </c>
      <c r="Q30" s="59">
        <f t="shared" si="29"/>
        <v>119.89999999999999</v>
      </c>
      <c r="R30" s="59">
        <f t="shared" si="30"/>
        <v>119.89999999999999</v>
      </c>
      <c r="S30" s="59">
        <f t="shared" si="31"/>
        <v>119.89999999999999</v>
      </c>
      <c r="T30" s="59">
        <f t="shared" si="32"/>
        <v>119.89999999999999</v>
      </c>
      <c r="U30" s="59">
        <f t="shared" si="33"/>
        <v>119.89999999999999</v>
      </c>
      <c r="V30" s="59">
        <f t="shared" si="34"/>
        <v>119.89999999999999</v>
      </c>
      <c r="W30" s="59">
        <f t="shared" si="35"/>
        <v>202.74</v>
      </c>
      <c r="X30" s="59">
        <f t="shared" si="36"/>
        <v>119.89999999999999</v>
      </c>
      <c r="Y30" s="59">
        <f t="shared" si="37"/>
        <v>119.89999999999999</v>
      </c>
      <c r="Z30" s="59">
        <f t="shared" si="38"/>
        <v>207.1</v>
      </c>
      <c r="AA30" s="59">
        <f t="shared" si="39"/>
        <v>119.89999999999999</v>
      </c>
      <c r="AB30" t="s">
        <v>243</v>
      </c>
      <c r="AC30" t="s">
        <v>238</v>
      </c>
    </row>
    <row r="31" spans="1:32" customFormat="1" x14ac:dyDescent="0.25">
      <c r="A31" t="s">
        <v>177</v>
      </c>
      <c r="C31">
        <v>521</v>
      </c>
      <c r="D31">
        <v>99215</v>
      </c>
      <c r="E31" s="63">
        <v>277</v>
      </c>
      <c r="F31" s="59">
        <f t="shared" si="20"/>
        <v>249.3</v>
      </c>
      <c r="G31" s="59">
        <v>229.89</v>
      </c>
      <c r="H31" s="59">
        <f t="shared" si="21"/>
        <v>229.89</v>
      </c>
      <c r="I31" s="59">
        <v>104.58</v>
      </c>
      <c r="J31" s="59">
        <f t="shared" si="22"/>
        <v>152.35</v>
      </c>
      <c r="K31" s="59">
        <f t="shared" si="23"/>
        <v>152.35</v>
      </c>
      <c r="L31" s="59">
        <f t="shared" si="24"/>
        <v>152.35</v>
      </c>
      <c r="M31" s="59">
        <f t="shared" si="25"/>
        <v>152.35</v>
      </c>
      <c r="N31" s="59">
        <f t="shared" si="26"/>
        <v>180.05</v>
      </c>
      <c r="O31" s="59">
        <f t="shared" si="27"/>
        <v>152.35</v>
      </c>
      <c r="P31" s="59">
        <f t="shared" si="28"/>
        <v>152.35</v>
      </c>
      <c r="Q31" s="59">
        <f t="shared" si="29"/>
        <v>152.35</v>
      </c>
      <c r="R31" s="59">
        <f t="shared" si="30"/>
        <v>152.35</v>
      </c>
      <c r="S31" s="59">
        <f t="shared" si="31"/>
        <v>152.35</v>
      </c>
      <c r="T31" s="59">
        <f t="shared" si="32"/>
        <v>152.35</v>
      </c>
      <c r="U31" s="59">
        <f t="shared" si="33"/>
        <v>152.35</v>
      </c>
      <c r="V31" s="59">
        <f t="shared" si="34"/>
        <v>152.35</v>
      </c>
      <c r="W31" s="59">
        <f t="shared" si="35"/>
        <v>257.61</v>
      </c>
      <c r="X31" s="59">
        <f t="shared" si="36"/>
        <v>152.35</v>
      </c>
      <c r="Y31" s="59">
        <f t="shared" si="37"/>
        <v>152.35</v>
      </c>
      <c r="Z31" s="59">
        <f t="shared" si="38"/>
        <v>263.14999999999998</v>
      </c>
      <c r="AA31" s="59">
        <f t="shared" si="39"/>
        <v>152.35</v>
      </c>
      <c r="AB31" t="s">
        <v>243</v>
      </c>
      <c r="AC31" t="s">
        <v>238</v>
      </c>
    </row>
    <row r="32" spans="1:32" customFormat="1" x14ac:dyDescent="0.25">
      <c r="A32" t="s">
        <v>207</v>
      </c>
      <c r="C32">
        <v>521</v>
      </c>
      <c r="D32">
        <v>20600</v>
      </c>
      <c r="E32" s="63">
        <v>93</v>
      </c>
      <c r="F32" s="59">
        <f t="shared" si="20"/>
        <v>83.7</v>
      </c>
      <c r="G32" s="59">
        <v>229.89</v>
      </c>
      <c r="H32" s="59">
        <f t="shared" si="21"/>
        <v>229.89</v>
      </c>
      <c r="I32" s="59">
        <v>104.58</v>
      </c>
      <c r="J32" s="59">
        <f t="shared" si="22"/>
        <v>51.15</v>
      </c>
      <c r="K32" s="59">
        <f t="shared" si="23"/>
        <v>51.15</v>
      </c>
      <c r="L32" s="59">
        <f t="shared" si="24"/>
        <v>51.15</v>
      </c>
      <c r="M32" s="59">
        <f t="shared" si="25"/>
        <v>51.15</v>
      </c>
      <c r="N32" s="59">
        <f t="shared" si="26"/>
        <v>60.45</v>
      </c>
      <c r="O32" s="59">
        <f t="shared" si="27"/>
        <v>51.15</v>
      </c>
      <c r="P32" s="59">
        <f t="shared" si="28"/>
        <v>51.15</v>
      </c>
      <c r="Q32" s="59">
        <f t="shared" si="29"/>
        <v>51.15</v>
      </c>
      <c r="R32" s="59">
        <f t="shared" si="30"/>
        <v>51.15</v>
      </c>
      <c r="S32" s="59">
        <f t="shared" si="31"/>
        <v>51.15</v>
      </c>
      <c r="T32" s="59">
        <f t="shared" si="32"/>
        <v>51.15</v>
      </c>
      <c r="U32" s="59">
        <f t="shared" si="33"/>
        <v>51.15</v>
      </c>
      <c r="V32" s="59">
        <f t="shared" si="34"/>
        <v>51.15</v>
      </c>
      <c r="W32" s="59">
        <f t="shared" si="35"/>
        <v>86.49</v>
      </c>
      <c r="X32" s="59">
        <f t="shared" si="36"/>
        <v>51.15</v>
      </c>
      <c r="Y32" s="59">
        <f t="shared" si="37"/>
        <v>51.15</v>
      </c>
      <c r="Z32" s="59">
        <f t="shared" si="38"/>
        <v>88.35</v>
      </c>
      <c r="AA32" s="59">
        <f t="shared" si="39"/>
        <v>51.15</v>
      </c>
      <c r="AB32" t="s">
        <v>243</v>
      </c>
      <c r="AC32" t="s">
        <v>238</v>
      </c>
    </row>
    <row r="33" spans="1:29" customFormat="1" x14ac:dyDescent="0.25">
      <c r="A33" t="s">
        <v>208</v>
      </c>
      <c r="C33">
        <v>521</v>
      </c>
      <c r="D33">
        <v>20605</v>
      </c>
      <c r="E33" s="63">
        <v>109</v>
      </c>
      <c r="F33" s="59">
        <f t="shared" si="20"/>
        <v>98.1</v>
      </c>
      <c r="G33" s="59">
        <v>229.89</v>
      </c>
      <c r="H33" s="59">
        <f t="shared" si="21"/>
        <v>229.89</v>
      </c>
      <c r="I33" s="59">
        <v>104.58</v>
      </c>
      <c r="J33" s="59">
        <f t="shared" si="22"/>
        <v>59.949999999999996</v>
      </c>
      <c r="K33" s="59">
        <f t="shared" si="23"/>
        <v>59.949999999999996</v>
      </c>
      <c r="L33" s="59">
        <f t="shared" si="24"/>
        <v>59.949999999999996</v>
      </c>
      <c r="M33" s="59">
        <f t="shared" si="25"/>
        <v>59.949999999999996</v>
      </c>
      <c r="N33" s="59">
        <f t="shared" si="26"/>
        <v>70.849999999999994</v>
      </c>
      <c r="O33" s="59">
        <f t="shared" si="27"/>
        <v>59.949999999999996</v>
      </c>
      <c r="P33" s="59">
        <f t="shared" si="28"/>
        <v>59.949999999999996</v>
      </c>
      <c r="Q33" s="59">
        <f t="shared" si="29"/>
        <v>59.949999999999996</v>
      </c>
      <c r="R33" s="59">
        <f t="shared" si="30"/>
        <v>59.949999999999996</v>
      </c>
      <c r="S33" s="59">
        <f t="shared" si="31"/>
        <v>59.949999999999996</v>
      </c>
      <c r="T33" s="59">
        <f t="shared" si="32"/>
        <v>59.949999999999996</v>
      </c>
      <c r="U33" s="59">
        <f t="shared" si="33"/>
        <v>59.949999999999996</v>
      </c>
      <c r="V33" s="59">
        <f t="shared" si="34"/>
        <v>59.949999999999996</v>
      </c>
      <c r="W33" s="59">
        <f t="shared" si="35"/>
        <v>101.37</v>
      </c>
      <c r="X33" s="59">
        <f t="shared" si="36"/>
        <v>59.949999999999996</v>
      </c>
      <c r="Y33" s="59">
        <f t="shared" si="37"/>
        <v>59.949999999999996</v>
      </c>
      <c r="Z33" s="59">
        <f t="shared" si="38"/>
        <v>103.55</v>
      </c>
      <c r="AA33" s="59">
        <f t="shared" si="39"/>
        <v>59.949999999999996</v>
      </c>
      <c r="AB33" t="s">
        <v>243</v>
      </c>
      <c r="AC33" t="s">
        <v>238</v>
      </c>
    </row>
    <row r="34" spans="1:29" customFormat="1" x14ac:dyDescent="0.25">
      <c r="A34" t="s">
        <v>209</v>
      </c>
      <c r="C34">
        <v>521</v>
      </c>
      <c r="D34">
        <v>20610</v>
      </c>
      <c r="E34" s="63">
        <v>127</v>
      </c>
      <c r="F34" s="59">
        <f t="shared" si="20"/>
        <v>114.3</v>
      </c>
      <c r="G34" s="59">
        <v>229.89</v>
      </c>
      <c r="H34" s="59">
        <f t="shared" si="21"/>
        <v>229.89</v>
      </c>
      <c r="I34" s="59">
        <v>104.58</v>
      </c>
      <c r="J34" s="59">
        <f t="shared" si="22"/>
        <v>69.849999999999994</v>
      </c>
      <c r="K34" s="59">
        <f t="shared" si="23"/>
        <v>69.849999999999994</v>
      </c>
      <c r="L34" s="59">
        <f t="shared" si="24"/>
        <v>69.849999999999994</v>
      </c>
      <c r="M34" s="59">
        <f t="shared" si="25"/>
        <v>69.849999999999994</v>
      </c>
      <c r="N34" s="59">
        <f t="shared" si="26"/>
        <v>82.550000000000011</v>
      </c>
      <c r="O34" s="59">
        <f t="shared" si="27"/>
        <v>69.849999999999994</v>
      </c>
      <c r="P34" s="59">
        <f t="shared" si="28"/>
        <v>69.849999999999994</v>
      </c>
      <c r="Q34" s="59">
        <f t="shared" si="29"/>
        <v>69.849999999999994</v>
      </c>
      <c r="R34" s="59">
        <f t="shared" si="30"/>
        <v>69.849999999999994</v>
      </c>
      <c r="S34" s="59">
        <f t="shared" si="31"/>
        <v>69.849999999999994</v>
      </c>
      <c r="T34" s="59">
        <f t="shared" si="32"/>
        <v>69.849999999999994</v>
      </c>
      <c r="U34" s="59">
        <f t="shared" si="33"/>
        <v>69.849999999999994</v>
      </c>
      <c r="V34" s="59">
        <f t="shared" si="34"/>
        <v>69.849999999999994</v>
      </c>
      <c r="W34" s="59">
        <f t="shared" si="35"/>
        <v>118.11</v>
      </c>
      <c r="X34" s="59">
        <f t="shared" si="36"/>
        <v>69.849999999999994</v>
      </c>
      <c r="Y34" s="59">
        <f t="shared" si="37"/>
        <v>69.849999999999994</v>
      </c>
      <c r="Z34" s="59">
        <f t="shared" si="38"/>
        <v>120.65</v>
      </c>
      <c r="AA34" s="59">
        <f t="shared" si="39"/>
        <v>69.849999999999994</v>
      </c>
      <c r="AB34" t="s">
        <v>243</v>
      </c>
      <c r="AC34" t="s">
        <v>238</v>
      </c>
    </row>
    <row r="35" spans="1:29" customFormat="1" x14ac:dyDescent="0.25">
      <c r="A35" t="s">
        <v>353</v>
      </c>
      <c r="C35">
        <v>521</v>
      </c>
      <c r="D35" s="60" t="s">
        <v>354</v>
      </c>
      <c r="E35" s="63">
        <v>63</v>
      </c>
      <c r="F35" s="59">
        <f t="shared" si="20"/>
        <v>56.7</v>
      </c>
      <c r="G35" s="59">
        <v>229.89</v>
      </c>
      <c r="H35" s="59">
        <f t="shared" si="21"/>
        <v>229.89</v>
      </c>
      <c r="I35" s="59">
        <v>104.58</v>
      </c>
      <c r="J35" s="59">
        <f t="shared" si="22"/>
        <v>34.65</v>
      </c>
      <c r="K35" s="59">
        <f t="shared" si="23"/>
        <v>34.65</v>
      </c>
      <c r="L35" s="59">
        <f t="shared" si="24"/>
        <v>34.65</v>
      </c>
      <c r="M35" s="59">
        <f t="shared" si="25"/>
        <v>34.65</v>
      </c>
      <c r="N35" s="59">
        <f t="shared" si="26"/>
        <v>40.950000000000003</v>
      </c>
      <c r="O35" s="59">
        <f t="shared" si="27"/>
        <v>34.65</v>
      </c>
      <c r="P35" s="59">
        <f t="shared" si="28"/>
        <v>34.65</v>
      </c>
      <c r="Q35" s="59">
        <f t="shared" si="29"/>
        <v>34.65</v>
      </c>
      <c r="R35" s="59">
        <f t="shared" si="30"/>
        <v>34.65</v>
      </c>
      <c r="S35" s="59">
        <f t="shared" si="31"/>
        <v>34.65</v>
      </c>
      <c r="T35" s="59">
        <f t="shared" si="32"/>
        <v>34.65</v>
      </c>
      <c r="U35" s="59">
        <f t="shared" si="33"/>
        <v>34.65</v>
      </c>
      <c r="V35" s="59">
        <f t="shared" si="34"/>
        <v>34.65</v>
      </c>
      <c r="W35" s="59">
        <f t="shared" si="35"/>
        <v>58.59</v>
      </c>
      <c r="X35" s="59">
        <f t="shared" si="36"/>
        <v>34.65</v>
      </c>
      <c r="Y35" s="59">
        <f t="shared" si="37"/>
        <v>34.65</v>
      </c>
      <c r="Z35" s="59">
        <f t="shared" si="38"/>
        <v>59.85</v>
      </c>
      <c r="AA35" s="59">
        <f t="shared" si="39"/>
        <v>34.65</v>
      </c>
      <c r="AB35" t="s">
        <v>243</v>
      </c>
      <c r="AC35" t="s">
        <v>238</v>
      </c>
    </row>
    <row r="36" spans="1:29" customFormat="1" x14ac:dyDescent="0.25">
      <c r="A36" t="s">
        <v>355</v>
      </c>
      <c r="C36">
        <v>521</v>
      </c>
      <c r="D36">
        <v>69210</v>
      </c>
      <c r="E36" s="63">
        <v>85</v>
      </c>
      <c r="F36" s="59">
        <f t="shared" si="20"/>
        <v>76.5</v>
      </c>
      <c r="G36" s="59">
        <v>229.89</v>
      </c>
      <c r="H36" s="59">
        <f t="shared" si="21"/>
        <v>229.89</v>
      </c>
      <c r="I36" s="59">
        <v>104.58</v>
      </c>
      <c r="J36" s="59">
        <f t="shared" si="22"/>
        <v>46.75</v>
      </c>
      <c r="K36" s="59">
        <f t="shared" si="23"/>
        <v>46.75</v>
      </c>
      <c r="L36" s="59">
        <f t="shared" si="24"/>
        <v>46.75</v>
      </c>
      <c r="M36" s="59">
        <f t="shared" si="25"/>
        <v>46.75</v>
      </c>
      <c r="N36" s="59">
        <f t="shared" si="26"/>
        <v>55.25</v>
      </c>
      <c r="O36" s="59">
        <f t="shared" si="27"/>
        <v>46.75</v>
      </c>
      <c r="P36" s="59">
        <f t="shared" si="28"/>
        <v>46.75</v>
      </c>
      <c r="Q36" s="59">
        <f t="shared" si="29"/>
        <v>46.75</v>
      </c>
      <c r="R36" s="59">
        <f t="shared" si="30"/>
        <v>46.75</v>
      </c>
      <c r="S36" s="59">
        <f t="shared" si="31"/>
        <v>46.75</v>
      </c>
      <c r="T36" s="59">
        <f t="shared" si="32"/>
        <v>46.75</v>
      </c>
      <c r="U36" s="59">
        <f t="shared" si="33"/>
        <v>46.75</v>
      </c>
      <c r="V36" s="59">
        <f t="shared" si="34"/>
        <v>46.75</v>
      </c>
      <c r="W36" s="59">
        <f t="shared" si="35"/>
        <v>79.05</v>
      </c>
      <c r="X36" s="59">
        <f t="shared" si="36"/>
        <v>46.75</v>
      </c>
      <c r="Y36" s="59">
        <f t="shared" si="37"/>
        <v>46.75</v>
      </c>
      <c r="Z36" s="59">
        <f t="shared" si="38"/>
        <v>80.75</v>
      </c>
      <c r="AA36" s="59">
        <f t="shared" si="39"/>
        <v>46.75</v>
      </c>
      <c r="AB36" t="s">
        <v>243</v>
      </c>
      <c r="AC36" t="s">
        <v>238</v>
      </c>
    </row>
    <row r="37" spans="1:29" customFormat="1" x14ac:dyDescent="0.25">
      <c r="A37" t="s">
        <v>356</v>
      </c>
      <c r="C37">
        <v>521</v>
      </c>
      <c r="D37">
        <v>20550</v>
      </c>
      <c r="E37" s="63">
        <v>189</v>
      </c>
      <c r="F37" s="59">
        <f t="shared" si="20"/>
        <v>170.1</v>
      </c>
      <c r="G37" s="59">
        <v>229.89</v>
      </c>
      <c r="H37" s="59">
        <f t="shared" si="21"/>
        <v>229.89</v>
      </c>
      <c r="I37" s="59">
        <v>104.58</v>
      </c>
      <c r="J37" s="59">
        <f t="shared" si="22"/>
        <v>103.95</v>
      </c>
      <c r="K37" s="59">
        <f t="shared" si="23"/>
        <v>103.95</v>
      </c>
      <c r="L37" s="59">
        <f t="shared" si="24"/>
        <v>103.95</v>
      </c>
      <c r="M37" s="59">
        <f t="shared" si="25"/>
        <v>103.95</v>
      </c>
      <c r="N37" s="59">
        <f t="shared" si="26"/>
        <v>122.85000000000001</v>
      </c>
      <c r="O37" s="59">
        <f t="shared" si="27"/>
        <v>103.95</v>
      </c>
      <c r="P37" s="59">
        <f t="shared" si="28"/>
        <v>103.95</v>
      </c>
      <c r="Q37" s="59">
        <f t="shared" si="29"/>
        <v>103.95</v>
      </c>
      <c r="R37" s="59">
        <f t="shared" si="30"/>
        <v>103.95</v>
      </c>
      <c r="S37" s="59">
        <f t="shared" si="31"/>
        <v>103.95</v>
      </c>
      <c r="T37" s="59">
        <f t="shared" si="32"/>
        <v>103.95</v>
      </c>
      <c r="U37" s="59">
        <f t="shared" si="33"/>
        <v>103.95</v>
      </c>
      <c r="V37" s="59">
        <f t="shared" si="34"/>
        <v>103.95</v>
      </c>
      <c r="W37" s="59">
        <f t="shared" si="35"/>
        <v>175.77</v>
      </c>
      <c r="X37" s="59">
        <f t="shared" si="36"/>
        <v>103.95</v>
      </c>
      <c r="Y37" s="59">
        <f t="shared" si="37"/>
        <v>103.95</v>
      </c>
      <c r="Z37" s="59">
        <f t="shared" si="38"/>
        <v>179.55</v>
      </c>
      <c r="AA37" s="59">
        <f t="shared" si="39"/>
        <v>103.95</v>
      </c>
      <c r="AB37" t="s">
        <v>243</v>
      </c>
      <c r="AC37" t="s">
        <v>238</v>
      </c>
    </row>
    <row r="38" spans="1:29" customFormat="1" x14ac:dyDescent="0.25">
      <c r="A38" t="s">
        <v>276</v>
      </c>
      <c r="C38">
        <v>521</v>
      </c>
      <c r="D38">
        <v>99392</v>
      </c>
      <c r="E38" s="63">
        <v>118</v>
      </c>
      <c r="F38" s="59">
        <f t="shared" si="20"/>
        <v>106.2</v>
      </c>
      <c r="G38" s="59">
        <v>229.89</v>
      </c>
      <c r="H38" s="59">
        <f t="shared" si="21"/>
        <v>229.89</v>
      </c>
      <c r="I38" s="59">
        <v>104.58</v>
      </c>
      <c r="J38" s="59">
        <f t="shared" si="22"/>
        <v>64.900000000000006</v>
      </c>
      <c r="K38" s="59">
        <f t="shared" si="23"/>
        <v>64.900000000000006</v>
      </c>
      <c r="L38" s="59">
        <f t="shared" si="24"/>
        <v>64.900000000000006</v>
      </c>
      <c r="M38" s="59">
        <f t="shared" si="25"/>
        <v>64.900000000000006</v>
      </c>
      <c r="N38" s="59">
        <f t="shared" si="26"/>
        <v>76.7</v>
      </c>
      <c r="O38" s="59">
        <f t="shared" si="27"/>
        <v>64.900000000000006</v>
      </c>
      <c r="P38" s="59">
        <f t="shared" si="28"/>
        <v>64.900000000000006</v>
      </c>
      <c r="Q38" s="59">
        <f t="shared" si="29"/>
        <v>64.900000000000006</v>
      </c>
      <c r="R38" s="59">
        <f t="shared" si="30"/>
        <v>64.900000000000006</v>
      </c>
      <c r="S38" s="59">
        <f t="shared" si="31"/>
        <v>64.900000000000006</v>
      </c>
      <c r="T38" s="59">
        <f t="shared" si="32"/>
        <v>64.900000000000006</v>
      </c>
      <c r="U38" s="59">
        <f t="shared" si="33"/>
        <v>64.900000000000006</v>
      </c>
      <c r="V38" s="59">
        <f t="shared" si="34"/>
        <v>64.900000000000006</v>
      </c>
      <c r="W38" s="59">
        <f t="shared" si="35"/>
        <v>109.74</v>
      </c>
      <c r="X38" s="59">
        <f t="shared" si="36"/>
        <v>64.900000000000006</v>
      </c>
      <c r="Y38" s="59">
        <f t="shared" si="37"/>
        <v>64.900000000000006</v>
      </c>
      <c r="Z38" s="59">
        <f t="shared" si="38"/>
        <v>112.1</v>
      </c>
      <c r="AA38" s="59">
        <f t="shared" si="39"/>
        <v>64.900000000000006</v>
      </c>
      <c r="AB38" t="s">
        <v>243</v>
      </c>
      <c r="AC38" t="s">
        <v>238</v>
      </c>
    </row>
    <row r="39" spans="1:29" customFormat="1" x14ac:dyDescent="0.25">
      <c r="A39" t="s">
        <v>277</v>
      </c>
      <c r="C39">
        <v>521</v>
      </c>
      <c r="D39">
        <v>99394</v>
      </c>
      <c r="E39" s="63">
        <v>118</v>
      </c>
      <c r="F39" s="59">
        <f t="shared" si="20"/>
        <v>106.2</v>
      </c>
      <c r="G39" s="59">
        <v>229.89</v>
      </c>
      <c r="H39" s="59">
        <f t="shared" si="21"/>
        <v>229.89</v>
      </c>
      <c r="I39" s="59">
        <v>104.58</v>
      </c>
      <c r="J39" s="59">
        <f t="shared" si="22"/>
        <v>64.900000000000006</v>
      </c>
      <c r="K39" s="59">
        <f t="shared" si="23"/>
        <v>64.900000000000006</v>
      </c>
      <c r="L39" s="59">
        <f t="shared" si="24"/>
        <v>64.900000000000006</v>
      </c>
      <c r="M39" s="59">
        <f t="shared" si="25"/>
        <v>64.900000000000006</v>
      </c>
      <c r="N39" s="59">
        <f t="shared" si="26"/>
        <v>76.7</v>
      </c>
      <c r="O39" s="59">
        <f t="shared" si="27"/>
        <v>64.900000000000006</v>
      </c>
      <c r="P39" s="59">
        <f t="shared" si="28"/>
        <v>64.900000000000006</v>
      </c>
      <c r="Q39" s="59">
        <f t="shared" si="29"/>
        <v>64.900000000000006</v>
      </c>
      <c r="R39" s="59">
        <f t="shared" si="30"/>
        <v>64.900000000000006</v>
      </c>
      <c r="S39" s="59">
        <f t="shared" si="31"/>
        <v>64.900000000000006</v>
      </c>
      <c r="T39" s="59">
        <f t="shared" si="32"/>
        <v>64.900000000000006</v>
      </c>
      <c r="U39" s="59">
        <f t="shared" si="33"/>
        <v>64.900000000000006</v>
      </c>
      <c r="V39" s="59">
        <f t="shared" si="34"/>
        <v>64.900000000000006</v>
      </c>
      <c r="W39" s="59">
        <f t="shared" si="35"/>
        <v>109.74</v>
      </c>
      <c r="X39" s="59">
        <f t="shared" si="36"/>
        <v>64.900000000000006</v>
      </c>
      <c r="Y39" s="59">
        <f t="shared" si="37"/>
        <v>64.900000000000006</v>
      </c>
      <c r="Z39" s="59">
        <f t="shared" si="38"/>
        <v>112.1</v>
      </c>
      <c r="AA39" s="59">
        <f t="shared" si="39"/>
        <v>64.900000000000006</v>
      </c>
      <c r="AB39" t="s">
        <v>243</v>
      </c>
      <c r="AC39" t="s">
        <v>238</v>
      </c>
    </row>
    <row r="40" spans="1:29" customFormat="1" x14ac:dyDescent="0.25">
      <c r="A40" t="s">
        <v>278</v>
      </c>
      <c r="C40">
        <v>521</v>
      </c>
      <c r="D40">
        <v>99395</v>
      </c>
      <c r="E40" s="63">
        <v>118</v>
      </c>
      <c r="F40" s="59">
        <f t="shared" si="20"/>
        <v>106.2</v>
      </c>
      <c r="G40" s="59">
        <v>229.89</v>
      </c>
      <c r="H40" s="59">
        <f t="shared" si="21"/>
        <v>229.89</v>
      </c>
      <c r="I40" s="59">
        <v>104.58</v>
      </c>
      <c r="J40" s="59">
        <f t="shared" si="22"/>
        <v>64.900000000000006</v>
      </c>
      <c r="K40" s="59">
        <f t="shared" si="23"/>
        <v>64.900000000000006</v>
      </c>
      <c r="L40" s="59">
        <f t="shared" si="24"/>
        <v>64.900000000000006</v>
      </c>
      <c r="M40" s="59">
        <f t="shared" si="25"/>
        <v>64.900000000000006</v>
      </c>
      <c r="N40" s="59">
        <f t="shared" si="26"/>
        <v>76.7</v>
      </c>
      <c r="O40" s="59">
        <f t="shared" si="27"/>
        <v>64.900000000000006</v>
      </c>
      <c r="P40" s="59">
        <f t="shared" si="28"/>
        <v>64.900000000000006</v>
      </c>
      <c r="Q40" s="59">
        <f t="shared" si="29"/>
        <v>64.900000000000006</v>
      </c>
      <c r="R40" s="59">
        <f t="shared" si="30"/>
        <v>64.900000000000006</v>
      </c>
      <c r="S40" s="59">
        <f t="shared" si="31"/>
        <v>64.900000000000006</v>
      </c>
      <c r="T40" s="59">
        <f t="shared" si="32"/>
        <v>64.900000000000006</v>
      </c>
      <c r="U40" s="59">
        <f t="shared" si="33"/>
        <v>64.900000000000006</v>
      </c>
      <c r="V40" s="59">
        <f t="shared" si="34"/>
        <v>64.900000000000006</v>
      </c>
      <c r="W40" s="59">
        <f t="shared" si="35"/>
        <v>109.74</v>
      </c>
      <c r="X40" s="59">
        <f t="shared" si="36"/>
        <v>64.900000000000006</v>
      </c>
      <c r="Y40" s="59">
        <f t="shared" si="37"/>
        <v>64.900000000000006</v>
      </c>
      <c r="Z40" s="59">
        <f t="shared" si="38"/>
        <v>112.1</v>
      </c>
      <c r="AA40" s="59">
        <f t="shared" si="39"/>
        <v>64.900000000000006</v>
      </c>
      <c r="AB40" t="s">
        <v>243</v>
      </c>
      <c r="AC40" t="s">
        <v>238</v>
      </c>
    </row>
    <row r="41" spans="1:29" customFormat="1" x14ac:dyDescent="0.25">
      <c r="A41" t="s">
        <v>279</v>
      </c>
      <c r="C41">
        <v>521</v>
      </c>
      <c r="D41">
        <v>99396</v>
      </c>
      <c r="E41" s="63">
        <v>118</v>
      </c>
      <c r="F41" s="59">
        <f t="shared" si="20"/>
        <v>106.2</v>
      </c>
      <c r="G41" s="59">
        <v>229.89</v>
      </c>
      <c r="H41" s="59">
        <f t="shared" si="21"/>
        <v>229.89</v>
      </c>
      <c r="I41" s="59">
        <v>104.58</v>
      </c>
      <c r="J41" s="59">
        <f t="shared" si="22"/>
        <v>64.900000000000006</v>
      </c>
      <c r="K41" s="59">
        <f t="shared" si="23"/>
        <v>64.900000000000006</v>
      </c>
      <c r="L41" s="59">
        <f t="shared" si="24"/>
        <v>64.900000000000006</v>
      </c>
      <c r="M41" s="59">
        <f t="shared" si="25"/>
        <v>64.900000000000006</v>
      </c>
      <c r="N41" s="59">
        <f t="shared" si="26"/>
        <v>76.7</v>
      </c>
      <c r="O41" s="59">
        <f t="shared" si="27"/>
        <v>64.900000000000006</v>
      </c>
      <c r="P41" s="59">
        <f t="shared" si="28"/>
        <v>64.900000000000006</v>
      </c>
      <c r="Q41" s="59">
        <f t="shared" si="29"/>
        <v>64.900000000000006</v>
      </c>
      <c r="R41" s="59">
        <f t="shared" si="30"/>
        <v>64.900000000000006</v>
      </c>
      <c r="S41" s="59">
        <f t="shared" si="31"/>
        <v>64.900000000000006</v>
      </c>
      <c r="T41" s="59">
        <f t="shared" si="32"/>
        <v>64.900000000000006</v>
      </c>
      <c r="U41" s="59">
        <f t="shared" si="33"/>
        <v>64.900000000000006</v>
      </c>
      <c r="V41" s="59">
        <f t="shared" si="34"/>
        <v>64.900000000000006</v>
      </c>
      <c r="W41" s="59">
        <f t="shared" si="35"/>
        <v>109.74</v>
      </c>
      <c r="X41" s="59">
        <f t="shared" si="36"/>
        <v>64.900000000000006</v>
      </c>
      <c r="Y41" s="59">
        <f t="shared" si="37"/>
        <v>64.900000000000006</v>
      </c>
      <c r="Z41" s="59">
        <f t="shared" si="38"/>
        <v>112.1</v>
      </c>
      <c r="AA41" s="59">
        <f t="shared" si="39"/>
        <v>64.900000000000006</v>
      </c>
      <c r="AB41" t="s">
        <v>243</v>
      </c>
      <c r="AC41" t="s">
        <v>238</v>
      </c>
    </row>
    <row r="42" spans="1:29" customFormat="1" x14ac:dyDescent="0.25">
      <c r="A42" t="s">
        <v>280</v>
      </c>
      <c r="C42">
        <v>521</v>
      </c>
      <c r="D42">
        <v>99393</v>
      </c>
      <c r="E42" s="63">
        <v>118</v>
      </c>
      <c r="F42" s="59">
        <f t="shared" si="20"/>
        <v>106.2</v>
      </c>
      <c r="G42" s="59">
        <v>229.89</v>
      </c>
      <c r="H42" s="59">
        <f t="shared" si="21"/>
        <v>229.89</v>
      </c>
      <c r="I42" s="59">
        <v>104.58</v>
      </c>
      <c r="J42" s="59">
        <f t="shared" si="22"/>
        <v>64.900000000000006</v>
      </c>
      <c r="K42" s="59">
        <f t="shared" si="23"/>
        <v>64.900000000000006</v>
      </c>
      <c r="L42" s="59">
        <f t="shared" si="24"/>
        <v>64.900000000000006</v>
      </c>
      <c r="M42" s="59">
        <f t="shared" si="25"/>
        <v>64.900000000000006</v>
      </c>
      <c r="N42" s="59">
        <f t="shared" si="26"/>
        <v>76.7</v>
      </c>
      <c r="O42" s="59">
        <f t="shared" si="27"/>
        <v>64.900000000000006</v>
      </c>
      <c r="P42" s="59">
        <f t="shared" si="28"/>
        <v>64.900000000000006</v>
      </c>
      <c r="Q42" s="59">
        <f t="shared" si="29"/>
        <v>64.900000000000006</v>
      </c>
      <c r="R42" s="59">
        <f t="shared" si="30"/>
        <v>64.900000000000006</v>
      </c>
      <c r="S42" s="59">
        <f t="shared" si="31"/>
        <v>64.900000000000006</v>
      </c>
      <c r="T42" s="59">
        <f t="shared" si="32"/>
        <v>64.900000000000006</v>
      </c>
      <c r="U42" s="59">
        <f t="shared" si="33"/>
        <v>64.900000000000006</v>
      </c>
      <c r="V42" s="59">
        <f t="shared" si="34"/>
        <v>64.900000000000006</v>
      </c>
      <c r="W42" s="59">
        <f t="shared" si="35"/>
        <v>109.74</v>
      </c>
      <c r="X42" s="59">
        <f t="shared" si="36"/>
        <v>64.900000000000006</v>
      </c>
      <c r="Y42" s="59">
        <f t="shared" si="37"/>
        <v>64.900000000000006</v>
      </c>
      <c r="Z42" s="59">
        <f t="shared" si="38"/>
        <v>112.1</v>
      </c>
      <c r="AA42" s="59">
        <f t="shared" si="39"/>
        <v>64.900000000000006</v>
      </c>
      <c r="AB42" t="s">
        <v>243</v>
      </c>
      <c r="AC42" t="s">
        <v>238</v>
      </c>
    </row>
    <row r="43" spans="1:29" customFormat="1" x14ac:dyDescent="0.25">
      <c r="A43" t="s">
        <v>281</v>
      </c>
      <c r="C43">
        <v>521</v>
      </c>
      <c r="D43">
        <v>99397</v>
      </c>
      <c r="E43" s="63">
        <v>118</v>
      </c>
      <c r="F43" s="59">
        <f t="shared" si="20"/>
        <v>106.2</v>
      </c>
      <c r="G43" s="59">
        <v>229.89</v>
      </c>
      <c r="H43" s="59">
        <f t="shared" si="21"/>
        <v>229.89</v>
      </c>
      <c r="I43" s="59">
        <v>104.58</v>
      </c>
      <c r="J43" s="59">
        <f t="shared" si="22"/>
        <v>64.900000000000006</v>
      </c>
      <c r="K43" s="59">
        <f t="shared" si="23"/>
        <v>64.900000000000006</v>
      </c>
      <c r="L43" s="59">
        <f t="shared" si="24"/>
        <v>64.900000000000006</v>
      </c>
      <c r="M43" s="59">
        <f t="shared" si="25"/>
        <v>64.900000000000006</v>
      </c>
      <c r="N43" s="59">
        <f t="shared" si="26"/>
        <v>76.7</v>
      </c>
      <c r="O43" s="59">
        <f t="shared" si="27"/>
        <v>64.900000000000006</v>
      </c>
      <c r="P43" s="59">
        <f t="shared" si="28"/>
        <v>64.900000000000006</v>
      </c>
      <c r="Q43" s="59">
        <f t="shared" si="29"/>
        <v>64.900000000000006</v>
      </c>
      <c r="R43" s="59">
        <f t="shared" si="30"/>
        <v>64.900000000000006</v>
      </c>
      <c r="S43" s="59">
        <f t="shared" si="31"/>
        <v>64.900000000000006</v>
      </c>
      <c r="T43" s="59">
        <f t="shared" si="32"/>
        <v>64.900000000000006</v>
      </c>
      <c r="U43" s="59">
        <f t="shared" si="33"/>
        <v>64.900000000000006</v>
      </c>
      <c r="V43" s="59">
        <f t="shared" si="34"/>
        <v>64.900000000000006</v>
      </c>
      <c r="W43" s="59">
        <f t="shared" si="35"/>
        <v>109.74</v>
      </c>
      <c r="X43" s="59">
        <f t="shared" si="36"/>
        <v>64.900000000000006</v>
      </c>
      <c r="Y43" s="59">
        <f t="shared" si="37"/>
        <v>64.900000000000006</v>
      </c>
      <c r="Z43" s="59">
        <f t="shared" si="38"/>
        <v>112.1</v>
      </c>
      <c r="AA43" s="59">
        <f t="shared" si="39"/>
        <v>64.900000000000006</v>
      </c>
      <c r="AB43" t="s">
        <v>243</v>
      </c>
      <c r="AC43" t="s">
        <v>238</v>
      </c>
    </row>
    <row r="44" spans="1:29" customFormat="1" x14ac:dyDescent="0.25">
      <c r="A44" t="s">
        <v>282</v>
      </c>
      <c r="C44">
        <v>521</v>
      </c>
      <c r="D44">
        <v>99391</v>
      </c>
      <c r="E44" s="63">
        <v>118</v>
      </c>
      <c r="F44" s="59">
        <f t="shared" si="20"/>
        <v>106.2</v>
      </c>
      <c r="G44" s="59">
        <v>229.89</v>
      </c>
      <c r="H44" s="59">
        <f t="shared" si="21"/>
        <v>229.89</v>
      </c>
      <c r="I44" s="59">
        <v>104.58</v>
      </c>
      <c r="J44" s="59">
        <f t="shared" si="22"/>
        <v>64.900000000000006</v>
      </c>
      <c r="K44" s="59">
        <f t="shared" si="23"/>
        <v>64.900000000000006</v>
      </c>
      <c r="L44" s="59">
        <f t="shared" si="24"/>
        <v>64.900000000000006</v>
      </c>
      <c r="M44" s="59">
        <f t="shared" si="25"/>
        <v>64.900000000000006</v>
      </c>
      <c r="N44" s="59">
        <f t="shared" si="26"/>
        <v>76.7</v>
      </c>
      <c r="O44" s="59">
        <f t="shared" si="27"/>
        <v>64.900000000000006</v>
      </c>
      <c r="P44" s="59">
        <f t="shared" si="28"/>
        <v>64.900000000000006</v>
      </c>
      <c r="Q44" s="59">
        <f t="shared" si="29"/>
        <v>64.900000000000006</v>
      </c>
      <c r="R44" s="59">
        <f t="shared" si="30"/>
        <v>64.900000000000006</v>
      </c>
      <c r="S44" s="59">
        <f t="shared" si="31"/>
        <v>64.900000000000006</v>
      </c>
      <c r="T44" s="59">
        <f t="shared" si="32"/>
        <v>64.900000000000006</v>
      </c>
      <c r="U44" s="59">
        <f t="shared" si="33"/>
        <v>64.900000000000006</v>
      </c>
      <c r="V44" s="59">
        <f t="shared" si="34"/>
        <v>64.900000000000006</v>
      </c>
      <c r="W44" s="59">
        <f t="shared" si="35"/>
        <v>109.74</v>
      </c>
      <c r="X44" s="59">
        <f t="shared" si="36"/>
        <v>64.900000000000006</v>
      </c>
      <c r="Y44" s="59">
        <f t="shared" si="37"/>
        <v>64.900000000000006</v>
      </c>
      <c r="Z44" s="59">
        <f t="shared" si="38"/>
        <v>112.1</v>
      </c>
      <c r="AA44" s="59">
        <f t="shared" si="39"/>
        <v>64.900000000000006</v>
      </c>
      <c r="AB44" t="s">
        <v>243</v>
      </c>
      <c r="AC44" t="s">
        <v>238</v>
      </c>
    </row>
    <row r="45" spans="1:29" customFormat="1" x14ac:dyDescent="0.25">
      <c r="A45" t="s">
        <v>283</v>
      </c>
      <c r="C45">
        <v>521</v>
      </c>
      <c r="D45">
        <v>99382</v>
      </c>
      <c r="E45" s="63">
        <v>155</v>
      </c>
      <c r="F45" s="59">
        <f t="shared" si="20"/>
        <v>139.5</v>
      </c>
      <c r="G45" s="59">
        <v>229.89</v>
      </c>
      <c r="H45" s="59">
        <f t="shared" si="21"/>
        <v>229.89</v>
      </c>
      <c r="I45" s="59">
        <v>104.58</v>
      </c>
      <c r="J45" s="59">
        <f t="shared" si="22"/>
        <v>85.25</v>
      </c>
      <c r="K45" s="59">
        <f t="shared" si="23"/>
        <v>85.25</v>
      </c>
      <c r="L45" s="59">
        <f t="shared" si="24"/>
        <v>85.25</v>
      </c>
      <c r="M45" s="59">
        <f t="shared" si="25"/>
        <v>85.25</v>
      </c>
      <c r="N45" s="59">
        <f t="shared" si="26"/>
        <v>100.75</v>
      </c>
      <c r="O45" s="59">
        <f t="shared" si="27"/>
        <v>85.25</v>
      </c>
      <c r="P45" s="59">
        <f t="shared" si="28"/>
        <v>85.25</v>
      </c>
      <c r="Q45" s="59">
        <f t="shared" si="29"/>
        <v>85.25</v>
      </c>
      <c r="R45" s="59">
        <f t="shared" si="30"/>
        <v>85.25</v>
      </c>
      <c r="S45" s="59">
        <f t="shared" si="31"/>
        <v>85.25</v>
      </c>
      <c r="T45" s="59">
        <f t="shared" si="32"/>
        <v>85.25</v>
      </c>
      <c r="U45" s="59">
        <f t="shared" si="33"/>
        <v>85.25</v>
      </c>
      <c r="V45" s="59">
        <f t="shared" si="34"/>
        <v>85.25</v>
      </c>
      <c r="W45" s="59">
        <f t="shared" si="35"/>
        <v>144.15</v>
      </c>
      <c r="X45" s="59">
        <f t="shared" si="36"/>
        <v>85.25</v>
      </c>
      <c r="Y45" s="59">
        <f t="shared" si="37"/>
        <v>85.25</v>
      </c>
      <c r="Z45" s="59">
        <f t="shared" si="38"/>
        <v>147.25</v>
      </c>
      <c r="AA45" s="59">
        <f t="shared" si="39"/>
        <v>85.25</v>
      </c>
      <c r="AB45" t="s">
        <v>243</v>
      </c>
      <c r="AC45" t="s">
        <v>238</v>
      </c>
    </row>
    <row r="46" spans="1:29" customFormat="1" x14ac:dyDescent="0.25">
      <c r="A46" t="s">
        <v>284</v>
      </c>
      <c r="C46">
        <v>521</v>
      </c>
      <c r="D46">
        <v>99384</v>
      </c>
      <c r="E46" s="63">
        <v>155</v>
      </c>
      <c r="F46" s="59">
        <f t="shared" si="20"/>
        <v>139.5</v>
      </c>
      <c r="G46" s="59">
        <v>229.89</v>
      </c>
      <c r="H46" s="59">
        <f t="shared" si="21"/>
        <v>229.89</v>
      </c>
      <c r="I46" s="59">
        <v>104.58</v>
      </c>
      <c r="J46" s="59">
        <f t="shared" si="22"/>
        <v>85.25</v>
      </c>
      <c r="K46" s="59">
        <f t="shared" si="23"/>
        <v>85.25</v>
      </c>
      <c r="L46" s="59">
        <f t="shared" si="24"/>
        <v>85.25</v>
      </c>
      <c r="M46" s="59">
        <f t="shared" si="25"/>
        <v>85.25</v>
      </c>
      <c r="N46" s="59">
        <f t="shared" si="26"/>
        <v>100.75</v>
      </c>
      <c r="O46" s="59">
        <f t="shared" si="27"/>
        <v>85.25</v>
      </c>
      <c r="P46" s="59">
        <f t="shared" si="28"/>
        <v>85.25</v>
      </c>
      <c r="Q46" s="59">
        <f t="shared" si="29"/>
        <v>85.25</v>
      </c>
      <c r="R46" s="59">
        <f t="shared" si="30"/>
        <v>85.25</v>
      </c>
      <c r="S46" s="59">
        <f t="shared" si="31"/>
        <v>85.25</v>
      </c>
      <c r="T46" s="59">
        <f t="shared" si="32"/>
        <v>85.25</v>
      </c>
      <c r="U46" s="59">
        <f t="shared" si="33"/>
        <v>85.25</v>
      </c>
      <c r="V46" s="59">
        <f t="shared" si="34"/>
        <v>85.25</v>
      </c>
      <c r="W46" s="59">
        <f t="shared" si="35"/>
        <v>144.15</v>
      </c>
      <c r="X46" s="59">
        <f t="shared" si="36"/>
        <v>85.25</v>
      </c>
      <c r="Y46" s="59">
        <f t="shared" si="37"/>
        <v>85.25</v>
      </c>
      <c r="Z46" s="59">
        <f t="shared" si="38"/>
        <v>147.25</v>
      </c>
      <c r="AA46" s="59">
        <f t="shared" si="39"/>
        <v>85.25</v>
      </c>
      <c r="AB46" t="s">
        <v>243</v>
      </c>
      <c r="AC46" t="s">
        <v>238</v>
      </c>
    </row>
    <row r="47" spans="1:29" customFormat="1" x14ac:dyDescent="0.25">
      <c r="A47" t="s">
        <v>285</v>
      </c>
      <c r="C47">
        <v>521</v>
      </c>
      <c r="D47">
        <v>99383</v>
      </c>
      <c r="E47" s="63">
        <v>155</v>
      </c>
      <c r="F47" s="59">
        <f t="shared" si="20"/>
        <v>139.5</v>
      </c>
      <c r="G47" s="59">
        <v>229.89</v>
      </c>
      <c r="H47" s="59">
        <f t="shared" si="21"/>
        <v>229.89</v>
      </c>
      <c r="I47" s="59">
        <v>104.58</v>
      </c>
      <c r="J47" s="59">
        <f t="shared" si="22"/>
        <v>85.25</v>
      </c>
      <c r="K47" s="59">
        <f t="shared" si="23"/>
        <v>85.25</v>
      </c>
      <c r="L47" s="59">
        <f t="shared" si="24"/>
        <v>85.25</v>
      </c>
      <c r="M47" s="59">
        <f t="shared" si="25"/>
        <v>85.25</v>
      </c>
      <c r="N47" s="59">
        <f t="shared" si="26"/>
        <v>100.75</v>
      </c>
      <c r="O47" s="59">
        <f t="shared" si="27"/>
        <v>85.25</v>
      </c>
      <c r="P47" s="59">
        <f t="shared" si="28"/>
        <v>85.25</v>
      </c>
      <c r="Q47" s="59">
        <f t="shared" si="29"/>
        <v>85.25</v>
      </c>
      <c r="R47" s="59">
        <f t="shared" si="30"/>
        <v>85.25</v>
      </c>
      <c r="S47" s="59">
        <f t="shared" si="31"/>
        <v>85.25</v>
      </c>
      <c r="T47" s="59">
        <f t="shared" si="32"/>
        <v>85.25</v>
      </c>
      <c r="U47" s="59">
        <f t="shared" si="33"/>
        <v>85.25</v>
      </c>
      <c r="V47" s="59">
        <f t="shared" si="34"/>
        <v>85.25</v>
      </c>
      <c r="W47" s="59">
        <f t="shared" si="35"/>
        <v>144.15</v>
      </c>
      <c r="X47" s="59">
        <f t="shared" si="36"/>
        <v>85.25</v>
      </c>
      <c r="Y47" s="59">
        <f t="shared" si="37"/>
        <v>85.25</v>
      </c>
      <c r="Z47" s="59">
        <f t="shared" si="38"/>
        <v>147.25</v>
      </c>
      <c r="AA47" s="59">
        <f t="shared" si="39"/>
        <v>85.25</v>
      </c>
      <c r="AB47" t="s">
        <v>243</v>
      </c>
      <c r="AC47" t="s">
        <v>238</v>
      </c>
    </row>
    <row r="48" spans="1:29" customFormat="1" x14ac:dyDescent="0.25">
      <c r="A48" t="s">
        <v>286</v>
      </c>
      <c r="C48">
        <v>521</v>
      </c>
      <c r="D48">
        <v>99387</v>
      </c>
      <c r="E48" s="63">
        <v>155</v>
      </c>
      <c r="F48" s="59">
        <f t="shared" si="20"/>
        <v>139.5</v>
      </c>
      <c r="G48" s="59">
        <v>229.89</v>
      </c>
      <c r="H48" s="59">
        <f t="shared" si="21"/>
        <v>229.89</v>
      </c>
      <c r="I48" s="59">
        <v>104.58</v>
      </c>
      <c r="J48" s="59">
        <f t="shared" si="22"/>
        <v>85.25</v>
      </c>
      <c r="K48" s="59">
        <f t="shared" si="23"/>
        <v>85.25</v>
      </c>
      <c r="L48" s="59">
        <f t="shared" si="24"/>
        <v>85.25</v>
      </c>
      <c r="M48" s="59">
        <f t="shared" si="25"/>
        <v>85.25</v>
      </c>
      <c r="N48" s="59">
        <f t="shared" si="26"/>
        <v>100.75</v>
      </c>
      <c r="O48" s="59">
        <f t="shared" si="27"/>
        <v>85.25</v>
      </c>
      <c r="P48" s="59">
        <f t="shared" si="28"/>
        <v>85.25</v>
      </c>
      <c r="Q48" s="59">
        <f t="shared" si="29"/>
        <v>85.25</v>
      </c>
      <c r="R48" s="59">
        <f t="shared" si="30"/>
        <v>85.25</v>
      </c>
      <c r="S48" s="59">
        <f t="shared" si="31"/>
        <v>85.25</v>
      </c>
      <c r="T48" s="59">
        <f t="shared" si="32"/>
        <v>85.25</v>
      </c>
      <c r="U48" s="59">
        <f t="shared" si="33"/>
        <v>85.25</v>
      </c>
      <c r="V48" s="59">
        <f t="shared" si="34"/>
        <v>85.25</v>
      </c>
      <c r="W48" s="59">
        <f t="shared" si="35"/>
        <v>144.15</v>
      </c>
      <c r="X48" s="59">
        <f t="shared" si="36"/>
        <v>85.25</v>
      </c>
      <c r="Y48" s="59">
        <f t="shared" si="37"/>
        <v>85.25</v>
      </c>
      <c r="Z48" s="59">
        <f t="shared" si="38"/>
        <v>147.25</v>
      </c>
      <c r="AA48" s="59">
        <f t="shared" si="39"/>
        <v>85.25</v>
      </c>
      <c r="AB48" t="s">
        <v>243</v>
      </c>
      <c r="AC48" t="s">
        <v>238</v>
      </c>
    </row>
    <row r="49" spans="1:33" customFormat="1" x14ac:dyDescent="0.25">
      <c r="A49" t="s">
        <v>287</v>
      </c>
      <c r="C49">
        <v>521</v>
      </c>
      <c r="D49">
        <v>99381</v>
      </c>
      <c r="E49" s="63">
        <v>155</v>
      </c>
      <c r="F49" s="59">
        <f t="shared" si="20"/>
        <v>139.5</v>
      </c>
      <c r="G49" s="59">
        <v>229.89</v>
      </c>
      <c r="H49" s="59">
        <f t="shared" si="21"/>
        <v>229.89</v>
      </c>
      <c r="I49" s="59">
        <v>104.58</v>
      </c>
      <c r="J49" s="59">
        <f t="shared" si="22"/>
        <v>85.25</v>
      </c>
      <c r="K49" s="59">
        <f t="shared" si="23"/>
        <v>85.25</v>
      </c>
      <c r="L49" s="59">
        <f t="shared" si="24"/>
        <v>85.25</v>
      </c>
      <c r="M49" s="59">
        <f t="shared" si="25"/>
        <v>85.25</v>
      </c>
      <c r="N49" s="59">
        <f t="shared" si="26"/>
        <v>100.75</v>
      </c>
      <c r="O49" s="59">
        <f t="shared" si="27"/>
        <v>85.25</v>
      </c>
      <c r="P49" s="59">
        <f t="shared" si="28"/>
        <v>85.25</v>
      </c>
      <c r="Q49" s="59">
        <f t="shared" si="29"/>
        <v>85.25</v>
      </c>
      <c r="R49" s="59">
        <f t="shared" si="30"/>
        <v>85.25</v>
      </c>
      <c r="S49" s="59">
        <f t="shared" si="31"/>
        <v>85.25</v>
      </c>
      <c r="T49" s="59">
        <f t="shared" si="32"/>
        <v>85.25</v>
      </c>
      <c r="U49" s="59">
        <f t="shared" si="33"/>
        <v>85.25</v>
      </c>
      <c r="V49" s="59">
        <f t="shared" si="34"/>
        <v>85.25</v>
      </c>
      <c r="W49" s="59">
        <f t="shared" si="35"/>
        <v>144.15</v>
      </c>
      <c r="X49" s="59">
        <f t="shared" si="36"/>
        <v>85.25</v>
      </c>
      <c r="Y49" s="59">
        <f t="shared" si="37"/>
        <v>85.25</v>
      </c>
      <c r="Z49" s="59">
        <f t="shared" si="38"/>
        <v>147.25</v>
      </c>
      <c r="AA49" s="59">
        <f t="shared" si="39"/>
        <v>85.25</v>
      </c>
      <c r="AB49" t="s">
        <v>243</v>
      </c>
      <c r="AC49" t="s">
        <v>238</v>
      </c>
    </row>
    <row r="50" spans="1:33" customFormat="1" x14ac:dyDescent="0.25">
      <c r="A50" t="s">
        <v>288</v>
      </c>
      <c r="C50">
        <v>521</v>
      </c>
      <c r="D50">
        <v>99201</v>
      </c>
      <c r="E50" s="63">
        <v>135</v>
      </c>
      <c r="F50" s="59">
        <f t="shared" si="20"/>
        <v>121.5</v>
      </c>
      <c r="G50" s="59">
        <v>229.89</v>
      </c>
      <c r="H50" s="59">
        <f t="shared" si="21"/>
        <v>229.89</v>
      </c>
      <c r="I50" s="59">
        <v>104.58</v>
      </c>
      <c r="J50" s="59">
        <f t="shared" si="22"/>
        <v>74.25</v>
      </c>
      <c r="K50" s="59">
        <f t="shared" si="23"/>
        <v>74.25</v>
      </c>
      <c r="L50" s="59">
        <f t="shared" si="24"/>
        <v>74.25</v>
      </c>
      <c r="M50" s="59">
        <f t="shared" si="25"/>
        <v>74.25</v>
      </c>
      <c r="N50" s="59">
        <f t="shared" si="26"/>
        <v>87.75</v>
      </c>
      <c r="O50" s="59">
        <f t="shared" si="27"/>
        <v>74.25</v>
      </c>
      <c r="P50" s="59">
        <f t="shared" si="28"/>
        <v>74.25</v>
      </c>
      <c r="Q50" s="59">
        <f t="shared" si="29"/>
        <v>74.25</v>
      </c>
      <c r="R50" s="59">
        <f t="shared" si="30"/>
        <v>74.25</v>
      </c>
      <c r="S50" s="59">
        <f t="shared" si="31"/>
        <v>74.25</v>
      </c>
      <c r="T50" s="59">
        <f t="shared" si="32"/>
        <v>74.25</v>
      </c>
      <c r="U50" s="59">
        <f t="shared" si="33"/>
        <v>74.25</v>
      </c>
      <c r="V50" s="59">
        <f t="shared" si="34"/>
        <v>74.25</v>
      </c>
      <c r="W50" s="59">
        <f t="shared" si="35"/>
        <v>125.55</v>
      </c>
      <c r="X50" s="59">
        <f t="shared" si="36"/>
        <v>74.25</v>
      </c>
      <c r="Y50" s="59">
        <f t="shared" si="37"/>
        <v>74.25</v>
      </c>
      <c r="Z50" s="59">
        <f t="shared" si="38"/>
        <v>128.25</v>
      </c>
      <c r="AA50" s="59">
        <f t="shared" si="39"/>
        <v>74.25</v>
      </c>
      <c r="AB50" t="s">
        <v>243</v>
      </c>
      <c r="AC50" t="s">
        <v>238</v>
      </c>
    </row>
    <row r="51" spans="1:33" customFormat="1" x14ac:dyDescent="0.25">
      <c r="A51" t="s">
        <v>289</v>
      </c>
      <c r="C51">
        <v>521</v>
      </c>
      <c r="D51">
        <v>99202</v>
      </c>
      <c r="E51" s="63">
        <v>165</v>
      </c>
      <c r="F51" s="59">
        <f t="shared" si="20"/>
        <v>148.5</v>
      </c>
      <c r="G51" s="59">
        <v>229.89</v>
      </c>
      <c r="H51" s="59">
        <f t="shared" si="21"/>
        <v>229.89</v>
      </c>
      <c r="I51" s="59">
        <v>104.58</v>
      </c>
      <c r="J51" s="59">
        <f t="shared" si="22"/>
        <v>90.75</v>
      </c>
      <c r="K51" s="59">
        <f t="shared" si="23"/>
        <v>90.75</v>
      </c>
      <c r="L51" s="59">
        <f t="shared" si="24"/>
        <v>90.75</v>
      </c>
      <c r="M51" s="59">
        <f t="shared" si="25"/>
        <v>90.75</v>
      </c>
      <c r="N51" s="59">
        <f t="shared" si="26"/>
        <v>107.25</v>
      </c>
      <c r="O51" s="59">
        <f t="shared" si="27"/>
        <v>90.75</v>
      </c>
      <c r="P51" s="59">
        <f t="shared" si="28"/>
        <v>90.75</v>
      </c>
      <c r="Q51" s="59">
        <f t="shared" si="29"/>
        <v>90.75</v>
      </c>
      <c r="R51" s="59">
        <f t="shared" si="30"/>
        <v>90.75</v>
      </c>
      <c r="S51" s="59">
        <f t="shared" si="31"/>
        <v>90.75</v>
      </c>
      <c r="T51" s="59">
        <f t="shared" si="32"/>
        <v>90.75</v>
      </c>
      <c r="U51" s="59">
        <f t="shared" si="33"/>
        <v>90.75</v>
      </c>
      <c r="V51" s="59">
        <f t="shared" si="34"/>
        <v>90.75</v>
      </c>
      <c r="W51" s="59">
        <f t="shared" si="35"/>
        <v>153.44999999999999</v>
      </c>
      <c r="X51" s="59">
        <f t="shared" si="36"/>
        <v>90.75</v>
      </c>
      <c r="Y51" s="59">
        <f t="shared" si="37"/>
        <v>90.75</v>
      </c>
      <c r="Z51" s="59">
        <f t="shared" si="38"/>
        <v>156.75</v>
      </c>
      <c r="AA51" s="59">
        <f t="shared" si="39"/>
        <v>90.75</v>
      </c>
      <c r="AB51" t="s">
        <v>243</v>
      </c>
      <c r="AC51" t="s">
        <v>238</v>
      </c>
    </row>
    <row r="52" spans="1:33" customFormat="1" x14ac:dyDescent="0.25">
      <c r="A52" t="s">
        <v>390</v>
      </c>
      <c r="C52">
        <v>521</v>
      </c>
      <c r="D52">
        <v>99203</v>
      </c>
      <c r="E52" s="63">
        <v>208</v>
      </c>
      <c r="F52" s="59">
        <f t="shared" si="20"/>
        <v>187.2</v>
      </c>
      <c r="G52" s="59">
        <v>229.89</v>
      </c>
      <c r="H52" s="59">
        <f t="shared" si="21"/>
        <v>229.89</v>
      </c>
      <c r="I52" s="59" t="s">
        <v>375</v>
      </c>
      <c r="J52" s="59" t="s">
        <v>375</v>
      </c>
      <c r="K52" s="59" t="s">
        <v>375</v>
      </c>
      <c r="L52" s="59" t="s">
        <v>375</v>
      </c>
      <c r="M52" s="59" t="s">
        <v>375</v>
      </c>
      <c r="N52" s="59" t="s">
        <v>375</v>
      </c>
      <c r="O52" s="59" t="s">
        <v>375</v>
      </c>
      <c r="P52" s="59" t="s">
        <v>375</v>
      </c>
      <c r="Q52" s="59" t="s">
        <v>375</v>
      </c>
      <c r="R52" s="59" t="s">
        <v>375</v>
      </c>
      <c r="S52" s="59" t="s">
        <v>375</v>
      </c>
      <c r="T52" s="59" t="s">
        <v>375</v>
      </c>
      <c r="U52" s="59" t="s">
        <v>375</v>
      </c>
      <c r="V52" s="59" t="s">
        <v>375</v>
      </c>
      <c r="W52" s="59" t="s">
        <v>375</v>
      </c>
      <c r="X52" s="59" t="s">
        <v>375</v>
      </c>
      <c r="Y52" s="59" t="s">
        <v>375</v>
      </c>
      <c r="Z52" s="59" t="s">
        <v>375</v>
      </c>
      <c r="AA52" s="59" t="s">
        <v>375</v>
      </c>
      <c r="AB52" t="s">
        <v>243</v>
      </c>
      <c r="AC52" t="s">
        <v>245</v>
      </c>
    </row>
    <row r="53" spans="1:33" customFormat="1" x14ac:dyDescent="0.25">
      <c r="A53" t="s">
        <v>391</v>
      </c>
      <c r="C53">
        <v>521</v>
      </c>
      <c r="D53">
        <v>99204</v>
      </c>
      <c r="E53" s="63">
        <v>317</v>
      </c>
      <c r="F53" s="59" t="s">
        <v>375</v>
      </c>
      <c r="G53" s="59">
        <v>229.89</v>
      </c>
      <c r="H53" s="59">
        <f t="shared" si="21"/>
        <v>229.89</v>
      </c>
      <c r="I53" s="59" t="s">
        <v>375</v>
      </c>
      <c r="J53" s="59" t="s">
        <v>375</v>
      </c>
      <c r="K53" s="59" t="s">
        <v>375</v>
      </c>
      <c r="L53" s="59" t="s">
        <v>375</v>
      </c>
      <c r="M53" s="59" t="s">
        <v>375</v>
      </c>
      <c r="N53" s="59" t="s">
        <v>375</v>
      </c>
      <c r="O53" s="59" t="s">
        <v>375</v>
      </c>
      <c r="P53" s="59" t="s">
        <v>375</v>
      </c>
      <c r="Q53" s="59" t="s">
        <v>375</v>
      </c>
      <c r="R53" s="59" t="s">
        <v>375</v>
      </c>
      <c r="S53" s="59" t="s">
        <v>375</v>
      </c>
      <c r="T53" s="59" t="s">
        <v>375</v>
      </c>
      <c r="U53" s="59" t="s">
        <v>375</v>
      </c>
      <c r="V53" s="59" t="s">
        <v>375</v>
      </c>
      <c r="W53" s="59" t="s">
        <v>375</v>
      </c>
      <c r="X53" s="59" t="s">
        <v>375</v>
      </c>
      <c r="Y53" s="59" t="s">
        <v>375</v>
      </c>
      <c r="Z53" s="59" t="s">
        <v>375</v>
      </c>
      <c r="AA53" s="59" t="s">
        <v>375</v>
      </c>
      <c r="AB53" t="s">
        <v>243</v>
      </c>
      <c r="AC53" t="s">
        <v>245</v>
      </c>
    </row>
    <row r="54" spans="1:33" x14ac:dyDescent="0.25">
      <c r="A54" s="28"/>
      <c r="B54" s="4"/>
      <c r="D54" s="30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3" x14ac:dyDescent="0.25">
      <c r="A55" s="28"/>
      <c r="B55" s="4"/>
      <c r="D55" s="30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3" x14ac:dyDescent="0.25">
      <c r="D56" s="6" t="s">
        <v>206</v>
      </c>
      <c r="F56" s="4"/>
      <c r="N56" s="4"/>
      <c r="P56" s="4"/>
      <c r="W56" s="4"/>
      <c r="AD56" s="5"/>
      <c r="AE56" s="4"/>
      <c r="AF56" s="4"/>
    </row>
    <row r="57" spans="1:33" ht="60.75" thickBot="1" x14ac:dyDescent="0.3">
      <c r="A57" s="7" t="s">
        <v>1</v>
      </c>
      <c r="B57" s="8" t="s">
        <v>344</v>
      </c>
      <c r="C57" s="9" t="s">
        <v>204</v>
      </c>
      <c r="D57" s="10" t="s">
        <v>2</v>
      </c>
      <c r="E57" s="62" t="s">
        <v>248</v>
      </c>
      <c r="F57" s="31" t="s">
        <v>242</v>
      </c>
      <c r="G57" s="12" t="s">
        <v>357</v>
      </c>
      <c r="H57" s="12" t="s">
        <v>357</v>
      </c>
      <c r="I57" s="12" t="s">
        <v>358</v>
      </c>
      <c r="J57" s="12"/>
      <c r="K57" s="12"/>
      <c r="L57" s="12"/>
      <c r="M57" s="12"/>
      <c r="N57" s="4"/>
      <c r="O57" s="12"/>
      <c r="P57" s="4"/>
      <c r="Q57" s="12"/>
      <c r="R57" s="12"/>
      <c r="S57" s="12"/>
      <c r="T57" s="12"/>
      <c r="U57" s="12"/>
      <c r="V57" s="12"/>
      <c r="W57" s="4"/>
      <c r="X57" s="12"/>
      <c r="Y57" s="12"/>
      <c r="Z57" s="12" t="s">
        <v>346</v>
      </c>
      <c r="AA57" s="12" t="s">
        <v>347</v>
      </c>
      <c r="AB57" s="13" t="s">
        <v>236</v>
      </c>
      <c r="AC57" s="8" t="s">
        <v>246</v>
      </c>
      <c r="AD57" s="14" t="s">
        <v>348</v>
      </c>
      <c r="AE57" s="4"/>
      <c r="AF57" s="4"/>
    </row>
    <row r="58" spans="1:33" s="16" customFormat="1" ht="16.5" thickTop="1" thickBot="1" x14ac:dyDescent="0.3">
      <c r="A58" s="15"/>
      <c r="C58" s="17"/>
      <c r="D58" s="18"/>
      <c r="E58" s="66"/>
      <c r="F58" s="19"/>
      <c r="N58" s="19"/>
      <c r="P58" s="19"/>
      <c r="W58" s="19"/>
      <c r="AD58" s="20"/>
      <c r="AE58" s="19"/>
      <c r="AF58" s="19"/>
      <c r="AG58" s="20"/>
    </row>
    <row r="59" spans="1:33" customFormat="1" ht="15.75" thickTop="1" x14ac:dyDescent="0.25">
      <c r="A59" t="s">
        <v>16</v>
      </c>
      <c r="C59">
        <v>301</v>
      </c>
      <c r="D59">
        <v>80048</v>
      </c>
      <c r="E59" s="63">
        <v>106</v>
      </c>
      <c r="F59" s="59">
        <f t="shared" ref="F59:F72" si="40">E59-(E59*0.1)</f>
        <v>95.4</v>
      </c>
      <c r="G59" s="59">
        <f>E59*0.37</f>
        <v>39.22</v>
      </c>
      <c r="H59" s="59">
        <f>G59</f>
        <v>39.22</v>
      </c>
      <c r="I59" s="59">
        <v>8.4600000000000009</v>
      </c>
      <c r="J59" s="59">
        <f>E59-(E59*0.08)</f>
        <v>97.52</v>
      </c>
      <c r="K59" s="59">
        <f>E59-(E59*0.1)</f>
        <v>95.4</v>
      </c>
      <c r="L59" s="59">
        <f>E59</f>
        <v>106</v>
      </c>
      <c r="M59" s="59">
        <f>E59-(E59*0.08)</f>
        <v>97.52</v>
      </c>
      <c r="N59" s="59">
        <f>E59-(E59*0.15)</f>
        <v>90.1</v>
      </c>
      <c r="O59" s="59">
        <f>E59-(E59*0.1)</f>
        <v>95.4</v>
      </c>
      <c r="P59" s="59">
        <f>E59-(E59*0.1)</f>
        <v>95.4</v>
      </c>
      <c r="Q59" s="59">
        <f>E59-(E59*0.1)</f>
        <v>95.4</v>
      </c>
      <c r="R59" s="59">
        <f>E59-(E59*0.05)</f>
        <v>100.7</v>
      </c>
      <c r="S59" s="59">
        <f>E59-(E59*0.1)</f>
        <v>95.4</v>
      </c>
      <c r="T59" s="59">
        <f>E59-(E59*0.1)</f>
        <v>95.4</v>
      </c>
      <c r="U59" s="59">
        <f>E59-(E59*0.08)</f>
        <v>97.52</v>
      </c>
      <c r="V59" s="59">
        <f>E59-(E59*0.08)</f>
        <v>97.52</v>
      </c>
      <c r="W59" s="59">
        <f t="shared" ref="W59:W72" si="41">E59-(E59*0.07)</f>
        <v>98.58</v>
      </c>
      <c r="X59" s="59">
        <f>E59-(E59*0.08)</f>
        <v>97.52</v>
      </c>
      <c r="Y59" s="59">
        <f>E59-(E59*0.08)</f>
        <v>97.52</v>
      </c>
      <c r="Z59" s="59">
        <f t="shared" ref="Z59:Z72" si="42">E59-(E59*0.05)</f>
        <v>100.7</v>
      </c>
      <c r="AA59" s="59">
        <f>E59-(E59*0.15)</f>
        <v>90.1</v>
      </c>
      <c r="AB59" t="s">
        <v>245</v>
      </c>
      <c r="AC59" t="s">
        <v>247</v>
      </c>
    </row>
    <row r="60" spans="1:33" customFormat="1" x14ac:dyDescent="0.25">
      <c r="A60" t="s">
        <v>17</v>
      </c>
      <c r="C60">
        <v>301</v>
      </c>
      <c r="D60">
        <v>80053</v>
      </c>
      <c r="E60" s="63">
        <v>208</v>
      </c>
      <c r="F60" s="59">
        <f t="shared" si="40"/>
        <v>187.2</v>
      </c>
      <c r="G60" s="59">
        <f t="shared" ref="G60:G72" si="43">E60*0.37</f>
        <v>76.959999999999994</v>
      </c>
      <c r="H60" s="59">
        <f t="shared" ref="H60:H72" si="44">G60</f>
        <v>76.959999999999994</v>
      </c>
      <c r="I60" s="59">
        <v>10.56</v>
      </c>
      <c r="J60" s="59">
        <f t="shared" ref="J60:J72" si="45">E60-(E60*0.08)</f>
        <v>191.36</v>
      </c>
      <c r="K60" s="59">
        <f t="shared" ref="K60:K72" si="46">E60-(E60*0.1)</f>
        <v>187.2</v>
      </c>
      <c r="L60" s="59">
        <f t="shared" ref="L60:L72" si="47">E60</f>
        <v>208</v>
      </c>
      <c r="M60" s="59">
        <f t="shared" ref="M60:M72" si="48">E60-(E60*0.08)</f>
        <v>191.36</v>
      </c>
      <c r="N60" s="59">
        <f t="shared" ref="N60:N72" si="49">E60-(E60*0.15)</f>
        <v>176.8</v>
      </c>
      <c r="O60" s="59">
        <f t="shared" ref="O60:O72" si="50">E60-(E60*0.1)</f>
        <v>187.2</v>
      </c>
      <c r="P60" s="59">
        <f t="shared" ref="P60:P72" si="51">E60-(E60*0.1)</f>
        <v>187.2</v>
      </c>
      <c r="Q60" s="59">
        <f t="shared" ref="Q60:Q72" si="52">E60-(E60*0.1)</f>
        <v>187.2</v>
      </c>
      <c r="R60" s="59">
        <f t="shared" ref="R60:R72" si="53">E60-(E60*0.05)</f>
        <v>197.6</v>
      </c>
      <c r="S60" s="59">
        <f t="shared" ref="S60:S72" si="54">E60-(E60*0.1)</f>
        <v>187.2</v>
      </c>
      <c r="T60" s="59">
        <f t="shared" ref="T60:T72" si="55">E60-(E60*0.1)</f>
        <v>187.2</v>
      </c>
      <c r="U60" s="59">
        <f t="shared" ref="U60:U72" si="56">E60-(E60*0.08)</f>
        <v>191.36</v>
      </c>
      <c r="V60" s="59">
        <f t="shared" ref="V60:V72" si="57">E60-(E60*0.08)</f>
        <v>191.36</v>
      </c>
      <c r="W60" s="59">
        <f t="shared" si="41"/>
        <v>193.44</v>
      </c>
      <c r="X60" s="59">
        <f t="shared" ref="X60:X72" si="58">E60-(E60*0.08)</f>
        <v>191.36</v>
      </c>
      <c r="Y60" s="59">
        <f t="shared" ref="Y60:Y72" si="59">E60-(E60*0.08)</f>
        <v>191.36</v>
      </c>
      <c r="Z60" s="59">
        <f t="shared" si="42"/>
        <v>197.6</v>
      </c>
      <c r="AA60" s="59">
        <f t="shared" ref="AA60:AA72" si="60">E60-(E60*0.15)</f>
        <v>176.8</v>
      </c>
      <c r="AB60" t="s">
        <v>245</v>
      </c>
      <c r="AC60" t="s">
        <v>247</v>
      </c>
    </row>
    <row r="61" spans="1:33" customFormat="1" x14ac:dyDescent="0.25">
      <c r="A61" t="s">
        <v>18</v>
      </c>
      <c r="C61">
        <v>301</v>
      </c>
      <c r="D61">
        <v>80061</v>
      </c>
      <c r="E61" s="63">
        <v>97</v>
      </c>
      <c r="F61" s="59">
        <f t="shared" si="40"/>
        <v>87.3</v>
      </c>
      <c r="G61" s="59">
        <f t="shared" si="43"/>
        <v>35.89</v>
      </c>
      <c r="H61" s="59">
        <f t="shared" si="44"/>
        <v>35.89</v>
      </c>
      <c r="I61" s="59">
        <v>13.39</v>
      </c>
      <c r="J61" s="59">
        <f t="shared" si="45"/>
        <v>89.24</v>
      </c>
      <c r="K61" s="59">
        <f t="shared" si="46"/>
        <v>87.3</v>
      </c>
      <c r="L61" s="59">
        <f t="shared" si="47"/>
        <v>97</v>
      </c>
      <c r="M61" s="59">
        <f t="shared" si="48"/>
        <v>89.24</v>
      </c>
      <c r="N61" s="59">
        <f t="shared" si="49"/>
        <v>82.45</v>
      </c>
      <c r="O61" s="59">
        <f t="shared" si="50"/>
        <v>87.3</v>
      </c>
      <c r="P61" s="59">
        <f t="shared" si="51"/>
        <v>87.3</v>
      </c>
      <c r="Q61" s="59">
        <f t="shared" si="52"/>
        <v>87.3</v>
      </c>
      <c r="R61" s="59">
        <f t="shared" si="53"/>
        <v>92.15</v>
      </c>
      <c r="S61" s="59">
        <f t="shared" si="54"/>
        <v>87.3</v>
      </c>
      <c r="T61" s="59">
        <f t="shared" si="55"/>
        <v>87.3</v>
      </c>
      <c r="U61" s="59">
        <f t="shared" si="56"/>
        <v>89.24</v>
      </c>
      <c r="V61" s="59">
        <f t="shared" si="57"/>
        <v>89.24</v>
      </c>
      <c r="W61" s="59">
        <f t="shared" si="41"/>
        <v>90.21</v>
      </c>
      <c r="X61" s="59">
        <f t="shared" si="58"/>
        <v>89.24</v>
      </c>
      <c r="Y61" s="59">
        <f t="shared" si="59"/>
        <v>89.24</v>
      </c>
      <c r="Z61" s="59">
        <f t="shared" si="42"/>
        <v>92.15</v>
      </c>
      <c r="AA61" s="59">
        <f t="shared" si="60"/>
        <v>82.45</v>
      </c>
      <c r="AB61" t="s">
        <v>245</v>
      </c>
      <c r="AC61" t="s">
        <v>247</v>
      </c>
    </row>
    <row r="62" spans="1:33" customFormat="1" x14ac:dyDescent="0.25">
      <c r="A62" t="s">
        <v>19</v>
      </c>
      <c r="C62">
        <v>301</v>
      </c>
      <c r="D62">
        <v>80069</v>
      </c>
      <c r="E62" s="63">
        <v>139</v>
      </c>
      <c r="F62" s="59">
        <f t="shared" si="40"/>
        <v>125.1</v>
      </c>
      <c r="G62" s="59">
        <f t="shared" si="43"/>
        <v>51.43</v>
      </c>
      <c r="H62" s="59">
        <f t="shared" si="44"/>
        <v>51.43</v>
      </c>
      <c r="I62" s="59">
        <v>8.68</v>
      </c>
      <c r="J62" s="59">
        <f t="shared" si="45"/>
        <v>127.88</v>
      </c>
      <c r="K62" s="59">
        <f t="shared" si="46"/>
        <v>125.1</v>
      </c>
      <c r="L62" s="59">
        <f t="shared" si="47"/>
        <v>139</v>
      </c>
      <c r="M62" s="59">
        <f t="shared" si="48"/>
        <v>127.88</v>
      </c>
      <c r="N62" s="59">
        <f t="shared" si="49"/>
        <v>118.15</v>
      </c>
      <c r="O62" s="59">
        <f t="shared" si="50"/>
        <v>125.1</v>
      </c>
      <c r="P62" s="59">
        <f t="shared" si="51"/>
        <v>125.1</v>
      </c>
      <c r="Q62" s="59">
        <f t="shared" si="52"/>
        <v>125.1</v>
      </c>
      <c r="R62" s="59">
        <f t="shared" si="53"/>
        <v>132.05000000000001</v>
      </c>
      <c r="S62" s="59">
        <f t="shared" si="54"/>
        <v>125.1</v>
      </c>
      <c r="T62" s="59">
        <f t="shared" si="55"/>
        <v>125.1</v>
      </c>
      <c r="U62" s="59">
        <f t="shared" si="56"/>
        <v>127.88</v>
      </c>
      <c r="V62" s="59">
        <f t="shared" si="57"/>
        <v>127.88</v>
      </c>
      <c r="W62" s="59">
        <f t="shared" si="41"/>
        <v>129.27000000000001</v>
      </c>
      <c r="X62" s="59">
        <f t="shared" si="58"/>
        <v>127.88</v>
      </c>
      <c r="Y62" s="59">
        <f t="shared" si="59"/>
        <v>127.88</v>
      </c>
      <c r="Z62" s="59">
        <f t="shared" si="42"/>
        <v>132.05000000000001</v>
      </c>
      <c r="AA62" s="59">
        <f t="shared" si="60"/>
        <v>118.15</v>
      </c>
      <c r="AB62" t="s">
        <v>245</v>
      </c>
      <c r="AC62" t="s">
        <v>247</v>
      </c>
    </row>
    <row r="63" spans="1:33" customFormat="1" x14ac:dyDescent="0.25">
      <c r="A63" t="s">
        <v>20</v>
      </c>
      <c r="C63">
        <v>301</v>
      </c>
      <c r="D63">
        <v>80076</v>
      </c>
      <c r="E63" s="63">
        <v>139</v>
      </c>
      <c r="F63" s="59">
        <f t="shared" si="40"/>
        <v>125.1</v>
      </c>
      <c r="G63" s="59">
        <f t="shared" si="43"/>
        <v>51.43</v>
      </c>
      <c r="H63" s="59">
        <f t="shared" si="44"/>
        <v>51.43</v>
      </c>
      <c r="I63" s="59">
        <v>8.17</v>
      </c>
      <c r="J63" s="59">
        <f t="shared" si="45"/>
        <v>127.88</v>
      </c>
      <c r="K63" s="59">
        <f t="shared" si="46"/>
        <v>125.1</v>
      </c>
      <c r="L63" s="59">
        <f t="shared" si="47"/>
        <v>139</v>
      </c>
      <c r="M63" s="59">
        <f t="shared" si="48"/>
        <v>127.88</v>
      </c>
      <c r="N63" s="59">
        <f t="shared" si="49"/>
        <v>118.15</v>
      </c>
      <c r="O63" s="59">
        <f t="shared" si="50"/>
        <v>125.1</v>
      </c>
      <c r="P63" s="59">
        <f t="shared" si="51"/>
        <v>125.1</v>
      </c>
      <c r="Q63" s="59">
        <f t="shared" si="52"/>
        <v>125.1</v>
      </c>
      <c r="R63" s="59">
        <f t="shared" si="53"/>
        <v>132.05000000000001</v>
      </c>
      <c r="S63" s="59">
        <f t="shared" si="54"/>
        <v>125.1</v>
      </c>
      <c r="T63" s="59">
        <f t="shared" si="55"/>
        <v>125.1</v>
      </c>
      <c r="U63" s="59">
        <f t="shared" si="56"/>
        <v>127.88</v>
      </c>
      <c r="V63" s="59">
        <f t="shared" si="57"/>
        <v>127.88</v>
      </c>
      <c r="W63" s="59">
        <f t="shared" si="41"/>
        <v>129.27000000000001</v>
      </c>
      <c r="X63" s="59">
        <f t="shared" si="58"/>
        <v>127.88</v>
      </c>
      <c r="Y63" s="59">
        <f t="shared" si="59"/>
        <v>127.88</v>
      </c>
      <c r="Z63" s="59">
        <f t="shared" si="42"/>
        <v>132.05000000000001</v>
      </c>
      <c r="AA63" s="59">
        <f t="shared" si="60"/>
        <v>118.15</v>
      </c>
      <c r="AB63" t="s">
        <v>245</v>
      </c>
      <c r="AC63" t="s">
        <v>247</v>
      </c>
    </row>
    <row r="64" spans="1:33" customFormat="1" x14ac:dyDescent="0.25">
      <c r="A64" t="s">
        <v>21</v>
      </c>
      <c r="C64">
        <v>307</v>
      </c>
      <c r="D64">
        <v>81001</v>
      </c>
      <c r="E64" s="63">
        <v>47</v>
      </c>
      <c r="F64" s="59">
        <f t="shared" si="40"/>
        <v>42.3</v>
      </c>
      <c r="G64" s="59">
        <f t="shared" si="43"/>
        <v>17.39</v>
      </c>
      <c r="H64" s="59">
        <f t="shared" si="44"/>
        <v>17.39</v>
      </c>
      <c r="I64" s="59">
        <v>3.17</v>
      </c>
      <c r="J64" s="59">
        <f t="shared" si="45"/>
        <v>43.24</v>
      </c>
      <c r="K64" s="59">
        <f t="shared" si="46"/>
        <v>42.3</v>
      </c>
      <c r="L64" s="59">
        <f t="shared" si="47"/>
        <v>47</v>
      </c>
      <c r="M64" s="59">
        <f t="shared" si="48"/>
        <v>43.24</v>
      </c>
      <c r="N64" s="59">
        <f t="shared" si="49"/>
        <v>39.950000000000003</v>
      </c>
      <c r="O64" s="59">
        <f t="shared" si="50"/>
        <v>42.3</v>
      </c>
      <c r="P64" s="59">
        <f t="shared" si="51"/>
        <v>42.3</v>
      </c>
      <c r="Q64" s="59">
        <f t="shared" si="52"/>
        <v>42.3</v>
      </c>
      <c r="R64" s="59">
        <f t="shared" si="53"/>
        <v>44.65</v>
      </c>
      <c r="S64" s="59">
        <f t="shared" si="54"/>
        <v>42.3</v>
      </c>
      <c r="T64" s="59">
        <f t="shared" si="55"/>
        <v>42.3</v>
      </c>
      <c r="U64" s="59">
        <f t="shared" si="56"/>
        <v>43.24</v>
      </c>
      <c r="V64" s="59">
        <f t="shared" si="57"/>
        <v>43.24</v>
      </c>
      <c r="W64" s="59">
        <f t="shared" si="41"/>
        <v>43.71</v>
      </c>
      <c r="X64" s="59">
        <f t="shared" si="58"/>
        <v>43.24</v>
      </c>
      <c r="Y64" s="59">
        <f t="shared" si="59"/>
        <v>43.24</v>
      </c>
      <c r="Z64" s="59">
        <f t="shared" si="42"/>
        <v>44.65</v>
      </c>
      <c r="AA64" s="59">
        <f t="shared" si="60"/>
        <v>39.950000000000003</v>
      </c>
      <c r="AB64" t="s">
        <v>245</v>
      </c>
      <c r="AC64" t="s">
        <v>247</v>
      </c>
    </row>
    <row r="65" spans="1:32" customFormat="1" x14ac:dyDescent="0.25">
      <c r="A65" t="s">
        <v>22</v>
      </c>
      <c r="C65">
        <v>307</v>
      </c>
      <c r="D65">
        <v>81003</v>
      </c>
      <c r="E65" s="63">
        <v>23</v>
      </c>
      <c r="F65" s="59">
        <f t="shared" si="40"/>
        <v>20.7</v>
      </c>
      <c r="G65" s="59">
        <f t="shared" si="43"/>
        <v>8.51</v>
      </c>
      <c r="H65" s="59">
        <f t="shared" si="44"/>
        <v>8.51</v>
      </c>
      <c r="I65" s="59">
        <v>2.25</v>
      </c>
      <c r="J65" s="59">
        <f t="shared" si="45"/>
        <v>21.16</v>
      </c>
      <c r="K65" s="59">
        <f t="shared" si="46"/>
        <v>20.7</v>
      </c>
      <c r="L65" s="59">
        <f t="shared" si="47"/>
        <v>23</v>
      </c>
      <c r="M65" s="59">
        <f t="shared" si="48"/>
        <v>21.16</v>
      </c>
      <c r="N65" s="59">
        <f t="shared" si="49"/>
        <v>19.55</v>
      </c>
      <c r="O65" s="59">
        <f t="shared" si="50"/>
        <v>20.7</v>
      </c>
      <c r="P65" s="59">
        <f t="shared" si="51"/>
        <v>20.7</v>
      </c>
      <c r="Q65" s="59">
        <f t="shared" si="52"/>
        <v>20.7</v>
      </c>
      <c r="R65" s="59">
        <f t="shared" si="53"/>
        <v>21.85</v>
      </c>
      <c r="S65" s="59">
        <f t="shared" si="54"/>
        <v>20.7</v>
      </c>
      <c r="T65" s="59">
        <f t="shared" si="55"/>
        <v>20.7</v>
      </c>
      <c r="U65" s="59">
        <f t="shared" si="56"/>
        <v>21.16</v>
      </c>
      <c r="V65" s="59">
        <f t="shared" si="57"/>
        <v>21.16</v>
      </c>
      <c r="W65" s="59">
        <f t="shared" si="41"/>
        <v>21.39</v>
      </c>
      <c r="X65" s="59">
        <f t="shared" si="58"/>
        <v>21.16</v>
      </c>
      <c r="Y65" s="59">
        <f t="shared" si="59"/>
        <v>21.16</v>
      </c>
      <c r="Z65" s="59">
        <f t="shared" si="42"/>
        <v>21.85</v>
      </c>
      <c r="AA65" s="59">
        <f t="shared" si="60"/>
        <v>19.55</v>
      </c>
      <c r="AB65" t="s">
        <v>245</v>
      </c>
      <c r="AC65" t="s">
        <v>247</v>
      </c>
    </row>
    <row r="66" spans="1:32" customFormat="1" x14ac:dyDescent="0.25">
      <c r="A66" t="s">
        <v>23</v>
      </c>
      <c r="C66">
        <v>301</v>
      </c>
      <c r="D66">
        <v>84153</v>
      </c>
      <c r="E66" s="63">
        <v>171</v>
      </c>
      <c r="F66" s="59">
        <f t="shared" si="40"/>
        <v>153.9</v>
      </c>
      <c r="G66" s="59">
        <f t="shared" si="43"/>
        <v>63.269999999999996</v>
      </c>
      <c r="H66" s="59">
        <f t="shared" si="44"/>
        <v>63.269999999999996</v>
      </c>
      <c r="I66" s="59">
        <v>18.39</v>
      </c>
      <c r="J66" s="59">
        <f t="shared" si="45"/>
        <v>157.32</v>
      </c>
      <c r="K66" s="59">
        <f t="shared" si="46"/>
        <v>153.9</v>
      </c>
      <c r="L66" s="59">
        <f t="shared" si="47"/>
        <v>171</v>
      </c>
      <c r="M66" s="59">
        <f t="shared" si="48"/>
        <v>157.32</v>
      </c>
      <c r="N66" s="59">
        <f t="shared" si="49"/>
        <v>145.35</v>
      </c>
      <c r="O66" s="59">
        <f t="shared" si="50"/>
        <v>153.9</v>
      </c>
      <c r="P66" s="59">
        <f t="shared" si="51"/>
        <v>153.9</v>
      </c>
      <c r="Q66" s="59">
        <f t="shared" si="52"/>
        <v>153.9</v>
      </c>
      <c r="R66" s="59">
        <f t="shared" si="53"/>
        <v>162.44999999999999</v>
      </c>
      <c r="S66" s="59">
        <f t="shared" si="54"/>
        <v>153.9</v>
      </c>
      <c r="T66" s="59">
        <f t="shared" si="55"/>
        <v>153.9</v>
      </c>
      <c r="U66" s="59">
        <f t="shared" si="56"/>
        <v>157.32</v>
      </c>
      <c r="V66" s="59">
        <f t="shared" si="57"/>
        <v>157.32</v>
      </c>
      <c r="W66" s="59">
        <f t="shared" si="41"/>
        <v>159.03</v>
      </c>
      <c r="X66" s="59">
        <f t="shared" si="58"/>
        <v>157.32</v>
      </c>
      <c r="Y66" s="59">
        <f t="shared" si="59"/>
        <v>157.32</v>
      </c>
      <c r="Z66" s="59">
        <f t="shared" si="42"/>
        <v>162.44999999999999</v>
      </c>
      <c r="AA66" s="59">
        <f t="shared" si="60"/>
        <v>145.35</v>
      </c>
      <c r="AB66" t="s">
        <v>245</v>
      </c>
      <c r="AC66" t="s">
        <v>247</v>
      </c>
    </row>
    <row r="67" spans="1:32" customFormat="1" x14ac:dyDescent="0.25">
      <c r="A67" t="s">
        <v>24</v>
      </c>
      <c r="C67">
        <v>301</v>
      </c>
      <c r="D67">
        <v>84154</v>
      </c>
      <c r="E67" s="63">
        <v>276</v>
      </c>
      <c r="F67" s="59">
        <f t="shared" si="40"/>
        <v>248.4</v>
      </c>
      <c r="G67" s="59">
        <f t="shared" si="43"/>
        <v>102.12</v>
      </c>
      <c r="H67" s="59">
        <f t="shared" si="44"/>
        <v>102.12</v>
      </c>
      <c r="I67" s="59">
        <v>18.39</v>
      </c>
      <c r="J67" s="59">
        <f t="shared" si="45"/>
        <v>253.92</v>
      </c>
      <c r="K67" s="59">
        <f t="shared" si="46"/>
        <v>248.4</v>
      </c>
      <c r="L67" s="59">
        <f t="shared" si="47"/>
        <v>276</v>
      </c>
      <c r="M67" s="59">
        <f t="shared" si="48"/>
        <v>253.92</v>
      </c>
      <c r="N67" s="59">
        <f t="shared" si="49"/>
        <v>234.6</v>
      </c>
      <c r="O67" s="59">
        <f t="shared" si="50"/>
        <v>248.4</v>
      </c>
      <c r="P67" s="59">
        <f t="shared" si="51"/>
        <v>248.4</v>
      </c>
      <c r="Q67" s="59">
        <f t="shared" si="52"/>
        <v>248.4</v>
      </c>
      <c r="R67" s="59">
        <f t="shared" si="53"/>
        <v>262.2</v>
      </c>
      <c r="S67" s="59">
        <f t="shared" si="54"/>
        <v>248.4</v>
      </c>
      <c r="T67" s="59">
        <f t="shared" si="55"/>
        <v>248.4</v>
      </c>
      <c r="U67" s="59">
        <f t="shared" si="56"/>
        <v>253.92</v>
      </c>
      <c r="V67" s="59">
        <f t="shared" si="57"/>
        <v>253.92</v>
      </c>
      <c r="W67" s="59">
        <f t="shared" si="41"/>
        <v>256.68</v>
      </c>
      <c r="X67" s="59">
        <f t="shared" si="58"/>
        <v>253.92</v>
      </c>
      <c r="Y67" s="59">
        <f t="shared" si="59"/>
        <v>253.92</v>
      </c>
      <c r="Z67" s="59">
        <f t="shared" si="42"/>
        <v>262.2</v>
      </c>
      <c r="AA67" s="59">
        <f t="shared" si="60"/>
        <v>234.6</v>
      </c>
      <c r="AB67" t="s">
        <v>245</v>
      </c>
      <c r="AC67" t="s">
        <v>247</v>
      </c>
    </row>
    <row r="68" spans="1:32" customFormat="1" x14ac:dyDescent="0.25">
      <c r="A68" t="s">
        <v>25</v>
      </c>
      <c r="C68">
        <v>301</v>
      </c>
      <c r="D68">
        <v>84443</v>
      </c>
      <c r="E68" s="63">
        <v>165</v>
      </c>
      <c r="F68" s="59">
        <f t="shared" si="40"/>
        <v>148.5</v>
      </c>
      <c r="G68" s="59">
        <f t="shared" si="43"/>
        <v>61.05</v>
      </c>
      <c r="H68" s="59">
        <f t="shared" si="44"/>
        <v>61.05</v>
      </c>
      <c r="I68" s="59">
        <v>16.8</v>
      </c>
      <c r="J68" s="59">
        <f t="shared" si="45"/>
        <v>151.80000000000001</v>
      </c>
      <c r="K68" s="59">
        <f t="shared" si="46"/>
        <v>148.5</v>
      </c>
      <c r="L68" s="59">
        <f t="shared" si="47"/>
        <v>165</v>
      </c>
      <c r="M68" s="59">
        <f t="shared" si="48"/>
        <v>151.80000000000001</v>
      </c>
      <c r="N68" s="59">
        <f t="shared" si="49"/>
        <v>140.25</v>
      </c>
      <c r="O68" s="59">
        <f t="shared" si="50"/>
        <v>148.5</v>
      </c>
      <c r="P68" s="59">
        <f t="shared" si="51"/>
        <v>148.5</v>
      </c>
      <c r="Q68" s="59">
        <f t="shared" si="52"/>
        <v>148.5</v>
      </c>
      <c r="R68" s="59">
        <f t="shared" si="53"/>
        <v>156.75</v>
      </c>
      <c r="S68" s="59">
        <f t="shared" si="54"/>
        <v>148.5</v>
      </c>
      <c r="T68" s="59">
        <f t="shared" si="55"/>
        <v>148.5</v>
      </c>
      <c r="U68" s="59">
        <f t="shared" si="56"/>
        <v>151.80000000000001</v>
      </c>
      <c r="V68" s="59">
        <f t="shared" si="57"/>
        <v>151.80000000000001</v>
      </c>
      <c r="W68" s="59">
        <f t="shared" si="41"/>
        <v>153.44999999999999</v>
      </c>
      <c r="X68" s="59">
        <f t="shared" si="58"/>
        <v>151.80000000000001</v>
      </c>
      <c r="Y68" s="59">
        <f t="shared" si="59"/>
        <v>151.80000000000001</v>
      </c>
      <c r="Z68" s="59">
        <f t="shared" si="42"/>
        <v>156.75</v>
      </c>
      <c r="AA68" s="59">
        <f t="shared" si="60"/>
        <v>140.25</v>
      </c>
      <c r="AB68" t="s">
        <v>245</v>
      </c>
      <c r="AC68" t="s">
        <v>247</v>
      </c>
    </row>
    <row r="69" spans="1:32" customFormat="1" x14ac:dyDescent="0.25">
      <c r="A69" t="s">
        <v>26</v>
      </c>
      <c r="C69">
        <v>305</v>
      </c>
      <c r="D69">
        <v>85025</v>
      </c>
      <c r="E69" s="63">
        <v>77</v>
      </c>
      <c r="F69" s="59">
        <f t="shared" si="40"/>
        <v>69.3</v>
      </c>
      <c r="G69" s="59">
        <f t="shared" si="43"/>
        <v>28.49</v>
      </c>
      <c r="H69" s="59">
        <f t="shared" si="44"/>
        <v>28.49</v>
      </c>
      <c r="I69" s="59">
        <v>7.77</v>
      </c>
      <c r="J69" s="59">
        <f t="shared" si="45"/>
        <v>70.84</v>
      </c>
      <c r="K69" s="59">
        <f t="shared" si="46"/>
        <v>69.3</v>
      </c>
      <c r="L69" s="59">
        <f t="shared" si="47"/>
        <v>77</v>
      </c>
      <c r="M69" s="59">
        <f t="shared" si="48"/>
        <v>70.84</v>
      </c>
      <c r="N69" s="59">
        <f t="shared" si="49"/>
        <v>65.45</v>
      </c>
      <c r="O69" s="59">
        <f t="shared" si="50"/>
        <v>69.3</v>
      </c>
      <c r="P69" s="59">
        <f t="shared" si="51"/>
        <v>69.3</v>
      </c>
      <c r="Q69" s="59">
        <f t="shared" si="52"/>
        <v>69.3</v>
      </c>
      <c r="R69" s="59">
        <f t="shared" si="53"/>
        <v>73.150000000000006</v>
      </c>
      <c r="S69" s="59">
        <f t="shared" si="54"/>
        <v>69.3</v>
      </c>
      <c r="T69" s="59">
        <f t="shared" si="55"/>
        <v>69.3</v>
      </c>
      <c r="U69" s="59">
        <f t="shared" si="56"/>
        <v>70.84</v>
      </c>
      <c r="V69" s="59">
        <f t="shared" si="57"/>
        <v>70.84</v>
      </c>
      <c r="W69" s="59">
        <f t="shared" si="41"/>
        <v>71.61</v>
      </c>
      <c r="X69" s="59">
        <f t="shared" si="58"/>
        <v>70.84</v>
      </c>
      <c r="Y69" s="59">
        <f t="shared" si="59"/>
        <v>70.84</v>
      </c>
      <c r="Z69" s="59">
        <f t="shared" si="42"/>
        <v>73.150000000000006</v>
      </c>
      <c r="AA69" s="59">
        <f t="shared" si="60"/>
        <v>65.45</v>
      </c>
      <c r="AB69" t="s">
        <v>245</v>
      </c>
      <c r="AC69" t="s">
        <v>247</v>
      </c>
    </row>
    <row r="70" spans="1:32" customFormat="1" x14ac:dyDescent="0.25">
      <c r="A70" t="s">
        <v>27</v>
      </c>
      <c r="C70">
        <v>305</v>
      </c>
      <c r="D70">
        <v>85027</v>
      </c>
      <c r="E70" s="63">
        <v>77</v>
      </c>
      <c r="F70" s="59">
        <f t="shared" si="40"/>
        <v>69.3</v>
      </c>
      <c r="G70" s="59">
        <f t="shared" si="43"/>
        <v>28.49</v>
      </c>
      <c r="H70" s="59">
        <f t="shared" si="44"/>
        <v>28.49</v>
      </c>
      <c r="I70" s="59">
        <v>6.47</v>
      </c>
      <c r="J70" s="59">
        <f t="shared" si="45"/>
        <v>70.84</v>
      </c>
      <c r="K70" s="59">
        <f t="shared" si="46"/>
        <v>69.3</v>
      </c>
      <c r="L70" s="59">
        <f t="shared" si="47"/>
        <v>77</v>
      </c>
      <c r="M70" s="59">
        <f t="shared" si="48"/>
        <v>70.84</v>
      </c>
      <c r="N70" s="59">
        <f t="shared" si="49"/>
        <v>65.45</v>
      </c>
      <c r="O70" s="59">
        <f t="shared" si="50"/>
        <v>69.3</v>
      </c>
      <c r="P70" s="59">
        <f t="shared" si="51"/>
        <v>69.3</v>
      </c>
      <c r="Q70" s="59">
        <f t="shared" si="52"/>
        <v>69.3</v>
      </c>
      <c r="R70" s="59">
        <f t="shared" si="53"/>
        <v>73.150000000000006</v>
      </c>
      <c r="S70" s="59">
        <f t="shared" si="54"/>
        <v>69.3</v>
      </c>
      <c r="T70" s="59">
        <f t="shared" si="55"/>
        <v>69.3</v>
      </c>
      <c r="U70" s="59">
        <f t="shared" si="56"/>
        <v>70.84</v>
      </c>
      <c r="V70" s="59">
        <f t="shared" si="57"/>
        <v>70.84</v>
      </c>
      <c r="W70" s="59">
        <f t="shared" si="41"/>
        <v>71.61</v>
      </c>
      <c r="X70" s="59">
        <f t="shared" si="58"/>
        <v>70.84</v>
      </c>
      <c r="Y70" s="59">
        <f t="shared" si="59"/>
        <v>70.84</v>
      </c>
      <c r="Z70" s="59">
        <f t="shared" si="42"/>
        <v>73.150000000000006</v>
      </c>
      <c r="AA70" s="59">
        <f t="shared" si="60"/>
        <v>65.45</v>
      </c>
      <c r="AB70" t="s">
        <v>245</v>
      </c>
      <c r="AC70" t="s">
        <v>247</v>
      </c>
    </row>
    <row r="71" spans="1:32" customFormat="1" x14ac:dyDescent="0.25">
      <c r="A71" t="s">
        <v>28</v>
      </c>
      <c r="C71">
        <v>305</v>
      </c>
      <c r="D71">
        <v>85610</v>
      </c>
      <c r="E71" s="63">
        <v>50</v>
      </c>
      <c r="F71" s="59">
        <f t="shared" si="40"/>
        <v>45</v>
      </c>
      <c r="G71" s="59">
        <f t="shared" si="43"/>
        <v>18.5</v>
      </c>
      <c r="H71" s="59">
        <f t="shared" si="44"/>
        <v>18.5</v>
      </c>
      <c r="I71" s="59">
        <v>4.29</v>
      </c>
      <c r="J71" s="59">
        <f t="shared" si="45"/>
        <v>46</v>
      </c>
      <c r="K71" s="59">
        <f t="shared" si="46"/>
        <v>45</v>
      </c>
      <c r="L71" s="59">
        <f t="shared" si="47"/>
        <v>50</v>
      </c>
      <c r="M71" s="59">
        <f t="shared" si="48"/>
        <v>46</v>
      </c>
      <c r="N71" s="59">
        <f t="shared" si="49"/>
        <v>42.5</v>
      </c>
      <c r="O71" s="59">
        <f t="shared" si="50"/>
        <v>45</v>
      </c>
      <c r="P71" s="59">
        <f t="shared" si="51"/>
        <v>45</v>
      </c>
      <c r="Q71" s="59">
        <f t="shared" si="52"/>
        <v>45</v>
      </c>
      <c r="R71" s="59">
        <f t="shared" si="53"/>
        <v>47.5</v>
      </c>
      <c r="S71" s="59">
        <f t="shared" si="54"/>
        <v>45</v>
      </c>
      <c r="T71" s="59">
        <f t="shared" si="55"/>
        <v>45</v>
      </c>
      <c r="U71" s="59">
        <f t="shared" si="56"/>
        <v>46</v>
      </c>
      <c r="V71" s="59">
        <f t="shared" si="57"/>
        <v>46</v>
      </c>
      <c r="W71" s="59">
        <f t="shared" si="41"/>
        <v>46.5</v>
      </c>
      <c r="X71" s="59">
        <f t="shared" si="58"/>
        <v>46</v>
      </c>
      <c r="Y71" s="59">
        <f t="shared" si="59"/>
        <v>46</v>
      </c>
      <c r="Z71" s="59">
        <f t="shared" si="42"/>
        <v>47.5</v>
      </c>
      <c r="AA71" s="59">
        <f t="shared" si="60"/>
        <v>42.5</v>
      </c>
      <c r="AB71" t="s">
        <v>245</v>
      </c>
      <c r="AC71" t="s">
        <v>247</v>
      </c>
    </row>
    <row r="72" spans="1:32" customFormat="1" x14ac:dyDescent="0.25">
      <c r="A72" t="s">
        <v>29</v>
      </c>
      <c r="C72">
        <v>305</v>
      </c>
      <c r="D72">
        <v>85730</v>
      </c>
      <c r="E72" s="63">
        <v>46</v>
      </c>
      <c r="F72" s="59">
        <f t="shared" si="40"/>
        <v>41.4</v>
      </c>
      <c r="G72" s="59">
        <f t="shared" si="43"/>
        <v>17.02</v>
      </c>
      <c r="H72" s="59">
        <f t="shared" si="44"/>
        <v>17.02</v>
      </c>
      <c r="I72" s="59">
        <v>6.01</v>
      </c>
      <c r="J72" s="59">
        <f t="shared" si="45"/>
        <v>42.32</v>
      </c>
      <c r="K72" s="59">
        <f t="shared" si="46"/>
        <v>41.4</v>
      </c>
      <c r="L72" s="59">
        <f t="shared" si="47"/>
        <v>46</v>
      </c>
      <c r="M72" s="59">
        <f t="shared" si="48"/>
        <v>42.32</v>
      </c>
      <c r="N72" s="59">
        <f t="shared" si="49"/>
        <v>39.1</v>
      </c>
      <c r="O72" s="59">
        <f t="shared" si="50"/>
        <v>41.4</v>
      </c>
      <c r="P72" s="59">
        <f t="shared" si="51"/>
        <v>41.4</v>
      </c>
      <c r="Q72" s="59">
        <f t="shared" si="52"/>
        <v>41.4</v>
      </c>
      <c r="R72" s="59">
        <f t="shared" si="53"/>
        <v>43.7</v>
      </c>
      <c r="S72" s="59">
        <f t="shared" si="54"/>
        <v>41.4</v>
      </c>
      <c r="T72" s="59">
        <f t="shared" si="55"/>
        <v>41.4</v>
      </c>
      <c r="U72" s="59">
        <f t="shared" si="56"/>
        <v>42.32</v>
      </c>
      <c r="V72" s="59">
        <f t="shared" si="57"/>
        <v>42.32</v>
      </c>
      <c r="W72" s="59">
        <f t="shared" si="41"/>
        <v>42.78</v>
      </c>
      <c r="X72" s="59">
        <f t="shared" si="58"/>
        <v>42.32</v>
      </c>
      <c r="Y72" s="59">
        <f t="shared" si="59"/>
        <v>42.32</v>
      </c>
      <c r="Z72" s="59">
        <f t="shared" si="42"/>
        <v>43.7</v>
      </c>
      <c r="AA72" s="59">
        <f t="shared" si="60"/>
        <v>39.1</v>
      </c>
      <c r="AB72" t="s">
        <v>245</v>
      </c>
      <c r="AC72" t="s">
        <v>247</v>
      </c>
    </row>
    <row r="73" spans="1:32" ht="16.5" x14ac:dyDescent="0.3">
      <c r="A73" s="28" t="s">
        <v>244</v>
      </c>
      <c r="B73" s="25" t="s">
        <v>241</v>
      </c>
      <c r="D73" s="29">
        <v>80055</v>
      </c>
      <c r="F73" s="4"/>
      <c r="N73" s="4"/>
      <c r="P73" s="4"/>
      <c r="R73" s="4"/>
      <c r="W73" s="4"/>
      <c r="AB73" s="4"/>
      <c r="AC73" s="4"/>
      <c r="AD73" s="5"/>
      <c r="AE73" s="4"/>
      <c r="AF73" s="4"/>
    </row>
    <row r="74" spans="1:32" x14ac:dyDescent="0.25">
      <c r="A74" s="28"/>
      <c r="B74" s="4"/>
      <c r="D74" s="29"/>
      <c r="F74" s="4"/>
      <c r="N74" s="4"/>
      <c r="P74" s="4"/>
      <c r="R74" s="4"/>
      <c r="W74" s="4"/>
      <c r="Z74" s="4"/>
      <c r="AA74" s="4"/>
      <c r="AB74" s="4"/>
      <c r="AC74" s="4"/>
      <c r="AD74" s="5"/>
      <c r="AE74" s="4"/>
      <c r="AF74" s="4"/>
    </row>
    <row r="75" spans="1:32" x14ac:dyDescent="0.25">
      <c r="D75" s="6" t="s">
        <v>350</v>
      </c>
      <c r="F75" s="4"/>
      <c r="N75" s="4"/>
      <c r="P75" s="4"/>
      <c r="R75" s="4"/>
      <c r="W75" s="4"/>
      <c r="Z75" s="4"/>
      <c r="AA75" s="4"/>
      <c r="AD75" s="5"/>
      <c r="AE75" s="4"/>
      <c r="AF75" s="4"/>
    </row>
    <row r="76" spans="1:32" customFormat="1" x14ac:dyDescent="0.25">
      <c r="A76" t="s">
        <v>317</v>
      </c>
      <c r="C76">
        <v>301</v>
      </c>
      <c r="D76">
        <v>82040</v>
      </c>
      <c r="E76" s="63">
        <v>80</v>
      </c>
      <c r="F76" s="59">
        <f t="shared" ref="F76:F139" si="61">E76-(E76*0.1)</f>
        <v>72</v>
      </c>
      <c r="G76" s="59">
        <f t="shared" ref="G76:G139" si="62">E76*0.37</f>
        <v>29.6</v>
      </c>
      <c r="H76" s="59">
        <f t="shared" ref="H76:H139" si="63">G76</f>
        <v>29.6</v>
      </c>
      <c r="I76" s="59">
        <v>4.95</v>
      </c>
      <c r="J76" s="59">
        <f t="shared" ref="J76:J139" si="64">E76-(E76*0.08)</f>
        <v>73.599999999999994</v>
      </c>
      <c r="K76" s="59">
        <f t="shared" ref="K76:K139" si="65">E76-(E76*0.1)</f>
        <v>72</v>
      </c>
      <c r="L76" s="59">
        <f t="shared" ref="L76:L139" si="66">E76</f>
        <v>80</v>
      </c>
      <c r="M76" s="59">
        <f t="shared" ref="M76:M139" si="67">E76-(E76*0.08)</f>
        <v>73.599999999999994</v>
      </c>
      <c r="N76" s="59">
        <f t="shared" ref="N76:N139" si="68">E76-(E76*0.15)</f>
        <v>68</v>
      </c>
      <c r="O76" s="59">
        <f t="shared" ref="O76:O139" si="69">E76-(E76*0.1)</f>
        <v>72</v>
      </c>
      <c r="P76" s="59">
        <f t="shared" ref="P76:P139" si="70">E76-(E76*0.1)</f>
        <v>72</v>
      </c>
      <c r="Q76" s="59">
        <f t="shared" ref="Q76:Q139" si="71">E76-(E76*0.1)</f>
        <v>72</v>
      </c>
      <c r="R76" s="59">
        <f t="shared" ref="R76:R139" si="72">E76-(E76*0.05)</f>
        <v>76</v>
      </c>
      <c r="S76" s="59">
        <f t="shared" ref="S76:S139" si="73">E76-(E76*0.1)</f>
        <v>72</v>
      </c>
      <c r="T76" s="59">
        <f t="shared" ref="T76:T139" si="74">E76-(E76*0.1)</f>
        <v>72</v>
      </c>
      <c r="U76" s="59">
        <f t="shared" ref="U76:U139" si="75">E76-(E76*0.08)</f>
        <v>73.599999999999994</v>
      </c>
      <c r="V76" s="59">
        <f t="shared" ref="V76:V139" si="76">E76-(E76*0.08)</f>
        <v>73.599999999999994</v>
      </c>
      <c r="W76" s="59">
        <f t="shared" ref="W76:W139" si="77">E76-(E76*0.07)</f>
        <v>74.400000000000006</v>
      </c>
      <c r="X76" s="59">
        <f t="shared" ref="X76:X139" si="78">E76-(E76*0.08)</f>
        <v>73.599999999999994</v>
      </c>
      <c r="Y76" s="59">
        <f t="shared" ref="Y76:Y139" si="79">E76-(E76*0.08)</f>
        <v>73.599999999999994</v>
      </c>
      <c r="Z76" s="59">
        <f t="shared" ref="Z76:Z139" si="80">E76-(E76*0.05)</f>
        <v>76</v>
      </c>
      <c r="AA76" s="59">
        <f t="shared" ref="AA76:AA139" si="81">E76-(E76*0.15)</f>
        <v>68</v>
      </c>
      <c r="AB76" t="s">
        <v>245</v>
      </c>
      <c r="AC76" t="s">
        <v>247</v>
      </c>
    </row>
    <row r="77" spans="1:32" customFormat="1" x14ac:dyDescent="0.25">
      <c r="A77" t="s">
        <v>318</v>
      </c>
      <c r="C77">
        <v>300</v>
      </c>
      <c r="D77">
        <v>86850</v>
      </c>
      <c r="E77" s="63">
        <v>185</v>
      </c>
      <c r="F77" s="59">
        <f t="shared" si="61"/>
        <v>166.5</v>
      </c>
      <c r="G77" s="59">
        <f t="shared" si="62"/>
        <v>68.45</v>
      </c>
      <c r="H77" s="59">
        <f t="shared" si="63"/>
        <v>68.45</v>
      </c>
      <c r="I77" s="59">
        <v>9.77</v>
      </c>
      <c r="J77" s="59">
        <f t="shared" si="64"/>
        <v>170.2</v>
      </c>
      <c r="K77" s="59">
        <f t="shared" si="65"/>
        <v>166.5</v>
      </c>
      <c r="L77" s="59">
        <f t="shared" si="66"/>
        <v>185</v>
      </c>
      <c r="M77" s="59">
        <f t="shared" si="67"/>
        <v>170.2</v>
      </c>
      <c r="N77" s="59">
        <f t="shared" si="68"/>
        <v>157.25</v>
      </c>
      <c r="O77" s="59">
        <f t="shared" si="69"/>
        <v>166.5</v>
      </c>
      <c r="P77" s="59">
        <f t="shared" si="70"/>
        <v>166.5</v>
      </c>
      <c r="Q77" s="59">
        <f t="shared" si="71"/>
        <v>166.5</v>
      </c>
      <c r="R77" s="59">
        <f t="shared" si="72"/>
        <v>175.75</v>
      </c>
      <c r="S77" s="59">
        <f t="shared" si="73"/>
        <v>166.5</v>
      </c>
      <c r="T77" s="59">
        <f t="shared" si="74"/>
        <v>166.5</v>
      </c>
      <c r="U77" s="59">
        <f t="shared" si="75"/>
        <v>170.2</v>
      </c>
      <c r="V77" s="59">
        <f t="shared" si="76"/>
        <v>170.2</v>
      </c>
      <c r="W77" s="59">
        <f t="shared" si="77"/>
        <v>172.05</v>
      </c>
      <c r="X77" s="59">
        <f t="shared" si="78"/>
        <v>170.2</v>
      </c>
      <c r="Y77" s="59">
        <f t="shared" si="79"/>
        <v>170.2</v>
      </c>
      <c r="Z77" s="59">
        <f t="shared" si="80"/>
        <v>175.75</v>
      </c>
      <c r="AA77" s="59">
        <f t="shared" si="81"/>
        <v>157.25</v>
      </c>
      <c r="AB77" t="s">
        <v>245</v>
      </c>
      <c r="AC77" t="s">
        <v>247</v>
      </c>
    </row>
    <row r="78" spans="1:32" customFormat="1" x14ac:dyDescent="0.25">
      <c r="A78" t="s">
        <v>319</v>
      </c>
      <c r="C78">
        <v>301</v>
      </c>
      <c r="D78">
        <v>82803</v>
      </c>
      <c r="E78" s="63">
        <v>137</v>
      </c>
      <c r="F78" s="59">
        <f t="shared" si="61"/>
        <v>123.3</v>
      </c>
      <c r="G78" s="59">
        <f t="shared" si="62"/>
        <v>50.69</v>
      </c>
      <c r="H78" s="59">
        <f t="shared" si="63"/>
        <v>50.69</v>
      </c>
      <c r="I78" s="59">
        <v>26.07</v>
      </c>
      <c r="J78" s="59">
        <f t="shared" si="64"/>
        <v>126.03999999999999</v>
      </c>
      <c r="K78" s="59">
        <f t="shared" si="65"/>
        <v>123.3</v>
      </c>
      <c r="L78" s="59">
        <f t="shared" si="66"/>
        <v>137</v>
      </c>
      <c r="M78" s="59">
        <f t="shared" si="67"/>
        <v>126.03999999999999</v>
      </c>
      <c r="N78" s="59">
        <f t="shared" si="68"/>
        <v>116.45</v>
      </c>
      <c r="O78" s="59">
        <f t="shared" si="69"/>
        <v>123.3</v>
      </c>
      <c r="P78" s="59">
        <f t="shared" si="70"/>
        <v>123.3</v>
      </c>
      <c r="Q78" s="59">
        <f t="shared" si="71"/>
        <v>123.3</v>
      </c>
      <c r="R78" s="59">
        <f t="shared" si="72"/>
        <v>130.15</v>
      </c>
      <c r="S78" s="59">
        <f t="shared" si="73"/>
        <v>123.3</v>
      </c>
      <c r="T78" s="59">
        <f t="shared" si="74"/>
        <v>123.3</v>
      </c>
      <c r="U78" s="59">
        <f t="shared" si="75"/>
        <v>126.03999999999999</v>
      </c>
      <c r="V78" s="59">
        <f t="shared" si="76"/>
        <v>126.03999999999999</v>
      </c>
      <c r="W78" s="59">
        <f t="shared" si="77"/>
        <v>127.41</v>
      </c>
      <c r="X78" s="59">
        <f t="shared" si="78"/>
        <v>126.03999999999999</v>
      </c>
      <c r="Y78" s="59">
        <f t="shared" si="79"/>
        <v>126.03999999999999</v>
      </c>
      <c r="Z78" s="59">
        <f t="shared" si="80"/>
        <v>130.15</v>
      </c>
      <c r="AA78" s="59">
        <f t="shared" si="81"/>
        <v>116.45</v>
      </c>
      <c r="AB78" t="s">
        <v>245</v>
      </c>
      <c r="AC78" t="s">
        <v>247</v>
      </c>
    </row>
    <row r="79" spans="1:32" customFormat="1" x14ac:dyDescent="0.25">
      <c r="A79" t="s">
        <v>320</v>
      </c>
      <c r="C79">
        <v>301</v>
      </c>
      <c r="D79">
        <v>83655</v>
      </c>
      <c r="E79" s="63">
        <v>49</v>
      </c>
      <c r="F79" s="59">
        <f t="shared" si="61"/>
        <v>44.1</v>
      </c>
      <c r="G79" s="59">
        <f t="shared" si="62"/>
        <v>18.13</v>
      </c>
      <c r="H79" s="59">
        <f t="shared" si="63"/>
        <v>18.13</v>
      </c>
      <c r="I79" s="59">
        <v>12.11</v>
      </c>
      <c r="J79" s="59">
        <f t="shared" si="64"/>
        <v>45.08</v>
      </c>
      <c r="K79" s="59">
        <f t="shared" si="65"/>
        <v>44.1</v>
      </c>
      <c r="L79" s="59">
        <f t="shared" si="66"/>
        <v>49</v>
      </c>
      <c r="M79" s="59">
        <f t="shared" si="67"/>
        <v>45.08</v>
      </c>
      <c r="N79" s="59">
        <f t="shared" si="68"/>
        <v>41.65</v>
      </c>
      <c r="O79" s="59">
        <f t="shared" si="69"/>
        <v>44.1</v>
      </c>
      <c r="P79" s="59">
        <f t="shared" si="70"/>
        <v>44.1</v>
      </c>
      <c r="Q79" s="59">
        <f t="shared" si="71"/>
        <v>44.1</v>
      </c>
      <c r="R79" s="59">
        <f t="shared" si="72"/>
        <v>46.55</v>
      </c>
      <c r="S79" s="59">
        <f t="shared" si="73"/>
        <v>44.1</v>
      </c>
      <c r="T79" s="59">
        <f t="shared" si="74"/>
        <v>44.1</v>
      </c>
      <c r="U79" s="59">
        <f t="shared" si="75"/>
        <v>45.08</v>
      </c>
      <c r="V79" s="59">
        <f t="shared" si="76"/>
        <v>45.08</v>
      </c>
      <c r="W79" s="59">
        <f t="shared" si="77"/>
        <v>45.57</v>
      </c>
      <c r="X79" s="59">
        <f t="shared" si="78"/>
        <v>45.08</v>
      </c>
      <c r="Y79" s="59">
        <f t="shared" si="79"/>
        <v>45.08</v>
      </c>
      <c r="Z79" s="59">
        <f t="shared" si="80"/>
        <v>46.55</v>
      </c>
      <c r="AA79" s="59">
        <f t="shared" si="81"/>
        <v>41.65</v>
      </c>
      <c r="AB79" t="s">
        <v>245</v>
      </c>
      <c r="AC79" t="s">
        <v>247</v>
      </c>
    </row>
    <row r="80" spans="1:32" customFormat="1" x14ac:dyDescent="0.25">
      <c r="A80" t="s">
        <v>321</v>
      </c>
      <c r="C80">
        <v>301</v>
      </c>
      <c r="D80">
        <v>84702</v>
      </c>
      <c r="E80" s="63">
        <v>49</v>
      </c>
      <c r="F80" s="59">
        <f t="shared" si="61"/>
        <v>44.1</v>
      </c>
      <c r="G80" s="59">
        <f t="shared" si="62"/>
        <v>18.13</v>
      </c>
      <c r="H80" s="59">
        <f t="shared" si="63"/>
        <v>18.13</v>
      </c>
      <c r="I80" s="59">
        <v>15.05</v>
      </c>
      <c r="J80" s="59">
        <f t="shared" si="64"/>
        <v>45.08</v>
      </c>
      <c r="K80" s="59">
        <f t="shared" si="65"/>
        <v>44.1</v>
      </c>
      <c r="L80" s="59">
        <f t="shared" si="66"/>
        <v>49</v>
      </c>
      <c r="M80" s="59">
        <f t="shared" si="67"/>
        <v>45.08</v>
      </c>
      <c r="N80" s="59">
        <f t="shared" si="68"/>
        <v>41.65</v>
      </c>
      <c r="O80" s="59">
        <f t="shared" si="69"/>
        <v>44.1</v>
      </c>
      <c r="P80" s="59">
        <f t="shared" si="70"/>
        <v>44.1</v>
      </c>
      <c r="Q80" s="59">
        <f t="shared" si="71"/>
        <v>44.1</v>
      </c>
      <c r="R80" s="59">
        <f t="shared" si="72"/>
        <v>46.55</v>
      </c>
      <c r="S80" s="59">
        <f t="shared" si="73"/>
        <v>44.1</v>
      </c>
      <c r="T80" s="59">
        <f t="shared" si="74"/>
        <v>44.1</v>
      </c>
      <c r="U80" s="59">
        <f t="shared" si="75"/>
        <v>45.08</v>
      </c>
      <c r="V80" s="59">
        <f t="shared" si="76"/>
        <v>45.08</v>
      </c>
      <c r="W80" s="59">
        <f t="shared" si="77"/>
        <v>45.57</v>
      </c>
      <c r="X80" s="59">
        <f t="shared" si="78"/>
        <v>45.08</v>
      </c>
      <c r="Y80" s="59">
        <f t="shared" si="79"/>
        <v>45.08</v>
      </c>
      <c r="Z80" s="59">
        <f t="shared" si="80"/>
        <v>46.55</v>
      </c>
      <c r="AA80" s="59">
        <f t="shared" si="81"/>
        <v>41.65</v>
      </c>
      <c r="AB80" t="s">
        <v>245</v>
      </c>
      <c r="AC80" t="s">
        <v>247</v>
      </c>
    </row>
    <row r="81" spans="1:29" customFormat="1" x14ac:dyDescent="0.25">
      <c r="A81" t="s">
        <v>322</v>
      </c>
      <c r="C81">
        <v>305</v>
      </c>
      <c r="D81">
        <v>85018</v>
      </c>
      <c r="E81" s="63">
        <v>30</v>
      </c>
      <c r="F81" s="59">
        <f t="shared" si="61"/>
        <v>27</v>
      </c>
      <c r="G81" s="59">
        <f t="shared" si="62"/>
        <v>11.1</v>
      </c>
      <c r="H81" s="59">
        <f t="shared" si="63"/>
        <v>11.1</v>
      </c>
      <c r="I81" s="59">
        <v>2.37</v>
      </c>
      <c r="J81" s="59">
        <f t="shared" si="64"/>
        <v>27.6</v>
      </c>
      <c r="K81" s="59">
        <f t="shared" si="65"/>
        <v>27</v>
      </c>
      <c r="L81" s="59">
        <f t="shared" si="66"/>
        <v>30</v>
      </c>
      <c r="M81" s="59">
        <f t="shared" si="67"/>
        <v>27.6</v>
      </c>
      <c r="N81" s="59">
        <f t="shared" si="68"/>
        <v>25.5</v>
      </c>
      <c r="O81" s="59">
        <f t="shared" si="69"/>
        <v>27</v>
      </c>
      <c r="P81" s="59">
        <f t="shared" si="70"/>
        <v>27</v>
      </c>
      <c r="Q81" s="59">
        <f t="shared" si="71"/>
        <v>27</v>
      </c>
      <c r="R81" s="59">
        <f t="shared" si="72"/>
        <v>28.5</v>
      </c>
      <c r="S81" s="59">
        <f t="shared" si="73"/>
        <v>27</v>
      </c>
      <c r="T81" s="59">
        <f t="shared" si="74"/>
        <v>27</v>
      </c>
      <c r="U81" s="59">
        <f t="shared" si="75"/>
        <v>27.6</v>
      </c>
      <c r="V81" s="59">
        <f t="shared" si="76"/>
        <v>27.6</v>
      </c>
      <c r="W81" s="59">
        <f t="shared" si="77"/>
        <v>27.9</v>
      </c>
      <c r="X81" s="59">
        <f t="shared" si="78"/>
        <v>27.6</v>
      </c>
      <c r="Y81" s="59">
        <f t="shared" si="79"/>
        <v>27.6</v>
      </c>
      <c r="Z81" s="59">
        <f t="shared" si="80"/>
        <v>28.5</v>
      </c>
      <c r="AA81" s="59">
        <f t="shared" si="81"/>
        <v>25.5</v>
      </c>
      <c r="AB81" t="s">
        <v>245</v>
      </c>
      <c r="AC81" t="s">
        <v>247</v>
      </c>
    </row>
    <row r="82" spans="1:29" customFormat="1" x14ac:dyDescent="0.25">
      <c r="A82" t="s">
        <v>323</v>
      </c>
      <c r="C82">
        <v>306</v>
      </c>
      <c r="D82">
        <v>87040</v>
      </c>
      <c r="E82" s="63">
        <v>63</v>
      </c>
      <c r="F82" s="59">
        <f t="shared" si="61"/>
        <v>56.7</v>
      </c>
      <c r="G82" s="59">
        <f t="shared" si="62"/>
        <v>23.31</v>
      </c>
      <c r="H82" s="59">
        <f t="shared" si="63"/>
        <v>23.31</v>
      </c>
      <c r="I82" s="59">
        <v>10.32</v>
      </c>
      <c r="J82" s="59">
        <f t="shared" si="64"/>
        <v>57.96</v>
      </c>
      <c r="K82" s="59">
        <f t="shared" si="65"/>
        <v>56.7</v>
      </c>
      <c r="L82" s="59">
        <f t="shared" si="66"/>
        <v>63</v>
      </c>
      <c r="M82" s="59">
        <f t="shared" si="67"/>
        <v>57.96</v>
      </c>
      <c r="N82" s="59">
        <f t="shared" si="68"/>
        <v>53.55</v>
      </c>
      <c r="O82" s="59">
        <f t="shared" si="69"/>
        <v>56.7</v>
      </c>
      <c r="P82" s="59">
        <f t="shared" si="70"/>
        <v>56.7</v>
      </c>
      <c r="Q82" s="59">
        <f t="shared" si="71"/>
        <v>56.7</v>
      </c>
      <c r="R82" s="59">
        <f t="shared" si="72"/>
        <v>59.85</v>
      </c>
      <c r="S82" s="59">
        <f t="shared" si="73"/>
        <v>56.7</v>
      </c>
      <c r="T82" s="59">
        <f t="shared" si="74"/>
        <v>56.7</v>
      </c>
      <c r="U82" s="59">
        <f t="shared" si="75"/>
        <v>57.96</v>
      </c>
      <c r="V82" s="59">
        <f t="shared" si="76"/>
        <v>57.96</v>
      </c>
      <c r="W82" s="59">
        <f t="shared" si="77"/>
        <v>58.59</v>
      </c>
      <c r="X82" s="59">
        <f t="shared" si="78"/>
        <v>57.96</v>
      </c>
      <c r="Y82" s="59">
        <f t="shared" si="79"/>
        <v>57.96</v>
      </c>
      <c r="Z82" s="59">
        <f t="shared" si="80"/>
        <v>59.85</v>
      </c>
      <c r="AA82" s="59">
        <f t="shared" si="81"/>
        <v>53.55</v>
      </c>
      <c r="AB82" t="s">
        <v>245</v>
      </c>
      <c r="AC82" t="s">
        <v>247</v>
      </c>
    </row>
    <row r="83" spans="1:29" customFormat="1" x14ac:dyDescent="0.25">
      <c r="A83" t="s">
        <v>324</v>
      </c>
      <c r="C83">
        <v>300</v>
      </c>
      <c r="D83">
        <v>86900</v>
      </c>
      <c r="E83" s="63">
        <v>17</v>
      </c>
      <c r="F83" s="59">
        <f t="shared" si="61"/>
        <v>15.3</v>
      </c>
      <c r="G83" s="59">
        <f t="shared" si="62"/>
        <v>6.29</v>
      </c>
      <c r="H83" s="59">
        <f t="shared" si="63"/>
        <v>6.29</v>
      </c>
      <c r="I83" s="59">
        <v>1.75</v>
      </c>
      <c r="J83" s="59">
        <f t="shared" si="64"/>
        <v>15.64</v>
      </c>
      <c r="K83" s="59">
        <f t="shared" si="65"/>
        <v>15.3</v>
      </c>
      <c r="L83" s="59">
        <f t="shared" si="66"/>
        <v>17</v>
      </c>
      <c r="M83" s="59">
        <f t="shared" si="67"/>
        <v>15.64</v>
      </c>
      <c r="N83" s="59">
        <f t="shared" si="68"/>
        <v>14.45</v>
      </c>
      <c r="O83" s="59">
        <f t="shared" si="69"/>
        <v>15.3</v>
      </c>
      <c r="P83" s="59">
        <f t="shared" si="70"/>
        <v>15.3</v>
      </c>
      <c r="Q83" s="59">
        <f t="shared" si="71"/>
        <v>15.3</v>
      </c>
      <c r="R83" s="59">
        <f t="shared" si="72"/>
        <v>16.149999999999999</v>
      </c>
      <c r="S83" s="59">
        <f t="shared" si="73"/>
        <v>15.3</v>
      </c>
      <c r="T83" s="59">
        <f t="shared" si="74"/>
        <v>15.3</v>
      </c>
      <c r="U83" s="59">
        <f t="shared" si="75"/>
        <v>15.64</v>
      </c>
      <c r="V83" s="59">
        <f t="shared" si="76"/>
        <v>15.64</v>
      </c>
      <c r="W83" s="59">
        <f t="shared" si="77"/>
        <v>15.81</v>
      </c>
      <c r="X83" s="59">
        <f t="shared" si="78"/>
        <v>15.64</v>
      </c>
      <c r="Y83" s="59">
        <f t="shared" si="79"/>
        <v>15.64</v>
      </c>
      <c r="Z83" s="59">
        <f t="shared" si="80"/>
        <v>16.149999999999999</v>
      </c>
      <c r="AA83" s="59">
        <f t="shared" si="81"/>
        <v>14.45</v>
      </c>
      <c r="AB83" t="s">
        <v>245</v>
      </c>
      <c r="AC83" t="s">
        <v>247</v>
      </c>
    </row>
    <row r="84" spans="1:29" customFormat="1" x14ac:dyDescent="0.25">
      <c r="A84" t="s">
        <v>325</v>
      </c>
      <c r="C84">
        <v>300</v>
      </c>
      <c r="D84">
        <v>86901</v>
      </c>
      <c r="E84" s="63">
        <v>14</v>
      </c>
      <c r="F84" s="59">
        <f t="shared" si="61"/>
        <v>12.6</v>
      </c>
      <c r="G84" s="59">
        <f t="shared" si="62"/>
        <v>5.18</v>
      </c>
      <c r="H84" s="59">
        <f t="shared" si="63"/>
        <v>5.18</v>
      </c>
      <c r="I84" s="59">
        <v>2.35</v>
      </c>
      <c r="J84" s="59">
        <f t="shared" si="64"/>
        <v>12.879999999999999</v>
      </c>
      <c r="K84" s="59">
        <f t="shared" si="65"/>
        <v>12.6</v>
      </c>
      <c r="L84" s="59">
        <f t="shared" si="66"/>
        <v>14</v>
      </c>
      <c r="M84" s="59">
        <f t="shared" si="67"/>
        <v>12.879999999999999</v>
      </c>
      <c r="N84" s="59">
        <f t="shared" si="68"/>
        <v>11.9</v>
      </c>
      <c r="O84" s="59">
        <f t="shared" si="69"/>
        <v>12.6</v>
      </c>
      <c r="P84" s="59">
        <f t="shared" si="70"/>
        <v>12.6</v>
      </c>
      <c r="Q84" s="59">
        <f t="shared" si="71"/>
        <v>12.6</v>
      </c>
      <c r="R84" s="59">
        <f t="shared" si="72"/>
        <v>13.3</v>
      </c>
      <c r="S84" s="59">
        <f t="shared" si="73"/>
        <v>12.6</v>
      </c>
      <c r="T84" s="59">
        <f t="shared" si="74"/>
        <v>12.6</v>
      </c>
      <c r="U84" s="59">
        <f t="shared" si="75"/>
        <v>12.879999999999999</v>
      </c>
      <c r="V84" s="59">
        <f t="shared" si="76"/>
        <v>12.879999999999999</v>
      </c>
      <c r="W84" s="59">
        <f t="shared" si="77"/>
        <v>13.02</v>
      </c>
      <c r="X84" s="59">
        <f t="shared" si="78"/>
        <v>12.879999999999999</v>
      </c>
      <c r="Y84" s="59">
        <f t="shared" si="79"/>
        <v>12.879999999999999</v>
      </c>
      <c r="Z84" s="59">
        <f t="shared" si="80"/>
        <v>13.3</v>
      </c>
      <c r="AA84" s="59">
        <f t="shared" si="81"/>
        <v>11.9</v>
      </c>
      <c r="AB84" t="s">
        <v>245</v>
      </c>
      <c r="AC84" t="s">
        <v>247</v>
      </c>
    </row>
    <row r="85" spans="1:29" customFormat="1" x14ac:dyDescent="0.25">
      <c r="A85" t="s">
        <v>326</v>
      </c>
      <c r="C85">
        <v>302</v>
      </c>
      <c r="D85">
        <v>86140</v>
      </c>
      <c r="E85" s="63">
        <v>38</v>
      </c>
      <c r="F85" s="59">
        <f t="shared" si="61"/>
        <v>34.200000000000003</v>
      </c>
      <c r="G85" s="59">
        <f t="shared" si="62"/>
        <v>14.06</v>
      </c>
      <c r="H85" s="59">
        <f t="shared" si="63"/>
        <v>14.06</v>
      </c>
      <c r="I85" s="59">
        <v>5.18</v>
      </c>
      <c r="J85" s="59">
        <f t="shared" si="64"/>
        <v>34.96</v>
      </c>
      <c r="K85" s="59">
        <f t="shared" si="65"/>
        <v>34.200000000000003</v>
      </c>
      <c r="L85" s="59">
        <f t="shared" si="66"/>
        <v>38</v>
      </c>
      <c r="M85" s="59">
        <f t="shared" si="67"/>
        <v>34.96</v>
      </c>
      <c r="N85" s="59">
        <f t="shared" si="68"/>
        <v>32.299999999999997</v>
      </c>
      <c r="O85" s="59">
        <f t="shared" si="69"/>
        <v>34.200000000000003</v>
      </c>
      <c r="P85" s="59">
        <f t="shared" si="70"/>
        <v>34.200000000000003</v>
      </c>
      <c r="Q85" s="59">
        <f t="shared" si="71"/>
        <v>34.200000000000003</v>
      </c>
      <c r="R85" s="59">
        <f t="shared" si="72"/>
        <v>36.1</v>
      </c>
      <c r="S85" s="59">
        <f t="shared" si="73"/>
        <v>34.200000000000003</v>
      </c>
      <c r="T85" s="59">
        <f t="shared" si="74"/>
        <v>34.200000000000003</v>
      </c>
      <c r="U85" s="59">
        <f t="shared" si="75"/>
        <v>34.96</v>
      </c>
      <c r="V85" s="59">
        <f t="shared" si="76"/>
        <v>34.96</v>
      </c>
      <c r="W85" s="59">
        <f t="shared" si="77"/>
        <v>35.340000000000003</v>
      </c>
      <c r="X85" s="59">
        <f t="shared" si="78"/>
        <v>34.96</v>
      </c>
      <c r="Y85" s="59">
        <f t="shared" si="79"/>
        <v>34.96</v>
      </c>
      <c r="Z85" s="59">
        <f t="shared" si="80"/>
        <v>36.1</v>
      </c>
      <c r="AA85" s="59">
        <f t="shared" si="81"/>
        <v>32.299999999999997</v>
      </c>
      <c r="AB85" t="s">
        <v>245</v>
      </c>
      <c r="AC85" t="s">
        <v>247</v>
      </c>
    </row>
    <row r="86" spans="1:29" customFormat="1" x14ac:dyDescent="0.25">
      <c r="A86" t="s">
        <v>327</v>
      </c>
      <c r="C86">
        <v>306</v>
      </c>
      <c r="D86">
        <v>87493</v>
      </c>
      <c r="E86" s="63">
        <v>399</v>
      </c>
      <c r="F86" s="59">
        <f t="shared" si="61"/>
        <v>359.1</v>
      </c>
      <c r="G86" s="59">
        <f t="shared" si="62"/>
        <v>147.63</v>
      </c>
      <c r="H86" s="59">
        <f t="shared" si="63"/>
        <v>147.63</v>
      </c>
      <c r="I86" s="59">
        <v>37.270000000000003</v>
      </c>
      <c r="J86" s="59">
        <f t="shared" si="64"/>
        <v>367.08</v>
      </c>
      <c r="K86" s="59">
        <f t="shared" si="65"/>
        <v>359.1</v>
      </c>
      <c r="L86" s="59">
        <f t="shared" si="66"/>
        <v>399</v>
      </c>
      <c r="M86" s="59">
        <f t="shared" si="67"/>
        <v>367.08</v>
      </c>
      <c r="N86" s="59">
        <f t="shared" si="68"/>
        <v>339.15</v>
      </c>
      <c r="O86" s="59">
        <f t="shared" si="69"/>
        <v>359.1</v>
      </c>
      <c r="P86" s="59">
        <f t="shared" si="70"/>
        <v>359.1</v>
      </c>
      <c r="Q86" s="59">
        <f t="shared" si="71"/>
        <v>359.1</v>
      </c>
      <c r="R86" s="59">
        <f t="shared" si="72"/>
        <v>379.05</v>
      </c>
      <c r="S86" s="59">
        <f t="shared" si="73"/>
        <v>359.1</v>
      </c>
      <c r="T86" s="59">
        <f t="shared" si="74"/>
        <v>359.1</v>
      </c>
      <c r="U86" s="59">
        <f t="shared" si="75"/>
        <v>367.08</v>
      </c>
      <c r="V86" s="59">
        <f t="shared" si="76"/>
        <v>367.08</v>
      </c>
      <c r="W86" s="59">
        <f t="shared" si="77"/>
        <v>371.07</v>
      </c>
      <c r="X86" s="59">
        <f t="shared" si="78"/>
        <v>367.08</v>
      </c>
      <c r="Y86" s="59">
        <f t="shared" si="79"/>
        <v>367.08</v>
      </c>
      <c r="Z86" s="59">
        <f t="shared" si="80"/>
        <v>379.05</v>
      </c>
      <c r="AA86" s="59">
        <f t="shared" si="81"/>
        <v>339.15</v>
      </c>
      <c r="AB86" t="s">
        <v>245</v>
      </c>
      <c r="AC86" t="s">
        <v>247</v>
      </c>
    </row>
    <row r="87" spans="1:29" customFormat="1" x14ac:dyDescent="0.25">
      <c r="A87" t="s">
        <v>329</v>
      </c>
      <c r="C87">
        <v>306</v>
      </c>
      <c r="D87">
        <v>87491</v>
      </c>
      <c r="E87" s="63">
        <v>144</v>
      </c>
      <c r="F87" s="59">
        <f t="shared" si="61"/>
        <v>129.6</v>
      </c>
      <c r="G87" s="59">
        <f t="shared" si="62"/>
        <v>53.28</v>
      </c>
      <c r="H87" s="59">
        <f t="shared" si="63"/>
        <v>53.28</v>
      </c>
      <c r="I87" s="59">
        <v>35.090000000000003</v>
      </c>
      <c r="J87" s="59">
        <f t="shared" si="64"/>
        <v>132.47999999999999</v>
      </c>
      <c r="K87" s="59">
        <f t="shared" si="65"/>
        <v>129.6</v>
      </c>
      <c r="L87" s="59">
        <f t="shared" si="66"/>
        <v>144</v>
      </c>
      <c r="M87" s="59">
        <f t="shared" si="67"/>
        <v>132.47999999999999</v>
      </c>
      <c r="N87" s="59">
        <f t="shared" si="68"/>
        <v>122.4</v>
      </c>
      <c r="O87" s="59">
        <f t="shared" si="69"/>
        <v>129.6</v>
      </c>
      <c r="P87" s="59">
        <f t="shared" si="70"/>
        <v>129.6</v>
      </c>
      <c r="Q87" s="59">
        <f t="shared" si="71"/>
        <v>129.6</v>
      </c>
      <c r="R87" s="59">
        <f t="shared" si="72"/>
        <v>136.80000000000001</v>
      </c>
      <c r="S87" s="59">
        <f t="shared" si="73"/>
        <v>129.6</v>
      </c>
      <c r="T87" s="59">
        <f t="shared" si="74"/>
        <v>129.6</v>
      </c>
      <c r="U87" s="59">
        <f t="shared" si="75"/>
        <v>132.47999999999999</v>
      </c>
      <c r="V87" s="59">
        <f t="shared" si="76"/>
        <v>132.47999999999999</v>
      </c>
      <c r="W87" s="59">
        <f t="shared" si="77"/>
        <v>133.91999999999999</v>
      </c>
      <c r="X87" s="59">
        <f t="shared" si="78"/>
        <v>132.47999999999999</v>
      </c>
      <c r="Y87" s="59">
        <f t="shared" si="79"/>
        <v>132.47999999999999</v>
      </c>
      <c r="Z87" s="59">
        <f t="shared" si="80"/>
        <v>136.80000000000001</v>
      </c>
      <c r="AA87" s="59">
        <f t="shared" si="81"/>
        <v>122.4</v>
      </c>
      <c r="AB87" t="s">
        <v>245</v>
      </c>
      <c r="AC87" t="s">
        <v>247</v>
      </c>
    </row>
    <row r="88" spans="1:29" customFormat="1" x14ac:dyDescent="0.25">
      <c r="A88" t="s">
        <v>330</v>
      </c>
      <c r="C88">
        <v>300</v>
      </c>
      <c r="D88">
        <v>87635</v>
      </c>
      <c r="E88" s="63">
        <v>290</v>
      </c>
      <c r="F88" s="59">
        <f t="shared" si="61"/>
        <v>261</v>
      </c>
      <c r="G88" s="59">
        <f t="shared" si="62"/>
        <v>107.3</v>
      </c>
      <c r="H88" s="59">
        <f t="shared" si="63"/>
        <v>107.3</v>
      </c>
      <c r="I88" s="59">
        <v>51.31</v>
      </c>
      <c r="J88" s="59">
        <f t="shared" si="64"/>
        <v>266.8</v>
      </c>
      <c r="K88" s="59">
        <f t="shared" si="65"/>
        <v>261</v>
      </c>
      <c r="L88" s="59">
        <f t="shared" si="66"/>
        <v>290</v>
      </c>
      <c r="M88" s="59">
        <f t="shared" si="67"/>
        <v>266.8</v>
      </c>
      <c r="N88" s="59">
        <f t="shared" si="68"/>
        <v>246.5</v>
      </c>
      <c r="O88" s="59">
        <f t="shared" si="69"/>
        <v>261</v>
      </c>
      <c r="P88" s="59">
        <f t="shared" si="70"/>
        <v>261</v>
      </c>
      <c r="Q88" s="59">
        <f t="shared" si="71"/>
        <v>261</v>
      </c>
      <c r="R88" s="59">
        <f t="shared" si="72"/>
        <v>275.5</v>
      </c>
      <c r="S88" s="59">
        <f t="shared" si="73"/>
        <v>261</v>
      </c>
      <c r="T88" s="59">
        <f t="shared" si="74"/>
        <v>261</v>
      </c>
      <c r="U88" s="59">
        <f t="shared" si="75"/>
        <v>266.8</v>
      </c>
      <c r="V88" s="59">
        <f t="shared" si="76"/>
        <v>266.8</v>
      </c>
      <c r="W88" s="59">
        <f t="shared" si="77"/>
        <v>269.7</v>
      </c>
      <c r="X88" s="59">
        <f t="shared" si="78"/>
        <v>266.8</v>
      </c>
      <c r="Y88" s="59">
        <f t="shared" si="79"/>
        <v>266.8</v>
      </c>
      <c r="Z88" s="59">
        <f t="shared" si="80"/>
        <v>275.5</v>
      </c>
      <c r="AA88" s="59">
        <f t="shared" si="81"/>
        <v>246.5</v>
      </c>
      <c r="AB88" t="s">
        <v>245</v>
      </c>
      <c r="AC88" t="s">
        <v>247</v>
      </c>
    </row>
    <row r="89" spans="1:29" customFormat="1" x14ac:dyDescent="0.25">
      <c r="A89" t="s">
        <v>389</v>
      </c>
      <c r="C89">
        <v>300</v>
      </c>
      <c r="D89">
        <v>80329</v>
      </c>
      <c r="E89" s="63">
        <v>312</v>
      </c>
      <c r="F89" s="59">
        <f t="shared" si="61"/>
        <v>280.8</v>
      </c>
      <c r="G89" s="59">
        <f t="shared" si="62"/>
        <v>115.44</v>
      </c>
      <c r="H89" s="59">
        <f t="shared" si="63"/>
        <v>115.44</v>
      </c>
      <c r="I89" s="59">
        <v>3.15</v>
      </c>
      <c r="J89" s="59">
        <f t="shared" si="64"/>
        <v>287.04000000000002</v>
      </c>
      <c r="K89" s="59">
        <f t="shared" si="65"/>
        <v>280.8</v>
      </c>
      <c r="L89" s="59">
        <f t="shared" si="66"/>
        <v>312</v>
      </c>
      <c r="M89" s="59">
        <f t="shared" si="67"/>
        <v>287.04000000000002</v>
      </c>
      <c r="N89" s="59">
        <f t="shared" si="68"/>
        <v>265.2</v>
      </c>
      <c r="O89" s="59">
        <f t="shared" si="69"/>
        <v>280.8</v>
      </c>
      <c r="P89" s="59">
        <f t="shared" si="70"/>
        <v>280.8</v>
      </c>
      <c r="Q89" s="59">
        <f t="shared" si="71"/>
        <v>280.8</v>
      </c>
      <c r="R89" s="59">
        <f t="shared" si="72"/>
        <v>296.39999999999998</v>
      </c>
      <c r="S89" s="59">
        <f t="shared" si="73"/>
        <v>280.8</v>
      </c>
      <c r="T89" s="59">
        <f t="shared" si="74"/>
        <v>280.8</v>
      </c>
      <c r="U89" s="59">
        <f t="shared" si="75"/>
        <v>287.04000000000002</v>
      </c>
      <c r="V89" s="59">
        <f t="shared" si="76"/>
        <v>287.04000000000002</v>
      </c>
      <c r="W89" s="59">
        <f t="shared" si="77"/>
        <v>290.15999999999997</v>
      </c>
      <c r="X89" s="59">
        <f t="shared" si="78"/>
        <v>287.04000000000002</v>
      </c>
      <c r="Y89" s="59">
        <f t="shared" si="79"/>
        <v>287.04000000000002</v>
      </c>
      <c r="Z89" s="59">
        <f t="shared" si="80"/>
        <v>296.39999999999998</v>
      </c>
      <c r="AA89" s="59">
        <f t="shared" si="81"/>
        <v>265.2</v>
      </c>
      <c r="AB89" t="s">
        <v>245</v>
      </c>
      <c r="AC89" t="s">
        <v>247</v>
      </c>
    </row>
    <row r="90" spans="1:29" customFormat="1" x14ac:dyDescent="0.25">
      <c r="A90" t="s">
        <v>186</v>
      </c>
      <c r="C90">
        <v>301</v>
      </c>
      <c r="D90">
        <v>84484</v>
      </c>
      <c r="E90" s="63">
        <v>208</v>
      </c>
      <c r="F90" s="59">
        <f t="shared" si="61"/>
        <v>187.2</v>
      </c>
      <c r="G90" s="59">
        <f t="shared" si="62"/>
        <v>76.959999999999994</v>
      </c>
      <c r="H90" s="59">
        <f t="shared" si="63"/>
        <v>76.959999999999994</v>
      </c>
      <c r="I90" s="59">
        <v>12.47</v>
      </c>
      <c r="J90" s="59">
        <f t="shared" si="64"/>
        <v>191.36</v>
      </c>
      <c r="K90" s="59">
        <f t="shared" si="65"/>
        <v>187.2</v>
      </c>
      <c r="L90" s="59">
        <f t="shared" si="66"/>
        <v>208</v>
      </c>
      <c r="M90" s="59">
        <f t="shared" si="67"/>
        <v>191.36</v>
      </c>
      <c r="N90" s="59">
        <f t="shared" si="68"/>
        <v>176.8</v>
      </c>
      <c r="O90" s="59">
        <f t="shared" si="69"/>
        <v>187.2</v>
      </c>
      <c r="P90" s="59">
        <f t="shared" si="70"/>
        <v>187.2</v>
      </c>
      <c r="Q90" s="59">
        <f t="shared" si="71"/>
        <v>187.2</v>
      </c>
      <c r="R90" s="59">
        <f t="shared" si="72"/>
        <v>197.6</v>
      </c>
      <c r="S90" s="59">
        <f t="shared" si="73"/>
        <v>187.2</v>
      </c>
      <c r="T90" s="59">
        <f t="shared" si="74"/>
        <v>187.2</v>
      </c>
      <c r="U90" s="59">
        <f t="shared" si="75"/>
        <v>191.36</v>
      </c>
      <c r="V90" s="59">
        <f t="shared" si="76"/>
        <v>191.36</v>
      </c>
      <c r="W90" s="59">
        <f t="shared" si="77"/>
        <v>193.44</v>
      </c>
      <c r="X90" s="59">
        <f t="shared" si="78"/>
        <v>191.36</v>
      </c>
      <c r="Y90" s="59">
        <f t="shared" si="79"/>
        <v>191.36</v>
      </c>
      <c r="Z90" s="59">
        <f t="shared" si="80"/>
        <v>197.6</v>
      </c>
      <c r="AA90" s="59">
        <f t="shared" si="81"/>
        <v>176.8</v>
      </c>
      <c r="AB90" t="s">
        <v>245</v>
      </c>
      <c r="AC90" t="s">
        <v>247</v>
      </c>
    </row>
    <row r="91" spans="1:29" customFormat="1" x14ac:dyDescent="0.25">
      <c r="A91" t="s">
        <v>187</v>
      </c>
      <c r="C91">
        <v>301</v>
      </c>
      <c r="D91">
        <v>84481</v>
      </c>
      <c r="E91" s="63">
        <v>159</v>
      </c>
      <c r="F91" s="59">
        <f t="shared" si="61"/>
        <v>143.1</v>
      </c>
      <c r="G91" s="59">
        <f t="shared" si="62"/>
        <v>58.83</v>
      </c>
      <c r="H91" s="59">
        <f t="shared" si="63"/>
        <v>58.83</v>
      </c>
      <c r="I91" s="59">
        <v>16.940000000000001</v>
      </c>
      <c r="J91" s="59">
        <f t="shared" si="64"/>
        <v>146.28</v>
      </c>
      <c r="K91" s="59">
        <f t="shared" si="65"/>
        <v>143.1</v>
      </c>
      <c r="L91" s="59">
        <f t="shared" si="66"/>
        <v>159</v>
      </c>
      <c r="M91" s="59">
        <f t="shared" si="67"/>
        <v>146.28</v>
      </c>
      <c r="N91" s="59">
        <f t="shared" si="68"/>
        <v>135.15</v>
      </c>
      <c r="O91" s="59">
        <f t="shared" si="69"/>
        <v>143.1</v>
      </c>
      <c r="P91" s="59">
        <f t="shared" si="70"/>
        <v>143.1</v>
      </c>
      <c r="Q91" s="59">
        <f t="shared" si="71"/>
        <v>143.1</v>
      </c>
      <c r="R91" s="59">
        <f t="shared" si="72"/>
        <v>151.05000000000001</v>
      </c>
      <c r="S91" s="59">
        <f t="shared" si="73"/>
        <v>143.1</v>
      </c>
      <c r="T91" s="59">
        <f t="shared" si="74"/>
        <v>143.1</v>
      </c>
      <c r="U91" s="59">
        <f t="shared" si="75"/>
        <v>146.28</v>
      </c>
      <c r="V91" s="59">
        <f t="shared" si="76"/>
        <v>146.28</v>
      </c>
      <c r="W91" s="59">
        <f t="shared" si="77"/>
        <v>147.87</v>
      </c>
      <c r="X91" s="59">
        <f t="shared" si="78"/>
        <v>146.28</v>
      </c>
      <c r="Y91" s="59">
        <f t="shared" si="79"/>
        <v>146.28</v>
      </c>
      <c r="Z91" s="59">
        <f t="shared" si="80"/>
        <v>151.05000000000001</v>
      </c>
      <c r="AA91" s="59">
        <f t="shared" si="81"/>
        <v>135.15</v>
      </c>
      <c r="AB91" t="s">
        <v>245</v>
      </c>
      <c r="AC91" t="s">
        <v>247</v>
      </c>
    </row>
    <row r="92" spans="1:29" customFormat="1" x14ac:dyDescent="0.25">
      <c r="A92" t="s">
        <v>188</v>
      </c>
      <c r="C92">
        <v>301</v>
      </c>
      <c r="D92">
        <v>84439</v>
      </c>
      <c r="E92" s="63">
        <v>77</v>
      </c>
      <c r="F92" s="59">
        <f t="shared" si="61"/>
        <v>69.3</v>
      </c>
      <c r="G92" s="59">
        <f t="shared" si="62"/>
        <v>28.49</v>
      </c>
      <c r="H92" s="59">
        <f t="shared" si="63"/>
        <v>28.49</v>
      </c>
      <c r="I92" s="59">
        <v>9.02</v>
      </c>
      <c r="J92" s="59">
        <f t="shared" si="64"/>
        <v>70.84</v>
      </c>
      <c r="K92" s="59">
        <f t="shared" si="65"/>
        <v>69.3</v>
      </c>
      <c r="L92" s="59">
        <f t="shared" si="66"/>
        <v>77</v>
      </c>
      <c r="M92" s="59">
        <f t="shared" si="67"/>
        <v>70.84</v>
      </c>
      <c r="N92" s="59">
        <f t="shared" si="68"/>
        <v>65.45</v>
      </c>
      <c r="O92" s="59">
        <f t="shared" si="69"/>
        <v>69.3</v>
      </c>
      <c r="P92" s="59">
        <f t="shared" si="70"/>
        <v>69.3</v>
      </c>
      <c r="Q92" s="59">
        <f t="shared" si="71"/>
        <v>69.3</v>
      </c>
      <c r="R92" s="59">
        <f t="shared" si="72"/>
        <v>73.150000000000006</v>
      </c>
      <c r="S92" s="59">
        <f t="shared" si="73"/>
        <v>69.3</v>
      </c>
      <c r="T92" s="59">
        <f t="shared" si="74"/>
        <v>69.3</v>
      </c>
      <c r="U92" s="59">
        <f t="shared" si="75"/>
        <v>70.84</v>
      </c>
      <c r="V92" s="59">
        <f t="shared" si="76"/>
        <v>70.84</v>
      </c>
      <c r="W92" s="59">
        <f t="shared" si="77"/>
        <v>71.61</v>
      </c>
      <c r="X92" s="59">
        <f t="shared" si="78"/>
        <v>70.84</v>
      </c>
      <c r="Y92" s="59">
        <f t="shared" si="79"/>
        <v>70.84</v>
      </c>
      <c r="Z92" s="59">
        <f t="shared" si="80"/>
        <v>73.150000000000006</v>
      </c>
      <c r="AA92" s="59">
        <f t="shared" si="81"/>
        <v>65.45</v>
      </c>
      <c r="AB92" t="s">
        <v>245</v>
      </c>
      <c r="AC92" t="s">
        <v>247</v>
      </c>
    </row>
    <row r="93" spans="1:29" customFormat="1" x14ac:dyDescent="0.25">
      <c r="A93" t="s">
        <v>189</v>
      </c>
      <c r="C93">
        <v>301</v>
      </c>
      <c r="D93">
        <v>84436</v>
      </c>
      <c r="E93" s="63">
        <v>43</v>
      </c>
      <c r="F93" s="59">
        <f t="shared" si="61"/>
        <v>38.700000000000003</v>
      </c>
      <c r="G93" s="59">
        <f t="shared" si="62"/>
        <v>15.91</v>
      </c>
      <c r="H93" s="59">
        <f t="shared" si="63"/>
        <v>15.91</v>
      </c>
      <c r="I93" s="59">
        <v>6.87</v>
      </c>
      <c r="J93" s="59">
        <f t="shared" si="64"/>
        <v>39.56</v>
      </c>
      <c r="K93" s="59">
        <f t="shared" si="65"/>
        <v>38.700000000000003</v>
      </c>
      <c r="L93" s="59">
        <f t="shared" si="66"/>
        <v>43</v>
      </c>
      <c r="M93" s="59">
        <f t="shared" si="67"/>
        <v>39.56</v>
      </c>
      <c r="N93" s="59">
        <f t="shared" si="68"/>
        <v>36.549999999999997</v>
      </c>
      <c r="O93" s="59">
        <f t="shared" si="69"/>
        <v>38.700000000000003</v>
      </c>
      <c r="P93" s="59">
        <f t="shared" si="70"/>
        <v>38.700000000000003</v>
      </c>
      <c r="Q93" s="59">
        <f t="shared" si="71"/>
        <v>38.700000000000003</v>
      </c>
      <c r="R93" s="59">
        <f t="shared" si="72"/>
        <v>40.85</v>
      </c>
      <c r="S93" s="59">
        <f t="shared" si="73"/>
        <v>38.700000000000003</v>
      </c>
      <c r="T93" s="59">
        <f t="shared" si="74"/>
        <v>38.700000000000003</v>
      </c>
      <c r="U93" s="59">
        <f t="shared" si="75"/>
        <v>39.56</v>
      </c>
      <c r="V93" s="59">
        <f t="shared" si="76"/>
        <v>39.56</v>
      </c>
      <c r="W93" s="59">
        <f t="shared" si="77"/>
        <v>39.99</v>
      </c>
      <c r="X93" s="59">
        <f t="shared" si="78"/>
        <v>39.56</v>
      </c>
      <c r="Y93" s="59">
        <f t="shared" si="79"/>
        <v>39.56</v>
      </c>
      <c r="Z93" s="59">
        <f t="shared" si="80"/>
        <v>40.85</v>
      </c>
      <c r="AA93" s="59">
        <f t="shared" si="81"/>
        <v>36.549999999999997</v>
      </c>
      <c r="AB93" t="s">
        <v>245</v>
      </c>
      <c r="AC93" t="s">
        <v>247</v>
      </c>
    </row>
    <row r="94" spans="1:29" customFormat="1" x14ac:dyDescent="0.25">
      <c r="A94" t="s">
        <v>190</v>
      </c>
      <c r="C94">
        <v>305</v>
      </c>
      <c r="D94">
        <v>85379</v>
      </c>
      <c r="E94" s="63">
        <v>172</v>
      </c>
      <c r="F94" s="59">
        <f t="shared" si="61"/>
        <v>154.80000000000001</v>
      </c>
      <c r="G94" s="59">
        <f t="shared" si="62"/>
        <v>63.64</v>
      </c>
      <c r="H94" s="59">
        <f t="shared" si="63"/>
        <v>63.64</v>
      </c>
      <c r="I94" s="59">
        <v>10.18</v>
      </c>
      <c r="J94" s="59">
        <f t="shared" si="64"/>
        <v>158.24</v>
      </c>
      <c r="K94" s="59">
        <f t="shared" si="65"/>
        <v>154.80000000000001</v>
      </c>
      <c r="L94" s="59">
        <f t="shared" si="66"/>
        <v>172</v>
      </c>
      <c r="M94" s="59">
        <f t="shared" si="67"/>
        <v>158.24</v>
      </c>
      <c r="N94" s="59">
        <f t="shared" si="68"/>
        <v>146.19999999999999</v>
      </c>
      <c r="O94" s="59">
        <f t="shared" si="69"/>
        <v>154.80000000000001</v>
      </c>
      <c r="P94" s="59">
        <f t="shared" si="70"/>
        <v>154.80000000000001</v>
      </c>
      <c r="Q94" s="59">
        <f t="shared" si="71"/>
        <v>154.80000000000001</v>
      </c>
      <c r="R94" s="59">
        <f t="shared" si="72"/>
        <v>163.4</v>
      </c>
      <c r="S94" s="59">
        <f t="shared" si="73"/>
        <v>154.80000000000001</v>
      </c>
      <c r="T94" s="59">
        <f t="shared" si="74"/>
        <v>154.80000000000001</v>
      </c>
      <c r="U94" s="59">
        <f t="shared" si="75"/>
        <v>158.24</v>
      </c>
      <c r="V94" s="59">
        <f t="shared" si="76"/>
        <v>158.24</v>
      </c>
      <c r="W94" s="59">
        <f t="shared" si="77"/>
        <v>159.96</v>
      </c>
      <c r="X94" s="59">
        <f t="shared" si="78"/>
        <v>158.24</v>
      </c>
      <c r="Y94" s="59">
        <f t="shared" si="79"/>
        <v>158.24</v>
      </c>
      <c r="Z94" s="59">
        <f t="shared" si="80"/>
        <v>163.4</v>
      </c>
      <c r="AA94" s="59">
        <f t="shared" si="81"/>
        <v>146.19999999999999</v>
      </c>
      <c r="AB94" t="s">
        <v>245</v>
      </c>
      <c r="AC94" t="s">
        <v>247</v>
      </c>
    </row>
    <row r="95" spans="1:29" customFormat="1" x14ac:dyDescent="0.25">
      <c r="A95" t="s">
        <v>341</v>
      </c>
      <c r="C95">
        <v>301</v>
      </c>
      <c r="D95">
        <v>84550</v>
      </c>
      <c r="E95" s="63">
        <v>45</v>
      </c>
      <c r="F95" s="59">
        <f t="shared" si="61"/>
        <v>40.5</v>
      </c>
      <c r="G95" s="59">
        <f t="shared" si="62"/>
        <v>16.649999999999999</v>
      </c>
      <c r="H95" s="59">
        <f t="shared" si="63"/>
        <v>16.649999999999999</v>
      </c>
      <c r="I95" s="59">
        <v>4.5199999999999996</v>
      </c>
      <c r="J95" s="59">
        <f t="shared" si="64"/>
        <v>41.4</v>
      </c>
      <c r="K95" s="59">
        <f t="shared" si="65"/>
        <v>40.5</v>
      </c>
      <c r="L95" s="59">
        <f t="shared" si="66"/>
        <v>45</v>
      </c>
      <c r="M95" s="59">
        <f t="shared" si="67"/>
        <v>41.4</v>
      </c>
      <c r="N95" s="59">
        <f t="shared" si="68"/>
        <v>38.25</v>
      </c>
      <c r="O95" s="59">
        <f t="shared" si="69"/>
        <v>40.5</v>
      </c>
      <c r="P95" s="59">
        <f t="shared" si="70"/>
        <v>40.5</v>
      </c>
      <c r="Q95" s="59">
        <f t="shared" si="71"/>
        <v>40.5</v>
      </c>
      <c r="R95" s="59">
        <f t="shared" si="72"/>
        <v>42.75</v>
      </c>
      <c r="S95" s="59">
        <f t="shared" si="73"/>
        <v>40.5</v>
      </c>
      <c r="T95" s="59">
        <f t="shared" si="74"/>
        <v>40.5</v>
      </c>
      <c r="U95" s="59">
        <f t="shared" si="75"/>
        <v>41.4</v>
      </c>
      <c r="V95" s="59">
        <f t="shared" si="76"/>
        <v>41.4</v>
      </c>
      <c r="W95" s="59">
        <f t="shared" si="77"/>
        <v>41.85</v>
      </c>
      <c r="X95" s="59">
        <f t="shared" si="78"/>
        <v>41.4</v>
      </c>
      <c r="Y95" s="59">
        <f t="shared" si="79"/>
        <v>41.4</v>
      </c>
      <c r="Z95" s="59">
        <f t="shared" si="80"/>
        <v>42.75</v>
      </c>
      <c r="AA95" s="59">
        <f t="shared" si="81"/>
        <v>38.25</v>
      </c>
      <c r="AB95" t="s">
        <v>245</v>
      </c>
      <c r="AC95" t="s">
        <v>247</v>
      </c>
    </row>
    <row r="96" spans="1:29" customFormat="1" x14ac:dyDescent="0.25">
      <c r="A96" t="s">
        <v>191</v>
      </c>
      <c r="C96">
        <v>301</v>
      </c>
      <c r="D96">
        <v>82150</v>
      </c>
      <c r="E96" s="63">
        <v>65</v>
      </c>
      <c r="F96" s="59">
        <f t="shared" si="61"/>
        <v>58.5</v>
      </c>
      <c r="G96" s="59">
        <f t="shared" si="62"/>
        <v>24.05</v>
      </c>
      <c r="H96" s="59">
        <f t="shared" si="63"/>
        <v>24.05</v>
      </c>
      <c r="I96" s="59">
        <v>6.48</v>
      </c>
      <c r="J96" s="59">
        <f t="shared" si="64"/>
        <v>59.8</v>
      </c>
      <c r="K96" s="59">
        <f t="shared" si="65"/>
        <v>58.5</v>
      </c>
      <c r="L96" s="59">
        <f t="shared" si="66"/>
        <v>65</v>
      </c>
      <c r="M96" s="59">
        <f t="shared" si="67"/>
        <v>59.8</v>
      </c>
      <c r="N96" s="59">
        <f t="shared" si="68"/>
        <v>55.25</v>
      </c>
      <c r="O96" s="59">
        <f t="shared" si="69"/>
        <v>58.5</v>
      </c>
      <c r="P96" s="59">
        <f t="shared" si="70"/>
        <v>58.5</v>
      </c>
      <c r="Q96" s="59">
        <f t="shared" si="71"/>
        <v>58.5</v>
      </c>
      <c r="R96" s="59">
        <f t="shared" si="72"/>
        <v>61.75</v>
      </c>
      <c r="S96" s="59">
        <f t="shared" si="73"/>
        <v>58.5</v>
      </c>
      <c r="T96" s="59">
        <f t="shared" si="74"/>
        <v>58.5</v>
      </c>
      <c r="U96" s="59">
        <f t="shared" si="75"/>
        <v>59.8</v>
      </c>
      <c r="V96" s="59">
        <f t="shared" si="76"/>
        <v>59.8</v>
      </c>
      <c r="W96" s="59">
        <f t="shared" si="77"/>
        <v>60.45</v>
      </c>
      <c r="X96" s="59">
        <f t="shared" si="78"/>
        <v>59.8</v>
      </c>
      <c r="Y96" s="59">
        <f t="shared" si="79"/>
        <v>59.8</v>
      </c>
      <c r="Z96" s="59">
        <f t="shared" si="80"/>
        <v>61.75</v>
      </c>
      <c r="AA96" s="59">
        <f t="shared" si="81"/>
        <v>55.25</v>
      </c>
      <c r="AB96" t="s">
        <v>245</v>
      </c>
      <c r="AC96" t="s">
        <v>247</v>
      </c>
    </row>
    <row r="97" spans="1:29" customFormat="1" x14ac:dyDescent="0.25">
      <c r="A97" t="s">
        <v>331</v>
      </c>
      <c r="C97">
        <v>306</v>
      </c>
      <c r="D97">
        <v>87591</v>
      </c>
      <c r="E97" s="63">
        <v>80</v>
      </c>
      <c r="F97" s="59">
        <f t="shared" si="61"/>
        <v>72</v>
      </c>
      <c r="G97" s="59">
        <f t="shared" si="62"/>
        <v>29.6</v>
      </c>
      <c r="H97" s="59">
        <f t="shared" si="63"/>
        <v>29.6</v>
      </c>
      <c r="I97" s="59">
        <v>35.090000000000003</v>
      </c>
      <c r="J97" s="59">
        <f t="shared" si="64"/>
        <v>73.599999999999994</v>
      </c>
      <c r="K97" s="59">
        <f t="shared" si="65"/>
        <v>72</v>
      </c>
      <c r="L97" s="59">
        <f t="shared" si="66"/>
        <v>80</v>
      </c>
      <c r="M97" s="59">
        <f t="shared" si="67"/>
        <v>73.599999999999994</v>
      </c>
      <c r="N97" s="59">
        <f t="shared" si="68"/>
        <v>68</v>
      </c>
      <c r="O97" s="59">
        <f t="shared" si="69"/>
        <v>72</v>
      </c>
      <c r="P97" s="59">
        <f t="shared" si="70"/>
        <v>72</v>
      </c>
      <c r="Q97" s="59">
        <f t="shared" si="71"/>
        <v>72</v>
      </c>
      <c r="R97" s="59">
        <f t="shared" si="72"/>
        <v>76</v>
      </c>
      <c r="S97" s="59">
        <f t="shared" si="73"/>
        <v>72</v>
      </c>
      <c r="T97" s="59">
        <f t="shared" si="74"/>
        <v>72</v>
      </c>
      <c r="U97" s="59">
        <f t="shared" si="75"/>
        <v>73.599999999999994</v>
      </c>
      <c r="V97" s="59">
        <f t="shared" si="76"/>
        <v>73.599999999999994</v>
      </c>
      <c r="W97" s="59">
        <f t="shared" si="77"/>
        <v>74.400000000000006</v>
      </c>
      <c r="X97" s="59">
        <f t="shared" si="78"/>
        <v>73.599999999999994</v>
      </c>
      <c r="Y97" s="59">
        <f t="shared" si="79"/>
        <v>73.599999999999994</v>
      </c>
      <c r="Z97" s="59">
        <f t="shared" si="80"/>
        <v>76</v>
      </c>
      <c r="AA97" s="59">
        <f t="shared" si="81"/>
        <v>68</v>
      </c>
      <c r="AB97" t="s">
        <v>245</v>
      </c>
      <c r="AC97" t="s">
        <v>247</v>
      </c>
    </row>
    <row r="98" spans="1:29" customFormat="1" x14ac:dyDescent="0.25">
      <c r="A98" t="s">
        <v>192</v>
      </c>
      <c r="C98">
        <v>301</v>
      </c>
      <c r="D98">
        <v>83690</v>
      </c>
      <c r="E98" s="63">
        <v>50</v>
      </c>
      <c r="F98" s="59">
        <f t="shared" si="61"/>
        <v>45</v>
      </c>
      <c r="G98" s="59">
        <f t="shared" si="62"/>
        <v>18.5</v>
      </c>
      <c r="H98" s="59">
        <f t="shared" si="63"/>
        <v>18.5</v>
      </c>
      <c r="I98" s="59">
        <v>6.89</v>
      </c>
      <c r="J98" s="59">
        <f t="shared" si="64"/>
        <v>46</v>
      </c>
      <c r="K98" s="59">
        <f t="shared" si="65"/>
        <v>45</v>
      </c>
      <c r="L98" s="59">
        <f t="shared" si="66"/>
        <v>50</v>
      </c>
      <c r="M98" s="59">
        <f t="shared" si="67"/>
        <v>46</v>
      </c>
      <c r="N98" s="59">
        <f t="shared" si="68"/>
        <v>42.5</v>
      </c>
      <c r="O98" s="59">
        <f t="shared" si="69"/>
        <v>45</v>
      </c>
      <c r="P98" s="59">
        <f t="shared" si="70"/>
        <v>45</v>
      </c>
      <c r="Q98" s="59">
        <f t="shared" si="71"/>
        <v>45</v>
      </c>
      <c r="R98" s="59">
        <f t="shared" si="72"/>
        <v>47.5</v>
      </c>
      <c r="S98" s="59">
        <f t="shared" si="73"/>
        <v>45</v>
      </c>
      <c r="T98" s="59">
        <f t="shared" si="74"/>
        <v>45</v>
      </c>
      <c r="U98" s="59">
        <f t="shared" si="75"/>
        <v>46</v>
      </c>
      <c r="V98" s="59">
        <f t="shared" si="76"/>
        <v>46</v>
      </c>
      <c r="W98" s="59">
        <f t="shared" si="77"/>
        <v>46.5</v>
      </c>
      <c r="X98" s="59">
        <f t="shared" si="78"/>
        <v>46</v>
      </c>
      <c r="Y98" s="59">
        <f t="shared" si="79"/>
        <v>46</v>
      </c>
      <c r="Z98" s="59">
        <f t="shared" si="80"/>
        <v>47.5</v>
      </c>
      <c r="AA98" s="59">
        <f t="shared" si="81"/>
        <v>42.5</v>
      </c>
      <c r="AB98" t="s">
        <v>245</v>
      </c>
      <c r="AC98" t="s">
        <v>247</v>
      </c>
    </row>
    <row r="99" spans="1:29" customFormat="1" x14ac:dyDescent="0.25">
      <c r="A99" t="s">
        <v>193</v>
      </c>
      <c r="C99">
        <v>301</v>
      </c>
      <c r="D99">
        <v>83735</v>
      </c>
      <c r="E99" s="63">
        <v>86</v>
      </c>
      <c r="F99" s="59">
        <f t="shared" si="61"/>
        <v>77.400000000000006</v>
      </c>
      <c r="G99" s="59">
        <f t="shared" si="62"/>
        <v>31.82</v>
      </c>
      <c r="H99" s="59">
        <f t="shared" si="63"/>
        <v>31.82</v>
      </c>
      <c r="I99" s="59">
        <v>6.7</v>
      </c>
      <c r="J99" s="59">
        <f t="shared" si="64"/>
        <v>79.12</v>
      </c>
      <c r="K99" s="59">
        <f t="shared" si="65"/>
        <v>77.400000000000006</v>
      </c>
      <c r="L99" s="59">
        <f t="shared" si="66"/>
        <v>86</v>
      </c>
      <c r="M99" s="59">
        <f t="shared" si="67"/>
        <v>79.12</v>
      </c>
      <c r="N99" s="59">
        <f t="shared" si="68"/>
        <v>73.099999999999994</v>
      </c>
      <c r="O99" s="59">
        <f t="shared" si="69"/>
        <v>77.400000000000006</v>
      </c>
      <c r="P99" s="59">
        <f t="shared" si="70"/>
        <v>77.400000000000006</v>
      </c>
      <c r="Q99" s="59">
        <f t="shared" si="71"/>
        <v>77.400000000000006</v>
      </c>
      <c r="R99" s="59">
        <f t="shared" si="72"/>
        <v>81.7</v>
      </c>
      <c r="S99" s="59">
        <f t="shared" si="73"/>
        <v>77.400000000000006</v>
      </c>
      <c r="T99" s="59">
        <f t="shared" si="74"/>
        <v>77.400000000000006</v>
      </c>
      <c r="U99" s="59">
        <f t="shared" si="75"/>
        <v>79.12</v>
      </c>
      <c r="V99" s="59">
        <f t="shared" si="76"/>
        <v>79.12</v>
      </c>
      <c r="W99" s="59">
        <f t="shared" si="77"/>
        <v>79.98</v>
      </c>
      <c r="X99" s="59">
        <f t="shared" si="78"/>
        <v>79.12</v>
      </c>
      <c r="Y99" s="59">
        <f t="shared" si="79"/>
        <v>79.12</v>
      </c>
      <c r="Z99" s="59">
        <f t="shared" si="80"/>
        <v>81.7</v>
      </c>
      <c r="AA99" s="59">
        <f t="shared" si="81"/>
        <v>73.099999999999994</v>
      </c>
      <c r="AB99" t="s">
        <v>245</v>
      </c>
      <c r="AC99" t="s">
        <v>247</v>
      </c>
    </row>
    <row r="100" spans="1:29" customFormat="1" x14ac:dyDescent="0.25">
      <c r="A100" t="s">
        <v>194</v>
      </c>
      <c r="C100">
        <v>305</v>
      </c>
      <c r="D100">
        <v>85651</v>
      </c>
      <c r="E100" s="63">
        <v>36</v>
      </c>
      <c r="F100" s="59">
        <f t="shared" si="61"/>
        <v>32.4</v>
      </c>
      <c r="G100" s="59">
        <f t="shared" si="62"/>
        <v>13.32</v>
      </c>
      <c r="H100" s="59">
        <f t="shared" si="63"/>
        <v>13.32</v>
      </c>
      <c r="I100" s="59">
        <v>4.2699999999999996</v>
      </c>
      <c r="J100" s="59">
        <f t="shared" si="64"/>
        <v>33.119999999999997</v>
      </c>
      <c r="K100" s="59">
        <f t="shared" si="65"/>
        <v>32.4</v>
      </c>
      <c r="L100" s="59">
        <f t="shared" si="66"/>
        <v>36</v>
      </c>
      <c r="M100" s="59">
        <f t="shared" si="67"/>
        <v>33.119999999999997</v>
      </c>
      <c r="N100" s="59">
        <f t="shared" si="68"/>
        <v>30.6</v>
      </c>
      <c r="O100" s="59">
        <f t="shared" si="69"/>
        <v>32.4</v>
      </c>
      <c r="P100" s="59">
        <f t="shared" si="70"/>
        <v>32.4</v>
      </c>
      <c r="Q100" s="59">
        <f t="shared" si="71"/>
        <v>32.4</v>
      </c>
      <c r="R100" s="59">
        <f t="shared" si="72"/>
        <v>34.200000000000003</v>
      </c>
      <c r="S100" s="59">
        <f t="shared" si="73"/>
        <v>32.4</v>
      </c>
      <c r="T100" s="59">
        <f t="shared" si="74"/>
        <v>32.4</v>
      </c>
      <c r="U100" s="59">
        <f t="shared" si="75"/>
        <v>33.119999999999997</v>
      </c>
      <c r="V100" s="59">
        <f t="shared" si="76"/>
        <v>33.119999999999997</v>
      </c>
      <c r="W100" s="59">
        <f t="shared" si="77"/>
        <v>33.479999999999997</v>
      </c>
      <c r="X100" s="59">
        <f t="shared" si="78"/>
        <v>33.119999999999997</v>
      </c>
      <c r="Y100" s="59">
        <f t="shared" si="79"/>
        <v>33.119999999999997</v>
      </c>
      <c r="Z100" s="59">
        <f t="shared" si="80"/>
        <v>34.200000000000003</v>
      </c>
      <c r="AA100" s="59">
        <f t="shared" si="81"/>
        <v>30.6</v>
      </c>
      <c r="AB100" t="s">
        <v>245</v>
      </c>
      <c r="AC100" t="s">
        <v>247</v>
      </c>
    </row>
    <row r="101" spans="1:29" customFormat="1" x14ac:dyDescent="0.25">
      <c r="A101" t="s">
        <v>195</v>
      </c>
      <c r="C101">
        <v>301</v>
      </c>
      <c r="D101">
        <v>83605</v>
      </c>
      <c r="E101" s="63">
        <v>135</v>
      </c>
      <c r="F101" s="59">
        <f t="shared" si="61"/>
        <v>121.5</v>
      </c>
      <c r="G101" s="59">
        <f t="shared" si="62"/>
        <v>49.95</v>
      </c>
      <c r="H101" s="59">
        <f t="shared" si="63"/>
        <v>49.95</v>
      </c>
      <c r="I101" s="59">
        <v>11.57</v>
      </c>
      <c r="J101" s="59">
        <f t="shared" si="64"/>
        <v>124.2</v>
      </c>
      <c r="K101" s="59">
        <f t="shared" si="65"/>
        <v>121.5</v>
      </c>
      <c r="L101" s="59">
        <f t="shared" si="66"/>
        <v>135</v>
      </c>
      <c r="M101" s="59">
        <f t="shared" si="67"/>
        <v>124.2</v>
      </c>
      <c r="N101" s="59">
        <f t="shared" si="68"/>
        <v>114.75</v>
      </c>
      <c r="O101" s="59">
        <f t="shared" si="69"/>
        <v>121.5</v>
      </c>
      <c r="P101" s="59">
        <f t="shared" si="70"/>
        <v>121.5</v>
      </c>
      <c r="Q101" s="59">
        <f t="shared" si="71"/>
        <v>121.5</v>
      </c>
      <c r="R101" s="59">
        <f t="shared" si="72"/>
        <v>128.25</v>
      </c>
      <c r="S101" s="59">
        <f t="shared" si="73"/>
        <v>121.5</v>
      </c>
      <c r="T101" s="59">
        <f t="shared" si="74"/>
        <v>121.5</v>
      </c>
      <c r="U101" s="59">
        <f t="shared" si="75"/>
        <v>124.2</v>
      </c>
      <c r="V101" s="59">
        <f t="shared" si="76"/>
        <v>124.2</v>
      </c>
      <c r="W101" s="59">
        <f t="shared" si="77"/>
        <v>125.55</v>
      </c>
      <c r="X101" s="59">
        <f t="shared" si="78"/>
        <v>124.2</v>
      </c>
      <c r="Y101" s="59">
        <f t="shared" si="79"/>
        <v>124.2</v>
      </c>
      <c r="Z101" s="59">
        <f t="shared" si="80"/>
        <v>128.25</v>
      </c>
      <c r="AA101" s="59">
        <f t="shared" si="81"/>
        <v>114.75</v>
      </c>
      <c r="AB101" t="s">
        <v>245</v>
      </c>
      <c r="AC101" t="s">
        <v>247</v>
      </c>
    </row>
    <row r="102" spans="1:29" customFormat="1" x14ac:dyDescent="0.25">
      <c r="A102" t="s">
        <v>196</v>
      </c>
      <c r="C102">
        <v>302</v>
      </c>
      <c r="D102">
        <v>86308</v>
      </c>
      <c r="E102" s="63">
        <v>66</v>
      </c>
      <c r="F102" s="59">
        <f t="shared" si="61"/>
        <v>59.4</v>
      </c>
      <c r="G102" s="59">
        <f t="shared" si="62"/>
        <v>24.419999999999998</v>
      </c>
      <c r="H102" s="59">
        <f t="shared" si="63"/>
        <v>24.419999999999998</v>
      </c>
      <c r="I102" s="59">
        <v>2.4</v>
      </c>
      <c r="J102" s="59">
        <f t="shared" si="64"/>
        <v>60.72</v>
      </c>
      <c r="K102" s="59">
        <f t="shared" si="65"/>
        <v>59.4</v>
      </c>
      <c r="L102" s="59">
        <f t="shared" si="66"/>
        <v>66</v>
      </c>
      <c r="M102" s="59">
        <f t="shared" si="67"/>
        <v>60.72</v>
      </c>
      <c r="N102" s="59">
        <f t="shared" si="68"/>
        <v>56.1</v>
      </c>
      <c r="O102" s="59">
        <f t="shared" si="69"/>
        <v>59.4</v>
      </c>
      <c r="P102" s="59">
        <f t="shared" si="70"/>
        <v>59.4</v>
      </c>
      <c r="Q102" s="59">
        <f t="shared" si="71"/>
        <v>59.4</v>
      </c>
      <c r="R102" s="59">
        <f t="shared" si="72"/>
        <v>62.7</v>
      </c>
      <c r="S102" s="59">
        <f t="shared" si="73"/>
        <v>59.4</v>
      </c>
      <c r="T102" s="59">
        <f t="shared" si="74"/>
        <v>59.4</v>
      </c>
      <c r="U102" s="59">
        <f t="shared" si="75"/>
        <v>60.72</v>
      </c>
      <c r="V102" s="59">
        <f t="shared" si="76"/>
        <v>60.72</v>
      </c>
      <c r="W102" s="59">
        <f t="shared" si="77"/>
        <v>61.38</v>
      </c>
      <c r="X102" s="59">
        <f t="shared" si="78"/>
        <v>60.72</v>
      </c>
      <c r="Y102" s="59">
        <f t="shared" si="79"/>
        <v>60.72</v>
      </c>
      <c r="Z102" s="59">
        <f t="shared" si="80"/>
        <v>62.7</v>
      </c>
      <c r="AA102" s="59">
        <f t="shared" si="81"/>
        <v>56.1</v>
      </c>
      <c r="AB102" t="s">
        <v>245</v>
      </c>
      <c r="AC102" t="s">
        <v>247</v>
      </c>
    </row>
    <row r="103" spans="1:29" customFormat="1" x14ac:dyDescent="0.25">
      <c r="A103" t="s">
        <v>339</v>
      </c>
      <c r="C103">
        <v>306</v>
      </c>
      <c r="D103">
        <v>87420</v>
      </c>
      <c r="E103" s="63">
        <v>82</v>
      </c>
      <c r="F103" s="59">
        <f t="shared" si="61"/>
        <v>73.8</v>
      </c>
      <c r="G103" s="59">
        <f t="shared" si="62"/>
        <v>30.34</v>
      </c>
      <c r="H103" s="59">
        <f t="shared" si="63"/>
        <v>30.34</v>
      </c>
      <c r="I103" s="59">
        <v>13.91</v>
      </c>
      <c r="J103" s="59">
        <f t="shared" si="64"/>
        <v>75.44</v>
      </c>
      <c r="K103" s="59">
        <f t="shared" si="65"/>
        <v>73.8</v>
      </c>
      <c r="L103" s="59">
        <f t="shared" si="66"/>
        <v>82</v>
      </c>
      <c r="M103" s="59">
        <f t="shared" si="67"/>
        <v>75.44</v>
      </c>
      <c r="N103" s="59">
        <f t="shared" si="68"/>
        <v>69.7</v>
      </c>
      <c r="O103" s="59">
        <f t="shared" si="69"/>
        <v>73.8</v>
      </c>
      <c r="P103" s="59">
        <f t="shared" si="70"/>
        <v>73.8</v>
      </c>
      <c r="Q103" s="59">
        <f t="shared" si="71"/>
        <v>73.8</v>
      </c>
      <c r="R103" s="59">
        <f t="shared" si="72"/>
        <v>77.900000000000006</v>
      </c>
      <c r="S103" s="59">
        <f t="shared" si="73"/>
        <v>73.8</v>
      </c>
      <c r="T103" s="59">
        <f t="shared" si="74"/>
        <v>73.8</v>
      </c>
      <c r="U103" s="59">
        <f t="shared" si="75"/>
        <v>75.44</v>
      </c>
      <c r="V103" s="59">
        <f t="shared" si="76"/>
        <v>75.44</v>
      </c>
      <c r="W103" s="59">
        <f t="shared" si="77"/>
        <v>76.260000000000005</v>
      </c>
      <c r="X103" s="59">
        <f t="shared" si="78"/>
        <v>75.44</v>
      </c>
      <c r="Y103" s="59">
        <f t="shared" si="79"/>
        <v>75.44</v>
      </c>
      <c r="Z103" s="59">
        <f t="shared" si="80"/>
        <v>77.900000000000006</v>
      </c>
      <c r="AA103" s="59">
        <f t="shared" si="81"/>
        <v>69.7</v>
      </c>
      <c r="AB103" t="s">
        <v>245</v>
      </c>
      <c r="AC103" t="s">
        <v>247</v>
      </c>
    </row>
    <row r="104" spans="1:29" customFormat="1" x14ac:dyDescent="0.25">
      <c r="A104" t="s">
        <v>335</v>
      </c>
      <c r="C104">
        <v>301</v>
      </c>
      <c r="D104">
        <v>83880</v>
      </c>
      <c r="E104" s="63">
        <v>199</v>
      </c>
      <c r="F104" s="59">
        <f t="shared" si="61"/>
        <v>179.1</v>
      </c>
      <c r="G104" s="59">
        <f t="shared" si="62"/>
        <v>73.63</v>
      </c>
      <c r="H104" s="59">
        <f t="shared" si="63"/>
        <v>73.63</v>
      </c>
      <c r="I104" s="59">
        <v>39.26</v>
      </c>
      <c r="J104" s="59">
        <f t="shared" si="64"/>
        <v>183.08</v>
      </c>
      <c r="K104" s="59">
        <f t="shared" si="65"/>
        <v>179.1</v>
      </c>
      <c r="L104" s="59">
        <f t="shared" si="66"/>
        <v>199</v>
      </c>
      <c r="M104" s="59">
        <f t="shared" si="67"/>
        <v>183.08</v>
      </c>
      <c r="N104" s="59">
        <f t="shared" si="68"/>
        <v>169.15</v>
      </c>
      <c r="O104" s="59">
        <f t="shared" si="69"/>
        <v>179.1</v>
      </c>
      <c r="P104" s="59">
        <f t="shared" si="70"/>
        <v>179.1</v>
      </c>
      <c r="Q104" s="59">
        <f t="shared" si="71"/>
        <v>179.1</v>
      </c>
      <c r="R104" s="59">
        <f t="shared" si="72"/>
        <v>189.05</v>
      </c>
      <c r="S104" s="59">
        <f t="shared" si="73"/>
        <v>179.1</v>
      </c>
      <c r="T104" s="59">
        <f t="shared" si="74"/>
        <v>179.1</v>
      </c>
      <c r="U104" s="59">
        <f t="shared" si="75"/>
        <v>183.08</v>
      </c>
      <c r="V104" s="59">
        <f t="shared" si="76"/>
        <v>183.08</v>
      </c>
      <c r="W104" s="59">
        <f t="shared" si="77"/>
        <v>185.07</v>
      </c>
      <c r="X104" s="59">
        <f t="shared" si="78"/>
        <v>183.08</v>
      </c>
      <c r="Y104" s="59">
        <f t="shared" si="79"/>
        <v>183.08</v>
      </c>
      <c r="Z104" s="59">
        <f t="shared" si="80"/>
        <v>189.05</v>
      </c>
      <c r="AA104" s="59">
        <f t="shared" si="81"/>
        <v>169.15</v>
      </c>
      <c r="AB104" t="s">
        <v>245</v>
      </c>
      <c r="AC104" t="s">
        <v>247</v>
      </c>
    </row>
    <row r="105" spans="1:29" customFormat="1" x14ac:dyDescent="0.25">
      <c r="A105" t="s">
        <v>340</v>
      </c>
      <c r="C105">
        <v>301</v>
      </c>
      <c r="D105">
        <v>84295</v>
      </c>
      <c r="E105" s="63">
        <v>38</v>
      </c>
      <c r="F105" s="59">
        <f t="shared" si="61"/>
        <v>34.200000000000003</v>
      </c>
      <c r="G105" s="59">
        <f t="shared" si="62"/>
        <v>14.06</v>
      </c>
      <c r="H105" s="59">
        <f t="shared" si="63"/>
        <v>14.06</v>
      </c>
      <c r="I105" s="59">
        <v>4.8099999999999996</v>
      </c>
      <c r="J105" s="59">
        <f t="shared" si="64"/>
        <v>34.96</v>
      </c>
      <c r="K105" s="59">
        <f t="shared" si="65"/>
        <v>34.200000000000003</v>
      </c>
      <c r="L105" s="59">
        <f t="shared" si="66"/>
        <v>38</v>
      </c>
      <c r="M105" s="59">
        <f t="shared" si="67"/>
        <v>34.96</v>
      </c>
      <c r="N105" s="59">
        <f t="shared" si="68"/>
        <v>32.299999999999997</v>
      </c>
      <c r="O105" s="59">
        <f t="shared" si="69"/>
        <v>34.200000000000003</v>
      </c>
      <c r="P105" s="59">
        <f t="shared" si="70"/>
        <v>34.200000000000003</v>
      </c>
      <c r="Q105" s="59">
        <f t="shared" si="71"/>
        <v>34.200000000000003</v>
      </c>
      <c r="R105" s="59">
        <f t="shared" si="72"/>
        <v>36.1</v>
      </c>
      <c r="S105" s="59">
        <f t="shared" si="73"/>
        <v>34.200000000000003</v>
      </c>
      <c r="T105" s="59">
        <f t="shared" si="74"/>
        <v>34.200000000000003</v>
      </c>
      <c r="U105" s="59">
        <f t="shared" si="75"/>
        <v>34.96</v>
      </c>
      <c r="V105" s="59">
        <f t="shared" si="76"/>
        <v>34.96</v>
      </c>
      <c r="W105" s="59">
        <f t="shared" si="77"/>
        <v>35.340000000000003</v>
      </c>
      <c r="X105" s="59">
        <f t="shared" si="78"/>
        <v>34.96</v>
      </c>
      <c r="Y105" s="59">
        <f t="shared" si="79"/>
        <v>34.96</v>
      </c>
      <c r="Z105" s="59">
        <f t="shared" si="80"/>
        <v>36.1</v>
      </c>
      <c r="AA105" s="59">
        <f t="shared" si="81"/>
        <v>32.299999999999997</v>
      </c>
      <c r="AB105" t="s">
        <v>245</v>
      </c>
      <c r="AC105" t="s">
        <v>247</v>
      </c>
    </row>
    <row r="106" spans="1:29" customFormat="1" x14ac:dyDescent="0.25">
      <c r="A106" t="s">
        <v>197</v>
      </c>
      <c r="C106">
        <v>300</v>
      </c>
      <c r="D106">
        <v>87280</v>
      </c>
      <c r="E106" s="63">
        <v>44</v>
      </c>
      <c r="F106" s="59">
        <f t="shared" si="61"/>
        <v>39.6</v>
      </c>
      <c r="G106" s="59">
        <f t="shared" si="62"/>
        <v>16.28</v>
      </c>
      <c r="H106" s="59">
        <f t="shared" si="63"/>
        <v>16.28</v>
      </c>
      <c r="I106" s="59">
        <v>13.42</v>
      </c>
      <c r="J106" s="59">
        <f t="shared" si="64"/>
        <v>40.479999999999997</v>
      </c>
      <c r="K106" s="59">
        <f t="shared" si="65"/>
        <v>39.6</v>
      </c>
      <c r="L106" s="59">
        <f t="shared" si="66"/>
        <v>44</v>
      </c>
      <c r="M106" s="59">
        <f t="shared" si="67"/>
        <v>40.479999999999997</v>
      </c>
      <c r="N106" s="59">
        <f t="shared" si="68"/>
        <v>37.4</v>
      </c>
      <c r="O106" s="59">
        <f t="shared" si="69"/>
        <v>39.6</v>
      </c>
      <c r="P106" s="59">
        <f t="shared" si="70"/>
        <v>39.6</v>
      </c>
      <c r="Q106" s="59">
        <f t="shared" si="71"/>
        <v>39.6</v>
      </c>
      <c r="R106" s="59">
        <f t="shared" si="72"/>
        <v>41.8</v>
      </c>
      <c r="S106" s="59">
        <f t="shared" si="73"/>
        <v>39.6</v>
      </c>
      <c r="T106" s="59">
        <f t="shared" si="74"/>
        <v>39.6</v>
      </c>
      <c r="U106" s="59">
        <f t="shared" si="75"/>
        <v>40.479999999999997</v>
      </c>
      <c r="V106" s="59">
        <f t="shared" si="76"/>
        <v>40.479999999999997</v>
      </c>
      <c r="W106" s="59">
        <f t="shared" si="77"/>
        <v>40.92</v>
      </c>
      <c r="X106" s="59">
        <f t="shared" si="78"/>
        <v>40.479999999999997</v>
      </c>
      <c r="Y106" s="59">
        <f t="shared" si="79"/>
        <v>40.479999999999997</v>
      </c>
      <c r="Z106" s="59">
        <f t="shared" si="80"/>
        <v>41.8</v>
      </c>
      <c r="AA106" s="59">
        <f t="shared" si="81"/>
        <v>37.4</v>
      </c>
      <c r="AB106" t="s">
        <v>245</v>
      </c>
      <c r="AC106" t="s">
        <v>247</v>
      </c>
    </row>
    <row r="107" spans="1:29" customFormat="1" x14ac:dyDescent="0.25">
      <c r="A107" t="s">
        <v>199</v>
      </c>
      <c r="C107">
        <v>300</v>
      </c>
      <c r="D107">
        <v>87276</v>
      </c>
      <c r="E107" s="63">
        <v>38</v>
      </c>
      <c r="F107" s="59">
        <f t="shared" si="61"/>
        <v>34.200000000000003</v>
      </c>
      <c r="G107" s="59">
        <f t="shared" si="62"/>
        <v>14.06</v>
      </c>
      <c r="H107" s="59">
        <f t="shared" si="63"/>
        <v>14.06</v>
      </c>
      <c r="I107" s="59">
        <v>16.07</v>
      </c>
      <c r="J107" s="59">
        <f t="shared" si="64"/>
        <v>34.96</v>
      </c>
      <c r="K107" s="59">
        <f t="shared" si="65"/>
        <v>34.200000000000003</v>
      </c>
      <c r="L107" s="59">
        <f t="shared" si="66"/>
        <v>38</v>
      </c>
      <c r="M107" s="59">
        <f t="shared" si="67"/>
        <v>34.96</v>
      </c>
      <c r="N107" s="59">
        <f t="shared" si="68"/>
        <v>32.299999999999997</v>
      </c>
      <c r="O107" s="59">
        <f t="shared" si="69"/>
        <v>34.200000000000003</v>
      </c>
      <c r="P107" s="59">
        <f t="shared" si="70"/>
        <v>34.200000000000003</v>
      </c>
      <c r="Q107" s="59">
        <f t="shared" si="71"/>
        <v>34.200000000000003</v>
      </c>
      <c r="R107" s="59">
        <f t="shared" si="72"/>
        <v>36.1</v>
      </c>
      <c r="S107" s="59">
        <f t="shared" si="73"/>
        <v>34.200000000000003</v>
      </c>
      <c r="T107" s="59">
        <f t="shared" si="74"/>
        <v>34.200000000000003</v>
      </c>
      <c r="U107" s="59">
        <f t="shared" si="75"/>
        <v>34.96</v>
      </c>
      <c r="V107" s="59">
        <f t="shared" si="76"/>
        <v>34.96</v>
      </c>
      <c r="W107" s="59">
        <f t="shared" si="77"/>
        <v>35.340000000000003</v>
      </c>
      <c r="X107" s="59">
        <f t="shared" si="78"/>
        <v>34.96</v>
      </c>
      <c r="Y107" s="59">
        <f t="shared" si="79"/>
        <v>34.96</v>
      </c>
      <c r="Z107" s="59">
        <f t="shared" si="80"/>
        <v>36.1</v>
      </c>
      <c r="AA107" s="59">
        <f t="shared" si="81"/>
        <v>32.299999999999997</v>
      </c>
      <c r="AB107" t="s">
        <v>245</v>
      </c>
      <c r="AC107" t="s">
        <v>247</v>
      </c>
    </row>
    <row r="108" spans="1:29" customFormat="1" x14ac:dyDescent="0.25">
      <c r="A108" t="s">
        <v>200</v>
      </c>
      <c r="C108">
        <v>300</v>
      </c>
      <c r="D108">
        <v>87275</v>
      </c>
      <c r="E108" s="63">
        <v>38</v>
      </c>
      <c r="F108" s="59">
        <f t="shared" si="61"/>
        <v>34.200000000000003</v>
      </c>
      <c r="G108" s="59">
        <f t="shared" si="62"/>
        <v>14.06</v>
      </c>
      <c r="H108" s="59">
        <f t="shared" si="63"/>
        <v>14.06</v>
      </c>
      <c r="I108" s="59">
        <v>12.25</v>
      </c>
      <c r="J108" s="59">
        <f t="shared" si="64"/>
        <v>34.96</v>
      </c>
      <c r="K108" s="59">
        <f t="shared" si="65"/>
        <v>34.200000000000003</v>
      </c>
      <c r="L108" s="59">
        <f t="shared" si="66"/>
        <v>38</v>
      </c>
      <c r="M108" s="59">
        <f t="shared" si="67"/>
        <v>34.96</v>
      </c>
      <c r="N108" s="59">
        <f t="shared" si="68"/>
        <v>32.299999999999997</v>
      </c>
      <c r="O108" s="59">
        <f t="shared" si="69"/>
        <v>34.200000000000003</v>
      </c>
      <c r="P108" s="59">
        <f t="shared" si="70"/>
        <v>34.200000000000003</v>
      </c>
      <c r="Q108" s="59">
        <f t="shared" si="71"/>
        <v>34.200000000000003</v>
      </c>
      <c r="R108" s="59">
        <f t="shared" si="72"/>
        <v>36.1</v>
      </c>
      <c r="S108" s="59">
        <f t="shared" si="73"/>
        <v>34.200000000000003</v>
      </c>
      <c r="T108" s="59">
        <f t="shared" si="74"/>
        <v>34.200000000000003</v>
      </c>
      <c r="U108" s="59">
        <f t="shared" si="75"/>
        <v>34.96</v>
      </c>
      <c r="V108" s="59">
        <f t="shared" si="76"/>
        <v>34.96</v>
      </c>
      <c r="W108" s="59">
        <f t="shared" si="77"/>
        <v>35.340000000000003</v>
      </c>
      <c r="X108" s="59">
        <f t="shared" si="78"/>
        <v>34.96</v>
      </c>
      <c r="Y108" s="59">
        <f t="shared" si="79"/>
        <v>34.96</v>
      </c>
      <c r="Z108" s="59">
        <f t="shared" si="80"/>
        <v>36.1</v>
      </c>
      <c r="AA108" s="59">
        <f t="shared" si="81"/>
        <v>32.299999999999997</v>
      </c>
      <c r="AB108" t="s">
        <v>245</v>
      </c>
      <c r="AC108" t="s">
        <v>247</v>
      </c>
    </row>
    <row r="109" spans="1:29" customFormat="1" x14ac:dyDescent="0.25">
      <c r="A109" t="s">
        <v>203</v>
      </c>
      <c r="C109">
        <v>300</v>
      </c>
      <c r="D109">
        <v>87880</v>
      </c>
      <c r="E109" s="63">
        <v>36</v>
      </c>
      <c r="F109" s="59">
        <f t="shared" si="61"/>
        <v>32.4</v>
      </c>
      <c r="G109" s="59">
        <f t="shared" si="62"/>
        <v>13.32</v>
      </c>
      <c r="H109" s="59">
        <f t="shared" si="63"/>
        <v>13.32</v>
      </c>
      <c r="I109" s="59">
        <v>16.53</v>
      </c>
      <c r="J109" s="59">
        <f t="shared" si="64"/>
        <v>33.119999999999997</v>
      </c>
      <c r="K109" s="59">
        <f t="shared" si="65"/>
        <v>32.4</v>
      </c>
      <c r="L109" s="59">
        <f t="shared" si="66"/>
        <v>36</v>
      </c>
      <c r="M109" s="59">
        <f t="shared" si="67"/>
        <v>33.119999999999997</v>
      </c>
      <c r="N109" s="59">
        <f t="shared" si="68"/>
        <v>30.6</v>
      </c>
      <c r="O109" s="59">
        <f t="shared" si="69"/>
        <v>32.4</v>
      </c>
      <c r="P109" s="59">
        <f t="shared" si="70"/>
        <v>32.4</v>
      </c>
      <c r="Q109" s="59">
        <f t="shared" si="71"/>
        <v>32.4</v>
      </c>
      <c r="R109" s="59">
        <f t="shared" si="72"/>
        <v>34.200000000000003</v>
      </c>
      <c r="S109" s="59">
        <f t="shared" si="73"/>
        <v>32.4</v>
      </c>
      <c r="T109" s="59">
        <f t="shared" si="74"/>
        <v>32.4</v>
      </c>
      <c r="U109" s="59">
        <f t="shared" si="75"/>
        <v>33.119999999999997</v>
      </c>
      <c r="V109" s="59">
        <f t="shared" si="76"/>
        <v>33.119999999999997</v>
      </c>
      <c r="W109" s="59">
        <f t="shared" si="77"/>
        <v>33.479999999999997</v>
      </c>
      <c r="X109" s="59">
        <f t="shared" si="78"/>
        <v>33.119999999999997</v>
      </c>
      <c r="Y109" s="59">
        <f t="shared" si="79"/>
        <v>33.119999999999997</v>
      </c>
      <c r="Z109" s="59">
        <f t="shared" si="80"/>
        <v>34.200000000000003</v>
      </c>
      <c r="AA109" s="59">
        <f t="shared" si="81"/>
        <v>30.6</v>
      </c>
      <c r="AB109" t="s">
        <v>245</v>
      </c>
      <c r="AC109" t="s">
        <v>247</v>
      </c>
    </row>
    <row r="110" spans="1:29" customFormat="1" x14ac:dyDescent="0.25">
      <c r="A110" t="s">
        <v>201</v>
      </c>
      <c r="C110">
        <v>302</v>
      </c>
      <c r="D110">
        <v>86757</v>
      </c>
      <c r="E110" s="63">
        <v>51</v>
      </c>
      <c r="F110" s="59">
        <f t="shared" si="61"/>
        <v>45.9</v>
      </c>
      <c r="G110" s="59">
        <f t="shared" si="62"/>
        <v>18.87</v>
      </c>
      <c r="H110" s="59">
        <f t="shared" si="63"/>
        <v>18.87</v>
      </c>
      <c r="I110" s="59">
        <v>19.350000000000001</v>
      </c>
      <c r="J110" s="59">
        <f t="shared" si="64"/>
        <v>46.92</v>
      </c>
      <c r="K110" s="59">
        <f t="shared" si="65"/>
        <v>45.9</v>
      </c>
      <c r="L110" s="59">
        <f t="shared" si="66"/>
        <v>51</v>
      </c>
      <c r="M110" s="59">
        <f t="shared" si="67"/>
        <v>46.92</v>
      </c>
      <c r="N110" s="59">
        <f t="shared" si="68"/>
        <v>43.35</v>
      </c>
      <c r="O110" s="59">
        <f t="shared" si="69"/>
        <v>45.9</v>
      </c>
      <c r="P110" s="59">
        <f t="shared" si="70"/>
        <v>45.9</v>
      </c>
      <c r="Q110" s="59">
        <f t="shared" si="71"/>
        <v>45.9</v>
      </c>
      <c r="R110" s="59">
        <f t="shared" si="72"/>
        <v>48.45</v>
      </c>
      <c r="S110" s="59">
        <f t="shared" si="73"/>
        <v>45.9</v>
      </c>
      <c r="T110" s="59">
        <f t="shared" si="74"/>
        <v>45.9</v>
      </c>
      <c r="U110" s="59">
        <f t="shared" si="75"/>
        <v>46.92</v>
      </c>
      <c r="V110" s="59">
        <f t="shared" si="76"/>
        <v>46.92</v>
      </c>
      <c r="W110" s="59">
        <f t="shared" si="77"/>
        <v>47.43</v>
      </c>
      <c r="X110" s="59">
        <f t="shared" si="78"/>
        <v>46.92</v>
      </c>
      <c r="Y110" s="59">
        <f t="shared" si="79"/>
        <v>46.92</v>
      </c>
      <c r="Z110" s="59">
        <f t="shared" si="80"/>
        <v>48.45</v>
      </c>
      <c r="AA110" s="59">
        <f t="shared" si="81"/>
        <v>43.35</v>
      </c>
      <c r="AB110" t="s">
        <v>245</v>
      </c>
      <c r="AC110" t="s">
        <v>247</v>
      </c>
    </row>
    <row r="111" spans="1:29" customFormat="1" x14ac:dyDescent="0.25">
      <c r="A111" t="s">
        <v>198</v>
      </c>
      <c r="C111">
        <v>302</v>
      </c>
      <c r="D111">
        <v>86618</v>
      </c>
      <c r="E111" s="63">
        <v>266</v>
      </c>
      <c r="F111" s="59">
        <f t="shared" si="61"/>
        <v>239.4</v>
      </c>
      <c r="G111" s="59">
        <f t="shared" si="62"/>
        <v>98.42</v>
      </c>
      <c r="H111" s="59">
        <f t="shared" si="63"/>
        <v>98.42</v>
      </c>
      <c r="I111" s="59">
        <v>17.03</v>
      </c>
      <c r="J111" s="59">
        <f t="shared" si="64"/>
        <v>244.72</v>
      </c>
      <c r="K111" s="59">
        <f t="shared" si="65"/>
        <v>239.4</v>
      </c>
      <c r="L111" s="59">
        <f t="shared" si="66"/>
        <v>266</v>
      </c>
      <c r="M111" s="59">
        <f t="shared" si="67"/>
        <v>244.72</v>
      </c>
      <c r="N111" s="59">
        <f t="shared" si="68"/>
        <v>226.1</v>
      </c>
      <c r="O111" s="59">
        <f t="shared" si="69"/>
        <v>239.4</v>
      </c>
      <c r="P111" s="59">
        <f t="shared" si="70"/>
        <v>239.4</v>
      </c>
      <c r="Q111" s="59">
        <f t="shared" si="71"/>
        <v>239.4</v>
      </c>
      <c r="R111" s="59">
        <f t="shared" si="72"/>
        <v>252.7</v>
      </c>
      <c r="S111" s="59">
        <f t="shared" si="73"/>
        <v>239.4</v>
      </c>
      <c r="T111" s="59">
        <f t="shared" si="74"/>
        <v>239.4</v>
      </c>
      <c r="U111" s="59">
        <f t="shared" si="75"/>
        <v>244.72</v>
      </c>
      <c r="V111" s="59">
        <f t="shared" si="76"/>
        <v>244.72</v>
      </c>
      <c r="W111" s="59">
        <f t="shared" si="77"/>
        <v>247.38</v>
      </c>
      <c r="X111" s="59">
        <f t="shared" si="78"/>
        <v>244.72</v>
      </c>
      <c r="Y111" s="59">
        <f t="shared" si="79"/>
        <v>244.72</v>
      </c>
      <c r="Z111" s="59">
        <f t="shared" si="80"/>
        <v>252.7</v>
      </c>
      <c r="AA111" s="59">
        <f t="shared" si="81"/>
        <v>226.1</v>
      </c>
      <c r="AB111" t="s">
        <v>245</v>
      </c>
      <c r="AC111" t="s">
        <v>247</v>
      </c>
    </row>
    <row r="112" spans="1:29" customFormat="1" x14ac:dyDescent="0.25">
      <c r="A112" t="s">
        <v>202</v>
      </c>
      <c r="C112">
        <v>302</v>
      </c>
      <c r="D112">
        <v>86677</v>
      </c>
      <c r="E112" s="63">
        <v>137</v>
      </c>
      <c r="F112" s="59">
        <f t="shared" si="61"/>
        <v>123.3</v>
      </c>
      <c r="G112" s="59">
        <f t="shared" si="62"/>
        <v>50.69</v>
      </c>
      <c r="H112" s="59">
        <f t="shared" si="63"/>
        <v>50.69</v>
      </c>
      <c r="I112" s="59">
        <v>16.850000000000001</v>
      </c>
      <c r="J112" s="59">
        <f t="shared" si="64"/>
        <v>126.03999999999999</v>
      </c>
      <c r="K112" s="59">
        <f t="shared" si="65"/>
        <v>123.3</v>
      </c>
      <c r="L112" s="59">
        <f t="shared" si="66"/>
        <v>137</v>
      </c>
      <c r="M112" s="59">
        <f t="shared" si="67"/>
        <v>126.03999999999999</v>
      </c>
      <c r="N112" s="59">
        <f t="shared" si="68"/>
        <v>116.45</v>
      </c>
      <c r="O112" s="59">
        <f t="shared" si="69"/>
        <v>123.3</v>
      </c>
      <c r="P112" s="59">
        <f t="shared" si="70"/>
        <v>123.3</v>
      </c>
      <c r="Q112" s="59">
        <f t="shared" si="71"/>
        <v>123.3</v>
      </c>
      <c r="R112" s="59">
        <f t="shared" si="72"/>
        <v>130.15</v>
      </c>
      <c r="S112" s="59">
        <f t="shared" si="73"/>
        <v>123.3</v>
      </c>
      <c r="T112" s="59">
        <f t="shared" si="74"/>
        <v>123.3</v>
      </c>
      <c r="U112" s="59">
        <f t="shared" si="75"/>
        <v>126.03999999999999</v>
      </c>
      <c r="V112" s="59">
        <f t="shared" si="76"/>
        <v>126.03999999999999</v>
      </c>
      <c r="W112" s="59">
        <f t="shared" si="77"/>
        <v>127.41</v>
      </c>
      <c r="X112" s="59">
        <f t="shared" si="78"/>
        <v>126.03999999999999</v>
      </c>
      <c r="Y112" s="59">
        <f t="shared" si="79"/>
        <v>126.03999999999999</v>
      </c>
      <c r="Z112" s="59">
        <f t="shared" si="80"/>
        <v>130.15</v>
      </c>
      <c r="AA112" s="59">
        <f t="shared" si="81"/>
        <v>116.45</v>
      </c>
      <c r="AB112" t="s">
        <v>245</v>
      </c>
      <c r="AC112" t="s">
        <v>247</v>
      </c>
    </row>
    <row r="113" spans="1:29" customFormat="1" x14ac:dyDescent="0.25">
      <c r="A113" t="s">
        <v>210</v>
      </c>
      <c r="C113">
        <v>301</v>
      </c>
      <c r="D113">
        <v>82550</v>
      </c>
      <c r="E113" s="63">
        <v>66</v>
      </c>
      <c r="F113" s="59">
        <f t="shared" si="61"/>
        <v>59.4</v>
      </c>
      <c r="G113" s="59">
        <f t="shared" si="62"/>
        <v>24.419999999999998</v>
      </c>
      <c r="H113" s="59">
        <f t="shared" si="63"/>
        <v>24.419999999999998</v>
      </c>
      <c r="I113" s="59">
        <v>6.51</v>
      </c>
      <c r="J113" s="59">
        <f t="shared" si="64"/>
        <v>60.72</v>
      </c>
      <c r="K113" s="59">
        <f t="shared" si="65"/>
        <v>59.4</v>
      </c>
      <c r="L113" s="59">
        <f t="shared" si="66"/>
        <v>66</v>
      </c>
      <c r="M113" s="59">
        <f t="shared" si="67"/>
        <v>60.72</v>
      </c>
      <c r="N113" s="59">
        <f t="shared" si="68"/>
        <v>56.1</v>
      </c>
      <c r="O113" s="59">
        <f t="shared" si="69"/>
        <v>59.4</v>
      </c>
      <c r="P113" s="59">
        <f t="shared" si="70"/>
        <v>59.4</v>
      </c>
      <c r="Q113" s="59">
        <f t="shared" si="71"/>
        <v>59.4</v>
      </c>
      <c r="R113" s="59">
        <f t="shared" si="72"/>
        <v>62.7</v>
      </c>
      <c r="S113" s="59">
        <f t="shared" si="73"/>
        <v>59.4</v>
      </c>
      <c r="T113" s="59">
        <f t="shared" si="74"/>
        <v>59.4</v>
      </c>
      <c r="U113" s="59">
        <f t="shared" si="75"/>
        <v>60.72</v>
      </c>
      <c r="V113" s="59">
        <f t="shared" si="76"/>
        <v>60.72</v>
      </c>
      <c r="W113" s="59">
        <f t="shared" si="77"/>
        <v>61.38</v>
      </c>
      <c r="X113" s="59">
        <f t="shared" si="78"/>
        <v>60.72</v>
      </c>
      <c r="Y113" s="59">
        <f t="shared" si="79"/>
        <v>60.72</v>
      </c>
      <c r="Z113" s="59">
        <f t="shared" si="80"/>
        <v>62.7</v>
      </c>
      <c r="AA113" s="59">
        <f t="shared" si="81"/>
        <v>56.1</v>
      </c>
      <c r="AB113" t="s">
        <v>245</v>
      </c>
      <c r="AC113" t="s">
        <v>247</v>
      </c>
    </row>
    <row r="114" spans="1:29" customFormat="1" x14ac:dyDescent="0.25">
      <c r="A114" t="s">
        <v>211</v>
      </c>
      <c r="C114">
        <v>300</v>
      </c>
      <c r="D114">
        <v>80051</v>
      </c>
      <c r="E114" s="63">
        <v>42</v>
      </c>
      <c r="F114" s="59">
        <f t="shared" si="61"/>
        <v>37.799999999999997</v>
      </c>
      <c r="G114" s="59">
        <f t="shared" si="62"/>
        <v>15.54</v>
      </c>
      <c r="H114" s="59">
        <f t="shared" si="63"/>
        <v>15.54</v>
      </c>
      <c r="I114" s="59">
        <v>7.01</v>
      </c>
      <c r="J114" s="59">
        <f t="shared" si="64"/>
        <v>38.64</v>
      </c>
      <c r="K114" s="59">
        <f t="shared" si="65"/>
        <v>37.799999999999997</v>
      </c>
      <c r="L114" s="59">
        <f t="shared" si="66"/>
        <v>42</v>
      </c>
      <c r="M114" s="59">
        <f t="shared" si="67"/>
        <v>38.64</v>
      </c>
      <c r="N114" s="59">
        <f t="shared" si="68"/>
        <v>35.700000000000003</v>
      </c>
      <c r="O114" s="59">
        <f t="shared" si="69"/>
        <v>37.799999999999997</v>
      </c>
      <c r="P114" s="59">
        <f t="shared" si="70"/>
        <v>37.799999999999997</v>
      </c>
      <c r="Q114" s="59">
        <f t="shared" si="71"/>
        <v>37.799999999999997</v>
      </c>
      <c r="R114" s="59">
        <f t="shared" si="72"/>
        <v>39.9</v>
      </c>
      <c r="S114" s="59">
        <f t="shared" si="73"/>
        <v>37.799999999999997</v>
      </c>
      <c r="T114" s="59">
        <f t="shared" si="74"/>
        <v>37.799999999999997</v>
      </c>
      <c r="U114" s="59">
        <f t="shared" si="75"/>
        <v>38.64</v>
      </c>
      <c r="V114" s="59">
        <f t="shared" si="76"/>
        <v>38.64</v>
      </c>
      <c r="W114" s="59">
        <f t="shared" si="77"/>
        <v>39.06</v>
      </c>
      <c r="X114" s="59">
        <f t="shared" si="78"/>
        <v>38.64</v>
      </c>
      <c r="Y114" s="59">
        <f t="shared" si="79"/>
        <v>38.64</v>
      </c>
      <c r="Z114" s="59">
        <f t="shared" si="80"/>
        <v>39.9</v>
      </c>
      <c r="AA114" s="59">
        <f t="shared" si="81"/>
        <v>35.700000000000003</v>
      </c>
      <c r="AB114" t="s">
        <v>245</v>
      </c>
      <c r="AC114" t="s">
        <v>247</v>
      </c>
    </row>
    <row r="115" spans="1:29" customFormat="1" x14ac:dyDescent="0.25">
      <c r="A115" t="s">
        <v>212</v>
      </c>
      <c r="C115">
        <v>301</v>
      </c>
      <c r="D115">
        <v>82310</v>
      </c>
      <c r="E115" s="63">
        <v>48</v>
      </c>
      <c r="F115" s="59">
        <f t="shared" si="61"/>
        <v>43.2</v>
      </c>
      <c r="G115" s="59">
        <f t="shared" si="62"/>
        <v>17.759999999999998</v>
      </c>
      <c r="H115" s="59">
        <f t="shared" si="63"/>
        <v>17.759999999999998</v>
      </c>
      <c r="I115" s="59">
        <v>2.33</v>
      </c>
      <c r="J115" s="59">
        <f t="shared" si="64"/>
        <v>44.16</v>
      </c>
      <c r="K115" s="59">
        <f t="shared" si="65"/>
        <v>43.2</v>
      </c>
      <c r="L115" s="59">
        <f t="shared" si="66"/>
        <v>48</v>
      </c>
      <c r="M115" s="59">
        <f t="shared" si="67"/>
        <v>44.16</v>
      </c>
      <c r="N115" s="59">
        <f t="shared" si="68"/>
        <v>40.799999999999997</v>
      </c>
      <c r="O115" s="59">
        <f t="shared" si="69"/>
        <v>43.2</v>
      </c>
      <c r="P115" s="59">
        <f t="shared" si="70"/>
        <v>43.2</v>
      </c>
      <c r="Q115" s="59">
        <f t="shared" si="71"/>
        <v>43.2</v>
      </c>
      <c r="R115" s="59">
        <f t="shared" si="72"/>
        <v>45.6</v>
      </c>
      <c r="S115" s="59">
        <f t="shared" si="73"/>
        <v>43.2</v>
      </c>
      <c r="T115" s="59">
        <f t="shared" si="74"/>
        <v>43.2</v>
      </c>
      <c r="U115" s="59">
        <f t="shared" si="75"/>
        <v>44.16</v>
      </c>
      <c r="V115" s="59">
        <f t="shared" si="76"/>
        <v>44.16</v>
      </c>
      <c r="W115" s="59">
        <f t="shared" si="77"/>
        <v>44.64</v>
      </c>
      <c r="X115" s="59">
        <f t="shared" si="78"/>
        <v>44.16</v>
      </c>
      <c r="Y115" s="59">
        <f t="shared" si="79"/>
        <v>44.16</v>
      </c>
      <c r="Z115" s="59">
        <f t="shared" si="80"/>
        <v>45.6</v>
      </c>
      <c r="AA115" s="59">
        <f t="shared" si="81"/>
        <v>40.799999999999997</v>
      </c>
      <c r="AB115" t="s">
        <v>245</v>
      </c>
      <c r="AC115" t="s">
        <v>247</v>
      </c>
    </row>
    <row r="116" spans="1:29" customFormat="1" x14ac:dyDescent="0.25">
      <c r="A116" t="s">
        <v>328</v>
      </c>
      <c r="C116">
        <v>301</v>
      </c>
      <c r="D116">
        <v>82375</v>
      </c>
      <c r="E116" s="63">
        <v>439</v>
      </c>
      <c r="F116" s="59">
        <f t="shared" si="61"/>
        <v>395.1</v>
      </c>
      <c r="G116" s="59">
        <f t="shared" si="62"/>
        <v>162.43</v>
      </c>
      <c r="H116" s="59">
        <f t="shared" si="63"/>
        <v>162.43</v>
      </c>
      <c r="I116" s="59">
        <v>12.32</v>
      </c>
      <c r="J116" s="59">
        <f t="shared" si="64"/>
        <v>403.88</v>
      </c>
      <c r="K116" s="59">
        <f t="shared" si="65"/>
        <v>395.1</v>
      </c>
      <c r="L116" s="59">
        <f t="shared" si="66"/>
        <v>439</v>
      </c>
      <c r="M116" s="59">
        <f t="shared" si="67"/>
        <v>403.88</v>
      </c>
      <c r="N116" s="59">
        <f t="shared" si="68"/>
        <v>373.15</v>
      </c>
      <c r="O116" s="59">
        <f t="shared" si="69"/>
        <v>395.1</v>
      </c>
      <c r="P116" s="59">
        <f t="shared" si="70"/>
        <v>395.1</v>
      </c>
      <c r="Q116" s="59">
        <f t="shared" si="71"/>
        <v>395.1</v>
      </c>
      <c r="R116" s="59">
        <f t="shared" si="72"/>
        <v>417.05</v>
      </c>
      <c r="S116" s="59">
        <f t="shared" si="73"/>
        <v>395.1</v>
      </c>
      <c r="T116" s="59">
        <f t="shared" si="74"/>
        <v>395.1</v>
      </c>
      <c r="U116" s="59">
        <f t="shared" si="75"/>
        <v>403.88</v>
      </c>
      <c r="V116" s="59">
        <f t="shared" si="76"/>
        <v>403.88</v>
      </c>
      <c r="W116" s="59">
        <f t="shared" si="77"/>
        <v>408.27</v>
      </c>
      <c r="X116" s="59">
        <f t="shared" si="78"/>
        <v>403.88</v>
      </c>
      <c r="Y116" s="59">
        <f t="shared" si="79"/>
        <v>403.88</v>
      </c>
      <c r="Z116" s="59">
        <f t="shared" si="80"/>
        <v>417.05</v>
      </c>
      <c r="AA116" s="59">
        <f t="shared" si="81"/>
        <v>373.15</v>
      </c>
      <c r="AB116" t="s">
        <v>245</v>
      </c>
      <c r="AC116" t="s">
        <v>247</v>
      </c>
    </row>
    <row r="117" spans="1:29" customFormat="1" x14ac:dyDescent="0.25">
      <c r="A117" t="s">
        <v>213</v>
      </c>
      <c r="C117">
        <v>301</v>
      </c>
      <c r="D117">
        <v>82565</v>
      </c>
      <c r="E117" s="63">
        <v>48</v>
      </c>
      <c r="F117" s="59">
        <f t="shared" si="61"/>
        <v>43.2</v>
      </c>
      <c r="G117" s="59">
        <f t="shared" si="62"/>
        <v>17.759999999999998</v>
      </c>
      <c r="H117" s="59">
        <f t="shared" si="63"/>
        <v>17.759999999999998</v>
      </c>
      <c r="I117" s="59">
        <v>5.12</v>
      </c>
      <c r="J117" s="59">
        <f t="shared" si="64"/>
        <v>44.16</v>
      </c>
      <c r="K117" s="59">
        <f t="shared" si="65"/>
        <v>43.2</v>
      </c>
      <c r="L117" s="59">
        <f t="shared" si="66"/>
        <v>48</v>
      </c>
      <c r="M117" s="59">
        <f t="shared" si="67"/>
        <v>44.16</v>
      </c>
      <c r="N117" s="59">
        <f t="shared" si="68"/>
        <v>40.799999999999997</v>
      </c>
      <c r="O117" s="59">
        <f t="shared" si="69"/>
        <v>43.2</v>
      </c>
      <c r="P117" s="59">
        <f t="shared" si="70"/>
        <v>43.2</v>
      </c>
      <c r="Q117" s="59">
        <f t="shared" si="71"/>
        <v>43.2</v>
      </c>
      <c r="R117" s="59">
        <f t="shared" si="72"/>
        <v>45.6</v>
      </c>
      <c r="S117" s="59">
        <f t="shared" si="73"/>
        <v>43.2</v>
      </c>
      <c r="T117" s="59">
        <f t="shared" si="74"/>
        <v>43.2</v>
      </c>
      <c r="U117" s="59">
        <f t="shared" si="75"/>
        <v>44.16</v>
      </c>
      <c r="V117" s="59">
        <f t="shared" si="76"/>
        <v>44.16</v>
      </c>
      <c r="W117" s="59">
        <f t="shared" si="77"/>
        <v>44.64</v>
      </c>
      <c r="X117" s="59">
        <f t="shared" si="78"/>
        <v>44.16</v>
      </c>
      <c r="Y117" s="59">
        <f t="shared" si="79"/>
        <v>44.16</v>
      </c>
      <c r="Z117" s="59">
        <f t="shared" si="80"/>
        <v>45.6</v>
      </c>
      <c r="AA117" s="59">
        <f t="shared" si="81"/>
        <v>40.799999999999997</v>
      </c>
      <c r="AB117" t="s">
        <v>245</v>
      </c>
      <c r="AC117" t="s">
        <v>247</v>
      </c>
    </row>
    <row r="118" spans="1:29" customFormat="1" x14ac:dyDescent="0.25">
      <c r="A118" t="s">
        <v>214</v>
      </c>
      <c r="C118">
        <v>301</v>
      </c>
      <c r="D118">
        <v>82248</v>
      </c>
      <c r="E118" s="63">
        <v>46</v>
      </c>
      <c r="F118" s="59">
        <f t="shared" si="61"/>
        <v>41.4</v>
      </c>
      <c r="G118" s="59">
        <f t="shared" si="62"/>
        <v>17.02</v>
      </c>
      <c r="H118" s="59">
        <f t="shared" si="63"/>
        <v>17.02</v>
      </c>
      <c r="I118" s="59">
        <v>8.17</v>
      </c>
      <c r="J118" s="59">
        <f t="shared" si="64"/>
        <v>42.32</v>
      </c>
      <c r="K118" s="59">
        <f t="shared" si="65"/>
        <v>41.4</v>
      </c>
      <c r="L118" s="59">
        <f t="shared" si="66"/>
        <v>46</v>
      </c>
      <c r="M118" s="59">
        <f t="shared" si="67"/>
        <v>42.32</v>
      </c>
      <c r="N118" s="59">
        <f t="shared" si="68"/>
        <v>39.1</v>
      </c>
      <c r="O118" s="59">
        <f t="shared" si="69"/>
        <v>41.4</v>
      </c>
      <c r="P118" s="59">
        <f t="shared" si="70"/>
        <v>41.4</v>
      </c>
      <c r="Q118" s="59">
        <f t="shared" si="71"/>
        <v>41.4</v>
      </c>
      <c r="R118" s="59">
        <f t="shared" si="72"/>
        <v>43.7</v>
      </c>
      <c r="S118" s="59">
        <f t="shared" si="73"/>
        <v>41.4</v>
      </c>
      <c r="T118" s="59">
        <f t="shared" si="74"/>
        <v>41.4</v>
      </c>
      <c r="U118" s="59">
        <f t="shared" si="75"/>
        <v>42.32</v>
      </c>
      <c r="V118" s="59">
        <f t="shared" si="76"/>
        <v>42.32</v>
      </c>
      <c r="W118" s="59">
        <f t="shared" si="77"/>
        <v>42.78</v>
      </c>
      <c r="X118" s="59">
        <f t="shared" si="78"/>
        <v>42.32</v>
      </c>
      <c r="Y118" s="59">
        <f t="shared" si="79"/>
        <v>42.32</v>
      </c>
      <c r="Z118" s="59">
        <f t="shared" si="80"/>
        <v>43.7</v>
      </c>
      <c r="AA118" s="59">
        <f t="shared" si="81"/>
        <v>39.1</v>
      </c>
      <c r="AB118" t="s">
        <v>245</v>
      </c>
      <c r="AC118" t="s">
        <v>247</v>
      </c>
    </row>
    <row r="119" spans="1:29" customFormat="1" x14ac:dyDescent="0.25">
      <c r="A119" t="s">
        <v>215</v>
      </c>
      <c r="C119">
        <v>301</v>
      </c>
      <c r="D119">
        <v>82728</v>
      </c>
      <c r="E119" s="63">
        <v>85</v>
      </c>
      <c r="F119" s="59">
        <f t="shared" si="61"/>
        <v>76.5</v>
      </c>
      <c r="G119" s="59">
        <f t="shared" si="62"/>
        <v>31.45</v>
      </c>
      <c r="H119" s="59">
        <f t="shared" si="63"/>
        <v>31.45</v>
      </c>
      <c r="I119" s="59">
        <v>13.63</v>
      </c>
      <c r="J119" s="59">
        <f t="shared" si="64"/>
        <v>78.2</v>
      </c>
      <c r="K119" s="59">
        <f t="shared" si="65"/>
        <v>76.5</v>
      </c>
      <c r="L119" s="59">
        <f t="shared" si="66"/>
        <v>85</v>
      </c>
      <c r="M119" s="59">
        <f t="shared" si="67"/>
        <v>78.2</v>
      </c>
      <c r="N119" s="59">
        <f t="shared" si="68"/>
        <v>72.25</v>
      </c>
      <c r="O119" s="59">
        <f t="shared" si="69"/>
        <v>76.5</v>
      </c>
      <c r="P119" s="59">
        <f t="shared" si="70"/>
        <v>76.5</v>
      </c>
      <c r="Q119" s="59">
        <f t="shared" si="71"/>
        <v>76.5</v>
      </c>
      <c r="R119" s="59">
        <f t="shared" si="72"/>
        <v>80.75</v>
      </c>
      <c r="S119" s="59">
        <f t="shared" si="73"/>
        <v>76.5</v>
      </c>
      <c r="T119" s="59">
        <f t="shared" si="74"/>
        <v>76.5</v>
      </c>
      <c r="U119" s="59">
        <f t="shared" si="75"/>
        <v>78.2</v>
      </c>
      <c r="V119" s="59">
        <f t="shared" si="76"/>
        <v>78.2</v>
      </c>
      <c r="W119" s="59">
        <f t="shared" si="77"/>
        <v>79.05</v>
      </c>
      <c r="X119" s="59">
        <f t="shared" si="78"/>
        <v>78.2</v>
      </c>
      <c r="Y119" s="59">
        <f t="shared" si="79"/>
        <v>78.2</v>
      </c>
      <c r="Z119" s="59">
        <f t="shared" si="80"/>
        <v>80.75</v>
      </c>
      <c r="AA119" s="59">
        <f t="shared" si="81"/>
        <v>72.25</v>
      </c>
      <c r="AB119" t="s">
        <v>245</v>
      </c>
      <c r="AC119" t="s">
        <v>247</v>
      </c>
    </row>
    <row r="120" spans="1:29" customFormat="1" x14ac:dyDescent="0.25">
      <c r="A120" t="s">
        <v>216</v>
      </c>
      <c r="C120">
        <v>301</v>
      </c>
      <c r="D120">
        <v>82947</v>
      </c>
      <c r="E120" s="63">
        <v>39</v>
      </c>
      <c r="F120" s="59">
        <f t="shared" si="61"/>
        <v>35.1</v>
      </c>
      <c r="G120" s="59">
        <f t="shared" si="62"/>
        <v>14.43</v>
      </c>
      <c r="H120" s="59">
        <f t="shared" si="63"/>
        <v>14.43</v>
      </c>
      <c r="I120" s="59">
        <v>3.93</v>
      </c>
      <c r="J120" s="59">
        <f t="shared" si="64"/>
        <v>35.880000000000003</v>
      </c>
      <c r="K120" s="59">
        <f t="shared" si="65"/>
        <v>35.1</v>
      </c>
      <c r="L120" s="59">
        <f t="shared" si="66"/>
        <v>39</v>
      </c>
      <c r="M120" s="59">
        <f t="shared" si="67"/>
        <v>35.880000000000003</v>
      </c>
      <c r="N120" s="59">
        <f t="shared" si="68"/>
        <v>33.15</v>
      </c>
      <c r="O120" s="59">
        <f t="shared" si="69"/>
        <v>35.1</v>
      </c>
      <c r="P120" s="59">
        <f t="shared" si="70"/>
        <v>35.1</v>
      </c>
      <c r="Q120" s="59">
        <f t="shared" si="71"/>
        <v>35.1</v>
      </c>
      <c r="R120" s="59">
        <f t="shared" si="72"/>
        <v>37.049999999999997</v>
      </c>
      <c r="S120" s="59">
        <f t="shared" si="73"/>
        <v>35.1</v>
      </c>
      <c r="T120" s="59">
        <f t="shared" si="74"/>
        <v>35.1</v>
      </c>
      <c r="U120" s="59">
        <f t="shared" si="75"/>
        <v>35.880000000000003</v>
      </c>
      <c r="V120" s="59">
        <f t="shared" si="76"/>
        <v>35.880000000000003</v>
      </c>
      <c r="W120" s="59">
        <f t="shared" si="77"/>
        <v>36.269999999999996</v>
      </c>
      <c r="X120" s="59">
        <f t="shared" si="78"/>
        <v>35.880000000000003</v>
      </c>
      <c r="Y120" s="59">
        <f t="shared" si="79"/>
        <v>35.880000000000003</v>
      </c>
      <c r="Z120" s="59">
        <f t="shared" si="80"/>
        <v>37.049999999999997</v>
      </c>
      <c r="AA120" s="59">
        <f t="shared" si="81"/>
        <v>33.15</v>
      </c>
      <c r="AB120" t="s">
        <v>245</v>
      </c>
      <c r="AC120" t="s">
        <v>247</v>
      </c>
    </row>
    <row r="121" spans="1:29" customFormat="1" x14ac:dyDescent="0.25">
      <c r="A121" t="s">
        <v>217</v>
      </c>
      <c r="C121">
        <v>301</v>
      </c>
      <c r="D121">
        <v>83718</v>
      </c>
      <c r="E121" s="63">
        <v>50</v>
      </c>
      <c r="F121" s="59">
        <f t="shared" si="61"/>
        <v>45</v>
      </c>
      <c r="G121" s="59">
        <f t="shared" si="62"/>
        <v>18.5</v>
      </c>
      <c r="H121" s="59">
        <f t="shared" si="63"/>
        <v>18.5</v>
      </c>
      <c r="I121" s="59">
        <v>8.19</v>
      </c>
      <c r="J121" s="59">
        <f t="shared" si="64"/>
        <v>46</v>
      </c>
      <c r="K121" s="59">
        <f t="shared" si="65"/>
        <v>45</v>
      </c>
      <c r="L121" s="59">
        <f t="shared" si="66"/>
        <v>50</v>
      </c>
      <c r="M121" s="59">
        <f t="shared" si="67"/>
        <v>46</v>
      </c>
      <c r="N121" s="59">
        <f t="shared" si="68"/>
        <v>42.5</v>
      </c>
      <c r="O121" s="59">
        <f t="shared" si="69"/>
        <v>45</v>
      </c>
      <c r="P121" s="59">
        <f t="shared" si="70"/>
        <v>45</v>
      </c>
      <c r="Q121" s="59">
        <f t="shared" si="71"/>
        <v>45</v>
      </c>
      <c r="R121" s="59">
        <f t="shared" si="72"/>
        <v>47.5</v>
      </c>
      <c r="S121" s="59">
        <f t="shared" si="73"/>
        <v>45</v>
      </c>
      <c r="T121" s="59">
        <f t="shared" si="74"/>
        <v>45</v>
      </c>
      <c r="U121" s="59">
        <f t="shared" si="75"/>
        <v>46</v>
      </c>
      <c r="V121" s="59">
        <f t="shared" si="76"/>
        <v>46</v>
      </c>
      <c r="W121" s="59">
        <f t="shared" si="77"/>
        <v>46.5</v>
      </c>
      <c r="X121" s="59">
        <f t="shared" si="78"/>
        <v>46</v>
      </c>
      <c r="Y121" s="59">
        <f t="shared" si="79"/>
        <v>46</v>
      </c>
      <c r="Z121" s="59">
        <f t="shared" si="80"/>
        <v>47.5</v>
      </c>
      <c r="AA121" s="59">
        <f t="shared" si="81"/>
        <v>42.5</v>
      </c>
      <c r="AB121" t="s">
        <v>245</v>
      </c>
      <c r="AC121" t="s">
        <v>247</v>
      </c>
    </row>
    <row r="122" spans="1:29" customFormat="1" x14ac:dyDescent="0.25">
      <c r="A122" t="s">
        <v>218</v>
      </c>
      <c r="C122">
        <v>301</v>
      </c>
      <c r="D122">
        <v>83036</v>
      </c>
      <c r="E122" s="63">
        <v>71</v>
      </c>
      <c r="F122" s="59">
        <f t="shared" si="61"/>
        <v>63.9</v>
      </c>
      <c r="G122" s="59">
        <f t="shared" si="62"/>
        <v>26.27</v>
      </c>
      <c r="H122" s="59">
        <f t="shared" si="63"/>
        <v>26.27</v>
      </c>
      <c r="I122" s="59">
        <v>9.7100000000000009</v>
      </c>
      <c r="J122" s="59">
        <f t="shared" si="64"/>
        <v>65.319999999999993</v>
      </c>
      <c r="K122" s="59">
        <f t="shared" si="65"/>
        <v>63.9</v>
      </c>
      <c r="L122" s="59">
        <f t="shared" si="66"/>
        <v>71</v>
      </c>
      <c r="M122" s="59">
        <f t="shared" si="67"/>
        <v>65.319999999999993</v>
      </c>
      <c r="N122" s="59">
        <f t="shared" si="68"/>
        <v>60.35</v>
      </c>
      <c r="O122" s="59">
        <f t="shared" si="69"/>
        <v>63.9</v>
      </c>
      <c r="P122" s="59">
        <f t="shared" si="70"/>
        <v>63.9</v>
      </c>
      <c r="Q122" s="59">
        <f t="shared" si="71"/>
        <v>63.9</v>
      </c>
      <c r="R122" s="59">
        <f t="shared" si="72"/>
        <v>67.45</v>
      </c>
      <c r="S122" s="59">
        <f t="shared" si="73"/>
        <v>63.9</v>
      </c>
      <c r="T122" s="59">
        <f t="shared" si="74"/>
        <v>63.9</v>
      </c>
      <c r="U122" s="59">
        <f t="shared" si="75"/>
        <v>65.319999999999993</v>
      </c>
      <c r="V122" s="59">
        <f t="shared" si="76"/>
        <v>65.319999999999993</v>
      </c>
      <c r="W122" s="59">
        <f t="shared" si="77"/>
        <v>66.03</v>
      </c>
      <c r="X122" s="59">
        <f t="shared" si="78"/>
        <v>65.319999999999993</v>
      </c>
      <c r="Y122" s="59">
        <f t="shared" si="79"/>
        <v>65.319999999999993</v>
      </c>
      <c r="Z122" s="59">
        <f t="shared" si="80"/>
        <v>67.45</v>
      </c>
      <c r="AA122" s="59">
        <f t="shared" si="81"/>
        <v>60.35</v>
      </c>
      <c r="AB122" t="s">
        <v>245</v>
      </c>
      <c r="AC122" t="s">
        <v>247</v>
      </c>
    </row>
    <row r="123" spans="1:29" customFormat="1" x14ac:dyDescent="0.25">
      <c r="A123" t="s">
        <v>332</v>
      </c>
      <c r="C123">
        <v>302</v>
      </c>
      <c r="D123">
        <v>86706</v>
      </c>
      <c r="E123" s="63">
        <v>137</v>
      </c>
      <c r="F123" s="59">
        <f t="shared" si="61"/>
        <v>123.3</v>
      </c>
      <c r="G123" s="59">
        <f t="shared" si="62"/>
        <v>50.69</v>
      </c>
      <c r="H123" s="59">
        <f t="shared" si="63"/>
        <v>50.69</v>
      </c>
      <c r="I123" s="59">
        <v>10.74</v>
      </c>
      <c r="J123" s="59">
        <f t="shared" si="64"/>
        <v>126.03999999999999</v>
      </c>
      <c r="K123" s="59">
        <f t="shared" si="65"/>
        <v>123.3</v>
      </c>
      <c r="L123" s="59">
        <f t="shared" si="66"/>
        <v>137</v>
      </c>
      <c r="M123" s="59">
        <f t="shared" si="67"/>
        <v>126.03999999999999</v>
      </c>
      <c r="N123" s="59">
        <f t="shared" si="68"/>
        <v>116.45</v>
      </c>
      <c r="O123" s="59">
        <f t="shared" si="69"/>
        <v>123.3</v>
      </c>
      <c r="P123" s="59">
        <f t="shared" si="70"/>
        <v>123.3</v>
      </c>
      <c r="Q123" s="59">
        <f t="shared" si="71"/>
        <v>123.3</v>
      </c>
      <c r="R123" s="59">
        <f t="shared" si="72"/>
        <v>130.15</v>
      </c>
      <c r="S123" s="59">
        <f t="shared" si="73"/>
        <v>123.3</v>
      </c>
      <c r="T123" s="59">
        <f t="shared" si="74"/>
        <v>123.3</v>
      </c>
      <c r="U123" s="59">
        <f t="shared" si="75"/>
        <v>126.03999999999999</v>
      </c>
      <c r="V123" s="59">
        <f t="shared" si="76"/>
        <v>126.03999999999999</v>
      </c>
      <c r="W123" s="59">
        <f t="shared" si="77"/>
        <v>127.41</v>
      </c>
      <c r="X123" s="59">
        <f t="shared" si="78"/>
        <v>126.03999999999999</v>
      </c>
      <c r="Y123" s="59">
        <f t="shared" si="79"/>
        <v>126.03999999999999</v>
      </c>
      <c r="Z123" s="59">
        <f t="shared" si="80"/>
        <v>130.15</v>
      </c>
      <c r="AA123" s="59">
        <f t="shared" si="81"/>
        <v>116.45</v>
      </c>
      <c r="AB123" t="s">
        <v>245</v>
      </c>
      <c r="AC123" t="s">
        <v>247</v>
      </c>
    </row>
    <row r="124" spans="1:29" customFormat="1" x14ac:dyDescent="0.25">
      <c r="A124" t="s">
        <v>333</v>
      </c>
      <c r="C124">
        <v>302</v>
      </c>
      <c r="D124">
        <v>86803</v>
      </c>
      <c r="E124" s="63">
        <v>82</v>
      </c>
      <c r="F124" s="59">
        <f t="shared" si="61"/>
        <v>73.8</v>
      </c>
      <c r="G124" s="59">
        <f t="shared" si="62"/>
        <v>30.34</v>
      </c>
      <c r="H124" s="59">
        <f t="shared" si="63"/>
        <v>30.34</v>
      </c>
      <c r="I124" s="59">
        <v>14.27</v>
      </c>
      <c r="J124" s="59">
        <f t="shared" si="64"/>
        <v>75.44</v>
      </c>
      <c r="K124" s="59">
        <f t="shared" si="65"/>
        <v>73.8</v>
      </c>
      <c r="L124" s="59">
        <f t="shared" si="66"/>
        <v>82</v>
      </c>
      <c r="M124" s="59">
        <f t="shared" si="67"/>
        <v>75.44</v>
      </c>
      <c r="N124" s="59">
        <f t="shared" si="68"/>
        <v>69.7</v>
      </c>
      <c r="O124" s="59">
        <f t="shared" si="69"/>
        <v>73.8</v>
      </c>
      <c r="P124" s="59">
        <f t="shared" si="70"/>
        <v>73.8</v>
      </c>
      <c r="Q124" s="59">
        <f t="shared" si="71"/>
        <v>73.8</v>
      </c>
      <c r="R124" s="59">
        <f t="shared" si="72"/>
        <v>77.900000000000006</v>
      </c>
      <c r="S124" s="59">
        <f t="shared" si="73"/>
        <v>73.8</v>
      </c>
      <c r="T124" s="59">
        <f t="shared" si="74"/>
        <v>73.8</v>
      </c>
      <c r="U124" s="59">
        <f t="shared" si="75"/>
        <v>75.44</v>
      </c>
      <c r="V124" s="59">
        <f t="shared" si="76"/>
        <v>75.44</v>
      </c>
      <c r="W124" s="59">
        <f t="shared" si="77"/>
        <v>76.260000000000005</v>
      </c>
      <c r="X124" s="59">
        <f t="shared" si="78"/>
        <v>75.44</v>
      </c>
      <c r="Y124" s="59">
        <f t="shared" si="79"/>
        <v>75.44</v>
      </c>
      <c r="Z124" s="59">
        <f t="shared" si="80"/>
        <v>77.900000000000006</v>
      </c>
      <c r="AA124" s="59">
        <f t="shared" si="81"/>
        <v>69.7</v>
      </c>
      <c r="AB124" t="s">
        <v>245</v>
      </c>
      <c r="AC124" t="s">
        <v>247</v>
      </c>
    </row>
    <row r="125" spans="1:29" customFormat="1" x14ac:dyDescent="0.25">
      <c r="A125" t="s">
        <v>219</v>
      </c>
      <c r="C125">
        <v>301</v>
      </c>
      <c r="D125">
        <v>83540</v>
      </c>
      <c r="E125" s="63">
        <v>65</v>
      </c>
      <c r="F125" s="59">
        <f t="shared" si="61"/>
        <v>58.5</v>
      </c>
      <c r="G125" s="59">
        <f t="shared" si="62"/>
        <v>24.05</v>
      </c>
      <c r="H125" s="59">
        <f t="shared" si="63"/>
        <v>24.05</v>
      </c>
      <c r="I125" s="59">
        <v>6.47</v>
      </c>
      <c r="J125" s="59">
        <f t="shared" si="64"/>
        <v>59.8</v>
      </c>
      <c r="K125" s="59">
        <f t="shared" si="65"/>
        <v>58.5</v>
      </c>
      <c r="L125" s="59">
        <f t="shared" si="66"/>
        <v>65</v>
      </c>
      <c r="M125" s="59">
        <f t="shared" si="67"/>
        <v>59.8</v>
      </c>
      <c r="N125" s="59">
        <f t="shared" si="68"/>
        <v>55.25</v>
      </c>
      <c r="O125" s="59">
        <f t="shared" si="69"/>
        <v>58.5</v>
      </c>
      <c r="P125" s="59">
        <f t="shared" si="70"/>
        <v>58.5</v>
      </c>
      <c r="Q125" s="59">
        <f t="shared" si="71"/>
        <v>58.5</v>
      </c>
      <c r="R125" s="59">
        <f t="shared" si="72"/>
        <v>61.75</v>
      </c>
      <c r="S125" s="59">
        <f t="shared" si="73"/>
        <v>58.5</v>
      </c>
      <c r="T125" s="59">
        <f t="shared" si="74"/>
        <v>58.5</v>
      </c>
      <c r="U125" s="59">
        <f t="shared" si="75"/>
        <v>59.8</v>
      </c>
      <c r="V125" s="59">
        <f t="shared" si="76"/>
        <v>59.8</v>
      </c>
      <c r="W125" s="59">
        <f t="shared" si="77"/>
        <v>60.45</v>
      </c>
      <c r="X125" s="59">
        <f t="shared" si="78"/>
        <v>59.8</v>
      </c>
      <c r="Y125" s="59">
        <f t="shared" si="79"/>
        <v>59.8</v>
      </c>
      <c r="Z125" s="59">
        <f t="shared" si="80"/>
        <v>61.75</v>
      </c>
      <c r="AA125" s="59">
        <f t="shared" si="81"/>
        <v>55.25</v>
      </c>
      <c r="AB125" t="s">
        <v>245</v>
      </c>
      <c r="AC125" t="s">
        <v>247</v>
      </c>
    </row>
    <row r="126" spans="1:29" customFormat="1" x14ac:dyDescent="0.25">
      <c r="A126" t="s">
        <v>220</v>
      </c>
      <c r="C126">
        <v>301</v>
      </c>
      <c r="D126">
        <v>83721</v>
      </c>
      <c r="E126" s="63">
        <v>109</v>
      </c>
      <c r="F126" s="59">
        <f t="shared" si="61"/>
        <v>98.1</v>
      </c>
      <c r="G126" s="59">
        <f t="shared" si="62"/>
        <v>40.33</v>
      </c>
      <c r="H126" s="59">
        <f t="shared" si="63"/>
        <v>40.33</v>
      </c>
      <c r="I126" s="59">
        <v>10.5</v>
      </c>
      <c r="J126" s="59">
        <f t="shared" si="64"/>
        <v>100.28</v>
      </c>
      <c r="K126" s="59">
        <f t="shared" si="65"/>
        <v>98.1</v>
      </c>
      <c r="L126" s="59">
        <f t="shared" si="66"/>
        <v>109</v>
      </c>
      <c r="M126" s="59">
        <f t="shared" si="67"/>
        <v>100.28</v>
      </c>
      <c r="N126" s="59">
        <f t="shared" si="68"/>
        <v>92.65</v>
      </c>
      <c r="O126" s="59">
        <f t="shared" si="69"/>
        <v>98.1</v>
      </c>
      <c r="P126" s="59">
        <f t="shared" si="70"/>
        <v>98.1</v>
      </c>
      <c r="Q126" s="59">
        <f t="shared" si="71"/>
        <v>98.1</v>
      </c>
      <c r="R126" s="59">
        <f t="shared" si="72"/>
        <v>103.55</v>
      </c>
      <c r="S126" s="59">
        <f t="shared" si="73"/>
        <v>98.1</v>
      </c>
      <c r="T126" s="59">
        <f t="shared" si="74"/>
        <v>98.1</v>
      </c>
      <c r="U126" s="59">
        <f t="shared" si="75"/>
        <v>100.28</v>
      </c>
      <c r="V126" s="59">
        <f t="shared" si="76"/>
        <v>100.28</v>
      </c>
      <c r="W126" s="59">
        <f t="shared" si="77"/>
        <v>101.37</v>
      </c>
      <c r="X126" s="59">
        <f t="shared" si="78"/>
        <v>100.28</v>
      </c>
      <c r="Y126" s="59">
        <f t="shared" si="79"/>
        <v>100.28</v>
      </c>
      <c r="Z126" s="59">
        <f t="shared" si="80"/>
        <v>103.55</v>
      </c>
      <c r="AA126" s="59">
        <f t="shared" si="81"/>
        <v>92.65</v>
      </c>
      <c r="AB126" t="s">
        <v>245</v>
      </c>
      <c r="AC126" t="s">
        <v>247</v>
      </c>
    </row>
    <row r="127" spans="1:29" customFormat="1" x14ac:dyDescent="0.25">
      <c r="A127" t="s">
        <v>221</v>
      </c>
      <c r="C127">
        <v>301</v>
      </c>
      <c r="D127">
        <v>84132</v>
      </c>
      <c r="E127" s="63">
        <v>38</v>
      </c>
      <c r="F127" s="59">
        <f t="shared" si="61"/>
        <v>34.200000000000003</v>
      </c>
      <c r="G127" s="59">
        <f t="shared" si="62"/>
        <v>14.06</v>
      </c>
      <c r="H127" s="59">
        <f t="shared" si="63"/>
        <v>14.06</v>
      </c>
      <c r="I127" s="59">
        <v>4.76</v>
      </c>
      <c r="J127" s="59">
        <f t="shared" si="64"/>
        <v>34.96</v>
      </c>
      <c r="K127" s="59">
        <f t="shared" si="65"/>
        <v>34.200000000000003</v>
      </c>
      <c r="L127" s="59">
        <f t="shared" si="66"/>
        <v>38</v>
      </c>
      <c r="M127" s="59">
        <f t="shared" si="67"/>
        <v>34.96</v>
      </c>
      <c r="N127" s="59">
        <f t="shared" si="68"/>
        <v>32.299999999999997</v>
      </c>
      <c r="O127" s="59">
        <f t="shared" si="69"/>
        <v>34.200000000000003</v>
      </c>
      <c r="P127" s="59">
        <f t="shared" si="70"/>
        <v>34.200000000000003</v>
      </c>
      <c r="Q127" s="59">
        <f t="shared" si="71"/>
        <v>34.200000000000003</v>
      </c>
      <c r="R127" s="59">
        <f t="shared" si="72"/>
        <v>36.1</v>
      </c>
      <c r="S127" s="59">
        <f t="shared" si="73"/>
        <v>34.200000000000003</v>
      </c>
      <c r="T127" s="59">
        <f t="shared" si="74"/>
        <v>34.200000000000003</v>
      </c>
      <c r="U127" s="59">
        <f t="shared" si="75"/>
        <v>34.96</v>
      </c>
      <c r="V127" s="59">
        <f t="shared" si="76"/>
        <v>34.96</v>
      </c>
      <c r="W127" s="59">
        <f t="shared" si="77"/>
        <v>35.340000000000003</v>
      </c>
      <c r="X127" s="59">
        <f t="shared" si="78"/>
        <v>34.96</v>
      </c>
      <c r="Y127" s="59">
        <f t="shared" si="79"/>
        <v>34.96</v>
      </c>
      <c r="Z127" s="59">
        <f t="shared" si="80"/>
        <v>36.1</v>
      </c>
      <c r="AA127" s="59">
        <f t="shared" si="81"/>
        <v>32.299999999999997</v>
      </c>
      <c r="AB127" t="s">
        <v>245</v>
      </c>
      <c r="AC127" t="s">
        <v>247</v>
      </c>
    </row>
    <row r="128" spans="1:29" customFormat="1" x14ac:dyDescent="0.25">
      <c r="A128" t="s">
        <v>222</v>
      </c>
      <c r="C128">
        <v>300</v>
      </c>
      <c r="D128">
        <v>84152</v>
      </c>
      <c r="E128" s="63">
        <v>93</v>
      </c>
      <c r="F128" s="59">
        <f t="shared" si="61"/>
        <v>83.7</v>
      </c>
      <c r="G128" s="59">
        <f t="shared" si="62"/>
        <v>34.409999999999997</v>
      </c>
      <c r="H128" s="59">
        <f t="shared" si="63"/>
        <v>34.409999999999997</v>
      </c>
      <c r="I128" s="59">
        <v>18.39</v>
      </c>
      <c r="J128" s="59">
        <f t="shared" si="64"/>
        <v>85.56</v>
      </c>
      <c r="K128" s="59">
        <f t="shared" si="65"/>
        <v>83.7</v>
      </c>
      <c r="L128" s="59">
        <f t="shared" si="66"/>
        <v>93</v>
      </c>
      <c r="M128" s="59">
        <f t="shared" si="67"/>
        <v>85.56</v>
      </c>
      <c r="N128" s="59">
        <f t="shared" si="68"/>
        <v>79.05</v>
      </c>
      <c r="O128" s="59">
        <f t="shared" si="69"/>
        <v>83.7</v>
      </c>
      <c r="P128" s="59">
        <f t="shared" si="70"/>
        <v>83.7</v>
      </c>
      <c r="Q128" s="59">
        <f t="shared" si="71"/>
        <v>83.7</v>
      </c>
      <c r="R128" s="59">
        <f t="shared" si="72"/>
        <v>88.35</v>
      </c>
      <c r="S128" s="59">
        <f t="shared" si="73"/>
        <v>83.7</v>
      </c>
      <c r="T128" s="59">
        <f t="shared" si="74"/>
        <v>83.7</v>
      </c>
      <c r="U128" s="59">
        <f t="shared" si="75"/>
        <v>85.56</v>
      </c>
      <c r="V128" s="59">
        <f t="shared" si="76"/>
        <v>85.56</v>
      </c>
      <c r="W128" s="59">
        <f t="shared" si="77"/>
        <v>86.49</v>
      </c>
      <c r="X128" s="59">
        <f t="shared" si="78"/>
        <v>85.56</v>
      </c>
      <c r="Y128" s="59">
        <f t="shared" si="79"/>
        <v>85.56</v>
      </c>
      <c r="Z128" s="59">
        <f t="shared" si="80"/>
        <v>88.35</v>
      </c>
      <c r="AA128" s="59">
        <f t="shared" si="81"/>
        <v>79.05</v>
      </c>
      <c r="AB128" t="s">
        <v>245</v>
      </c>
      <c r="AC128" t="s">
        <v>247</v>
      </c>
    </row>
    <row r="129" spans="1:29" customFormat="1" x14ac:dyDescent="0.25">
      <c r="A129" t="s">
        <v>223</v>
      </c>
      <c r="C129">
        <v>301</v>
      </c>
      <c r="D129">
        <v>82247</v>
      </c>
      <c r="E129" s="63">
        <v>39</v>
      </c>
      <c r="F129" s="59">
        <f t="shared" si="61"/>
        <v>35.1</v>
      </c>
      <c r="G129" s="59">
        <f t="shared" si="62"/>
        <v>14.43</v>
      </c>
      <c r="H129" s="59">
        <f t="shared" si="63"/>
        <v>14.43</v>
      </c>
      <c r="I129" s="59">
        <v>10.56</v>
      </c>
      <c r="J129" s="59">
        <f t="shared" si="64"/>
        <v>35.880000000000003</v>
      </c>
      <c r="K129" s="59">
        <f t="shared" si="65"/>
        <v>35.1</v>
      </c>
      <c r="L129" s="59">
        <f t="shared" si="66"/>
        <v>39</v>
      </c>
      <c r="M129" s="59">
        <f t="shared" si="67"/>
        <v>35.880000000000003</v>
      </c>
      <c r="N129" s="59">
        <f t="shared" si="68"/>
        <v>33.15</v>
      </c>
      <c r="O129" s="59">
        <f t="shared" si="69"/>
        <v>35.1</v>
      </c>
      <c r="P129" s="59">
        <f t="shared" si="70"/>
        <v>35.1</v>
      </c>
      <c r="Q129" s="59">
        <f t="shared" si="71"/>
        <v>35.1</v>
      </c>
      <c r="R129" s="59">
        <f t="shared" si="72"/>
        <v>37.049999999999997</v>
      </c>
      <c r="S129" s="59">
        <f t="shared" si="73"/>
        <v>35.1</v>
      </c>
      <c r="T129" s="59">
        <f t="shared" si="74"/>
        <v>35.1</v>
      </c>
      <c r="U129" s="59">
        <f t="shared" si="75"/>
        <v>35.880000000000003</v>
      </c>
      <c r="V129" s="59">
        <f t="shared" si="76"/>
        <v>35.880000000000003</v>
      </c>
      <c r="W129" s="59">
        <f t="shared" si="77"/>
        <v>36.269999999999996</v>
      </c>
      <c r="X129" s="59">
        <f t="shared" si="78"/>
        <v>35.880000000000003</v>
      </c>
      <c r="Y129" s="59">
        <f t="shared" si="79"/>
        <v>35.880000000000003</v>
      </c>
      <c r="Z129" s="59">
        <f t="shared" si="80"/>
        <v>37.049999999999997</v>
      </c>
      <c r="AA129" s="59">
        <f t="shared" si="81"/>
        <v>33.15</v>
      </c>
      <c r="AB129" t="s">
        <v>245</v>
      </c>
      <c r="AC129" t="s">
        <v>247</v>
      </c>
    </row>
    <row r="130" spans="1:29" customFormat="1" x14ac:dyDescent="0.25">
      <c r="A130" t="s">
        <v>224</v>
      </c>
      <c r="C130">
        <v>301</v>
      </c>
      <c r="D130">
        <v>82378</v>
      </c>
      <c r="E130" s="63">
        <v>191</v>
      </c>
      <c r="F130" s="59">
        <f t="shared" si="61"/>
        <v>171.9</v>
      </c>
      <c r="G130" s="59">
        <f t="shared" si="62"/>
        <v>70.67</v>
      </c>
      <c r="H130" s="59">
        <f t="shared" si="63"/>
        <v>70.67</v>
      </c>
      <c r="I130" s="59">
        <v>18.96</v>
      </c>
      <c r="J130" s="59">
        <f t="shared" si="64"/>
        <v>175.72</v>
      </c>
      <c r="K130" s="59">
        <f t="shared" si="65"/>
        <v>171.9</v>
      </c>
      <c r="L130" s="59">
        <f t="shared" si="66"/>
        <v>191</v>
      </c>
      <c r="M130" s="59">
        <f t="shared" si="67"/>
        <v>175.72</v>
      </c>
      <c r="N130" s="59">
        <f t="shared" si="68"/>
        <v>162.35</v>
      </c>
      <c r="O130" s="59">
        <f t="shared" si="69"/>
        <v>171.9</v>
      </c>
      <c r="P130" s="59">
        <f t="shared" si="70"/>
        <v>171.9</v>
      </c>
      <c r="Q130" s="59">
        <f t="shared" si="71"/>
        <v>171.9</v>
      </c>
      <c r="R130" s="59">
        <f t="shared" si="72"/>
        <v>181.45</v>
      </c>
      <c r="S130" s="59">
        <f t="shared" si="73"/>
        <v>171.9</v>
      </c>
      <c r="T130" s="59">
        <f t="shared" si="74"/>
        <v>171.9</v>
      </c>
      <c r="U130" s="59">
        <f t="shared" si="75"/>
        <v>175.72</v>
      </c>
      <c r="V130" s="59">
        <f t="shared" si="76"/>
        <v>175.72</v>
      </c>
      <c r="W130" s="59">
        <f t="shared" si="77"/>
        <v>177.63</v>
      </c>
      <c r="X130" s="59">
        <f t="shared" si="78"/>
        <v>175.72</v>
      </c>
      <c r="Y130" s="59">
        <f t="shared" si="79"/>
        <v>175.72</v>
      </c>
      <c r="Z130" s="59">
        <f t="shared" si="80"/>
        <v>181.45</v>
      </c>
      <c r="AA130" s="59">
        <f t="shared" si="81"/>
        <v>162.35</v>
      </c>
      <c r="AB130" t="s">
        <v>245</v>
      </c>
      <c r="AC130" t="s">
        <v>247</v>
      </c>
    </row>
    <row r="131" spans="1:29" customFormat="1" x14ac:dyDescent="0.25">
      <c r="A131" t="s">
        <v>225</v>
      </c>
      <c r="C131">
        <v>301</v>
      </c>
      <c r="D131">
        <v>82672</v>
      </c>
      <c r="E131" s="63">
        <v>121</v>
      </c>
      <c r="F131" s="59">
        <f t="shared" si="61"/>
        <v>108.9</v>
      </c>
      <c r="G131" s="59">
        <f t="shared" si="62"/>
        <v>44.769999999999996</v>
      </c>
      <c r="H131" s="59">
        <f t="shared" si="63"/>
        <v>44.769999999999996</v>
      </c>
      <c r="I131" s="59">
        <v>21.7</v>
      </c>
      <c r="J131" s="59">
        <f t="shared" si="64"/>
        <v>111.32</v>
      </c>
      <c r="K131" s="59">
        <f t="shared" si="65"/>
        <v>108.9</v>
      </c>
      <c r="L131" s="59">
        <f t="shared" si="66"/>
        <v>121</v>
      </c>
      <c r="M131" s="59">
        <f t="shared" si="67"/>
        <v>111.32</v>
      </c>
      <c r="N131" s="59">
        <f t="shared" si="68"/>
        <v>102.85</v>
      </c>
      <c r="O131" s="59">
        <f t="shared" si="69"/>
        <v>108.9</v>
      </c>
      <c r="P131" s="59">
        <f t="shared" si="70"/>
        <v>108.9</v>
      </c>
      <c r="Q131" s="59">
        <f t="shared" si="71"/>
        <v>108.9</v>
      </c>
      <c r="R131" s="59">
        <f t="shared" si="72"/>
        <v>114.95</v>
      </c>
      <c r="S131" s="59">
        <f t="shared" si="73"/>
        <v>108.9</v>
      </c>
      <c r="T131" s="59">
        <f t="shared" si="74"/>
        <v>108.9</v>
      </c>
      <c r="U131" s="59">
        <f t="shared" si="75"/>
        <v>111.32</v>
      </c>
      <c r="V131" s="59">
        <f t="shared" si="76"/>
        <v>111.32</v>
      </c>
      <c r="W131" s="59">
        <f t="shared" si="77"/>
        <v>112.53</v>
      </c>
      <c r="X131" s="59">
        <f t="shared" si="78"/>
        <v>111.32</v>
      </c>
      <c r="Y131" s="59">
        <f t="shared" si="79"/>
        <v>111.32</v>
      </c>
      <c r="Z131" s="59">
        <f t="shared" si="80"/>
        <v>114.95</v>
      </c>
      <c r="AA131" s="59">
        <f t="shared" si="81"/>
        <v>102.85</v>
      </c>
      <c r="AB131" t="s">
        <v>245</v>
      </c>
      <c r="AC131" t="s">
        <v>247</v>
      </c>
    </row>
    <row r="132" spans="1:29" customFormat="1" x14ac:dyDescent="0.25">
      <c r="A132" t="s">
        <v>226</v>
      </c>
      <c r="C132">
        <v>301</v>
      </c>
      <c r="D132">
        <v>83001</v>
      </c>
      <c r="E132" s="63">
        <v>125</v>
      </c>
      <c r="F132" s="59">
        <f t="shared" si="61"/>
        <v>112.5</v>
      </c>
      <c r="G132" s="59">
        <f t="shared" si="62"/>
        <v>46.25</v>
      </c>
      <c r="H132" s="59">
        <f t="shared" si="63"/>
        <v>46.25</v>
      </c>
      <c r="I132" s="59">
        <v>18.579999999999998</v>
      </c>
      <c r="J132" s="59">
        <f t="shared" si="64"/>
        <v>115</v>
      </c>
      <c r="K132" s="59">
        <f t="shared" si="65"/>
        <v>112.5</v>
      </c>
      <c r="L132" s="59">
        <f t="shared" si="66"/>
        <v>125</v>
      </c>
      <c r="M132" s="59">
        <f t="shared" si="67"/>
        <v>115</v>
      </c>
      <c r="N132" s="59">
        <f t="shared" si="68"/>
        <v>106.25</v>
      </c>
      <c r="O132" s="59">
        <f t="shared" si="69"/>
        <v>112.5</v>
      </c>
      <c r="P132" s="59">
        <f t="shared" si="70"/>
        <v>112.5</v>
      </c>
      <c r="Q132" s="59">
        <f t="shared" si="71"/>
        <v>112.5</v>
      </c>
      <c r="R132" s="59">
        <f t="shared" si="72"/>
        <v>118.75</v>
      </c>
      <c r="S132" s="59">
        <f t="shared" si="73"/>
        <v>112.5</v>
      </c>
      <c r="T132" s="59">
        <f t="shared" si="74"/>
        <v>112.5</v>
      </c>
      <c r="U132" s="59">
        <f t="shared" si="75"/>
        <v>115</v>
      </c>
      <c r="V132" s="59">
        <f t="shared" si="76"/>
        <v>115</v>
      </c>
      <c r="W132" s="59">
        <f t="shared" si="77"/>
        <v>116.25</v>
      </c>
      <c r="X132" s="59">
        <f t="shared" si="78"/>
        <v>115</v>
      </c>
      <c r="Y132" s="59">
        <f t="shared" si="79"/>
        <v>115</v>
      </c>
      <c r="Z132" s="59">
        <f t="shared" si="80"/>
        <v>118.75</v>
      </c>
      <c r="AA132" s="59">
        <f t="shared" si="81"/>
        <v>106.25</v>
      </c>
      <c r="AB132" t="s">
        <v>245</v>
      </c>
      <c r="AC132" t="s">
        <v>247</v>
      </c>
    </row>
    <row r="133" spans="1:29" customFormat="1" x14ac:dyDescent="0.25">
      <c r="A133" t="s">
        <v>227</v>
      </c>
      <c r="C133">
        <v>301</v>
      </c>
      <c r="D133">
        <v>80074</v>
      </c>
      <c r="E133" s="63">
        <v>522</v>
      </c>
      <c r="F133" s="59">
        <f t="shared" si="61"/>
        <v>469.8</v>
      </c>
      <c r="G133" s="59">
        <f t="shared" si="62"/>
        <v>193.14</v>
      </c>
      <c r="H133" s="59">
        <f t="shared" si="63"/>
        <v>193.14</v>
      </c>
      <c r="I133" s="59">
        <v>47.63</v>
      </c>
      <c r="J133" s="59">
        <f t="shared" si="64"/>
        <v>480.24</v>
      </c>
      <c r="K133" s="59">
        <f t="shared" si="65"/>
        <v>469.8</v>
      </c>
      <c r="L133" s="59">
        <f t="shared" si="66"/>
        <v>522</v>
      </c>
      <c r="M133" s="59">
        <f t="shared" si="67"/>
        <v>480.24</v>
      </c>
      <c r="N133" s="59">
        <f t="shared" si="68"/>
        <v>443.7</v>
      </c>
      <c r="O133" s="59">
        <f t="shared" si="69"/>
        <v>469.8</v>
      </c>
      <c r="P133" s="59">
        <f t="shared" si="70"/>
        <v>469.8</v>
      </c>
      <c r="Q133" s="59">
        <f t="shared" si="71"/>
        <v>469.8</v>
      </c>
      <c r="R133" s="59">
        <f t="shared" si="72"/>
        <v>495.9</v>
      </c>
      <c r="S133" s="59">
        <f t="shared" si="73"/>
        <v>469.8</v>
      </c>
      <c r="T133" s="59">
        <f t="shared" si="74"/>
        <v>469.8</v>
      </c>
      <c r="U133" s="59">
        <f t="shared" si="75"/>
        <v>480.24</v>
      </c>
      <c r="V133" s="59">
        <f t="shared" si="76"/>
        <v>480.24</v>
      </c>
      <c r="W133" s="59">
        <f t="shared" si="77"/>
        <v>485.46</v>
      </c>
      <c r="X133" s="59">
        <f t="shared" si="78"/>
        <v>480.24</v>
      </c>
      <c r="Y133" s="59">
        <f t="shared" si="79"/>
        <v>480.24</v>
      </c>
      <c r="Z133" s="59">
        <f t="shared" si="80"/>
        <v>495.9</v>
      </c>
      <c r="AA133" s="59">
        <f t="shared" si="81"/>
        <v>443.7</v>
      </c>
      <c r="AB133" t="s">
        <v>245</v>
      </c>
      <c r="AC133" t="s">
        <v>247</v>
      </c>
    </row>
    <row r="134" spans="1:29" customFormat="1" x14ac:dyDescent="0.25">
      <c r="A134" t="s">
        <v>334</v>
      </c>
      <c r="C134">
        <v>306</v>
      </c>
      <c r="D134">
        <v>87529</v>
      </c>
      <c r="E134" s="63">
        <v>597</v>
      </c>
      <c r="F134" s="59">
        <f t="shared" si="61"/>
        <v>537.29999999999995</v>
      </c>
      <c r="G134" s="59">
        <f t="shared" si="62"/>
        <v>220.89</v>
      </c>
      <c r="H134" s="59">
        <f t="shared" si="63"/>
        <v>220.89</v>
      </c>
      <c r="I134" s="59">
        <v>35.090000000000003</v>
      </c>
      <c r="J134" s="59">
        <f t="shared" si="64"/>
        <v>549.24</v>
      </c>
      <c r="K134" s="59">
        <f t="shared" si="65"/>
        <v>537.29999999999995</v>
      </c>
      <c r="L134" s="59">
        <f t="shared" si="66"/>
        <v>597</v>
      </c>
      <c r="M134" s="59">
        <f t="shared" si="67"/>
        <v>549.24</v>
      </c>
      <c r="N134" s="59">
        <f t="shared" si="68"/>
        <v>507.45</v>
      </c>
      <c r="O134" s="59">
        <f t="shared" si="69"/>
        <v>537.29999999999995</v>
      </c>
      <c r="P134" s="59">
        <f t="shared" si="70"/>
        <v>537.29999999999995</v>
      </c>
      <c r="Q134" s="59">
        <f t="shared" si="71"/>
        <v>537.29999999999995</v>
      </c>
      <c r="R134" s="59">
        <f t="shared" si="72"/>
        <v>567.15</v>
      </c>
      <c r="S134" s="59">
        <f t="shared" si="73"/>
        <v>537.29999999999995</v>
      </c>
      <c r="T134" s="59">
        <f t="shared" si="74"/>
        <v>537.29999999999995</v>
      </c>
      <c r="U134" s="59">
        <f t="shared" si="75"/>
        <v>549.24</v>
      </c>
      <c r="V134" s="59">
        <f t="shared" si="76"/>
        <v>549.24</v>
      </c>
      <c r="W134" s="59">
        <f t="shared" si="77"/>
        <v>555.21</v>
      </c>
      <c r="X134" s="59">
        <f t="shared" si="78"/>
        <v>549.24</v>
      </c>
      <c r="Y134" s="59">
        <f t="shared" si="79"/>
        <v>549.24</v>
      </c>
      <c r="Z134" s="59">
        <f t="shared" si="80"/>
        <v>567.15</v>
      </c>
      <c r="AA134" s="59">
        <f t="shared" si="81"/>
        <v>507.45</v>
      </c>
      <c r="AB134" t="s">
        <v>245</v>
      </c>
      <c r="AC134" t="s">
        <v>247</v>
      </c>
    </row>
    <row r="135" spans="1:29" customFormat="1" x14ac:dyDescent="0.25">
      <c r="A135" t="s">
        <v>228</v>
      </c>
      <c r="C135">
        <v>301</v>
      </c>
      <c r="D135">
        <v>83970</v>
      </c>
      <c r="E135" s="63">
        <v>211</v>
      </c>
      <c r="F135" s="59">
        <f t="shared" si="61"/>
        <v>189.9</v>
      </c>
      <c r="G135" s="59">
        <f t="shared" si="62"/>
        <v>78.069999999999993</v>
      </c>
      <c r="H135" s="59">
        <f t="shared" si="63"/>
        <v>78.069999999999993</v>
      </c>
      <c r="I135" s="59">
        <v>41.28</v>
      </c>
      <c r="J135" s="59">
        <f t="shared" si="64"/>
        <v>194.12</v>
      </c>
      <c r="K135" s="59">
        <f t="shared" si="65"/>
        <v>189.9</v>
      </c>
      <c r="L135" s="59">
        <f t="shared" si="66"/>
        <v>211</v>
      </c>
      <c r="M135" s="59">
        <f t="shared" si="67"/>
        <v>194.12</v>
      </c>
      <c r="N135" s="59">
        <f t="shared" si="68"/>
        <v>179.35</v>
      </c>
      <c r="O135" s="59">
        <f t="shared" si="69"/>
        <v>189.9</v>
      </c>
      <c r="P135" s="59">
        <f t="shared" si="70"/>
        <v>189.9</v>
      </c>
      <c r="Q135" s="59">
        <f t="shared" si="71"/>
        <v>189.9</v>
      </c>
      <c r="R135" s="59">
        <f t="shared" si="72"/>
        <v>200.45</v>
      </c>
      <c r="S135" s="59">
        <f t="shared" si="73"/>
        <v>189.9</v>
      </c>
      <c r="T135" s="59">
        <f t="shared" si="74"/>
        <v>189.9</v>
      </c>
      <c r="U135" s="59">
        <f t="shared" si="75"/>
        <v>194.12</v>
      </c>
      <c r="V135" s="59">
        <f t="shared" si="76"/>
        <v>194.12</v>
      </c>
      <c r="W135" s="59">
        <f t="shared" si="77"/>
        <v>196.23</v>
      </c>
      <c r="X135" s="59">
        <f t="shared" si="78"/>
        <v>194.12</v>
      </c>
      <c r="Y135" s="59">
        <f t="shared" si="79"/>
        <v>194.12</v>
      </c>
      <c r="Z135" s="59">
        <f t="shared" si="80"/>
        <v>200.45</v>
      </c>
      <c r="AA135" s="59">
        <f t="shared" si="81"/>
        <v>179.35</v>
      </c>
      <c r="AB135" t="s">
        <v>245</v>
      </c>
      <c r="AC135" t="s">
        <v>247</v>
      </c>
    </row>
    <row r="136" spans="1:29" customFormat="1" x14ac:dyDescent="0.25">
      <c r="A136" t="s">
        <v>336</v>
      </c>
      <c r="C136">
        <v>301</v>
      </c>
      <c r="D136">
        <v>84030</v>
      </c>
      <c r="E136" s="63">
        <v>39</v>
      </c>
      <c r="F136" s="59">
        <f t="shared" si="61"/>
        <v>35.1</v>
      </c>
      <c r="G136" s="59">
        <f t="shared" si="62"/>
        <v>14.43</v>
      </c>
      <c r="H136" s="59">
        <f t="shared" si="63"/>
        <v>14.43</v>
      </c>
      <c r="I136" s="59">
        <v>5.5</v>
      </c>
      <c r="J136" s="59">
        <f t="shared" si="64"/>
        <v>35.880000000000003</v>
      </c>
      <c r="K136" s="59">
        <f t="shared" si="65"/>
        <v>35.1</v>
      </c>
      <c r="L136" s="59">
        <f t="shared" si="66"/>
        <v>39</v>
      </c>
      <c r="M136" s="59">
        <f t="shared" si="67"/>
        <v>35.880000000000003</v>
      </c>
      <c r="N136" s="59">
        <f t="shared" si="68"/>
        <v>33.15</v>
      </c>
      <c r="O136" s="59">
        <f t="shared" si="69"/>
        <v>35.1</v>
      </c>
      <c r="P136" s="59">
        <f t="shared" si="70"/>
        <v>35.1</v>
      </c>
      <c r="Q136" s="59">
        <f t="shared" si="71"/>
        <v>35.1</v>
      </c>
      <c r="R136" s="59">
        <f t="shared" si="72"/>
        <v>37.049999999999997</v>
      </c>
      <c r="S136" s="59">
        <f t="shared" si="73"/>
        <v>35.1</v>
      </c>
      <c r="T136" s="59">
        <f t="shared" si="74"/>
        <v>35.1</v>
      </c>
      <c r="U136" s="59">
        <f t="shared" si="75"/>
        <v>35.880000000000003</v>
      </c>
      <c r="V136" s="59">
        <f t="shared" si="76"/>
        <v>35.880000000000003</v>
      </c>
      <c r="W136" s="59">
        <f t="shared" si="77"/>
        <v>36.269999999999996</v>
      </c>
      <c r="X136" s="59">
        <f t="shared" si="78"/>
        <v>35.880000000000003</v>
      </c>
      <c r="Y136" s="59">
        <f t="shared" si="79"/>
        <v>35.880000000000003</v>
      </c>
      <c r="Z136" s="59">
        <f t="shared" si="80"/>
        <v>37.049999999999997</v>
      </c>
      <c r="AA136" s="59">
        <f t="shared" si="81"/>
        <v>33.15</v>
      </c>
      <c r="AB136" t="s">
        <v>245</v>
      </c>
      <c r="AC136" t="s">
        <v>247</v>
      </c>
    </row>
    <row r="137" spans="1:29" customFormat="1" x14ac:dyDescent="0.25">
      <c r="A137" t="s">
        <v>337</v>
      </c>
      <c r="C137">
        <v>301</v>
      </c>
      <c r="D137">
        <v>84075</v>
      </c>
      <c r="E137" s="63">
        <v>49</v>
      </c>
      <c r="F137" s="59">
        <f t="shared" si="61"/>
        <v>44.1</v>
      </c>
      <c r="G137" s="59">
        <f t="shared" si="62"/>
        <v>18.13</v>
      </c>
      <c r="H137" s="59">
        <f t="shared" si="63"/>
        <v>18.13</v>
      </c>
      <c r="I137" s="59">
        <v>5.18</v>
      </c>
      <c r="J137" s="59">
        <f t="shared" si="64"/>
        <v>45.08</v>
      </c>
      <c r="K137" s="59">
        <f t="shared" si="65"/>
        <v>44.1</v>
      </c>
      <c r="L137" s="59">
        <f t="shared" si="66"/>
        <v>49</v>
      </c>
      <c r="M137" s="59">
        <f t="shared" si="67"/>
        <v>45.08</v>
      </c>
      <c r="N137" s="59">
        <f t="shared" si="68"/>
        <v>41.65</v>
      </c>
      <c r="O137" s="59">
        <f t="shared" si="69"/>
        <v>44.1</v>
      </c>
      <c r="P137" s="59">
        <f t="shared" si="70"/>
        <v>44.1</v>
      </c>
      <c r="Q137" s="59">
        <f t="shared" si="71"/>
        <v>44.1</v>
      </c>
      <c r="R137" s="59">
        <f t="shared" si="72"/>
        <v>46.55</v>
      </c>
      <c r="S137" s="59">
        <f t="shared" si="73"/>
        <v>44.1</v>
      </c>
      <c r="T137" s="59">
        <f t="shared" si="74"/>
        <v>44.1</v>
      </c>
      <c r="U137" s="59">
        <f t="shared" si="75"/>
        <v>45.08</v>
      </c>
      <c r="V137" s="59">
        <f t="shared" si="76"/>
        <v>45.08</v>
      </c>
      <c r="W137" s="59">
        <f t="shared" si="77"/>
        <v>45.57</v>
      </c>
      <c r="X137" s="59">
        <f t="shared" si="78"/>
        <v>45.08</v>
      </c>
      <c r="Y137" s="59">
        <f t="shared" si="79"/>
        <v>45.08</v>
      </c>
      <c r="Z137" s="59">
        <f t="shared" si="80"/>
        <v>46.55</v>
      </c>
      <c r="AA137" s="59">
        <f t="shared" si="81"/>
        <v>41.65</v>
      </c>
      <c r="AB137" t="s">
        <v>245</v>
      </c>
      <c r="AC137" t="s">
        <v>247</v>
      </c>
    </row>
    <row r="138" spans="1:29" customFormat="1" x14ac:dyDescent="0.25">
      <c r="A138" t="s">
        <v>338</v>
      </c>
      <c r="C138">
        <v>301</v>
      </c>
      <c r="D138">
        <v>84145</v>
      </c>
      <c r="E138" s="63">
        <v>823</v>
      </c>
      <c r="F138" s="59">
        <f t="shared" si="61"/>
        <v>740.7</v>
      </c>
      <c r="G138" s="59">
        <f t="shared" si="62"/>
        <v>304.51</v>
      </c>
      <c r="H138" s="59">
        <f t="shared" si="63"/>
        <v>304.51</v>
      </c>
      <c r="I138" s="59">
        <v>27.22</v>
      </c>
      <c r="J138" s="59">
        <f t="shared" si="64"/>
        <v>757.16</v>
      </c>
      <c r="K138" s="59">
        <f t="shared" si="65"/>
        <v>740.7</v>
      </c>
      <c r="L138" s="59">
        <f t="shared" si="66"/>
        <v>823</v>
      </c>
      <c r="M138" s="59">
        <f t="shared" si="67"/>
        <v>757.16</v>
      </c>
      <c r="N138" s="59">
        <f t="shared" si="68"/>
        <v>699.55</v>
      </c>
      <c r="O138" s="59">
        <f t="shared" si="69"/>
        <v>740.7</v>
      </c>
      <c r="P138" s="59">
        <f t="shared" si="70"/>
        <v>740.7</v>
      </c>
      <c r="Q138" s="59">
        <f t="shared" si="71"/>
        <v>740.7</v>
      </c>
      <c r="R138" s="59">
        <f t="shared" si="72"/>
        <v>781.85</v>
      </c>
      <c r="S138" s="59">
        <f t="shared" si="73"/>
        <v>740.7</v>
      </c>
      <c r="T138" s="59">
        <f t="shared" si="74"/>
        <v>740.7</v>
      </c>
      <c r="U138" s="59">
        <f t="shared" si="75"/>
        <v>757.16</v>
      </c>
      <c r="V138" s="59">
        <f t="shared" si="76"/>
        <v>757.16</v>
      </c>
      <c r="W138" s="59">
        <f t="shared" si="77"/>
        <v>765.39</v>
      </c>
      <c r="X138" s="59">
        <f t="shared" si="78"/>
        <v>757.16</v>
      </c>
      <c r="Y138" s="59">
        <f t="shared" si="79"/>
        <v>757.16</v>
      </c>
      <c r="Z138" s="59">
        <f t="shared" si="80"/>
        <v>781.85</v>
      </c>
      <c r="AA138" s="59">
        <f t="shared" si="81"/>
        <v>699.55</v>
      </c>
      <c r="AB138" t="s">
        <v>245</v>
      </c>
      <c r="AC138" t="s">
        <v>247</v>
      </c>
    </row>
    <row r="139" spans="1:29" customFormat="1" x14ac:dyDescent="0.25">
      <c r="A139" t="s">
        <v>229</v>
      </c>
      <c r="C139">
        <v>302</v>
      </c>
      <c r="D139">
        <v>86431</v>
      </c>
      <c r="E139" s="63">
        <v>33</v>
      </c>
      <c r="F139" s="59">
        <f t="shared" si="61"/>
        <v>29.7</v>
      </c>
      <c r="G139" s="59">
        <f t="shared" si="62"/>
        <v>12.209999999999999</v>
      </c>
      <c r="H139" s="59">
        <f t="shared" si="63"/>
        <v>12.209999999999999</v>
      </c>
      <c r="I139" s="59">
        <v>5.67</v>
      </c>
      <c r="J139" s="59">
        <f t="shared" si="64"/>
        <v>30.36</v>
      </c>
      <c r="K139" s="59">
        <f t="shared" si="65"/>
        <v>29.7</v>
      </c>
      <c r="L139" s="59">
        <f t="shared" si="66"/>
        <v>33</v>
      </c>
      <c r="M139" s="59">
        <f t="shared" si="67"/>
        <v>30.36</v>
      </c>
      <c r="N139" s="59">
        <f t="shared" si="68"/>
        <v>28.05</v>
      </c>
      <c r="O139" s="59">
        <f t="shared" si="69"/>
        <v>29.7</v>
      </c>
      <c r="P139" s="59">
        <f t="shared" si="70"/>
        <v>29.7</v>
      </c>
      <c r="Q139" s="59">
        <f t="shared" si="71"/>
        <v>29.7</v>
      </c>
      <c r="R139" s="59">
        <f t="shared" si="72"/>
        <v>31.35</v>
      </c>
      <c r="S139" s="59">
        <f t="shared" si="73"/>
        <v>29.7</v>
      </c>
      <c r="T139" s="59">
        <f t="shared" si="74"/>
        <v>29.7</v>
      </c>
      <c r="U139" s="59">
        <f t="shared" si="75"/>
        <v>30.36</v>
      </c>
      <c r="V139" s="59">
        <f t="shared" si="76"/>
        <v>30.36</v>
      </c>
      <c r="W139" s="59">
        <f t="shared" si="77"/>
        <v>30.69</v>
      </c>
      <c r="X139" s="59">
        <f t="shared" si="78"/>
        <v>30.36</v>
      </c>
      <c r="Y139" s="59">
        <f t="shared" si="79"/>
        <v>30.36</v>
      </c>
      <c r="Z139" s="59">
        <f t="shared" si="80"/>
        <v>31.35</v>
      </c>
      <c r="AA139" s="59">
        <f t="shared" si="81"/>
        <v>28.05</v>
      </c>
      <c r="AB139" t="s">
        <v>245</v>
      </c>
      <c r="AC139" t="s">
        <v>247</v>
      </c>
    </row>
    <row r="140" spans="1:29" customFormat="1" x14ac:dyDescent="0.25">
      <c r="A140" t="s">
        <v>230</v>
      </c>
      <c r="C140">
        <v>301</v>
      </c>
      <c r="D140">
        <v>80197</v>
      </c>
      <c r="E140" s="63">
        <v>522</v>
      </c>
      <c r="F140" s="59">
        <f t="shared" ref="F140:F144" si="82">E140-(E140*0.1)</f>
        <v>469.8</v>
      </c>
      <c r="G140" s="59">
        <f t="shared" ref="G140:G144" si="83">E140*0.37</f>
        <v>193.14</v>
      </c>
      <c r="H140" s="59">
        <f t="shared" ref="H140:H144" si="84">G140</f>
        <v>193.14</v>
      </c>
      <c r="I140" s="59">
        <v>13.73</v>
      </c>
      <c r="J140" s="59">
        <f t="shared" ref="J140:J144" si="85">E140-(E140*0.08)</f>
        <v>480.24</v>
      </c>
      <c r="K140" s="59">
        <f t="shared" ref="K140:K144" si="86">E140-(E140*0.1)</f>
        <v>469.8</v>
      </c>
      <c r="L140" s="59">
        <f t="shared" ref="L140:L144" si="87">E140</f>
        <v>522</v>
      </c>
      <c r="M140" s="59">
        <f t="shared" ref="M140:M144" si="88">E140-(E140*0.08)</f>
        <v>480.24</v>
      </c>
      <c r="N140" s="59">
        <f t="shared" ref="N140:N144" si="89">E140-(E140*0.15)</f>
        <v>443.7</v>
      </c>
      <c r="O140" s="59">
        <f t="shared" ref="O140:O144" si="90">E140-(E140*0.1)</f>
        <v>469.8</v>
      </c>
      <c r="P140" s="59">
        <f t="shared" ref="P140:P144" si="91">E140-(E140*0.1)</f>
        <v>469.8</v>
      </c>
      <c r="Q140" s="59">
        <f t="shared" ref="Q140:Q144" si="92">E140-(E140*0.1)</f>
        <v>469.8</v>
      </c>
      <c r="R140" s="59">
        <f t="shared" ref="R140:R144" si="93">E140-(E140*0.05)</f>
        <v>495.9</v>
      </c>
      <c r="S140" s="59">
        <f t="shared" ref="S140:S144" si="94">E140-(E140*0.1)</f>
        <v>469.8</v>
      </c>
      <c r="T140" s="59">
        <f t="shared" ref="T140:T144" si="95">E140-(E140*0.1)</f>
        <v>469.8</v>
      </c>
      <c r="U140" s="59">
        <f t="shared" ref="U140:U144" si="96">E140-(E140*0.08)</f>
        <v>480.24</v>
      </c>
      <c r="V140" s="59">
        <f t="shared" ref="V140:V144" si="97">E140-(E140*0.08)</f>
        <v>480.24</v>
      </c>
      <c r="W140" s="59">
        <f t="shared" ref="W140:W144" si="98">E140-(E140*0.07)</f>
        <v>485.46</v>
      </c>
      <c r="X140" s="59">
        <f t="shared" ref="X140:X144" si="99">E140-(E140*0.08)</f>
        <v>480.24</v>
      </c>
      <c r="Y140" s="59">
        <f t="shared" ref="Y140:Y144" si="100">E140-(E140*0.08)</f>
        <v>480.24</v>
      </c>
      <c r="Z140" s="59">
        <f t="shared" ref="Z140:Z144" si="101">E140-(E140*0.05)</f>
        <v>495.9</v>
      </c>
      <c r="AA140" s="59">
        <f t="shared" ref="AA140:AA144" si="102">E140-(E140*0.15)</f>
        <v>443.7</v>
      </c>
      <c r="AB140" t="s">
        <v>245</v>
      </c>
      <c r="AC140" t="s">
        <v>247</v>
      </c>
    </row>
    <row r="141" spans="1:29" customFormat="1" x14ac:dyDescent="0.25">
      <c r="A141" t="s">
        <v>342</v>
      </c>
      <c r="C141">
        <v>301</v>
      </c>
      <c r="D141">
        <v>80164</v>
      </c>
      <c r="E141" s="63">
        <v>85</v>
      </c>
      <c r="F141" s="59">
        <f t="shared" si="82"/>
        <v>76.5</v>
      </c>
      <c r="G141" s="59">
        <f t="shared" si="83"/>
        <v>31.45</v>
      </c>
      <c r="H141" s="59">
        <f t="shared" si="84"/>
        <v>31.45</v>
      </c>
      <c r="I141" s="59">
        <v>13.54</v>
      </c>
      <c r="J141" s="59">
        <f t="shared" si="85"/>
        <v>78.2</v>
      </c>
      <c r="K141" s="59">
        <f t="shared" si="86"/>
        <v>76.5</v>
      </c>
      <c r="L141" s="59">
        <f t="shared" si="87"/>
        <v>85</v>
      </c>
      <c r="M141" s="59">
        <f t="shared" si="88"/>
        <v>78.2</v>
      </c>
      <c r="N141" s="59">
        <f t="shared" si="89"/>
        <v>72.25</v>
      </c>
      <c r="O141" s="59">
        <f t="shared" si="90"/>
        <v>76.5</v>
      </c>
      <c r="P141" s="59">
        <f t="shared" si="91"/>
        <v>76.5</v>
      </c>
      <c r="Q141" s="59">
        <f t="shared" si="92"/>
        <v>76.5</v>
      </c>
      <c r="R141" s="59">
        <f t="shared" si="93"/>
        <v>80.75</v>
      </c>
      <c r="S141" s="59">
        <f t="shared" si="94"/>
        <v>76.5</v>
      </c>
      <c r="T141" s="59">
        <f t="shared" si="95"/>
        <v>76.5</v>
      </c>
      <c r="U141" s="59">
        <f t="shared" si="96"/>
        <v>78.2</v>
      </c>
      <c r="V141" s="59">
        <f t="shared" si="97"/>
        <v>78.2</v>
      </c>
      <c r="W141" s="59">
        <f t="shared" si="98"/>
        <v>79.05</v>
      </c>
      <c r="X141" s="59">
        <f t="shared" si="99"/>
        <v>78.2</v>
      </c>
      <c r="Y141" s="59">
        <f t="shared" si="100"/>
        <v>78.2</v>
      </c>
      <c r="Z141" s="59">
        <f t="shared" si="101"/>
        <v>80.75</v>
      </c>
      <c r="AA141" s="59">
        <f t="shared" si="102"/>
        <v>72.25</v>
      </c>
      <c r="AB141" t="s">
        <v>245</v>
      </c>
      <c r="AC141" t="s">
        <v>247</v>
      </c>
    </row>
    <row r="142" spans="1:29" customFormat="1" x14ac:dyDescent="0.25">
      <c r="A142" t="s">
        <v>231</v>
      </c>
      <c r="C142">
        <v>301</v>
      </c>
      <c r="D142">
        <v>84403</v>
      </c>
      <c r="E142" s="63">
        <v>117</v>
      </c>
      <c r="F142" s="59">
        <f t="shared" si="82"/>
        <v>105.3</v>
      </c>
      <c r="G142" s="59">
        <f t="shared" si="83"/>
        <v>43.29</v>
      </c>
      <c r="H142" s="59">
        <f t="shared" si="84"/>
        <v>43.29</v>
      </c>
      <c r="I142" s="59">
        <v>12.64</v>
      </c>
      <c r="J142" s="59">
        <f t="shared" si="85"/>
        <v>107.64</v>
      </c>
      <c r="K142" s="59">
        <f t="shared" si="86"/>
        <v>105.3</v>
      </c>
      <c r="L142" s="59">
        <f t="shared" si="87"/>
        <v>117</v>
      </c>
      <c r="M142" s="59">
        <f t="shared" si="88"/>
        <v>107.64</v>
      </c>
      <c r="N142" s="59">
        <f t="shared" si="89"/>
        <v>99.45</v>
      </c>
      <c r="O142" s="59">
        <f t="shared" si="90"/>
        <v>105.3</v>
      </c>
      <c r="P142" s="59">
        <f t="shared" si="91"/>
        <v>105.3</v>
      </c>
      <c r="Q142" s="59">
        <f t="shared" si="92"/>
        <v>105.3</v>
      </c>
      <c r="R142" s="59">
        <f t="shared" si="93"/>
        <v>111.15</v>
      </c>
      <c r="S142" s="59">
        <f t="shared" si="94"/>
        <v>105.3</v>
      </c>
      <c r="T142" s="59">
        <f t="shared" si="95"/>
        <v>105.3</v>
      </c>
      <c r="U142" s="59">
        <f t="shared" si="96"/>
        <v>107.64</v>
      </c>
      <c r="V142" s="59">
        <f t="shared" si="97"/>
        <v>107.64</v>
      </c>
      <c r="W142" s="59">
        <f t="shared" si="98"/>
        <v>108.81</v>
      </c>
      <c r="X142" s="59">
        <f t="shared" si="99"/>
        <v>107.64</v>
      </c>
      <c r="Y142" s="59">
        <f t="shared" si="100"/>
        <v>107.64</v>
      </c>
      <c r="Z142" s="59">
        <f t="shared" si="101"/>
        <v>111.15</v>
      </c>
      <c r="AA142" s="59">
        <f t="shared" si="102"/>
        <v>99.45</v>
      </c>
      <c r="AB142" t="s">
        <v>245</v>
      </c>
      <c r="AC142" t="s">
        <v>247</v>
      </c>
    </row>
    <row r="143" spans="1:29" customFormat="1" x14ac:dyDescent="0.25">
      <c r="A143" t="s">
        <v>232</v>
      </c>
      <c r="C143">
        <v>300</v>
      </c>
      <c r="D143">
        <v>36415</v>
      </c>
      <c r="E143" s="63">
        <v>27</v>
      </c>
      <c r="F143" s="59">
        <f t="shared" si="82"/>
        <v>24.3</v>
      </c>
      <c r="G143" s="59">
        <f t="shared" si="83"/>
        <v>9.99</v>
      </c>
      <c r="H143" s="59">
        <f t="shared" si="84"/>
        <v>9.99</v>
      </c>
      <c r="I143" s="59">
        <v>9.09</v>
      </c>
      <c r="J143" s="59">
        <f t="shared" si="85"/>
        <v>24.84</v>
      </c>
      <c r="K143" s="59">
        <f t="shared" si="86"/>
        <v>24.3</v>
      </c>
      <c r="L143" s="59">
        <f t="shared" si="87"/>
        <v>27</v>
      </c>
      <c r="M143" s="59">
        <f t="shared" si="88"/>
        <v>24.84</v>
      </c>
      <c r="N143" s="59">
        <f t="shared" si="89"/>
        <v>22.95</v>
      </c>
      <c r="O143" s="59">
        <f t="shared" si="90"/>
        <v>24.3</v>
      </c>
      <c r="P143" s="59">
        <f t="shared" si="91"/>
        <v>24.3</v>
      </c>
      <c r="Q143" s="59">
        <f t="shared" si="92"/>
        <v>24.3</v>
      </c>
      <c r="R143" s="59">
        <f t="shared" si="93"/>
        <v>25.65</v>
      </c>
      <c r="S143" s="59">
        <f t="shared" si="94"/>
        <v>24.3</v>
      </c>
      <c r="T143" s="59">
        <f t="shared" si="95"/>
        <v>24.3</v>
      </c>
      <c r="U143" s="59">
        <f t="shared" si="96"/>
        <v>24.84</v>
      </c>
      <c r="V143" s="59">
        <f t="shared" si="97"/>
        <v>24.84</v>
      </c>
      <c r="W143" s="59">
        <f t="shared" si="98"/>
        <v>25.11</v>
      </c>
      <c r="X143" s="59">
        <f t="shared" si="99"/>
        <v>24.84</v>
      </c>
      <c r="Y143" s="59">
        <f t="shared" si="100"/>
        <v>24.84</v>
      </c>
      <c r="Z143" s="59">
        <f t="shared" si="101"/>
        <v>25.65</v>
      </c>
      <c r="AA143" s="59">
        <f t="shared" si="102"/>
        <v>22.95</v>
      </c>
      <c r="AB143" t="s">
        <v>245</v>
      </c>
      <c r="AC143" t="s">
        <v>247</v>
      </c>
    </row>
    <row r="144" spans="1:29" customFormat="1" x14ac:dyDescent="0.25">
      <c r="A144" t="s">
        <v>233</v>
      </c>
      <c r="C144">
        <v>306</v>
      </c>
      <c r="D144">
        <v>87899</v>
      </c>
      <c r="E144" s="63">
        <v>459</v>
      </c>
      <c r="F144" s="59">
        <f t="shared" si="82"/>
        <v>413.1</v>
      </c>
      <c r="G144" s="59">
        <f t="shared" si="83"/>
        <v>169.82999999999998</v>
      </c>
      <c r="H144" s="59">
        <f t="shared" si="84"/>
        <v>169.82999999999998</v>
      </c>
      <c r="I144" s="59">
        <v>16.07</v>
      </c>
      <c r="J144" s="59">
        <f t="shared" si="85"/>
        <v>422.28</v>
      </c>
      <c r="K144" s="59">
        <f t="shared" si="86"/>
        <v>413.1</v>
      </c>
      <c r="L144" s="59">
        <f t="shared" si="87"/>
        <v>459</v>
      </c>
      <c r="M144" s="59">
        <f t="shared" si="88"/>
        <v>422.28</v>
      </c>
      <c r="N144" s="59">
        <f t="shared" si="89"/>
        <v>390.15</v>
      </c>
      <c r="O144" s="59">
        <f t="shared" si="90"/>
        <v>413.1</v>
      </c>
      <c r="P144" s="59">
        <f t="shared" si="91"/>
        <v>413.1</v>
      </c>
      <c r="Q144" s="59">
        <f t="shared" si="92"/>
        <v>413.1</v>
      </c>
      <c r="R144" s="59">
        <f t="shared" si="93"/>
        <v>436.05</v>
      </c>
      <c r="S144" s="59">
        <f t="shared" si="94"/>
        <v>413.1</v>
      </c>
      <c r="T144" s="59">
        <f t="shared" si="95"/>
        <v>413.1</v>
      </c>
      <c r="U144" s="59">
        <f t="shared" si="96"/>
        <v>422.28</v>
      </c>
      <c r="V144" s="59">
        <f t="shared" si="97"/>
        <v>422.28</v>
      </c>
      <c r="W144" s="59">
        <f t="shared" si="98"/>
        <v>426.87</v>
      </c>
      <c r="X144" s="59">
        <f t="shared" si="99"/>
        <v>422.28</v>
      </c>
      <c r="Y144" s="59">
        <f t="shared" si="100"/>
        <v>422.28</v>
      </c>
      <c r="Z144" s="59">
        <f t="shared" si="101"/>
        <v>436.05</v>
      </c>
      <c r="AA144" s="59">
        <f t="shared" si="102"/>
        <v>390.15</v>
      </c>
      <c r="AB144" t="s">
        <v>245</v>
      </c>
      <c r="AC144" t="s">
        <v>247</v>
      </c>
    </row>
    <row r="145" spans="1:33" x14ac:dyDescent="0.25">
      <c r="N145" s="4"/>
      <c r="P145" s="4"/>
      <c r="R145" s="4"/>
      <c r="W145" s="4"/>
    </row>
    <row r="146" spans="1:33" x14ac:dyDescent="0.25">
      <c r="N146" s="4"/>
      <c r="P146" s="4"/>
      <c r="R146" s="4"/>
      <c r="W146" s="4"/>
    </row>
    <row r="147" spans="1:33" ht="15.75" x14ac:dyDescent="0.25">
      <c r="A147" s="21"/>
      <c r="B147" s="26"/>
      <c r="C147" s="22"/>
      <c r="D147" s="27" t="s">
        <v>30</v>
      </c>
      <c r="F147" s="4"/>
      <c r="N147" s="4"/>
      <c r="P147" s="4"/>
      <c r="R147" s="4"/>
      <c r="W147" s="4"/>
      <c r="AD147" s="26"/>
    </row>
    <row r="148" spans="1:33" ht="60.75" thickBot="1" x14ac:dyDescent="0.3">
      <c r="A148" s="34" t="s">
        <v>1</v>
      </c>
      <c r="B148" s="8" t="s">
        <v>345</v>
      </c>
      <c r="C148" s="35" t="s">
        <v>204</v>
      </c>
      <c r="D148" s="36" t="s">
        <v>2</v>
      </c>
      <c r="E148" s="64" t="s">
        <v>248</v>
      </c>
      <c r="F148" s="37" t="s">
        <v>242</v>
      </c>
      <c r="G148" s="12" t="s">
        <v>357</v>
      </c>
      <c r="H148" s="12" t="s">
        <v>357</v>
      </c>
      <c r="I148" s="12" t="s">
        <v>358</v>
      </c>
      <c r="J148" s="12"/>
      <c r="K148" s="12"/>
      <c r="L148" s="12"/>
      <c r="M148" s="12"/>
      <c r="N148" s="4"/>
      <c r="O148" s="12"/>
      <c r="P148" s="4"/>
      <c r="Q148" s="12"/>
      <c r="R148" s="4"/>
      <c r="S148" s="12"/>
      <c r="T148" s="12"/>
      <c r="U148" s="12"/>
      <c r="V148" s="12"/>
      <c r="W148" s="4"/>
      <c r="X148" s="12"/>
      <c r="Y148" s="12"/>
      <c r="Z148" s="12" t="s">
        <v>346</v>
      </c>
      <c r="AA148" s="12" t="s">
        <v>347</v>
      </c>
      <c r="AB148" s="8" t="s">
        <v>236</v>
      </c>
      <c r="AC148" s="8" t="s">
        <v>246</v>
      </c>
      <c r="AD148" s="14" t="s">
        <v>348</v>
      </c>
    </row>
    <row r="149" spans="1:33" s="16" customFormat="1" ht="16.5" thickTop="1" thickBot="1" x14ac:dyDescent="0.3">
      <c r="A149" s="38"/>
      <c r="B149" s="39"/>
      <c r="C149" s="40"/>
      <c r="D149" s="41"/>
      <c r="E149" s="66"/>
      <c r="F149" s="19"/>
      <c r="N149" s="19"/>
      <c r="P149" s="19"/>
      <c r="R149" s="19"/>
      <c r="W149" s="19"/>
      <c r="AD149" s="39"/>
      <c r="AG149" s="20"/>
    </row>
    <row r="150" spans="1:33" customFormat="1" ht="15.75" thickTop="1" x14ac:dyDescent="0.25">
      <c r="A150" t="s">
        <v>31</v>
      </c>
      <c r="C150">
        <v>351</v>
      </c>
      <c r="D150">
        <v>70450</v>
      </c>
      <c r="E150" s="63">
        <v>1600</v>
      </c>
      <c r="F150" s="59">
        <f t="shared" ref="F150:F162" si="103">E150-(E150*0.1)</f>
        <v>1440</v>
      </c>
      <c r="G150" s="59">
        <f t="shared" ref="G150:G162" si="104">E150*0.37</f>
        <v>592</v>
      </c>
      <c r="H150" s="59">
        <f t="shared" ref="H150:H162" si="105">G150</f>
        <v>592</v>
      </c>
      <c r="I150" s="59">
        <v>158.18</v>
      </c>
      <c r="J150" s="59">
        <f t="shared" ref="J150:J162" si="106">E150-(E150*0.08)</f>
        <v>1472</v>
      </c>
      <c r="K150" s="59">
        <f t="shared" ref="K150:K162" si="107">E150-(E150*0.1)</f>
        <v>1440</v>
      </c>
      <c r="L150" s="59">
        <f t="shared" ref="L150:L162" si="108">E150</f>
        <v>1600</v>
      </c>
      <c r="M150" s="59">
        <f t="shared" ref="M150:M162" si="109">E150-(E150*0.08)</f>
        <v>1472</v>
      </c>
      <c r="N150" s="59">
        <f t="shared" ref="N150:N162" si="110">E150-(E150*0.15)</f>
        <v>1360</v>
      </c>
      <c r="O150" s="59">
        <f t="shared" ref="O150:O162" si="111">E150-(E150*0.1)</f>
        <v>1440</v>
      </c>
      <c r="P150" s="59">
        <f t="shared" ref="P150:P162" si="112">E150-(E150*0.1)</f>
        <v>1440</v>
      </c>
      <c r="Q150" s="59">
        <f t="shared" ref="Q150:Q162" si="113">E150-(E150*0.1)</f>
        <v>1440</v>
      </c>
      <c r="R150" s="59">
        <f t="shared" ref="R150:R162" si="114">E150-(E150*0.05)</f>
        <v>1520</v>
      </c>
      <c r="S150" s="59">
        <f t="shared" ref="S150:S162" si="115">E150-(E150*0.1)</f>
        <v>1440</v>
      </c>
      <c r="T150" s="59">
        <f t="shared" ref="T150:T162" si="116">E150-(E150*0.1)</f>
        <v>1440</v>
      </c>
      <c r="U150" s="59">
        <f t="shared" ref="U150:U162" si="117">E150-(E150*0.08)</f>
        <v>1472</v>
      </c>
      <c r="V150" s="59">
        <f t="shared" ref="V150:V162" si="118">E150-(E150*0.08)</f>
        <v>1472</v>
      </c>
      <c r="W150" s="59">
        <f t="shared" ref="W150:W162" si="119">E150-(E150*0.07)</f>
        <v>1488</v>
      </c>
      <c r="X150" s="59">
        <f t="shared" ref="X150:X162" si="120">E150-(E150*0.08)</f>
        <v>1472</v>
      </c>
      <c r="Y150" s="59">
        <f t="shared" ref="Y150:Y162" si="121">E150-(E150*0.08)</f>
        <v>1472</v>
      </c>
      <c r="Z150" s="59">
        <f t="shared" ref="Z150:Z162" si="122">E150-(E150*0.05)</f>
        <v>1520</v>
      </c>
      <c r="AA150" s="59">
        <f t="shared" ref="AA150:AA162" si="123">E150-(E150*0.15)</f>
        <v>1360</v>
      </c>
      <c r="AB150" t="s">
        <v>245</v>
      </c>
      <c r="AC150" t="s">
        <v>247</v>
      </c>
      <c r="AD150" t="s">
        <v>241</v>
      </c>
    </row>
    <row r="151" spans="1:33" customFormat="1" x14ac:dyDescent="0.25">
      <c r="A151" t="s">
        <v>32</v>
      </c>
      <c r="C151">
        <v>611</v>
      </c>
      <c r="D151">
        <v>70553</v>
      </c>
      <c r="E151" s="63">
        <v>1940</v>
      </c>
      <c r="F151" s="59">
        <f t="shared" si="103"/>
        <v>1746</v>
      </c>
      <c r="G151" s="59">
        <f t="shared" si="104"/>
        <v>717.8</v>
      </c>
      <c r="H151" s="59">
        <f t="shared" si="105"/>
        <v>717.8</v>
      </c>
      <c r="I151" s="59">
        <v>204.65</v>
      </c>
      <c r="J151" s="59">
        <f t="shared" si="106"/>
        <v>1784.8</v>
      </c>
      <c r="K151" s="59">
        <f t="shared" si="107"/>
        <v>1746</v>
      </c>
      <c r="L151" s="59">
        <f t="shared" si="108"/>
        <v>1940</v>
      </c>
      <c r="M151" s="59">
        <f t="shared" si="109"/>
        <v>1784.8</v>
      </c>
      <c r="N151" s="59">
        <f t="shared" si="110"/>
        <v>1649</v>
      </c>
      <c r="O151" s="59">
        <f t="shared" si="111"/>
        <v>1746</v>
      </c>
      <c r="P151" s="59">
        <f t="shared" si="112"/>
        <v>1746</v>
      </c>
      <c r="Q151" s="59">
        <f t="shared" si="113"/>
        <v>1746</v>
      </c>
      <c r="R151" s="59">
        <f t="shared" si="114"/>
        <v>1843</v>
      </c>
      <c r="S151" s="59">
        <f t="shared" si="115"/>
        <v>1746</v>
      </c>
      <c r="T151" s="59">
        <f t="shared" si="116"/>
        <v>1746</v>
      </c>
      <c r="U151" s="59">
        <f t="shared" si="117"/>
        <v>1784.8</v>
      </c>
      <c r="V151" s="59">
        <f t="shared" si="118"/>
        <v>1784.8</v>
      </c>
      <c r="W151" s="59">
        <f t="shared" si="119"/>
        <v>1804.2</v>
      </c>
      <c r="X151" s="59">
        <f t="shared" si="120"/>
        <v>1784.8</v>
      </c>
      <c r="Y151" s="59">
        <f t="shared" si="121"/>
        <v>1784.8</v>
      </c>
      <c r="Z151" s="59">
        <f t="shared" si="122"/>
        <v>1843</v>
      </c>
      <c r="AA151" s="59">
        <f t="shared" si="123"/>
        <v>1649</v>
      </c>
      <c r="AB151" t="s">
        <v>245</v>
      </c>
      <c r="AC151" t="s">
        <v>247</v>
      </c>
      <c r="AD151" t="s">
        <v>241</v>
      </c>
    </row>
    <row r="152" spans="1:33" customFormat="1" x14ac:dyDescent="0.25">
      <c r="A152" t="s">
        <v>33</v>
      </c>
      <c r="C152">
        <v>320</v>
      </c>
      <c r="D152">
        <v>72110</v>
      </c>
      <c r="E152" s="63">
        <v>276</v>
      </c>
      <c r="F152" s="59">
        <f t="shared" si="103"/>
        <v>248.4</v>
      </c>
      <c r="G152" s="59">
        <f t="shared" si="104"/>
        <v>102.12</v>
      </c>
      <c r="H152" s="59">
        <f t="shared" si="105"/>
        <v>102.12</v>
      </c>
      <c r="I152" s="59">
        <v>18.95</v>
      </c>
      <c r="J152" s="59">
        <f t="shared" si="106"/>
        <v>253.92</v>
      </c>
      <c r="K152" s="59">
        <f t="shared" si="107"/>
        <v>248.4</v>
      </c>
      <c r="L152" s="59">
        <f t="shared" si="108"/>
        <v>276</v>
      </c>
      <c r="M152" s="59">
        <f t="shared" si="109"/>
        <v>253.92</v>
      </c>
      <c r="N152" s="59">
        <f t="shared" si="110"/>
        <v>234.6</v>
      </c>
      <c r="O152" s="59">
        <f t="shared" si="111"/>
        <v>248.4</v>
      </c>
      <c r="P152" s="59">
        <f t="shared" si="112"/>
        <v>248.4</v>
      </c>
      <c r="Q152" s="59">
        <f t="shared" si="113"/>
        <v>248.4</v>
      </c>
      <c r="R152" s="59">
        <f t="shared" si="114"/>
        <v>262.2</v>
      </c>
      <c r="S152" s="59">
        <f t="shared" si="115"/>
        <v>248.4</v>
      </c>
      <c r="T152" s="59">
        <f t="shared" si="116"/>
        <v>248.4</v>
      </c>
      <c r="U152" s="59">
        <f t="shared" si="117"/>
        <v>253.92</v>
      </c>
      <c r="V152" s="59">
        <f t="shared" si="118"/>
        <v>253.92</v>
      </c>
      <c r="W152" s="59">
        <f t="shared" si="119"/>
        <v>256.68</v>
      </c>
      <c r="X152" s="59">
        <f t="shared" si="120"/>
        <v>253.92</v>
      </c>
      <c r="Y152" s="59">
        <f t="shared" si="121"/>
        <v>253.92</v>
      </c>
      <c r="Z152" s="59">
        <f t="shared" si="122"/>
        <v>262.2</v>
      </c>
      <c r="AA152" s="59">
        <f t="shared" si="123"/>
        <v>234.6</v>
      </c>
      <c r="AB152" t="s">
        <v>245</v>
      </c>
      <c r="AC152" t="s">
        <v>247</v>
      </c>
      <c r="AD152" t="s">
        <v>241</v>
      </c>
    </row>
    <row r="153" spans="1:33" customFormat="1" x14ac:dyDescent="0.25">
      <c r="A153" t="s">
        <v>34</v>
      </c>
      <c r="C153">
        <v>612</v>
      </c>
      <c r="D153">
        <v>72148</v>
      </c>
      <c r="E153" s="63">
        <v>1940</v>
      </c>
      <c r="F153" s="59">
        <f t="shared" si="103"/>
        <v>1746</v>
      </c>
      <c r="G153" s="59">
        <f t="shared" si="104"/>
        <v>717.8</v>
      </c>
      <c r="H153" s="59">
        <f t="shared" si="105"/>
        <v>717.8</v>
      </c>
      <c r="I153" s="59">
        <v>198.72</v>
      </c>
      <c r="J153" s="59">
        <f t="shared" si="106"/>
        <v>1784.8</v>
      </c>
      <c r="K153" s="59">
        <f t="shared" si="107"/>
        <v>1746</v>
      </c>
      <c r="L153" s="59">
        <f t="shared" si="108"/>
        <v>1940</v>
      </c>
      <c r="M153" s="59">
        <f t="shared" si="109"/>
        <v>1784.8</v>
      </c>
      <c r="N153" s="59">
        <f t="shared" si="110"/>
        <v>1649</v>
      </c>
      <c r="O153" s="59">
        <f t="shared" si="111"/>
        <v>1746</v>
      </c>
      <c r="P153" s="59">
        <f t="shared" si="112"/>
        <v>1746</v>
      </c>
      <c r="Q153" s="59">
        <f t="shared" si="113"/>
        <v>1746</v>
      </c>
      <c r="R153" s="59">
        <f t="shared" si="114"/>
        <v>1843</v>
      </c>
      <c r="S153" s="59">
        <f t="shared" si="115"/>
        <v>1746</v>
      </c>
      <c r="T153" s="59">
        <f t="shared" si="116"/>
        <v>1746</v>
      </c>
      <c r="U153" s="59">
        <f t="shared" si="117"/>
        <v>1784.8</v>
      </c>
      <c r="V153" s="59">
        <f t="shared" si="118"/>
        <v>1784.8</v>
      </c>
      <c r="W153" s="59">
        <f t="shared" si="119"/>
        <v>1804.2</v>
      </c>
      <c r="X153" s="59">
        <f t="shared" si="120"/>
        <v>1784.8</v>
      </c>
      <c r="Y153" s="59">
        <f t="shared" si="121"/>
        <v>1784.8</v>
      </c>
      <c r="Z153" s="59">
        <f t="shared" si="122"/>
        <v>1843</v>
      </c>
      <c r="AA153" s="59">
        <f t="shared" si="123"/>
        <v>1649</v>
      </c>
      <c r="AB153" t="s">
        <v>245</v>
      </c>
      <c r="AC153" t="s">
        <v>247</v>
      </c>
      <c r="AD153" t="s">
        <v>241</v>
      </c>
    </row>
    <row r="154" spans="1:33" customFormat="1" x14ac:dyDescent="0.25">
      <c r="A154" t="s">
        <v>35</v>
      </c>
      <c r="C154">
        <v>352</v>
      </c>
      <c r="D154">
        <v>72193</v>
      </c>
      <c r="E154" s="63">
        <v>1870</v>
      </c>
      <c r="F154" s="59">
        <f t="shared" si="103"/>
        <v>1683</v>
      </c>
      <c r="G154" s="59">
        <f t="shared" si="104"/>
        <v>691.9</v>
      </c>
      <c r="H154" s="59">
        <f t="shared" si="105"/>
        <v>691.9</v>
      </c>
      <c r="I154" s="59">
        <v>37.950000000000003</v>
      </c>
      <c r="J154" s="59">
        <f t="shared" si="106"/>
        <v>1720.4</v>
      </c>
      <c r="K154" s="59">
        <f t="shared" si="107"/>
        <v>1683</v>
      </c>
      <c r="L154" s="59">
        <f t="shared" si="108"/>
        <v>1870</v>
      </c>
      <c r="M154" s="59">
        <f t="shared" si="109"/>
        <v>1720.4</v>
      </c>
      <c r="N154" s="59">
        <f t="shared" si="110"/>
        <v>1589.5</v>
      </c>
      <c r="O154" s="59">
        <f t="shared" si="111"/>
        <v>1683</v>
      </c>
      <c r="P154" s="59">
        <f t="shared" si="112"/>
        <v>1683</v>
      </c>
      <c r="Q154" s="59">
        <f t="shared" si="113"/>
        <v>1683</v>
      </c>
      <c r="R154" s="59">
        <f t="shared" si="114"/>
        <v>1776.5</v>
      </c>
      <c r="S154" s="59">
        <f t="shared" si="115"/>
        <v>1683</v>
      </c>
      <c r="T154" s="59">
        <f t="shared" si="116"/>
        <v>1683</v>
      </c>
      <c r="U154" s="59">
        <f t="shared" si="117"/>
        <v>1720.4</v>
      </c>
      <c r="V154" s="59">
        <f t="shared" si="118"/>
        <v>1720.4</v>
      </c>
      <c r="W154" s="59">
        <f t="shared" si="119"/>
        <v>1739.1</v>
      </c>
      <c r="X154" s="59">
        <f t="shared" si="120"/>
        <v>1720.4</v>
      </c>
      <c r="Y154" s="59">
        <f t="shared" si="121"/>
        <v>1720.4</v>
      </c>
      <c r="Z154" s="59">
        <f t="shared" si="122"/>
        <v>1776.5</v>
      </c>
      <c r="AA154" s="59">
        <f t="shared" si="123"/>
        <v>1589.5</v>
      </c>
      <c r="AB154" t="s">
        <v>245</v>
      </c>
      <c r="AC154" t="s">
        <v>247</v>
      </c>
      <c r="AD154" t="s">
        <v>241</v>
      </c>
    </row>
    <row r="155" spans="1:33" customFormat="1" x14ac:dyDescent="0.25">
      <c r="A155" t="s">
        <v>36</v>
      </c>
      <c r="C155">
        <v>610</v>
      </c>
      <c r="D155">
        <v>73721</v>
      </c>
      <c r="E155" s="63">
        <v>1940</v>
      </c>
      <c r="F155" s="59">
        <f t="shared" si="103"/>
        <v>1746</v>
      </c>
      <c r="G155" s="59">
        <f t="shared" si="104"/>
        <v>717.8</v>
      </c>
      <c r="H155" s="59">
        <f t="shared" si="105"/>
        <v>717.8</v>
      </c>
      <c r="I155" s="59">
        <v>148.30000000000001</v>
      </c>
      <c r="J155" s="59">
        <f t="shared" si="106"/>
        <v>1784.8</v>
      </c>
      <c r="K155" s="59">
        <f t="shared" si="107"/>
        <v>1746</v>
      </c>
      <c r="L155" s="59">
        <f t="shared" si="108"/>
        <v>1940</v>
      </c>
      <c r="M155" s="59">
        <f t="shared" si="109"/>
        <v>1784.8</v>
      </c>
      <c r="N155" s="59">
        <f t="shared" si="110"/>
        <v>1649</v>
      </c>
      <c r="O155" s="59">
        <f t="shared" si="111"/>
        <v>1746</v>
      </c>
      <c r="P155" s="59">
        <f t="shared" si="112"/>
        <v>1746</v>
      </c>
      <c r="Q155" s="59">
        <f t="shared" si="113"/>
        <v>1746</v>
      </c>
      <c r="R155" s="59">
        <f t="shared" si="114"/>
        <v>1843</v>
      </c>
      <c r="S155" s="59">
        <f t="shared" si="115"/>
        <v>1746</v>
      </c>
      <c r="T155" s="59">
        <f t="shared" si="116"/>
        <v>1746</v>
      </c>
      <c r="U155" s="59">
        <f t="shared" si="117"/>
        <v>1784.8</v>
      </c>
      <c r="V155" s="59">
        <f t="shared" si="118"/>
        <v>1784.8</v>
      </c>
      <c r="W155" s="59">
        <f t="shared" si="119"/>
        <v>1804.2</v>
      </c>
      <c r="X155" s="59">
        <f t="shared" si="120"/>
        <v>1784.8</v>
      </c>
      <c r="Y155" s="59">
        <f t="shared" si="121"/>
        <v>1784.8</v>
      </c>
      <c r="Z155" s="59">
        <f t="shared" si="122"/>
        <v>1843</v>
      </c>
      <c r="AA155" s="59">
        <f t="shared" si="123"/>
        <v>1649</v>
      </c>
      <c r="AB155" t="s">
        <v>245</v>
      </c>
      <c r="AC155" t="s">
        <v>247</v>
      </c>
      <c r="AD155" t="s">
        <v>241</v>
      </c>
    </row>
    <row r="156" spans="1:33" customFormat="1" x14ac:dyDescent="0.25">
      <c r="A156" t="s">
        <v>37</v>
      </c>
      <c r="C156">
        <v>352</v>
      </c>
      <c r="D156">
        <v>74177</v>
      </c>
      <c r="E156" s="63">
        <v>2809</v>
      </c>
      <c r="F156" s="59">
        <f t="shared" si="103"/>
        <v>2528.1</v>
      </c>
      <c r="G156" s="59">
        <f t="shared" si="104"/>
        <v>1039.33</v>
      </c>
      <c r="H156" s="59">
        <f t="shared" si="105"/>
        <v>1039.33</v>
      </c>
      <c r="I156" s="59">
        <v>142.02000000000001</v>
      </c>
      <c r="J156" s="59">
        <f t="shared" si="106"/>
        <v>2584.2800000000002</v>
      </c>
      <c r="K156" s="59">
        <f t="shared" si="107"/>
        <v>2528.1</v>
      </c>
      <c r="L156" s="59">
        <f t="shared" si="108"/>
        <v>2809</v>
      </c>
      <c r="M156" s="59">
        <f t="shared" si="109"/>
        <v>2584.2800000000002</v>
      </c>
      <c r="N156" s="59">
        <f t="shared" si="110"/>
        <v>2387.65</v>
      </c>
      <c r="O156" s="59">
        <f t="shared" si="111"/>
        <v>2528.1</v>
      </c>
      <c r="P156" s="59">
        <f t="shared" si="112"/>
        <v>2528.1</v>
      </c>
      <c r="Q156" s="59">
        <f t="shared" si="113"/>
        <v>2528.1</v>
      </c>
      <c r="R156" s="59">
        <f t="shared" si="114"/>
        <v>2668.55</v>
      </c>
      <c r="S156" s="59">
        <f t="shared" si="115"/>
        <v>2528.1</v>
      </c>
      <c r="T156" s="59">
        <f t="shared" si="116"/>
        <v>2528.1</v>
      </c>
      <c r="U156" s="59">
        <f t="shared" si="117"/>
        <v>2584.2800000000002</v>
      </c>
      <c r="V156" s="59">
        <f t="shared" si="118"/>
        <v>2584.2800000000002</v>
      </c>
      <c r="W156" s="59">
        <f t="shared" si="119"/>
        <v>2612.37</v>
      </c>
      <c r="X156" s="59">
        <f t="shared" si="120"/>
        <v>2584.2800000000002</v>
      </c>
      <c r="Y156" s="59">
        <f t="shared" si="121"/>
        <v>2584.2800000000002</v>
      </c>
      <c r="Z156" s="59">
        <f t="shared" si="122"/>
        <v>2668.55</v>
      </c>
      <c r="AA156" s="59">
        <f t="shared" si="123"/>
        <v>2387.65</v>
      </c>
      <c r="AB156" t="s">
        <v>245</v>
      </c>
      <c r="AC156" t="s">
        <v>247</v>
      </c>
      <c r="AD156" t="s">
        <v>241</v>
      </c>
    </row>
    <row r="157" spans="1:33" customFormat="1" x14ac:dyDescent="0.25">
      <c r="A157" t="s">
        <v>38</v>
      </c>
      <c r="C157">
        <v>402</v>
      </c>
      <c r="D157">
        <v>76700</v>
      </c>
      <c r="E157" s="63">
        <v>509</v>
      </c>
      <c r="F157" s="59">
        <f t="shared" si="103"/>
        <v>458.1</v>
      </c>
      <c r="G157" s="59">
        <f t="shared" si="104"/>
        <v>188.32999999999998</v>
      </c>
      <c r="H157" s="59">
        <f t="shared" si="105"/>
        <v>188.32999999999998</v>
      </c>
      <c r="I157" s="59">
        <v>49.34</v>
      </c>
      <c r="J157" s="59">
        <f t="shared" si="106"/>
        <v>468.28</v>
      </c>
      <c r="K157" s="59">
        <f t="shared" si="107"/>
        <v>458.1</v>
      </c>
      <c r="L157" s="59">
        <f t="shared" si="108"/>
        <v>509</v>
      </c>
      <c r="M157" s="59">
        <f t="shared" si="109"/>
        <v>468.28</v>
      </c>
      <c r="N157" s="59">
        <f t="shared" si="110"/>
        <v>432.65</v>
      </c>
      <c r="O157" s="59">
        <f t="shared" si="111"/>
        <v>458.1</v>
      </c>
      <c r="P157" s="59">
        <f t="shared" si="112"/>
        <v>458.1</v>
      </c>
      <c r="Q157" s="59">
        <f t="shared" si="113"/>
        <v>458.1</v>
      </c>
      <c r="R157" s="59">
        <f t="shared" si="114"/>
        <v>483.55</v>
      </c>
      <c r="S157" s="59">
        <f t="shared" si="115"/>
        <v>458.1</v>
      </c>
      <c r="T157" s="59">
        <f t="shared" si="116"/>
        <v>458.1</v>
      </c>
      <c r="U157" s="59">
        <f t="shared" si="117"/>
        <v>468.28</v>
      </c>
      <c r="V157" s="59">
        <f t="shared" si="118"/>
        <v>468.28</v>
      </c>
      <c r="W157" s="59">
        <f t="shared" si="119"/>
        <v>473.37</v>
      </c>
      <c r="X157" s="59">
        <f t="shared" si="120"/>
        <v>468.28</v>
      </c>
      <c r="Y157" s="59">
        <f t="shared" si="121"/>
        <v>468.28</v>
      </c>
      <c r="Z157" s="59">
        <f t="shared" si="122"/>
        <v>483.55</v>
      </c>
      <c r="AA157" s="59">
        <f t="shared" si="123"/>
        <v>432.65</v>
      </c>
      <c r="AB157" t="s">
        <v>245</v>
      </c>
      <c r="AC157" t="s">
        <v>247</v>
      </c>
      <c r="AD157" t="s">
        <v>241</v>
      </c>
    </row>
    <row r="158" spans="1:33" customFormat="1" x14ac:dyDescent="0.25">
      <c r="A158" t="s">
        <v>39</v>
      </c>
      <c r="C158">
        <v>402</v>
      </c>
      <c r="D158">
        <v>76805</v>
      </c>
      <c r="E158" s="63">
        <v>591</v>
      </c>
      <c r="F158" s="59">
        <f t="shared" si="103"/>
        <v>531.9</v>
      </c>
      <c r="G158" s="59">
        <f t="shared" si="104"/>
        <v>218.67</v>
      </c>
      <c r="H158" s="59">
        <f t="shared" si="105"/>
        <v>218.67</v>
      </c>
      <c r="I158" s="59">
        <v>44.58</v>
      </c>
      <c r="J158" s="59">
        <f t="shared" si="106"/>
        <v>543.72</v>
      </c>
      <c r="K158" s="59">
        <f t="shared" si="107"/>
        <v>531.9</v>
      </c>
      <c r="L158" s="59">
        <f t="shared" si="108"/>
        <v>591</v>
      </c>
      <c r="M158" s="59">
        <f t="shared" si="109"/>
        <v>543.72</v>
      </c>
      <c r="N158" s="59">
        <f t="shared" si="110"/>
        <v>502.35</v>
      </c>
      <c r="O158" s="59">
        <f t="shared" si="111"/>
        <v>531.9</v>
      </c>
      <c r="P158" s="59">
        <f t="shared" si="112"/>
        <v>531.9</v>
      </c>
      <c r="Q158" s="59">
        <f t="shared" si="113"/>
        <v>531.9</v>
      </c>
      <c r="R158" s="59">
        <f t="shared" si="114"/>
        <v>561.45000000000005</v>
      </c>
      <c r="S158" s="59">
        <f t="shared" si="115"/>
        <v>531.9</v>
      </c>
      <c r="T158" s="59">
        <f t="shared" si="116"/>
        <v>531.9</v>
      </c>
      <c r="U158" s="59">
        <f t="shared" si="117"/>
        <v>543.72</v>
      </c>
      <c r="V158" s="59">
        <f t="shared" si="118"/>
        <v>543.72</v>
      </c>
      <c r="W158" s="59">
        <f t="shared" si="119"/>
        <v>549.63</v>
      </c>
      <c r="X158" s="59">
        <f t="shared" si="120"/>
        <v>543.72</v>
      </c>
      <c r="Y158" s="59">
        <f t="shared" si="121"/>
        <v>543.72</v>
      </c>
      <c r="Z158" s="59">
        <f t="shared" si="122"/>
        <v>561.45000000000005</v>
      </c>
      <c r="AA158" s="59">
        <f t="shared" si="123"/>
        <v>502.35</v>
      </c>
      <c r="AB158" t="s">
        <v>245</v>
      </c>
      <c r="AC158" t="s">
        <v>247</v>
      </c>
      <c r="AD158" t="s">
        <v>241</v>
      </c>
    </row>
    <row r="159" spans="1:33" customFormat="1" x14ac:dyDescent="0.25">
      <c r="A159" t="s">
        <v>40</v>
      </c>
      <c r="C159">
        <v>402</v>
      </c>
      <c r="D159">
        <v>76830</v>
      </c>
      <c r="E159" s="63">
        <v>338</v>
      </c>
      <c r="F159" s="59">
        <f t="shared" si="103"/>
        <v>304.2</v>
      </c>
      <c r="G159" s="59">
        <f t="shared" si="104"/>
        <v>125.06</v>
      </c>
      <c r="H159" s="59">
        <f t="shared" si="105"/>
        <v>125.06</v>
      </c>
      <c r="I159" s="59">
        <v>35.950000000000003</v>
      </c>
      <c r="J159" s="59">
        <f t="shared" si="106"/>
        <v>310.95999999999998</v>
      </c>
      <c r="K159" s="59">
        <f t="shared" si="107"/>
        <v>304.2</v>
      </c>
      <c r="L159" s="59">
        <f t="shared" si="108"/>
        <v>338</v>
      </c>
      <c r="M159" s="59">
        <f t="shared" si="109"/>
        <v>310.95999999999998</v>
      </c>
      <c r="N159" s="59">
        <f t="shared" si="110"/>
        <v>287.3</v>
      </c>
      <c r="O159" s="59">
        <f t="shared" si="111"/>
        <v>304.2</v>
      </c>
      <c r="P159" s="59">
        <f t="shared" si="112"/>
        <v>304.2</v>
      </c>
      <c r="Q159" s="59">
        <f t="shared" si="113"/>
        <v>304.2</v>
      </c>
      <c r="R159" s="59">
        <f t="shared" si="114"/>
        <v>321.10000000000002</v>
      </c>
      <c r="S159" s="59">
        <f t="shared" si="115"/>
        <v>304.2</v>
      </c>
      <c r="T159" s="59">
        <f t="shared" si="116"/>
        <v>304.2</v>
      </c>
      <c r="U159" s="59">
        <f t="shared" si="117"/>
        <v>310.95999999999998</v>
      </c>
      <c r="V159" s="59">
        <f t="shared" si="118"/>
        <v>310.95999999999998</v>
      </c>
      <c r="W159" s="59">
        <f t="shared" si="119"/>
        <v>314.33999999999997</v>
      </c>
      <c r="X159" s="59">
        <f t="shared" si="120"/>
        <v>310.95999999999998</v>
      </c>
      <c r="Y159" s="59">
        <f t="shared" si="121"/>
        <v>310.95999999999998</v>
      </c>
      <c r="Z159" s="59">
        <f t="shared" si="122"/>
        <v>321.10000000000002</v>
      </c>
      <c r="AA159" s="59">
        <f t="shared" si="123"/>
        <v>287.3</v>
      </c>
      <c r="AB159" t="s">
        <v>245</v>
      </c>
      <c r="AC159" t="s">
        <v>247</v>
      </c>
      <c r="AD159" t="s">
        <v>241</v>
      </c>
    </row>
    <row r="160" spans="1:33" customFormat="1" x14ac:dyDescent="0.25">
      <c r="A160" t="s">
        <v>41</v>
      </c>
      <c r="C160">
        <v>401</v>
      </c>
      <c r="D160">
        <v>77065</v>
      </c>
      <c r="E160" s="63">
        <v>470</v>
      </c>
      <c r="F160" s="59">
        <f t="shared" si="103"/>
        <v>423</v>
      </c>
      <c r="G160" s="59">
        <f t="shared" si="104"/>
        <v>173.9</v>
      </c>
      <c r="H160" s="59">
        <f t="shared" si="105"/>
        <v>173.9</v>
      </c>
      <c r="I160" s="59">
        <v>53.06</v>
      </c>
      <c r="J160" s="59">
        <f t="shared" si="106"/>
        <v>432.4</v>
      </c>
      <c r="K160" s="59">
        <f t="shared" si="107"/>
        <v>423</v>
      </c>
      <c r="L160" s="59">
        <f t="shared" si="108"/>
        <v>470</v>
      </c>
      <c r="M160" s="59">
        <f t="shared" si="109"/>
        <v>432.4</v>
      </c>
      <c r="N160" s="59">
        <f t="shared" si="110"/>
        <v>399.5</v>
      </c>
      <c r="O160" s="59">
        <f t="shared" si="111"/>
        <v>423</v>
      </c>
      <c r="P160" s="59">
        <f t="shared" si="112"/>
        <v>423</v>
      </c>
      <c r="Q160" s="59">
        <f t="shared" si="113"/>
        <v>423</v>
      </c>
      <c r="R160" s="59">
        <f t="shared" si="114"/>
        <v>446.5</v>
      </c>
      <c r="S160" s="59">
        <f t="shared" si="115"/>
        <v>423</v>
      </c>
      <c r="T160" s="59">
        <f t="shared" si="116"/>
        <v>423</v>
      </c>
      <c r="U160" s="59">
        <f t="shared" si="117"/>
        <v>432.4</v>
      </c>
      <c r="V160" s="59">
        <f t="shared" si="118"/>
        <v>432.4</v>
      </c>
      <c r="W160" s="59">
        <f t="shared" si="119"/>
        <v>437.1</v>
      </c>
      <c r="X160" s="59">
        <f t="shared" si="120"/>
        <v>432.4</v>
      </c>
      <c r="Y160" s="59">
        <f t="shared" si="121"/>
        <v>432.4</v>
      </c>
      <c r="Z160" s="59">
        <f t="shared" si="122"/>
        <v>446.5</v>
      </c>
      <c r="AA160" s="59">
        <f t="shared" si="123"/>
        <v>399.5</v>
      </c>
      <c r="AB160" t="s">
        <v>245</v>
      </c>
      <c r="AC160" t="s">
        <v>247</v>
      </c>
      <c r="AD160" t="s">
        <v>241</v>
      </c>
    </row>
    <row r="161" spans="1:30" customFormat="1" x14ac:dyDescent="0.25">
      <c r="A161" t="s">
        <v>42</v>
      </c>
      <c r="C161">
        <v>401</v>
      </c>
      <c r="D161">
        <v>77066</v>
      </c>
      <c r="E161" s="63">
        <v>560</v>
      </c>
      <c r="F161" s="59">
        <f t="shared" si="103"/>
        <v>504</v>
      </c>
      <c r="G161" s="59">
        <f t="shared" si="104"/>
        <v>207.2</v>
      </c>
      <c r="H161" s="59">
        <f t="shared" si="105"/>
        <v>207.2</v>
      </c>
      <c r="I161" s="59">
        <v>67.75</v>
      </c>
      <c r="J161" s="59">
        <f t="shared" si="106"/>
        <v>515.20000000000005</v>
      </c>
      <c r="K161" s="59">
        <f t="shared" si="107"/>
        <v>504</v>
      </c>
      <c r="L161" s="59">
        <f t="shared" si="108"/>
        <v>560</v>
      </c>
      <c r="M161" s="59">
        <f t="shared" si="109"/>
        <v>515.20000000000005</v>
      </c>
      <c r="N161" s="59">
        <f t="shared" si="110"/>
        <v>476</v>
      </c>
      <c r="O161" s="59">
        <f t="shared" si="111"/>
        <v>504</v>
      </c>
      <c r="P161" s="59">
        <f t="shared" si="112"/>
        <v>504</v>
      </c>
      <c r="Q161" s="59">
        <f t="shared" si="113"/>
        <v>504</v>
      </c>
      <c r="R161" s="59">
        <f t="shared" si="114"/>
        <v>532</v>
      </c>
      <c r="S161" s="59">
        <f t="shared" si="115"/>
        <v>504</v>
      </c>
      <c r="T161" s="59">
        <f t="shared" si="116"/>
        <v>504</v>
      </c>
      <c r="U161" s="59">
        <f t="shared" si="117"/>
        <v>515.20000000000005</v>
      </c>
      <c r="V161" s="59">
        <f t="shared" si="118"/>
        <v>515.20000000000005</v>
      </c>
      <c r="W161" s="59">
        <f t="shared" si="119"/>
        <v>520.79999999999995</v>
      </c>
      <c r="X161" s="59">
        <f t="shared" si="120"/>
        <v>515.20000000000005</v>
      </c>
      <c r="Y161" s="59">
        <f t="shared" si="121"/>
        <v>515.20000000000005</v>
      </c>
      <c r="Z161" s="59">
        <f t="shared" si="122"/>
        <v>532</v>
      </c>
      <c r="AA161" s="59">
        <f t="shared" si="123"/>
        <v>476</v>
      </c>
      <c r="AB161" t="s">
        <v>245</v>
      </c>
      <c r="AC161" t="s">
        <v>247</v>
      </c>
      <c r="AD161" t="s">
        <v>241</v>
      </c>
    </row>
    <row r="162" spans="1:30" customFormat="1" x14ac:dyDescent="0.25">
      <c r="A162" t="s">
        <v>43</v>
      </c>
      <c r="C162">
        <v>403</v>
      </c>
      <c r="D162">
        <v>77067</v>
      </c>
      <c r="E162" s="63">
        <v>496</v>
      </c>
      <c r="F162" s="59">
        <f t="shared" si="103"/>
        <v>446.4</v>
      </c>
      <c r="G162" s="59">
        <f t="shared" si="104"/>
        <v>183.52</v>
      </c>
      <c r="H162" s="59">
        <f t="shared" si="105"/>
        <v>183.52</v>
      </c>
      <c r="I162" s="59">
        <v>56.04</v>
      </c>
      <c r="J162" s="59">
        <f t="shared" si="106"/>
        <v>456.32</v>
      </c>
      <c r="K162" s="59">
        <f t="shared" si="107"/>
        <v>446.4</v>
      </c>
      <c r="L162" s="59">
        <f t="shared" si="108"/>
        <v>496</v>
      </c>
      <c r="M162" s="59">
        <f t="shared" si="109"/>
        <v>456.32</v>
      </c>
      <c r="N162" s="59">
        <f t="shared" si="110"/>
        <v>421.6</v>
      </c>
      <c r="O162" s="59">
        <f t="shared" si="111"/>
        <v>446.4</v>
      </c>
      <c r="P162" s="59">
        <f t="shared" si="112"/>
        <v>446.4</v>
      </c>
      <c r="Q162" s="59">
        <f t="shared" si="113"/>
        <v>446.4</v>
      </c>
      <c r="R162" s="59">
        <f t="shared" si="114"/>
        <v>471.2</v>
      </c>
      <c r="S162" s="59">
        <f t="shared" si="115"/>
        <v>446.4</v>
      </c>
      <c r="T162" s="59">
        <f t="shared" si="116"/>
        <v>446.4</v>
      </c>
      <c r="U162" s="59">
        <f t="shared" si="117"/>
        <v>456.32</v>
      </c>
      <c r="V162" s="59">
        <f t="shared" si="118"/>
        <v>456.32</v>
      </c>
      <c r="W162" s="59">
        <f t="shared" si="119"/>
        <v>461.28</v>
      </c>
      <c r="X162" s="59">
        <f t="shared" si="120"/>
        <v>456.32</v>
      </c>
      <c r="Y162" s="59">
        <f t="shared" si="121"/>
        <v>456.32</v>
      </c>
      <c r="Z162" s="59">
        <f t="shared" si="122"/>
        <v>471.2</v>
      </c>
      <c r="AA162" s="59">
        <f t="shared" si="123"/>
        <v>421.6</v>
      </c>
      <c r="AB162" t="s">
        <v>245</v>
      </c>
      <c r="AC162" t="s">
        <v>247</v>
      </c>
      <c r="AD162" t="s">
        <v>241</v>
      </c>
    </row>
    <row r="163" spans="1:30" x14ac:dyDescent="0.25">
      <c r="A163" s="21"/>
      <c r="B163" s="24"/>
      <c r="C163" s="22"/>
      <c r="D163" s="32"/>
      <c r="F163" s="4"/>
      <c r="N163" s="4"/>
      <c r="P163" s="4"/>
      <c r="R163" s="4"/>
      <c r="W163" s="4"/>
      <c r="Z163" s="4"/>
      <c r="AA163" s="4"/>
      <c r="AB163" s="4"/>
      <c r="AC163" s="4"/>
      <c r="AD163" s="26"/>
    </row>
    <row r="164" spans="1:30" ht="15.75" x14ac:dyDescent="0.25">
      <c r="A164" s="21"/>
      <c r="B164" s="26"/>
      <c r="C164" s="22"/>
      <c r="D164" s="27" t="s">
        <v>351</v>
      </c>
      <c r="F164" s="4"/>
      <c r="N164" s="4"/>
      <c r="P164" s="4"/>
      <c r="R164" s="4"/>
      <c r="W164" s="4"/>
      <c r="AB164" s="4"/>
      <c r="AC164" s="4"/>
      <c r="AD164" s="26"/>
    </row>
    <row r="165" spans="1:30" customFormat="1" ht="15.75" customHeight="1" x14ac:dyDescent="0.25">
      <c r="A165" t="s">
        <v>53</v>
      </c>
      <c r="C165">
        <v>320</v>
      </c>
      <c r="D165">
        <v>74018</v>
      </c>
      <c r="E165" s="63">
        <v>191</v>
      </c>
      <c r="F165" s="59">
        <f t="shared" ref="F165:F228" si="124">E165-(E165*0.1)</f>
        <v>171.9</v>
      </c>
      <c r="G165" s="59">
        <f t="shared" ref="G165:G228" si="125">E165*0.37</f>
        <v>70.67</v>
      </c>
      <c r="H165" s="59">
        <f t="shared" ref="H165:H228" si="126">G165</f>
        <v>70.67</v>
      </c>
      <c r="I165" s="59">
        <v>10.19</v>
      </c>
      <c r="J165" s="59">
        <f t="shared" ref="J165:J228" si="127">E165-(E165*0.08)</f>
        <v>175.72</v>
      </c>
      <c r="K165" s="59">
        <f t="shared" ref="K165:K228" si="128">E165-(E165*0.1)</f>
        <v>171.9</v>
      </c>
      <c r="L165" s="59">
        <f t="shared" ref="L165:L228" si="129">E165</f>
        <v>191</v>
      </c>
      <c r="M165" s="59">
        <f t="shared" ref="M165:M228" si="130">E165-(E165*0.08)</f>
        <v>175.72</v>
      </c>
      <c r="N165" s="59">
        <f t="shared" ref="N165:N228" si="131">E165-(E165*0.15)</f>
        <v>162.35</v>
      </c>
      <c r="O165" s="59">
        <f t="shared" ref="O165:O228" si="132">E165-(E165*0.1)</f>
        <v>171.9</v>
      </c>
      <c r="P165" s="59">
        <f t="shared" ref="P165:P228" si="133">E165-(E165*0.1)</f>
        <v>171.9</v>
      </c>
      <c r="Q165" s="59">
        <f t="shared" ref="Q165:Q228" si="134">E165-(E165*0.1)</f>
        <v>171.9</v>
      </c>
      <c r="R165" s="59">
        <f t="shared" ref="R165:R228" si="135">E165-(E165*0.05)</f>
        <v>181.45</v>
      </c>
      <c r="S165" s="59">
        <f t="shared" ref="S165:S228" si="136">E165-(E165*0.1)</f>
        <v>171.9</v>
      </c>
      <c r="T165" s="59">
        <f t="shared" ref="T165:T228" si="137">E165-(E165*0.1)</f>
        <v>171.9</v>
      </c>
      <c r="U165" s="59">
        <f t="shared" ref="U165:U228" si="138">E165-(E165*0.08)</f>
        <v>175.72</v>
      </c>
      <c r="V165" s="59">
        <f t="shared" ref="V165:V228" si="139">E165-(E165*0.08)</f>
        <v>175.72</v>
      </c>
      <c r="W165" s="59">
        <f t="shared" ref="W165:W228" si="140">E165-(E165*0.07)</f>
        <v>177.63</v>
      </c>
      <c r="X165" s="59">
        <f t="shared" ref="X165:X228" si="141">E165-(E165*0.08)</f>
        <v>175.72</v>
      </c>
      <c r="Y165" s="59">
        <f t="shared" ref="Y165:Y228" si="142">E165-(E165*0.08)</f>
        <v>175.72</v>
      </c>
      <c r="Z165" s="59">
        <f t="shared" ref="Z165:Z228" si="143">E165-(E165*0.05)</f>
        <v>181.45</v>
      </c>
      <c r="AA165" s="59">
        <f t="shared" ref="AA165:AA228" si="144">E165-(E165*0.15)</f>
        <v>162.35</v>
      </c>
      <c r="AB165" t="s">
        <v>245</v>
      </c>
      <c r="AC165" t="s">
        <v>247</v>
      </c>
      <c r="AD165" t="s">
        <v>241</v>
      </c>
    </row>
    <row r="166" spans="1:30" customFormat="1" x14ac:dyDescent="0.25">
      <c r="A166" t="s">
        <v>54</v>
      </c>
      <c r="C166">
        <v>320</v>
      </c>
      <c r="D166">
        <v>74019</v>
      </c>
      <c r="E166" s="63">
        <v>142</v>
      </c>
      <c r="F166" s="59">
        <f t="shared" si="124"/>
        <v>127.8</v>
      </c>
      <c r="G166" s="59">
        <f t="shared" si="125"/>
        <v>52.54</v>
      </c>
      <c r="H166" s="59">
        <f t="shared" si="126"/>
        <v>52.54</v>
      </c>
      <c r="I166" s="59">
        <v>12.17</v>
      </c>
      <c r="J166" s="59">
        <f t="shared" si="127"/>
        <v>130.63999999999999</v>
      </c>
      <c r="K166" s="59">
        <f t="shared" si="128"/>
        <v>127.8</v>
      </c>
      <c r="L166" s="59">
        <f t="shared" si="129"/>
        <v>142</v>
      </c>
      <c r="M166" s="59">
        <f t="shared" si="130"/>
        <v>130.63999999999999</v>
      </c>
      <c r="N166" s="59">
        <f t="shared" si="131"/>
        <v>120.7</v>
      </c>
      <c r="O166" s="59">
        <f t="shared" si="132"/>
        <v>127.8</v>
      </c>
      <c r="P166" s="59">
        <f t="shared" si="133"/>
        <v>127.8</v>
      </c>
      <c r="Q166" s="59">
        <f t="shared" si="134"/>
        <v>127.8</v>
      </c>
      <c r="R166" s="59">
        <f t="shared" si="135"/>
        <v>134.9</v>
      </c>
      <c r="S166" s="59">
        <f t="shared" si="136"/>
        <v>127.8</v>
      </c>
      <c r="T166" s="59">
        <f t="shared" si="137"/>
        <v>127.8</v>
      </c>
      <c r="U166" s="59">
        <f t="shared" si="138"/>
        <v>130.63999999999999</v>
      </c>
      <c r="V166" s="59">
        <f t="shared" si="139"/>
        <v>130.63999999999999</v>
      </c>
      <c r="W166" s="59">
        <f t="shared" si="140"/>
        <v>132.06</v>
      </c>
      <c r="X166" s="59">
        <f t="shared" si="141"/>
        <v>130.63999999999999</v>
      </c>
      <c r="Y166" s="59">
        <f t="shared" si="142"/>
        <v>130.63999999999999</v>
      </c>
      <c r="Z166" s="59">
        <f t="shared" si="143"/>
        <v>134.9</v>
      </c>
      <c r="AA166" s="59">
        <f t="shared" si="144"/>
        <v>120.7</v>
      </c>
      <c r="AB166" t="s">
        <v>245</v>
      </c>
      <c r="AC166" t="s">
        <v>247</v>
      </c>
      <c r="AD166" t="s">
        <v>241</v>
      </c>
    </row>
    <row r="167" spans="1:30" customFormat="1" x14ac:dyDescent="0.25">
      <c r="A167" t="s">
        <v>55</v>
      </c>
      <c r="C167">
        <v>320</v>
      </c>
      <c r="D167">
        <v>74022</v>
      </c>
      <c r="E167" s="63">
        <v>153</v>
      </c>
      <c r="F167" s="59">
        <f t="shared" si="124"/>
        <v>137.69999999999999</v>
      </c>
      <c r="G167" s="59">
        <f t="shared" si="125"/>
        <v>56.61</v>
      </c>
      <c r="H167" s="59">
        <f t="shared" si="126"/>
        <v>56.61</v>
      </c>
      <c r="I167" s="59">
        <v>20.95</v>
      </c>
      <c r="J167" s="59">
        <f t="shared" si="127"/>
        <v>140.76</v>
      </c>
      <c r="K167" s="59">
        <f t="shared" si="128"/>
        <v>137.69999999999999</v>
      </c>
      <c r="L167" s="59">
        <f t="shared" si="129"/>
        <v>153</v>
      </c>
      <c r="M167" s="59">
        <f t="shared" si="130"/>
        <v>140.76</v>
      </c>
      <c r="N167" s="59">
        <f t="shared" si="131"/>
        <v>130.05000000000001</v>
      </c>
      <c r="O167" s="59">
        <f t="shared" si="132"/>
        <v>137.69999999999999</v>
      </c>
      <c r="P167" s="59">
        <f t="shared" si="133"/>
        <v>137.69999999999999</v>
      </c>
      <c r="Q167" s="59">
        <f t="shared" si="134"/>
        <v>137.69999999999999</v>
      </c>
      <c r="R167" s="59">
        <f t="shared" si="135"/>
        <v>145.35</v>
      </c>
      <c r="S167" s="59">
        <f t="shared" si="136"/>
        <v>137.69999999999999</v>
      </c>
      <c r="T167" s="59">
        <f t="shared" si="137"/>
        <v>137.69999999999999</v>
      </c>
      <c r="U167" s="59">
        <f t="shared" si="138"/>
        <v>140.76</v>
      </c>
      <c r="V167" s="59">
        <f t="shared" si="139"/>
        <v>140.76</v>
      </c>
      <c r="W167" s="59">
        <f t="shared" si="140"/>
        <v>142.29</v>
      </c>
      <c r="X167" s="59">
        <f t="shared" si="141"/>
        <v>140.76</v>
      </c>
      <c r="Y167" s="59">
        <f t="shared" si="142"/>
        <v>140.76</v>
      </c>
      <c r="Z167" s="59">
        <f t="shared" si="143"/>
        <v>145.35</v>
      </c>
      <c r="AA167" s="59">
        <f t="shared" si="144"/>
        <v>130.05000000000001</v>
      </c>
      <c r="AB167" t="s">
        <v>245</v>
      </c>
      <c r="AC167" t="s">
        <v>247</v>
      </c>
      <c r="AD167" t="s">
        <v>241</v>
      </c>
    </row>
    <row r="168" spans="1:30" customFormat="1" x14ac:dyDescent="0.25">
      <c r="A168" t="s">
        <v>56</v>
      </c>
      <c r="C168">
        <v>320</v>
      </c>
      <c r="D168">
        <v>71111</v>
      </c>
      <c r="E168" s="63">
        <v>343</v>
      </c>
      <c r="F168" s="59">
        <f t="shared" si="124"/>
        <v>308.7</v>
      </c>
      <c r="G168" s="59">
        <f t="shared" si="125"/>
        <v>126.91</v>
      </c>
      <c r="H168" s="59">
        <f t="shared" si="126"/>
        <v>126.91</v>
      </c>
      <c r="I168" s="59">
        <v>14.35</v>
      </c>
      <c r="J168" s="59">
        <f t="shared" si="127"/>
        <v>315.56</v>
      </c>
      <c r="K168" s="59">
        <f t="shared" si="128"/>
        <v>308.7</v>
      </c>
      <c r="L168" s="59">
        <f t="shared" si="129"/>
        <v>343</v>
      </c>
      <c r="M168" s="59">
        <f t="shared" si="130"/>
        <v>315.56</v>
      </c>
      <c r="N168" s="59">
        <f t="shared" si="131"/>
        <v>291.55</v>
      </c>
      <c r="O168" s="59">
        <f t="shared" si="132"/>
        <v>308.7</v>
      </c>
      <c r="P168" s="59">
        <f t="shared" si="133"/>
        <v>308.7</v>
      </c>
      <c r="Q168" s="59">
        <f t="shared" si="134"/>
        <v>308.7</v>
      </c>
      <c r="R168" s="59">
        <f t="shared" si="135"/>
        <v>325.85000000000002</v>
      </c>
      <c r="S168" s="59">
        <f t="shared" si="136"/>
        <v>308.7</v>
      </c>
      <c r="T168" s="59">
        <f t="shared" si="137"/>
        <v>308.7</v>
      </c>
      <c r="U168" s="59">
        <f t="shared" si="138"/>
        <v>315.56</v>
      </c>
      <c r="V168" s="59">
        <f t="shared" si="139"/>
        <v>315.56</v>
      </c>
      <c r="W168" s="59">
        <f t="shared" si="140"/>
        <v>318.99</v>
      </c>
      <c r="X168" s="59">
        <f t="shared" si="141"/>
        <v>315.56</v>
      </c>
      <c r="Y168" s="59">
        <f t="shared" si="142"/>
        <v>315.56</v>
      </c>
      <c r="Z168" s="59">
        <f t="shared" si="143"/>
        <v>325.85000000000002</v>
      </c>
      <c r="AA168" s="59">
        <f t="shared" si="144"/>
        <v>291.55</v>
      </c>
      <c r="AB168" t="s">
        <v>245</v>
      </c>
      <c r="AC168" t="s">
        <v>247</v>
      </c>
      <c r="AD168" t="s">
        <v>241</v>
      </c>
    </row>
    <row r="169" spans="1:30" customFormat="1" x14ac:dyDescent="0.25">
      <c r="A169" t="s">
        <v>57</v>
      </c>
      <c r="C169">
        <v>320</v>
      </c>
      <c r="D169">
        <v>71101</v>
      </c>
      <c r="E169" s="63">
        <v>289</v>
      </c>
      <c r="F169" s="59">
        <f t="shared" si="124"/>
        <v>260.10000000000002</v>
      </c>
      <c r="G169" s="59">
        <f t="shared" si="125"/>
        <v>106.92999999999999</v>
      </c>
      <c r="H169" s="59">
        <f t="shared" si="126"/>
        <v>106.92999999999999</v>
      </c>
      <c r="I169" s="59">
        <v>12.4</v>
      </c>
      <c r="J169" s="59">
        <f t="shared" si="127"/>
        <v>265.88</v>
      </c>
      <c r="K169" s="59">
        <f t="shared" si="128"/>
        <v>260.10000000000002</v>
      </c>
      <c r="L169" s="59">
        <f t="shared" si="129"/>
        <v>289</v>
      </c>
      <c r="M169" s="59">
        <f t="shared" si="130"/>
        <v>265.88</v>
      </c>
      <c r="N169" s="59">
        <f t="shared" si="131"/>
        <v>245.65</v>
      </c>
      <c r="O169" s="59">
        <f t="shared" si="132"/>
        <v>260.10000000000002</v>
      </c>
      <c r="P169" s="59">
        <f t="shared" si="133"/>
        <v>260.10000000000002</v>
      </c>
      <c r="Q169" s="59">
        <f t="shared" si="134"/>
        <v>260.10000000000002</v>
      </c>
      <c r="R169" s="59">
        <f t="shared" si="135"/>
        <v>274.55</v>
      </c>
      <c r="S169" s="59">
        <f t="shared" si="136"/>
        <v>260.10000000000002</v>
      </c>
      <c r="T169" s="59">
        <f t="shared" si="137"/>
        <v>260.10000000000002</v>
      </c>
      <c r="U169" s="59">
        <f t="shared" si="138"/>
        <v>265.88</v>
      </c>
      <c r="V169" s="59">
        <f t="shared" si="139"/>
        <v>265.88</v>
      </c>
      <c r="W169" s="59">
        <f t="shared" si="140"/>
        <v>268.77</v>
      </c>
      <c r="X169" s="59">
        <f t="shared" si="141"/>
        <v>265.88</v>
      </c>
      <c r="Y169" s="59">
        <f t="shared" si="142"/>
        <v>265.88</v>
      </c>
      <c r="Z169" s="59">
        <f t="shared" si="143"/>
        <v>274.55</v>
      </c>
      <c r="AA169" s="59">
        <f t="shared" si="144"/>
        <v>245.65</v>
      </c>
      <c r="AB169" t="s">
        <v>245</v>
      </c>
      <c r="AC169" t="s">
        <v>247</v>
      </c>
      <c r="AD169" t="s">
        <v>241</v>
      </c>
    </row>
    <row r="170" spans="1:30" customFormat="1" x14ac:dyDescent="0.25">
      <c r="A170" t="s">
        <v>58</v>
      </c>
      <c r="C170">
        <v>320</v>
      </c>
      <c r="D170">
        <v>73610</v>
      </c>
      <c r="E170" s="63">
        <v>127</v>
      </c>
      <c r="F170" s="59">
        <f t="shared" si="124"/>
        <v>114.3</v>
      </c>
      <c r="G170" s="59">
        <f t="shared" si="125"/>
        <v>46.99</v>
      </c>
      <c r="H170" s="59">
        <f t="shared" si="126"/>
        <v>46.99</v>
      </c>
      <c r="I170" s="59">
        <v>14.35</v>
      </c>
      <c r="J170" s="59">
        <f t="shared" si="127"/>
        <v>116.84</v>
      </c>
      <c r="K170" s="59">
        <f t="shared" si="128"/>
        <v>114.3</v>
      </c>
      <c r="L170" s="59">
        <f t="shared" si="129"/>
        <v>127</v>
      </c>
      <c r="M170" s="59">
        <f t="shared" si="130"/>
        <v>116.84</v>
      </c>
      <c r="N170" s="59">
        <f t="shared" si="131"/>
        <v>107.95</v>
      </c>
      <c r="O170" s="59">
        <f t="shared" si="132"/>
        <v>114.3</v>
      </c>
      <c r="P170" s="59">
        <f t="shared" si="133"/>
        <v>114.3</v>
      </c>
      <c r="Q170" s="59">
        <f t="shared" si="134"/>
        <v>114.3</v>
      </c>
      <c r="R170" s="59">
        <f t="shared" si="135"/>
        <v>120.65</v>
      </c>
      <c r="S170" s="59">
        <f t="shared" si="136"/>
        <v>114.3</v>
      </c>
      <c r="T170" s="59">
        <f t="shared" si="137"/>
        <v>114.3</v>
      </c>
      <c r="U170" s="59">
        <f t="shared" si="138"/>
        <v>116.84</v>
      </c>
      <c r="V170" s="59">
        <f t="shared" si="139"/>
        <v>116.84</v>
      </c>
      <c r="W170" s="59">
        <f t="shared" si="140"/>
        <v>118.11</v>
      </c>
      <c r="X170" s="59">
        <f t="shared" si="141"/>
        <v>116.84</v>
      </c>
      <c r="Y170" s="59">
        <f t="shared" si="142"/>
        <v>116.84</v>
      </c>
      <c r="Z170" s="59">
        <f t="shared" si="143"/>
        <v>120.65</v>
      </c>
      <c r="AA170" s="59">
        <f t="shared" si="144"/>
        <v>107.95</v>
      </c>
      <c r="AB170" t="s">
        <v>245</v>
      </c>
      <c r="AC170" t="s">
        <v>247</v>
      </c>
      <c r="AD170" t="s">
        <v>241</v>
      </c>
    </row>
    <row r="171" spans="1:30" customFormat="1" x14ac:dyDescent="0.25">
      <c r="A171" t="s">
        <v>59</v>
      </c>
      <c r="C171">
        <v>320</v>
      </c>
      <c r="D171">
        <v>73600</v>
      </c>
      <c r="E171" s="63">
        <v>71</v>
      </c>
      <c r="F171" s="59">
        <f t="shared" si="124"/>
        <v>63.9</v>
      </c>
      <c r="G171" s="59">
        <f t="shared" si="125"/>
        <v>26.27</v>
      </c>
      <c r="H171" s="59">
        <f t="shared" si="126"/>
        <v>26.27</v>
      </c>
      <c r="I171" s="59">
        <v>10.75</v>
      </c>
      <c r="J171" s="59">
        <f t="shared" si="127"/>
        <v>65.319999999999993</v>
      </c>
      <c r="K171" s="59">
        <f t="shared" si="128"/>
        <v>63.9</v>
      </c>
      <c r="L171" s="59">
        <f t="shared" si="129"/>
        <v>71</v>
      </c>
      <c r="M171" s="59">
        <f t="shared" si="130"/>
        <v>65.319999999999993</v>
      </c>
      <c r="N171" s="59">
        <f t="shared" si="131"/>
        <v>60.35</v>
      </c>
      <c r="O171" s="59">
        <f t="shared" si="132"/>
        <v>63.9</v>
      </c>
      <c r="P171" s="59">
        <f t="shared" si="133"/>
        <v>63.9</v>
      </c>
      <c r="Q171" s="59">
        <f t="shared" si="134"/>
        <v>63.9</v>
      </c>
      <c r="R171" s="59">
        <f t="shared" si="135"/>
        <v>67.45</v>
      </c>
      <c r="S171" s="59">
        <f t="shared" si="136"/>
        <v>63.9</v>
      </c>
      <c r="T171" s="59">
        <f t="shared" si="137"/>
        <v>63.9</v>
      </c>
      <c r="U171" s="59">
        <f t="shared" si="138"/>
        <v>65.319999999999993</v>
      </c>
      <c r="V171" s="59">
        <f t="shared" si="139"/>
        <v>65.319999999999993</v>
      </c>
      <c r="W171" s="59">
        <f t="shared" si="140"/>
        <v>66.03</v>
      </c>
      <c r="X171" s="59">
        <f t="shared" si="141"/>
        <v>65.319999999999993</v>
      </c>
      <c r="Y171" s="59">
        <f t="shared" si="142"/>
        <v>65.319999999999993</v>
      </c>
      <c r="Z171" s="59">
        <f t="shared" si="143"/>
        <v>67.45</v>
      </c>
      <c r="AA171" s="59">
        <f t="shared" si="144"/>
        <v>60.35</v>
      </c>
      <c r="AB171" t="s">
        <v>245</v>
      </c>
      <c r="AC171" t="s">
        <v>247</v>
      </c>
      <c r="AD171" t="s">
        <v>241</v>
      </c>
    </row>
    <row r="172" spans="1:30" customFormat="1" x14ac:dyDescent="0.25">
      <c r="A172" t="s">
        <v>60</v>
      </c>
      <c r="C172">
        <v>320</v>
      </c>
      <c r="D172">
        <v>72040</v>
      </c>
      <c r="E172" s="63">
        <v>215</v>
      </c>
      <c r="F172" s="59">
        <f t="shared" si="124"/>
        <v>193.5</v>
      </c>
      <c r="G172" s="59">
        <f t="shared" si="125"/>
        <v>79.55</v>
      </c>
      <c r="H172" s="59">
        <f t="shared" si="126"/>
        <v>79.55</v>
      </c>
      <c r="I172" s="59">
        <v>12.08</v>
      </c>
      <c r="J172" s="59">
        <f t="shared" si="127"/>
        <v>197.8</v>
      </c>
      <c r="K172" s="59">
        <f t="shared" si="128"/>
        <v>193.5</v>
      </c>
      <c r="L172" s="59">
        <f t="shared" si="129"/>
        <v>215</v>
      </c>
      <c r="M172" s="59">
        <f t="shared" si="130"/>
        <v>197.8</v>
      </c>
      <c r="N172" s="59">
        <f t="shared" si="131"/>
        <v>182.75</v>
      </c>
      <c r="O172" s="59">
        <f t="shared" si="132"/>
        <v>193.5</v>
      </c>
      <c r="P172" s="59">
        <f t="shared" si="133"/>
        <v>193.5</v>
      </c>
      <c r="Q172" s="59">
        <f t="shared" si="134"/>
        <v>193.5</v>
      </c>
      <c r="R172" s="59">
        <f t="shared" si="135"/>
        <v>204.25</v>
      </c>
      <c r="S172" s="59">
        <f t="shared" si="136"/>
        <v>193.5</v>
      </c>
      <c r="T172" s="59">
        <f t="shared" si="137"/>
        <v>193.5</v>
      </c>
      <c r="U172" s="59">
        <f t="shared" si="138"/>
        <v>197.8</v>
      </c>
      <c r="V172" s="59">
        <f t="shared" si="139"/>
        <v>197.8</v>
      </c>
      <c r="W172" s="59">
        <f t="shared" si="140"/>
        <v>199.95</v>
      </c>
      <c r="X172" s="59">
        <f t="shared" si="141"/>
        <v>197.8</v>
      </c>
      <c r="Y172" s="59">
        <f t="shared" si="142"/>
        <v>197.8</v>
      </c>
      <c r="Z172" s="59">
        <f t="shared" si="143"/>
        <v>204.25</v>
      </c>
      <c r="AA172" s="59">
        <f t="shared" si="144"/>
        <v>182.75</v>
      </c>
      <c r="AB172" t="s">
        <v>245</v>
      </c>
      <c r="AC172" t="s">
        <v>247</v>
      </c>
      <c r="AD172" t="s">
        <v>241</v>
      </c>
    </row>
    <row r="173" spans="1:30" customFormat="1" x14ac:dyDescent="0.25">
      <c r="A173" t="s">
        <v>302</v>
      </c>
      <c r="C173">
        <v>320</v>
      </c>
      <c r="D173">
        <v>72052</v>
      </c>
      <c r="E173" s="63">
        <v>363</v>
      </c>
      <c r="F173" s="59">
        <f t="shared" si="124"/>
        <v>326.7</v>
      </c>
      <c r="G173" s="59">
        <f t="shared" si="125"/>
        <v>134.31</v>
      </c>
      <c r="H173" s="59">
        <f t="shared" si="126"/>
        <v>134.31</v>
      </c>
      <c r="I173" s="59">
        <v>18.25</v>
      </c>
      <c r="J173" s="59">
        <f t="shared" si="127"/>
        <v>333.96</v>
      </c>
      <c r="K173" s="59">
        <f t="shared" si="128"/>
        <v>326.7</v>
      </c>
      <c r="L173" s="59">
        <f t="shared" si="129"/>
        <v>363</v>
      </c>
      <c r="M173" s="59">
        <f t="shared" si="130"/>
        <v>333.96</v>
      </c>
      <c r="N173" s="59">
        <f t="shared" si="131"/>
        <v>308.55</v>
      </c>
      <c r="O173" s="59">
        <f t="shared" si="132"/>
        <v>326.7</v>
      </c>
      <c r="P173" s="59">
        <f t="shared" si="133"/>
        <v>326.7</v>
      </c>
      <c r="Q173" s="59">
        <f t="shared" si="134"/>
        <v>326.7</v>
      </c>
      <c r="R173" s="59">
        <f t="shared" si="135"/>
        <v>344.85</v>
      </c>
      <c r="S173" s="59">
        <f t="shared" si="136"/>
        <v>326.7</v>
      </c>
      <c r="T173" s="59">
        <f t="shared" si="137"/>
        <v>326.7</v>
      </c>
      <c r="U173" s="59">
        <f t="shared" si="138"/>
        <v>333.96</v>
      </c>
      <c r="V173" s="59">
        <f t="shared" si="139"/>
        <v>333.96</v>
      </c>
      <c r="W173" s="59">
        <f t="shared" si="140"/>
        <v>337.59</v>
      </c>
      <c r="X173" s="59">
        <f t="shared" si="141"/>
        <v>333.96</v>
      </c>
      <c r="Y173" s="59">
        <f t="shared" si="142"/>
        <v>333.96</v>
      </c>
      <c r="Z173" s="59">
        <f t="shared" si="143"/>
        <v>344.85</v>
      </c>
      <c r="AA173" s="59">
        <f t="shared" si="144"/>
        <v>308.55</v>
      </c>
      <c r="AB173" t="s">
        <v>245</v>
      </c>
      <c r="AC173" t="s">
        <v>247</v>
      </c>
      <c r="AD173" t="s">
        <v>241</v>
      </c>
    </row>
    <row r="174" spans="1:30" customFormat="1" x14ac:dyDescent="0.25">
      <c r="A174" t="s">
        <v>61</v>
      </c>
      <c r="C174">
        <v>320</v>
      </c>
      <c r="D174">
        <v>72050</v>
      </c>
      <c r="E174" s="63">
        <v>270</v>
      </c>
      <c r="F174" s="59">
        <f t="shared" si="124"/>
        <v>243</v>
      </c>
      <c r="G174" s="59">
        <f t="shared" si="125"/>
        <v>99.9</v>
      </c>
      <c r="H174" s="59">
        <f t="shared" si="126"/>
        <v>99.9</v>
      </c>
      <c r="I174" s="59">
        <v>17.62</v>
      </c>
      <c r="J174" s="59">
        <f t="shared" si="127"/>
        <v>248.4</v>
      </c>
      <c r="K174" s="59">
        <f t="shared" si="128"/>
        <v>243</v>
      </c>
      <c r="L174" s="59">
        <f t="shared" si="129"/>
        <v>270</v>
      </c>
      <c r="M174" s="59">
        <f t="shared" si="130"/>
        <v>248.4</v>
      </c>
      <c r="N174" s="59">
        <f t="shared" si="131"/>
        <v>229.5</v>
      </c>
      <c r="O174" s="59">
        <f t="shared" si="132"/>
        <v>243</v>
      </c>
      <c r="P174" s="59">
        <f t="shared" si="133"/>
        <v>243</v>
      </c>
      <c r="Q174" s="59">
        <f t="shared" si="134"/>
        <v>243</v>
      </c>
      <c r="R174" s="59">
        <f t="shared" si="135"/>
        <v>256.5</v>
      </c>
      <c r="S174" s="59">
        <f t="shared" si="136"/>
        <v>243</v>
      </c>
      <c r="T174" s="59">
        <f t="shared" si="137"/>
        <v>243</v>
      </c>
      <c r="U174" s="59">
        <f t="shared" si="138"/>
        <v>248.4</v>
      </c>
      <c r="V174" s="59">
        <f t="shared" si="139"/>
        <v>248.4</v>
      </c>
      <c r="W174" s="59">
        <f t="shared" si="140"/>
        <v>251.1</v>
      </c>
      <c r="X174" s="59">
        <f t="shared" si="141"/>
        <v>248.4</v>
      </c>
      <c r="Y174" s="59">
        <f t="shared" si="142"/>
        <v>248.4</v>
      </c>
      <c r="Z174" s="59">
        <f t="shared" si="143"/>
        <v>256.5</v>
      </c>
      <c r="AA174" s="59">
        <f t="shared" si="144"/>
        <v>229.5</v>
      </c>
      <c r="AB174" t="s">
        <v>245</v>
      </c>
      <c r="AC174" t="s">
        <v>247</v>
      </c>
      <c r="AD174" t="s">
        <v>241</v>
      </c>
    </row>
    <row r="175" spans="1:30" customFormat="1" x14ac:dyDescent="0.25">
      <c r="A175" t="s">
        <v>62</v>
      </c>
      <c r="C175">
        <v>324</v>
      </c>
      <c r="D175">
        <v>71045</v>
      </c>
      <c r="E175" s="63">
        <v>276</v>
      </c>
      <c r="F175" s="59">
        <f t="shared" si="124"/>
        <v>248.4</v>
      </c>
      <c r="G175" s="59">
        <f t="shared" si="125"/>
        <v>102.12</v>
      </c>
      <c r="H175" s="59">
        <f t="shared" si="126"/>
        <v>102.12</v>
      </c>
      <c r="I175" s="59">
        <v>6.02</v>
      </c>
      <c r="J175" s="59">
        <f t="shared" si="127"/>
        <v>253.92</v>
      </c>
      <c r="K175" s="59">
        <f t="shared" si="128"/>
        <v>248.4</v>
      </c>
      <c r="L175" s="59">
        <f t="shared" si="129"/>
        <v>276</v>
      </c>
      <c r="M175" s="59">
        <f t="shared" si="130"/>
        <v>253.92</v>
      </c>
      <c r="N175" s="59">
        <f t="shared" si="131"/>
        <v>234.6</v>
      </c>
      <c r="O175" s="59">
        <f t="shared" si="132"/>
        <v>248.4</v>
      </c>
      <c r="P175" s="59">
        <f t="shared" si="133"/>
        <v>248.4</v>
      </c>
      <c r="Q175" s="59">
        <f t="shared" si="134"/>
        <v>248.4</v>
      </c>
      <c r="R175" s="59">
        <f t="shared" si="135"/>
        <v>262.2</v>
      </c>
      <c r="S175" s="59">
        <f t="shared" si="136"/>
        <v>248.4</v>
      </c>
      <c r="T175" s="59">
        <f t="shared" si="137"/>
        <v>248.4</v>
      </c>
      <c r="U175" s="59">
        <f t="shared" si="138"/>
        <v>253.92</v>
      </c>
      <c r="V175" s="59">
        <f t="shared" si="139"/>
        <v>253.92</v>
      </c>
      <c r="W175" s="59">
        <f t="shared" si="140"/>
        <v>256.68</v>
      </c>
      <c r="X175" s="59">
        <f t="shared" si="141"/>
        <v>253.92</v>
      </c>
      <c r="Y175" s="59">
        <f t="shared" si="142"/>
        <v>253.92</v>
      </c>
      <c r="Z175" s="59">
        <f t="shared" si="143"/>
        <v>262.2</v>
      </c>
      <c r="AA175" s="59">
        <f t="shared" si="144"/>
        <v>234.6</v>
      </c>
      <c r="AB175" t="s">
        <v>245</v>
      </c>
      <c r="AC175" t="s">
        <v>247</v>
      </c>
      <c r="AD175" t="s">
        <v>241</v>
      </c>
    </row>
    <row r="176" spans="1:30" customFormat="1" x14ac:dyDescent="0.25">
      <c r="A176" t="s">
        <v>63</v>
      </c>
      <c r="C176">
        <v>324</v>
      </c>
      <c r="D176">
        <v>71046</v>
      </c>
      <c r="E176" s="63">
        <v>235</v>
      </c>
      <c r="F176" s="59">
        <f t="shared" si="124"/>
        <v>211.5</v>
      </c>
      <c r="G176" s="59">
        <f t="shared" si="125"/>
        <v>86.95</v>
      </c>
      <c r="H176" s="59">
        <f t="shared" si="126"/>
        <v>86.95</v>
      </c>
      <c r="I176" s="59">
        <v>10.98</v>
      </c>
      <c r="J176" s="59">
        <f t="shared" si="127"/>
        <v>216.2</v>
      </c>
      <c r="K176" s="59">
        <f t="shared" si="128"/>
        <v>211.5</v>
      </c>
      <c r="L176" s="59">
        <f t="shared" si="129"/>
        <v>235</v>
      </c>
      <c r="M176" s="59">
        <f t="shared" si="130"/>
        <v>216.2</v>
      </c>
      <c r="N176" s="59">
        <f t="shared" si="131"/>
        <v>199.75</v>
      </c>
      <c r="O176" s="59">
        <f t="shared" si="132"/>
        <v>211.5</v>
      </c>
      <c r="P176" s="59">
        <f t="shared" si="133"/>
        <v>211.5</v>
      </c>
      <c r="Q176" s="59">
        <f t="shared" si="134"/>
        <v>211.5</v>
      </c>
      <c r="R176" s="59">
        <f t="shared" si="135"/>
        <v>223.25</v>
      </c>
      <c r="S176" s="59">
        <f t="shared" si="136"/>
        <v>211.5</v>
      </c>
      <c r="T176" s="59">
        <f t="shared" si="137"/>
        <v>211.5</v>
      </c>
      <c r="U176" s="59">
        <f t="shared" si="138"/>
        <v>216.2</v>
      </c>
      <c r="V176" s="59">
        <f t="shared" si="139"/>
        <v>216.2</v>
      </c>
      <c r="W176" s="59">
        <f t="shared" si="140"/>
        <v>218.55</v>
      </c>
      <c r="X176" s="59">
        <f t="shared" si="141"/>
        <v>216.2</v>
      </c>
      <c r="Y176" s="59">
        <f t="shared" si="142"/>
        <v>216.2</v>
      </c>
      <c r="Z176" s="59">
        <f t="shared" si="143"/>
        <v>223.25</v>
      </c>
      <c r="AA176" s="59">
        <f t="shared" si="144"/>
        <v>199.75</v>
      </c>
      <c r="AB176" t="s">
        <v>245</v>
      </c>
      <c r="AC176" t="s">
        <v>247</v>
      </c>
      <c r="AD176" t="s">
        <v>241</v>
      </c>
    </row>
    <row r="177" spans="1:30" customFormat="1" x14ac:dyDescent="0.25">
      <c r="A177" t="s">
        <v>303</v>
      </c>
      <c r="C177">
        <v>324</v>
      </c>
      <c r="D177">
        <v>71047</v>
      </c>
      <c r="E177" s="63">
        <v>163</v>
      </c>
      <c r="F177" s="59">
        <f t="shared" si="124"/>
        <v>146.69999999999999</v>
      </c>
      <c r="G177" s="59">
        <f t="shared" si="125"/>
        <v>60.31</v>
      </c>
      <c r="H177" s="59">
        <f t="shared" si="126"/>
        <v>60.31</v>
      </c>
      <c r="I177" s="59">
        <v>13.96</v>
      </c>
      <c r="J177" s="59">
        <f t="shared" si="127"/>
        <v>149.96</v>
      </c>
      <c r="K177" s="59">
        <f t="shared" si="128"/>
        <v>146.69999999999999</v>
      </c>
      <c r="L177" s="59">
        <f t="shared" si="129"/>
        <v>163</v>
      </c>
      <c r="M177" s="59">
        <f t="shared" si="130"/>
        <v>149.96</v>
      </c>
      <c r="N177" s="59">
        <f t="shared" si="131"/>
        <v>138.55000000000001</v>
      </c>
      <c r="O177" s="59">
        <f t="shared" si="132"/>
        <v>146.69999999999999</v>
      </c>
      <c r="P177" s="59">
        <f t="shared" si="133"/>
        <v>146.69999999999999</v>
      </c>
      <c r="Q177" s="59">
        <f t="shared" si="134"/>
        <v>146.69999999999999</v>
      </c>
      <c r="R177" s="59">
        <f t="shared" si="135"/>
        <v>154.85</v>
      </c>
      <c r="S177" s="59">
        <f t="shared" si="136"/>
        <v>146.69999999999999</v>
      </c>
      <c r="T177" s="59">
        <f t="shared" si="137"/>
        <v>146.69999999999999</v>
      </c>
      <c r="U177" s="59">
        <f t="shared" si="138"/>
        <v>149.96</v>
      </c>
      <c r="V177" s="59">
        <f t="shared" si="139"/>
        <v>149.96</v>
      </c>
      <c r="W177" s="59">
        <f t="shared" si="140"/>
        <v>151.59</v>
      </c>
      <c r="X177" s="59">
        <f t="shared" si="141"/>
        <v>149.96</v>
      </c>
      <c r="Y177" s="59">
        <f t="shared" si="142"/>
        <v>149.96</v>
      </c>
      <c r="Z177" s="59">
        <f t="shared" si="143"/>
        <v>154.85</v>
      </c>
      <c r="AA177" s="59">
        <f t="shared" si="144"/>
        <v>138.55000000000001</v>
      </c>
      <c r="AB177" t="s">
        <v>245</v>
      </c>
      <c r="AC177" t="s">
        <v>247</v>
      </c>
      <c r="AD177" t="s">
        <v>241</v>
      </c>
    </row>
    <row r="178" spans="1:30" customFormat="1" x14ac:dyDescent="0.25">
      <c r="A178" t="s">
        <v>304</v>
      </c>
      <c r="C178">
        <v>324</v>
      </c>
      <c r="D178">
        <v>71048</v>
      </c>
      <c r="E178" s="63">
        <v>152</v>
      </c>
      <c r="F178" s="59">
        <f t="shared" si="124"/>
        <v>136.80000000000001</v>
      </c>
      <c r="G178" s="59">
        <f t="shared" si="125"/>
        <v>56.24</v>
      </c>
      <c r="H178" s="59">
        <f t="shared" si="126"/>
        <v>56.24</v>
      </c>
      <c r="I178" s="59">
        <v>14.35</v>
      </c>
      <c r="J178" s="59">
        <f t="shared" si="127"/>
        <v>139.84</v>
      </c>
      <c r="K178" s="59">
        <f t="shared" si="128"/>
        <v>136.80000000000001</v>
      </c>
      <c r="L178" s="59">
        <f t="shared" si="129"/>
        <v>152</v>
      </c>
      <c r="M178" s="59">
        <f t="shared" si="130"/>
        <v>139.84</v>
      </c>
      <c r="N178" s="59">
        <f t="shared" si="131"/>
        <v>129.19999999999999</v>
      </c>
      <c r="O178" s="59">
        <f t="shared" si="132"/>
        <v>136.80000000000001</v>
      </c>
      <c r="P178" s="59">
        <f t="shared" si="133"/>
        <v>136.80000000000001</v>
      </c>
      <c r="Q178" s="59">
        <f t="shared" si="134"/>
        <v>136.80000000000001</v>
      </c>
      <c r="R178" s="59">
        <f t="shared" si="135"/>
        <v>144.4</v>
      </c>
      <c r="S178" s="59">
        <f t="shared" si="136"/>
        <v>136.80000000000001</v>
      </c>
      <c r="T178" s="59">
        <f t="shared" si="137"/>
        <v>136.80000000000001</v>
      </c>
      <c r="U178" s="59">
        <f t="shared" si="138"/>
        <v>139.84</v>
      </c>
      <c r="V178" s="59">
        <f t="shared" si="139"/>
        <v>139.84</v>
      </c>
      <c r="W178" s="59">
        <f t="shared" si="140"/>
        <v>141.36000000000001</v>
      </c>
      <c r="X178" s="59">
        <f t="shared" si="141"/>
        <v>139.84</v>
      </c>
      <c r="Y178" s="59">
        <f t="shared" si="142"/>
        <v>139.84</v>
      </c>
      <c r="Z178" s="59">
        <f t="shared" si="143"/>
        <v>144.4</v>
      </c>
      <c r="AA178" s="59">
        <f t="shared" si="144"/>
        <v>129.19999999999999</v>
      </c>
      <c r="AB178" t="s">
        <v>245</v>
      </c>
      <c r="AC178" t="s">
        <v>247</v>
      </c>
      <c r="AD178" t="s">
        <v>241</v>
      </c>
    </row>
    <row r="179" spans="1:30" customFormat="1" x14ac:dyDescent="0.25">
      <c r="A179" t="s">
        <v>64</v>
      </c>
      <c r="C179">
        <v>320</v>
      </c>
      <c r="D179">
        <v>73000</v>
      </c>
      <c r="E179" s="63">
        <v>114</v>
      </c>
      <c r="F179" s="59">
        <f t="shared" si="124"/>
        <v>102.6</v>
      </c>
      <c r="G179" s="59">
        <f t="shared" si="125"/>
        <v>42.18</v>
      </c>
      <c r="H179" s="59">
        <f t="shared" si="126"/>
        <v>42.18</v>
      </c>
      <c r="I179" s="59">
        <v>7.5</v>
      </c>
      <c r="J179" s="59">
        <f t="shared" si="127"/>
        <v>104.88</v>
      </c>
      <c r="K179" s="59">
        <f t="shared" si="128"/>
        <v>102.6</v>
      </c>
      <c r="L179" s="59">
        <f t="shared" si="129"/>
        <v>114</v>
      </c>
      <c r="M179" s="59">
        <f t="shared" si="130"/>
        <v>104.88</v>
      </c>
      <c r="N179" s="59">
        <f t="shared" si="131"/>
        <v>96.9</v>
      </c>
      <c r="O179" s="59">
        <f t="shared" si="132"/>
        <v>102.6</v>
      </c>
      <c r="P179" s="59">
        <f t="shared" si="133"/>
        <v>102.6</v>
      </c>
      <c r="Q179" s="59">
        <f t="shared" si="134"/>
        <v>102.6</v>
      </c>
      <c r="R179" s="59">
        <f t="shared" si="135"/>
        <v>108.3</v>
      </c>
      <c r="S179" s="59">
        <f t="shared" si="136"/>
        <v>102.6</v>
      </c>
      <c r="T179" s="59">
        <f t="shared" si="137"/>
        <v>102.6</v>
      </c>
      <c r="U179" s="59">
        <f t="shared" si="138"/>
        <v>104.88</v>
      </c>
      <c r="V179" s="59">
        <f t="shared" si="139"/>
        <v>104.88</v>
      </c>
      <c r="W179" s="59">
        <f t="shared" si="140"/>
        <v>106.02</v>
      </c>
      <c r="X179" s="59">
        <f t="shared" si="141"/>
        <v>104.88</v>
      </c>
      <c r="Y179" s="59">
        <f t="shared" si="142"/>
        <v>104.88</v>
      </c>
      <c r="Z179" s="59">
        <f t="shared" si="143"/>
        <v>108.3</v>
      </c>
      <c r="AA179" s="59">
        <f t="shared" si="144"/>
        <v>96.9</v>
      </c>
      <c r="AB179" t="s">
        <v>245</v>
      </c>
      <c r="AC179" t="s">
        <v>247</v>
      </c>
      <c r="AD179" t="s">
        <v>241</v>
      </c>
    </row>
    <row r="180" spans="1:30" customFormat="1" x14ac:dyDescent="0.25">
      <c r="A180" t="s">
        <v>65</v>
      </c>
      <c r="C180">
        <v>320</v>
      </c>
      <c r="D180">
        <v>73070</v>
      </c>
      <c r="E180" s="63">
        <v>99</v>
      </c>
      <c r="F180" s="59">
        <f t="shared" si="124"/>
        <v>89.1</v>
      </c>
      <c r="G180" s="59">
        <f t="shared" si="125"/>
        <v>36.630000000000003</v>
      </c>
      <c r="H180" s="59">
        <f t="shared" si="126"/>
        <v>36.630000000000003</v>
      </c>
      <c r="I180" s="59">
        <v>9.8000000000000007</v>
      </c>
      <c r="J180" s="59">
        <f t="shared" si="127"/>
        <v>91.08</v>
      </c>
      <c r="K180" s="59">
        <f t="shared" si="128"/>
        <v>89.1</v>
      </c>
      <c r="L180" s="59">
        <f t="shared" si="129"/>
        <v>99</v>
      </c>
      <c r="M180" s="59">
        <f t="shared" si="130"/>
        <v>91.08</v>
      </c>
      <c r="N180" s="59">
        <f t="shared" si="131"/>
        <v>84.15</v>
      </c>
      <c r="O180" s="59">
        <f t="shared" si="132"/>
        <v>89.1</v>
      </c>
      <c r="P180" s="59">
        <f t="shared" si="133"/>
        <v>89.1</v>
      </c>
      <c r="Q180" s="59">
        <f t="shared" si="134"/>
        <v>89.1</v>
      </c>
      <c r="R180" s="59">
        <f t="shared" si="135"/>
        <v>94.05</v>
      </c>
      <c r="S180" s="59">
        <f t="shared" si="136"/>
        <v>89.1</v>
      </c>
      <c r="T180" s="59">
        <f t="shared" si="137"/>
        <v>89.1</v>
      </c>
      <c r="U180" s="59">
        <f t="shared" si="138"/>
        <v>91.08</v>
      </c>
      <c r="V180" s="59">
        <f t="shared" si="139"/>
        <v>91.08</v>
      </c>
      <c r="W180" s="59">
        <f t="shared" si="140"/>
        <v>92.07</v>
      </c>
      <c r="X180" s="59">
        <f t="shared" si="141"/>
        <v>91.08</v>
      </c>
      <c r="Y180" s="59">
        <f t="shared" si="142"/>
        <v>91.08</v>
      </c>
      <c r="Z180" s="59">
        <f t="shared" si="143"/>
        <v>94.05</v>
      </c>
      <c r="AA180" s="59">
        <f t="shared" si="144"/>
        <v>84.15</v>
      </c>
      <c r="AB180" t="s">
        <v>245</v>
      </c>
      <c r="AC180" t="s">
        <v>247</v>
      </c>
      <c r="AD180" t="s">
        <v>241</v>
      </c>
    </row>
    <row r="181" spans="1:30" customFormat="1" x14ac:dyDescent="0.25">
      <c r="A181" t="s">
        <v>66</v>
      </c>
      <c r="C181">
        <v>320</v>
      </c>
      <c r="D181">
        <v>73080</v>
      </c>
      <c r="E181" s="63">
        <v>125</v>
      </c>
      <c r="F181" s="59">
        <f t="shared" si="124"/>
        <v>112.5</v>
      </c>
      <c r="G181" s="59">
        <f t="shared" si="125"/>
        <v>46.25</v>
      </c>
      <c r="H181" s="59">
        <f t="shared" si="126"/>
        <v>46.25</v>
      </c>
      <c r="I181" s="59">
        <v>10.75</v>
      </c>
      <c r="J181" s="59">
        <f t="shared" si="127"/>
        <v>115</v>
      </c>
      <c r="K181" s="59">
        <f t="shared" si="128"/>
        <v>112.5</v>
      </c>
      <c r="L181" s="59">
        <f t="shared" si="129"/>
        <v>125</v>
      </c>
      <c r="M181" s="59">
        <f t="shared" si="130"/>
        <v>115</v>
      </c>
      <c r="N181" s="59">
        <f t="shared" si="131"/>
        <v>106.25</v>
      </c>
      <c r="O181" s="59">
        <f t="shared" si="132"/>
        <v>112.5</v>
      </c>
      <c r="P181" s="59">
        <f t="shared" si="133"/>
        <v>112.5</v>
      </c>
      <c r="Q181" s="59">
        <f t="shared" si="134"/>
        <v>112.5</v>
      </c>
      <c r="R181" s="59">
        <f t="shared" si="135"/>
        <v>118.75</v>
      </c>
      <c r="S181" s="59">
        <f t="shared" si="136"/>
        <v>112.5</v>
      </c>
      <c r="T181" s="59">
        <f t="shared" si="137"/>
        <v>112.5</v>
      </c>
      <c r="U181" s="59">
        <f t="shared" si="138"/>
        <v>115</v>
      </c>
      <c r="V181" s="59">
        <f t="shared" si="139"/>
        <v>115</v>
      </c>
      <c r="W181" s="59">
        <f t="shared" si="140"/>
        <v>116.25</v>
      </c>
      <c r="X181" s="59">
        <f t="shared" si="141"/>
        <v>115</v>
      </c>
      <c r="Y181" s="59">
        <f t="shared" si="142"/>
        <v>115</v>
      </c>
      <c r="Z181" s="59">
        <f t="shared" si="143"/>
        <v>118.75</v>
      </c>
      <c r="AA181" s="59">
        <f t="shared" si="144"/>
        <v>106.25</v>
      </c>
      <c r="AB181" t="s">
        <v>245</v>
      </c>
      <c r="AC181" t="s">
        <v>247</v>
      </c>
      <c r="AD181" t="s">
        <v>241</v>
      </c>
    </row>
    <row r="182" spans="1:30" customFormat="1" x14ac:dyDescent="0.25">
      <c r="A182" t="s">
        <v>305</v>
      </c>
      <c r="C182">
        <v>320</v>
      </c>
      <c r="D182">
        <v>73551</v>
      </c>
      <c r="E182" s="63">
        <v>124</v>
      </c>
      <c r="F182" s="59">
        <f t="shared" si="124"/>
        <v>111.6</v>
      </c>
      <c r="G182" s="59">
        <f t="shared" si="125"/>
        <v>45.88</v>
      </c>
      <c r="H182" s="59">
        <f t="shared" si="126"/>
        <v>45.88</v>
      </c>
      <c r="I182" s="59">
        <v>10.62</v>
      </c>
      <c r="J182" s="59">
        <f t="shared" si="127"/>
        <v>114.08</v>
      </c>
      <c r="K182" s="59">
        <f t="shared" si="128"/>
        <v>111.6</v>
      </c>
      <c r="L182" s="59">
        <f t="shared" si="129"/>
        <v>124</v>
      </c>
      <c r="M182" s="59">
        <f t="shared" si="130"/>
        <v>114.08</v>
      </c>
      <c r="N182" s="59">
        <f t="shared" si="131"/>
        <v>105.4</v>
      </c>
      <c r="O182" s="59">
        <f t="shared" si="132"/>
        <v>111.6</v>
      </c>
      <c r="P182" s="59">
        <f t="shared" si="133"/>
        <v>111.6</v>
      </c>
      <c r="Q182" s="59">
        <f t="shared" si="134"/>
        <v>111.6</v>
      </c>
      <c r="R182" s="59">
        <f t="shared" si="135"/>
        <v>117.8</v>
      </c>
      <c r="S182" s="59">
        <f t="shared" si="136"/>
        <v>111.6</v>
      </c>
      <c r="T182" s="59">
        <f t="shared" si="137"/>
        <v>111.6</v>
      </c>
      <c r="U182" s="59">
        <f t="shared" si="138"/>
        <v>114.08</v>
      </c>
      <c r="V182" s="59">
        <f t="shared" si="139"/>
        <v>114.08</v>
      </c>
      <c r="W182" s="59">
        <f t="shared" si="140"/>
        <v>115.32</v>
      </c>
      <c r="X182" s="59">
        <f t="shared" si="141"/>
        <v>114.08</v>
      </c>
      <c r="Y182" s="59">
        <f t="shared" si="142"/>
        <v>114.08</v>
      </c>
      <c r="Z182" s="59">
        <f t="shared" si="143"/>
        <v>117.8</v>
      </c>
      <c r="AA182" s="59">
        <f t="shared" si="144"/>
        <v>105.4</v>
      </c>
      <c r="AB182" t="s">
        <v>245</v>
      </c>
      <c r="AC182" t="s">
        <v>247</v>
      </c>
      <c r="AD182" t="s">
        <v>241</v>
      </c>
    </row>
    <row r="183" spans="1:30" customFormat="1" x14ac:dyDescent="0.25">
      <c r="A183" t="s">
        <v>306</v>
      </c>
      <c r="C183">
        <v>320</v>
      </c>
      <c r="D183">
        <v>73552</v>
      </c>
      <c r="E183" s="63">
        <v>142</v>
      </c>
      <c r="F183" s="59">
        <f t="shared" si="124"/>
        <v>127.8</v>
      </c>
      <c r="G183" s="59">
        <f t="shared" si="125"/>
        <v>52.54</v>
      </c>
      <c r="H183" s="59">
        <f t="shared" si="126"/>
        <v>52.54</v>
      </c>
      <c r="I183" s="59">
        <v>12.57</v>
      </c>
      <c r="J183" s="59">
        <f t="shared" si="127"/>
        <v>130.63999999999999</v>
      </c>
      <c r="K183" s="59">
        <f t="shared" si="128"/>
        <v>127.8</v>
      </c>
      <c r="L183" s="59">
        <f t="shared" si="129"/>
        <v>142</v>
      </c>
      <c r="M183" s="59">
        <f t="shared" si="130"/>
        <v>130.63999999999999</v>
      </c>
      <c r="N183" s="59">
        <f t="shared" si="131"/>
        <v>120.7</v>
      </c>
      <c r="O183" s="59">
        <f t="shared" si="132"/>
        <v>127.8</v>
      </c>
      <c r="P183" s="59">
        <f t="shared" si="133"/>
        <v>127.8</v>
      </c>
      <c r="Q183" s="59">
        <f t="shared" si="134"/>
        <v>127.8</v>
      </c>
      <c r="R183" s="59">
        <f t="shared" si="135"/>
        <v>134.9</v>
      </c>
      <c r="S183" s="59">
        <f t="shared" si="136"/>
        <v>127.8</v>
      </c>
      <c r="T183" s="59">
        <f t="shared" si="137"/>
        <v>127.8</v>
      </c>
      <c r="U183" s="59">
        <f t="shared" si="138"/>
        <v>130.63999999999999</v>
      </c>
      <c r="V183" s="59">
        <f t="shared" si="139"/>
        <v>130.63999999999999</v>
      </c>
      <c r="W183" s="59">
        <f t="shared" si="140"/>
        <v>132.06</v>
      </c>
      <c r="X183" s="59">
        <f t="shared" si="141"/>
        <v>130.63999999999999</v>
      </c>
      <c r="Y183" s="59">
        <f t="shared" si="142"/>
        <v>130.63999999999999</v>
      </c>
      <c r="Z183" s="59">
        <f t="shared" si="143"/>
        <v>134.9</v>
      </c>
      <c r="AA183" s="59">
        <f t="shared" si="144"/>
        <v>120.7</v>
      </c>
      <c r="AB183" t="s">
        <v>245</v>
      </c>
      <c r="AC183" t="s">
        <v>247</v>
      </c>
      <c r="AD183" t="s">
        <v>241</v>
      </c>
    </row>
    <row r="184" spans="1:30" customFormat="1" x14ac:dyDescent="0.25">
      <c r="A184" t="s">
        <v>67</v>
      </c>
      <c r="C184">
        <v>320</v>
      </c>
      <c r="D184">
        <v>73140</v>
      </c>
      <c r="E184" s="63">
        <v>93</v>
      </c>
      <c r="F184" s="59">
        <f t="shared" si="124"/>
        <v>83.7</v>
      </c>
      <c r="G184" s="59">
        <f t="shared" si="125"/>
        <v>34.409999999999997</v>
      </c>
      <c r="H184" s="59">
        <f t="shared" si="126"/>
        <v>34.409999999999997</v>
      </c>
      <c r="I184" s="59">
        <v>7.18</v>
      </c>
      <c r="J184" s="59">
        <f t="shared" si="127"/>
        <v>85.56</v>
      </c>
      <c r="K184" s="59">
        <f t="shared" si="128"/>
        <v>83.7</v>
      </c>
      <c r="L184" s="59">
        <f t="shared" si="129"/>
        <v>93</v>
      </c>
      <c r="M184" s="59">
        <f t="shared" si="130"/>
        <v>85.56</v>
      </c>
      <c r="N184" s="59">
        <f t="shared" si="131"/>
        <v>79.05</v>
      </c>
      <c r="O184" s="59">
        <f t="shared" si="132"/>
        <v>83.7</v>
      </c>
      <c r="P184" s="59">
        <f t="shared" si="133"/>
        <v>83.7</v>
      </c>
      <c r="Q184" s="59">
        <f t="shared" si="134"/>
        <v>83.7</v>
      </c>
      <c r="R184" s="59">
        <f t="shared" si="135"/>
        <v>88.35</v>
      </c>
      <c r="S184" s="59">
        <f t="shared" si="136"/>
        <v>83.7</v>
      </c>
      <c r="T184" s="59">
        <f t="shared" si="137"/>
        <v>83.7</v>
      </c>
      <c r="U184" s="59">
        <f t="shared" si="138"/>
        <v>85.56</v>
      </c>
      <c r="V184" s="59">
        <f t="shared" si="139"/>
        <v>85.56</v>
      </c>
      <c r="W184" s="59">
        <f t="shared" si="140"/>
        <v>86.49</v>
      </c>
      <c r="X184" s="59">
        <f t="shared" si="141"/>
        <v>85.56</v>
      </c>
      <c r="Y184" s="59">
        <f t="shared" si="142"/>
        <v>85.56</v>
      </c>
      <c r="Z184" s="59">
        <f t="shared" si="143"/>
        <v>88.35</v>
      </c>
      <c r="AA184" s="59">
        <f t="shared" si="144"/>
        <v>79.05</v>
      </c>
      <c r="AB184" t="s">
        <v>245</v>
      </c>
      <c r="AC184" t="s">
        <v>247</v>
      </c>
      <c r="AD184" t="s">
        <v>241</v>
      </c>
    </row>
    <row r="185" spans="1:30" customFormat="1" x14ac:dyDescent="0.25">
      <c r="A185" t="s">
        <v>68</v>
      </c>
      <c r="C185">
        <v>320</v>
      </c>
      <c r="D185">
        <v>73630</v>
      </c>
      <c r="E185" s="63">
        <v>155</v>
      </c>
      <c r="F185" s="59">
        <f t="shared" si="124"/>
        <v>139.5</v>
      </c>
      <c r="G185" s="59">
        <f t="shared" si="125"/>
        <v>57.35</v>
      </c>
      <c r="H185" s="59">
        <f t="shared" si="126"/>
        <v>57.35</v>
      </c>
      <c r="I185" s="59">
        <v>10.75</v>
      </c>
      <c r="J185" s="59">
        <f t="shared" si="127"/>
        <v>142.6</v>
      </c>
      <c r="K185" s="59">
        <f t="shared" si="128"/>
        <v>139.5</v>
      </c>
      <c r="L185" s="59">
        <f t="shared" si="129"/>
        <v>155</v>
      </c>
      <c r="M185" s="59">
        <f t="shared" si="130"/>
        <v>142.6</v>
      </c>
      <c r="N185" s="59">
        <f t="shared" si="131"/>
        <v>131.75</v>
      </c>
      <c r="O185" s="59">
        <f t="shared" si="132"/>
        <v>139.5</v>
      </c>
      <c r="P185" s="59">
        <f t="shared" si="133"/>
        <v>139.5</v>
      </c>
      <c r="Q185" s="59">
        <f t="shared" si="134"/>
        <v>139.5</v>
      </c>
      <c r="R185" s="59">
        <f t="shared" si="135"/>
        <v>147.25</v>
      </c>
      <c r="S185" s="59">
        <f t="shared" si="136"/>
        <v>139.5</v>
      </c>
      <c r="T185" s="59">
        <f t="shared" si="137"/>
        <v>139.5</v>
      </c>
      <c r="U185" s="59">
        <f t="shared" si="138"/>
        <v>142.6</v>
      </c>
      <c r="V185" s="59">
        <f t="shared" si="139"/>
        <v>142.6</v>
      </c>
      <c r="W185" s="59">
        <f t="shared" si="140"/>
        <v>144.15</v>
      </c>
      <c r="X185" s="59">
        <f t="shared" si="141"/>
        <v>142.6</v>
      </c>
      <c r="Y185" s="59">
        <f t="shared" si="142"/>
        <v>142.6</v>
      </c>
      <c r="Z185" s="59">
        <f t="shared" si="143"/>
        <v>147.25</v>
      </c>
      <c r="AA185" s="59">
        <f t="shared" si="144"/>
        <v>131.75</v>
      </c>
      <c r="AB185" t="s">
        <v>245</v>
      </c>
      <c r="AC185" t="s">
        <v>247</v>
      </c>
      <c r="AD185" t="s">
        <v>241</v>
      </c>
    </row>
    <row r="186" spans="1:30" customFormat="1" x14ac:dyDescent="0.25">
      <c r="A186" t="s">
        <v>69</v>
      </c>
      <c r="C186">
        <v>320</v>
      </c>
      <c r="D186">
        <v>73620</v>
      </c>
      <c r="E186" s="63">
        <v>86</v>
      </c>
      <c r="F186" s="59">
        <f t="shared" si="124"/>
        <v>77.400000000000006</v>
      </c>
      <c r="G186" s="59">
        <f t="shared" si="125"/>
        <v>31.82</v>
      </c>
      <c r="H186" s="59">
        <f t="shared" si="126"/>
        <v>31.82</v>
      </c>
      <c r="I186" s="59">
        <v>8.5</v>
      </c>
      <c r="J186" s="59">
        <f t="shared" si="127"/>
        <v>79.12</v>
      </c>
      <c r="K186" s="59">
        <f t="shared" si="128"/>
        <v>77.400000000000006</v>
      </c>
      <c r="L186" s="59">
        <f t="shared" si="129"/>
        <v>86</v>
      </c>
      <c r="M186" s="59">
        <f t="shared" si="130"/>
        <v>79.12</v>
      </c>
      <c r="N186" s="59">
        <f t="shared" si="131"/>
        <v>73.099999999999994</v>
      </c>
      <c r="O186" s="59">
        <f t="shared" si="132"/>
        <v>77.400000000000006</v>
      </c>
      <c r="P186" s="59">
        <f t="shared" si="133"/>
        <v>77.400000000000006</v>
      </c>
      <c r="Q186" s="59">
        <f t="shared" si="134"/>
        <v>77.400000000000006</v>
      </c>
      <c r="R186" s="59">
        <f t="shared" si="135"/>
        <v>81.7</v>
      </c>
      <c r="S186" s="59">
        <f t="shared" si="136"/>
        <v>77.400000000000006</v>
      </c>
      <c r="T186" s="59">
        <f t="shared" si="137"/>
        <v>77.400000000000006</v>
      </c>
      <c r="U186" s="59">
        <f t="shared" si="138"/>
        <v>79.12</v>
      </c>
      <c r="V186" s="59">
        <f t="shared" si="139"/>
        <v>79.12</v>
      </c>
      <c r="W186" s="59">
        <f t="shared" si="140"/>
        <v>79.98</v>
      </c>
      <c r="X186" s="59">
        <f t="shared" si="141"/>
        <v>79.12</v>
      </c>
      <c r="Y186" s="59">
        <f t="shared" si="142"/>
        <v>79.12</v>
      </c>
      <c r="Z186" s="59">
        <f t="shared" si="143"/>
        <v>81.7</v>
      </c>
      <c r="AA186" s="59">
        <f t="shared" si="144"/>
        <v>73.099999999999994</v>
      </c>
      <c r="AB186" t="s">
        <v>245</v>
      </c>
      <c r="AC186" t="s">
        <v>247</v>
      </c>
      <c r="AD186" t="s">
        <v>241</v>
      </c>
    </row>
    <row r="187" spans="1:30" customFormat="1" x14ac:dyDescent="0.25">
      <c r="A187" t="s">
        <v>70</v>
      </c>
      <c r="C187">
        <v>320</v>
      </c>
      <c r="D187">
        <v>73090</v>
      </c>
      <c r="E187" s="63">
        <v>99</v>
      </c>
      <c r="F187" s="59">
        <f t="shared" si="124"/>
        <v>89.1</v>
      </c>
      <c r="G187" s="59">
        <f t="shared" si="125"/>
        <v>36.630000000000003</v>
      </c>
      <c r="H187" s="59">
        <f t="shared" si="126"/>
        <v>36.630000000000003</v>
      </c>
      <c r="I187" s="59">
        <v>9.15</v>
      </c>
      <c r="J187" s="59">
        <f t="shared" si="127"/>
        <v>91.08</v>
      </c>
      <c r="K187" s="59">
        <f t="shared" si="128"/>
        <v>89.1</v>
      </c>
      <c r="L187" s="59">
        <f t="shared" si="129"/>
        <v>99</v>
      </c>
      <c r="M187" s="59">
        <f t="shared" si="130"/>
        <v>91.08</v>
      </c>
      <c r="N187" s="59">
        <f t="shared" si="131"/>
        <v>84.15</v>
      </c>
      <c r="O187" s="59">
        <f t="shared" si="132"/>
        <v>89.1</v>
      </c>
      <c r="P187" s="59">
        <f t="shared" si="133"/>
        <v>89.1</v>
      </c>
      <c r="Q187" s="59">
        <f t="shared" si="134"/>
        <v>89.1</v>
      </c>
      <c r="R187" s="59">
        <f t="shared" si="135"/>
        <v>94.05</v>
      </c>
      <c r="S187" s="59">
        <f t="shared" si="136"/>
        <v>89.1</v>
      </c>
      <c r="T187" s="59">
        <f t="shared" si="137"/>
        <v>89.1</v>
      </c>
      <c r="U187" s="59">
        <f t="shared" si="138"/>
        <v>91.08</v>
      </c>
      <c r="V187" s="59">
        <f t="shared" si="139"/>
        <v>91.08</v>
      </c>
      <c r="W187" s="59">
        <f t="shared" si="140"/>
        <v>92.07</v>
      </c>
      <c r="X187" s="59">
        <f t="shared" si="141"/>
        <v>91.08</v>
      </c>
      <c r="Y187" s="59">
        <f t="shared" si="142"/>
        <v>91.08</v>
      </c>
      <c r="Z187" s="59">
        <f t="shared" si="143"/>
        <v>94.05</v>
      </c>
      <c r="AA187" s="59">
        <f t="shared" si="144"/>
        <v>84.15</v>
      </c>
      <c r="AB187" t="s">
        <v>245</v>
      </c>
      <c r="AC187" t="s">
        <v>247</v>
      </c>
      <c r="AD187" t="s">
        <v>241</v>
      </c>
    </row>
    <row r="188" spans="1:30" customFormat="1" x14ac:dyDescent="0.25">
      <c r="A188" t="s">
        <v>71</v>
      </c>
      <c r="C188">
        <v>320</v>
      </c>
      <c r="D188">
        <v>73130</v>
      </c>
      <c r="E188" s="63">
        <v>119</v>
      </c>
      <c r="F188" s="59">
        <f t="shared" si="124"/>
        <v>107.1</v>
      </c>
      <c r="G188" s="59">
        <f t="shared" si="125"/>
        <v>44.03</v>
      </c>
      <c r="H188" s="59">
        <f t="shared" si="126"/>
        <v>44.03</v>
      </c>
      <c r="I188" s="59">
        <v>9.15</v>
      </c>
      <c r="J188" s="59">
        <f t="shared" si="127"/>
        <v>109.48</v>
      </c>
      <c r="K188" s="59">
        <f t="shared" si="128"/>
        <v>107.1</v>
      </c>
      <c r="L188" s="59">
        <f t="shared" si="129"/>
        <v>119</v>
      </c>
      <c r="M188" s="59">
        <f t="shared" si="130"/>
        <v>109.48</v>
      </c>
      <c r="N188" s="59">
        <f t="shared" si="131"/>
        <v>101.15</v>
      </c>
      <c r="O188" s="59">
        <f t="shared" si="132"/>
        <v>107.1</v>
      </c>
      <c r="P188" s="59">
        <f t="shared" si="133"/>
        <v>107.1</v>
      </c>
      <c r="Q188" s="59">
        <f t="shared" si="134"/>
        <v>107.1</v>
      </c>
      <c r="R188" s="59">
        <f t="shared" si="135"/>
        <v>113.05</v>
      </c>
      <c r="S188" s="59">
        <f t="shared" si="136"/>
        <v>107.1</v>
      </c>
      <c r="T188" s="59">
        <f t="shared" si="137"/>
        <v>107.1</v>
      </c>
      <c r="U188" s="59">
        <f t="shared" si="138"/>
        <v>109.48</v>
      </c>
      <c r="V188" s="59">
        <f t="shared" si="139"/>
        <v>109.48</v>
      </c>
      <c r="W188" s="59">
        <f t="shared" si="140"/>
        <v>110.67</v>
      </c>
      <c r="X188" s="59">
        <f t="shared" si="141"/>
        <v>109.48</v>
      </c>
      <c r="Y188" s="59">
        <f t="shared" si="142"/>
        <v>109.48</v>
      </c>
      <c r="Z188" s="59">
        <f t="shared" si="143"/>
        <v>113.05</v>
      </c>
      <c r="AA188" s="59">
        <f t="shared" si="144"/>
        <v>101.15</v>
      </c>
      <c r="AB188" t="s">
        <v>245</v>
      </c>
      <c r="AC188" t="s">
        <v>247</v>
      </c>
      <c r="AD188" t="s">
        <v>241</v>
      </c>
    </row>
    <row r="189" spans="1:30" customFormat="1" x14ac:dyDescent="0.25">
      <c r="A189" t="s">
        <v>72</v>
      </c>
      <c r="C189">
        <v>320</v>
      </c>
      <c r="D189">
        <v>73120</v>
      </c>
      <c r="E189" s="63">
        <v>65</v>
      </c>
      <c r="F189" s="59">
        <f t="shared" si="124"/>
        <v>58.5</v>
      </c>
      <c r="G189" s="59">
        <f t="shared" si="125"/>
        <v>24.05</v>
      </c>
      <c r="H189" s="59">
        <f t="shared" si="126"/>
        <v>24.05</v>
      </c>
      <c r="I189" s="59">
        <v>8.5</v>
      </c>
      <c r="J189" s="59">
        <f t="shared" si="127"/>
        <v>59.8</v>
      </c>
      <c r="K189" s="59">
        <f t="shared" si="128"/>
        <v>58.5</v>
      </c>
      <c r="L189" s="59">
        <f t="shared" si="129"/>
        <v>65</v>
      </c>
      <c r="M189" s="59">
        <f t="shared" si="130"/>
        <v>59.8</v>
      </c>
      <c r="N189" s="59">
        <f t="shared" si="131"/>
        <v>55.25</v>
      </c>
      <c r="O189" s="59">
        <f t="shared" si="132"/>
        <v>58.5</v>
      </c>
      <c r="P189" s="59">
        <f t="shared" si="133"/>
        <v>58.5</v>
      </c>
      <c r="Q189" s="59">
        <f t="shared" si="134"/>
        <v>58.5</v>
      </c>
      <c r="R189" s="59">
        <f t="shared" si="135"/>
        <v>61.75</v>
      </c>
      <c r="S189" s="59">
        <f t="shared" si="136"/>
        <v>58.5</v>
      </c>
      <c r="T189" s="59">
        <f t="shared" si="137"/>
        <v>58.5</v>
      </c>
      <c r="U189" s="59">
        <f t="shared" si="138"/>
        <v>59.8</v>
      </c>
      <c r="V189" s="59">
        <f t="shared" si="139"/>
        <v>59.8</v>
      </c>
      <c r="W189" s="59">
        <f t="shared" si="140"/>
        <v>60.45</v>
      </c>
      <c r="X189" s="59">
        <f t="shared" si="141"/>
        <v>59.8</v>
      </c>
      <c r="Y189" s="59">
        <f t="shared" si="142"/>
        <v>59.8</v>
      </c>
      <c r="Z189" s="59">
        <f t="shared" si="143"/>
        <v>61.75</v>
      </c>
      <c r="AA189" s="59">
        <f t="shared" si="144"/>
        <v>55.25</v>
      </c>
      <c r="AB189" t="s">
        <v>245</v>
      </c>
      <c r="AC189" t="s">
        <v>247</v>
      </c>
      <c r="AD189" t="s">
        <v>241</v>
      </c>
    </row>
    <row r="190" spans="1:30" customFormat="1" x14ac:dyDescent="0.25">
      <c r="A190" t="s">
        <v>309</v>
      </c>
      <c r="C190">
        <v>320</v>
      </c>
      <c r="D190">
        <v>73502</v>
      </c>
      <c r="E190" s="63">
        <v>151</v>
      </c>
      <c r="F190" s="59">
        <f t="shared" si="124"/>
        <v>135.9</v>
      </c>
      <c r="G190" s="59">
        <f t="shared" si="125"/>
        <v>55.87</v>
      </c>
      <c r="H190" s="59">
        <f t="shared" si="126"/>
        <v>55.87</v>
      </c>
      <c r="I190" s="59">
        <v>16.48</v>
      </c>
      <c r="J190" s="59">
        <f t="shared" si="127"/>
        <v>138.91999999999999</v>
      </c>
      <c r="K190" s="59">
        <f t="shared" si="128"/>
        <v>135.9</v>
      </c>
      <c r="L190" s="59">
        <f t="shared" si="129"/>
        <v>151</v>
      </c>
      <c r="M190" s="59">
        <f t="shared" si="130"/>
        <v>138.91999999999999</v>
      </c>
      <c r="N190" s="59">
        <f t="shared" si="131"/>
        <v>128.35</v>
      </c>
      <c r="O190" s="59">
        <f t="shared" si="132"/>
        <v>135.9</v>
      </c>
      <c r="P190" s="59">
        <f t="shared" si="133"/>
        <v>135.9</v>
      </c>
      <c r="Q190" s="59">
        <f t="shared" si="134"/>
        <v>135.9</v>
      </c>
      <c r="R190" s="59">
        <f t="shared" si="135"/>
        <v>143.44999999999999</v>
      </c>
      <c r="S190" s="59">
        <f t="shared" si="136"/>
        <v>135.9</v>
      </c>
      <c r="T190" s="59">
        <f t="shared" si="137"/>
        <v>135.9</v>
      </c>
      <c r="U190" s="59">
        <f t="shared" si="138"/>
        <v>138.91999999999999</v>
      </c>
      <c r="V190" s="59">
        <f t="shared" si="139"/>
        <v>138.91999999999999</v>
      </c>
      <c r="W190" s="59">
        <f t="shared" si="140"/>
        <v>140.43</v>
      </c>
      <c r="X190" s="59">
        <f t="shared" si="141"/>
        <v>138.91999999999999</v>
      </c>
      <c r="Y190" s="59">
        <f t="shared" si="142"/>
        <v>138.91999999999999</v>
      </c>
      <c r="Z190" s="59">
        <f t="shared" si="143"/>
        <v>143.44999999999999</v>
      </c>
      <c r="AA190" s="59">
        <f t="shared" si="144"/>
        <v>128.35</v>
      </c>
      <c r="AB190" t="s">
        <v>245</v>
      </c>
      <c r="AC190" t="s">
        <v>247</v>
      </c>
      <c r="AD190" t="s">
        <v>241</v>
      </c>
    </row>
    <row r="191" spans="1:30" customFormat="1" x14ac:dyDescent="0.25">
      <c r="A191" t="s">
        <v>308</v>
      </c>
      <c r="C191">
        <v>320</v>
      </c>
      <c r="D191">
        <v>73501</v>
      </c>
      <c r="E191" s="63">
        <v>63</v>
      </c>
      <c r="F191" s="59">
        <f t="shared" si="124"/>
        <v>56.7</v>
      </c>
      <c r="G191" s="59">
        <f t="shared" si="125"/>
        <v>23.31</v>
      </c>
      <c r="H191" s="59">
        <f t="shared" si="126"/>
        <v>23.31</v>
      </c>
      <c r="I191" s="59">
        <v>11.01</v>
      </c>
      <c r="J191" s="59">
        <f t="shared" si="127"/>
        <v>57.96</v>
      </c>
      <c r="K191" s="59">
        <f t="shared" si="128"/>
        <v>56.7</v>
      </c>
      <c r="L191" s="59">
        <f t="shared" si="129"/>
        <v>63</v>
      </c>
      <c r="M191" s="59">
        <f t="shared" si="130"/>
        <v>57.96</v>
      </c>
      <c r="N191" s="59">
        <f t="shared" si="131"/>
        <v>53.55</v>
      </c>
      <c r="O191" s="59">
        <f t="shared" si="132"/>
        <v>56.7</v>
      </c>
      <c r="P191" s="59">
        <f t="shared" si="133"/>
        <v>56.7</v>
      </c>
      <c r="Q191" s="59">
        <f t="shared" si="134"/>
        <v>56.7</v>
      </c>
      <c r="R191" s="59">
        <f t="shared" si="135"/>
        <v>59.85</v>
      </c>
      <c r="S191" s="59">
        <f t="shared" si="136"/>
        <v>56.7</v>
      </c>
      <c r="T191" s="59">
        <f t="shared" si="137"/>
        <v>56.7</v>
      </c>
      <c r="U191" s="59">
        <f t="shared" si="138"/>
        <v>57.96</v>
      </c>
      <c r="V191" s="59">
        <f t="shared" si="139"/>
        <v>57.96</v>
      </c>
      <c r="W191" s="59">
        <f t="shared" si="140"/>
        <v>58.59</v>
      </c>
      <c r="X191" s="59">
        <f t="shared" si="141"/>
        <v>57.96</v>
      </c>
      <c r="Y191" s="59">
        <f t="shared" si="142"/>
        <v>57.96</v>
      </c>
      <c r="Z191" s="59">
        <f t="shared" si="143"/>
        <v>59.85</v>
      </c>
      <c r="AA191" s="59">
        <f t="shared" si="144"/>
        <v>53.55</v>
      </c>
      <c r="AB191" t="s">
        <v>245</v>
      </c>
      <c r="AC191" t="s">
        <v>247</v>
      </c>
      <c r="AD191" t="s">
        <v>241</v>
      </c>
    </row>
    <row r="192" spans="1:30" customFormat="1" x14ac:dyDescent="0.25">
      <c r="A192" t="s">
        <v>307</v>
      </c>
      <c r="C192">
        <v>320</v>
      </c>
      <c r="D192">
        <v>73521</v>
      </c>
      <c r="E192" s="63">
        <v>114</v>
      </c>
      <c r="F192" s="59">
        <f t="shared" si="124"/>
        <v>102.6</v>
      </c>
      <c r="G192" s="59">
        <f t="shared" si="125"/>
        <v>42.18</v>
      </c>
      <c r="H192" s="59">
        <f t="shared" si="126"/>
        <v>42.18</v>
      </c>
      <c r="I192" s="59">
        <v>15.31</v>
      </c>
      <c r="J192" s="59">
        <f t="shared" si="127"/>
        <v>104.88</v>
      </c>
      <c r="K192" s="59">
        <f t="shared" si="128"/>
        <v>102.6</v>
      </c>
      <c r="L192" s="59">
        <f t="shared" si="129"/>
        <v>114</v>
      </c>
      <c r="M192" s="59">
        <f t="shared" si="130"/>
        <v>104.88</v>
      </c>
      <c r="N192" s="59">
        <f t="shared" si="131"/>
        <v>96.9</v>
      </c>
      <c r="O192" s="59">
        <f t="shared" si="132"/>
        <v>102.6</v>
      </c>
      <c r="P192" s="59">
        <f t="shared" si="133"/>
        <v>102.6</v>
      </c>
      <c r="Q192" s="59">
        <f t="shared" si="134"/>
        <v>102.6</v>
      </c>
      <c r="R192" s="59">
        <f t="shared" si="135"/>
        <v>108.3</v>
      </c>
      <c r="S192" s="59">
        <f t="shared" si="136"/>
        <v>102.6</v>
      </c>
      <c r="T192" s="59">
        <f t="shared" si="137"/>
        <v>102.6</v>
      </c>
      <c r="U192" s="59">
        <f t="shared" si="138"/>
        <v>104.88</v>
      </c>
      <c r="V192" s="59">
        <f t="shared" si="139"/>
        <v>104.88</v>
      </c>
      <c r="W192" s="59">
        <f t="shared" si="140"/>
        <v>106.02</v>
      </c>
      <c r="X192" s="59">
        <f t="shared" si="141"/>
        <v>104.88</v>
      </c>
      <c r="Y192" s="59">
        <f t="shared" si="142"/>
        <v>104.88</v>
      </c>
      <c r="Z192" s="59">
        <f t="shared" si="143"/>
        <v>108.3</v>
      </c>
      <c r="AA192" s="59">
        <f t="shared" si="144"/>
        <v>96.9</v>
      </c>
      <c r="AB192" t="s">
        <v>245</v>
      </c>
      <c r="AC192" t="s">
        <v>247</v>
      </c>
      <c r="AD192" t="s">
        <v>241</v>
      </c>
    </row>
    <row r="193" spans="1:30" customFormat="1" x14ac:dyDescent="0.25">
      <c r="A193" t="s">
        <v>73</v>
      </c>
      <c r="C193">
        <v>320</v>
      </c>
      <c r="D193">
        <v>73522</v>
      </c>
      <c r="E193" s="63">
        <v>197</v>
      </c>
      <c r="F193" s="59">
        <f t="shared" si="124"/>
        <v>177.3</v>
      </c>
      <c r="G193" s="59">
        <f t="shared" si="125"/>
        <v>72.89</v>
      </c>
      <c r="H193" s="59">
        <f t="shared" si="126"/>
        <v>72.89</v>
      </c>
      <c r="I193" s="59">
        <v>18.43</v>
      </c>
      <c r="J193" s="59">
        <f t="shared" si="127"/>
        <v>181.24</v>
      </c>
      <c r="K193" s="59">
        <f t="shared" si="128"/>
        <v>177.3</v>
      </c>
      <c r="L193" s="59">
        <f t="shared" si="129"/>
        <v>197</v>
      </c>
      <c r="M193" s="59">
        <f t="shared" si="130"/>
        <v>181.24</v>
      </c>
      <c r="N193" s="59">
        <f t="shared" si="131"/>
        <v>167.45</v>
      </c>
      <c r="O193" s="59">
        <f t="shared" si="132"/>
        <v>177.3</v>
      </c>
      <c r="P193" s="59">
        <f t="shared" si="133"/>
        <v>177.3</v>
      </c>
      <c r="Q193" s="59">
        <f t="shared" si="134"/>
        <v>177.3</v>
      </c>
      <c r="R193" s="59">
        <f t="shared" si="135"/>
        <v>187.15</v>
      </c>
      <c r="S193" s="59">
        <f t="shared" si="136"/>
        <v>177.3</v>
      </c>
      <c r="T193" s="59">
        <f t="shared" si="137"/>
        <v>177.3</v>
      </c>
      <c r="U193" s="59">
        <f t="shared" si="138"/>
        <v>181.24</v>
      </c>
      <c r="V193" s="59">
        <f t="shared" si="139"/>
        <v>181.24</v>
      </c>
      <c r="W193" s="59">
        <f t="shared" si="140"/>
        <v>183.21</v>
      </c>
      <c r="X193" s="59">
        <f t="shared" si="141"/>
        <v>181.24</v>
      </c>
      <c r="Y193" s="59">
        <f t="shared" si="142"/>
        <v>181.24</v>
      </c>
      <c r="Z193" s="59">
        <f t="shared" si="143"/>
        <v>187.15</v>
      </c>
      <c r="AA193" s="59">
        <f t="shared" si="144"/>
        <v>167.45</v>
      </c>
      <c r="AB193" t="s">
        <v>245</v>
      </c>
      <c r="AC193" t="s">
        <v>247</v>
      </c>
      <c r="AD193" t="s">
        <v>241</v>
      </c>
    </row>
    <row r="194" spans="1:30" customFormat="1" x14ac:dyDescent="0.25">
      <c r="A194" t="s">
        <v>74</v>
      </c>
      <c r="C194">
        <v>320</v>
      </c>
      <c r="D194">
        <v>73060</v>
      </c>
      <c r="E194" s="63">
        <v>106</v>
      </c>
      <c r="F194" s="59">
        <f t="shared" si="124"/>
        <v>95.4</v>
      </c>
      <c r="G194" s="59">
        <f t="shared" si="125"/>
        <v>39.22</v>
      </c>
      <c r="H194" s="59">
        <f t="shared" si="126"/>
        <v>39.22</v>
      </c>
      <c r="I194" s="59">
        <v>7.85</v>
      </c>
      <c r="J194" s="59">
        <f t="shared" si="127"/>
        <v>97.52</v>
      </c>
      <c r="K194" s="59">
        <f t="shared" si="128"/>
        <v>95.4</v>
      </c>
      <c r="L194" s="59">
        <f t="shared" si="129"/>
        <v>106</v>
      </c>
      <c r="M194" s="59">
        <f t="shared" si="130"/>
        <v>97.52</v>
      </c>
      <c r="N194" s="59">
        <f t="shared" si="131"/>
        <v>90.1</v>
      </c>
      <c r="O194" s="59">
        <f t="shared" si="132"/>
        <v>95.4</v>
      </c>
      <c r="P194" s="59">
        <f t="shared" si="133"/>
        <v>95.4</v>
      </c>
      <c r="Q194" s="59">
        <f t="shared" si="134"/>
        <v>95.4</v>
      </c>
      <c r="R194" s="59">
        <f t="shared" si="135"/>
        <v>100.7</v>
      </c>
      <c r="S194" s="59">
        <f t="shared" si="136"/>
        <v>95.4</v>
      </c>
      <c r="T194" s="59">
        <f t="shared" si="137"/>
        <v>95.4</v>
      </c>
      <c r="U194" s="59">
        <f t="shared" si="138"/>
        <v>97.52</v>
      </c>
      <c r="V194" s="59">
        <f t="shared" si="139"/>
        <v>97.52</v>
      </c>
      <c r="W194" s="59">
        <f t="shared" si="140"/>
        <v>98.58</v>
      </c>
      <c r="X194" s="59">
        <f t="shared" si="141"/>
        <v>97.52</v>
      </c>
      <c r="Y194" s="59">
        <f t="shared" si="142"/>
        <v>97.52</v>
      </c>
      <c r="Z194" s="59">
        <f t="shared" si="143"/>
        <v>100.7</v>
      </c>
      <c r="AA194" s="59">
        <f t="shared" si="144"/>
        <v>90.1</v>
      </c>
      <c r="AB194" t="s">
        <v>245</v>
      </c>
      <c r="AC194" t="s">
        <v>247</v>
      </c>
      <c r="AD194" t="s">
        <v>241</v>
      </c>
    </row>
    <row r="195" spans="1:30" customFormat="1" x14ac:dyDescent="0.25">
      <c r="A195" t="s">
        <v>300</v>
      </c>
      <c r="C195">
        <v>320</v>
      </c>
      <c r="D195">
        <v>73565</v>
      </c>
      <c r="E195" s="63">
        <v>106</v>
      </c>
      <c r="F195" s="59">
        <f t="shared" si="124"/>
        <v>95.4</v>
      </c>
      <c r="G195" s="59">
        <f t="shared" si="125"/>
        <v>39.22</v>
      </c>
      <c r="H195" s="59">
        <f t="shared" si="126"/>
        <v>39.22</v>
      </c>
      <c r="I195" s="59">
        <v>16.7</v>
      </c>
      <c r="J195" s="59">
        <f t="shared" si="127"/>
        <v>97.52</v>
      </c>
      <c r="K195" s="59">
        <f t="shared" si="128"/>
        <v>95.4</v>
      </c>
      <c r="L195" s="59">
        <f t="shared" si="129"/>
        <v>106</v>
      </c>
      <c r="M195" s="59">
        <f t="shared" si="130"/>
        <v>97.52</v>
      </c>
      <c r="N195" s="59">
        <f t="shared" si="131"/>
        <v>90.1</v>
      </c>
      <c r="O195" s="59">
        <f t="shared" si="132"/>
        <v>95.4</v>
      </c>
      <c r="P195" s="59">
        <f t="shared" si="133"/>
        <v>95.4</v>
      </c>
      <c r="Q195" s="59">
        <f t="shared" si="134"/>
        <v>95.4</v>
      </c>
      <c r="R195" s="59">
        <f t="shared" si="135"/>
        <v>100.7</v>
      </c>
      <c r="S195" s="59">
        <f t="shared" si="136"/>
        <v>95.4</v>
      </c>
      <c r="T195" s="59">
        <f t="shared" si="137"/>
        <v>95.4</v>
      </c>
      <c r="U195" s="59">
        <f t="shared" si="138"/>
        <v>97.52</v>
      </c>
      <c r="V195" s="59">
        <f t="shared" si="139"/>
        <v>97.52</v>
      </c>
      <c r="W195" s="59">
        <f t="shared" si="140"/>
        <v>98.58</v>
      </c>
      <c r="X195" s="59">
        <f t="shared" si="141"/>
        <v>97.52</v>
      </c>
      <c r="Y195" s="59">
        <f t="shared" si="142"/>
        <v>97.52</v>
      </c>
      <c r="Z195" s="59">
        <f t="shared" si="143"/>
        <v>100.7</v>
      </c>
      <c r="AA195" s="59">
        <f t="shared" si="144"/>
        <v>90.1</v>
      </c>
      <c r="AB195" t="s">
        <v>245</v>
      </c>
      <c r="AC195" t="s">
        <v>247</v>
      </c>
      <c r="AD195" t="s">
        <v>241</v>
      </c>
    </row>
    <row r="196" spans="1:30" customFormat="1" x14ac:dyDescent="0.25">
      <c r="A196" t="s">
        <v>301</v>
      </c>
      <c r="C196">
        <v>320</v>
      </c>
      <c r="D196">
        <v>73650</v>
      </c>
      <c r="E196" s="63">
        <v>99</v>
      </c>
      <c r="F196" s="59">
        <f t="shared" si="124"/>
        <v>89.1</v>
      </c>
      <c r="G196" s="59">
        <f t="shared" si="125"/>
        <v>36.630000000000003</v>
      </c>
      <c r="H196" s="59">
        <f t="shared" si="126"/>
        <v>36.630000000000003</v>
      </c>
      <c r="I196" s="59">
        <v>8.5</v>
      </c>
      <c r="J196" s="59">
        <f t="shared" si="127"/>
        <v>91.08</v>
      </c>
      <c r="K196" s="59">
        <f t="shared" si="128"/>
        <v>89.1</v>
      </c>
      <c r="L196" s="59">
        <f t="shared" si="129"/>
        <v>99</v>
      </c>
      <c r="M196" s="59">
        <f t="shared" si="130"/>
        <v>91.08</v>
      </c>
      <c r="N196" s="59">
        <f t="shared" si="131"/>
        <v>84.15</v>
      </c>
      <c r="O196" s="59">
        <f t="shared" si="132"/>
        <v>89.1</v>
      </c>
      <c r="P196" s="59">
        <f t="shared" si="133"/>
        <v>89.1</v>
      </c>
      <c r="Q196" s="59">
        <f t="shared" si="134"/>
        <v>89.1</v>
      </c>
      <c r="R196" s="59">
        <f t="shared" si="135"/>
        <v>94.05</v>
      </c>
      <c r="S196" s="59">
        <f t="shared" si="136"/>
        <v>89.1</v>
      </c>
      <c r="T196" s="59">
        <f t="shared" si="137"/>
        <v>89.1</v>
      </c>
      <c r="U196" s="59">
        <f t="shared" si="138"/>
        <v>91.08</v>
      </c>
      <c r="V196" s="59">
        <f t="shared" si="139"/>
        <v>91.08</v>
      </c>
      <c r="W196" s="59">
        <f t="shared" si="140"/>
        <v>92.07</v>
      </c>
      <c r="X196" s="59">
        <f t="shared" si="141"/>
        <v>91.08</v>
      </c>
      <c r="Y196" s="59">
        <f t="shared" si="142"/>
        <v>91.08</v>
      </c>
      <c r="Z196" s="59">
        <f t="shared" si="143"/>
        <v>94.05</v>
      </c>
      <c r="AA196" s="59">
        <f t="shared" si="144"/>
        <v>84.15</v>
      </c>
      <c r="AB196" t="s">
        <v>245</v>
      </c>
      <c r="AC196" t="s">
        <v>247</v>
      </c>
      <c r="AD196" t="s">
        <v>241</v>
      </c>
    </row>
    <row r="197" spans="1:30" customFormat="1" x14ac:dyDescent="0.25">
      <c r="A197" t="s">
        <v>310</v>
      </c>
      <c r="C197">
        <v>320</v>
      </c>
      <c r="D197">
        <v>73560</v>
      </c>
      <c r="E197" s="63">
        <v>106</v>
      </c>
      <c r="F197" s="59">
        <f t="shared" si="124"/>
        <v>95.4</v>
      </c>
      <c r="G197" s="59">
        <f t="shared" si="125"/>
        <v>39.22</v>
      </c>
      <c r="H197" s="59">
        <f t="shared" si="126"/>
        <v>39.22</v>
      </c>
      <c r="I197" s="59">
        <v>9.8000000000000007</v>
      </c>
      <c r="J197" s="59">
        <f t="shared" si="127"/>
        <v>97.52</v>
      </c>
      <c r="K197" s="59">
        <f t="shared" si="128"/>
        <v>95.4</v>
      </c>
      <c r="L197" s="59">
        <f t="shared" si="129"/>
        <v>106</v>
      </c>
      <c r="M197" s="59">
        <f t="shared" si="130"/>
        <v>97.52</v>
      </c>
      <c r="N197" s="59">
        <f t="shared" si="131"/>
        <v>90.1</v>
      </c>
      <c r="O197" s="59">
        <f t="shared" si="132"/>
        <v>95.4</v>
      </c>
      <c r="P197" s="59">
        <f t="shared" si="133"/>
        <v>95.4</v>
      </c>
      <c r="Q197" s="59">
        <f t="shared" si="134"/>
        <v>95.4</v>
      </c>
      <c r="R197" s="59">
        <f t="shared" si="135"/>
        <v>100.7</v>
      </c>
      <c r="S197" s="59">
        <f t="shared" si="136"/>
        <v>95.4</v>
      </c>
      <c r="T197" s="59">
        <f t="shared" si="137"/>
        <v>95.4</v>
      </c>
      <c r="U197" s="59">
        <f t="shared" si="138"/>
        <v>97.52</v>
      </c>
      <c r="V197" s="59">
        <f t="shared" si="139"/>
        <v>97.52</v>
      </c>
      <c r="W197" s="59">
        <f t="shared" si="140"/>
        <v>98.58</v>
      </c>
      <c r="X197" s="59">
        <f t="shared" si="141"/>
        <v>97.52</v>
      </c>
      <c r="Y197" s="59">
        <f t="shared" si="142"/>
        <v>97.52</v>
      </c>
      <c r="Z197" s="59">
        <f t="shared" si="143"/>
        <v>100.7</v>
      </c>
      <c r="AA197" s="59">
        <f t="shared" si="144"/>
        <v>90.1</v>
      </c>
      <c r="AB197" t="s">
        <v>245</v>
      </c>
      <c r="AC197" t="s">
        <v>247</v>
      </c>
      <c r="AD197" t="s">
        <v>241</v>
      </c>
    </row>
    <row r="198" spans="1:30" customFormat="1" x14ac:dyDescent="0.25">
      <c r="A198" t="s">
        <v>311</v>
      </c>
      <c r="C198">
        <v>320</v>
      </c>
      <c r="D198">
        <v>73562</v>
      </c>
      <c r="E198" s="63">
        <v>104</v>
      </c>
      <c r="F198" s="59">
        <f t="shared" si="124"/>
        <v>93.6</v>
      </c>
      <c r="G198" s="59">
        <f t="shared" si="125"/>
        <v>38.479999999999997</v>
      </c>
      <c r="H198" s="59">
        <f t="shared" si="126"/>
        <v>38.479999999999997</v>
      </c>
      <c r="I198" s="59">
        <v>10.1</v>
      </c>
      <c r="J198" s="59">
        <f t="shared" si="127"/>
        <v>95.68</v>
      </c>
      <c r="K198" s="59">
        <f t="shared" si="128"/>
        <v>93.6</v>
      </c>
      <c r="L198" s="59">
        <f t="shared" si="129"/>
        <v>104</v>
      </c>
      <c r="M198" s="59">
        <f t="shared" si="130"/>
        <v>95.68</v>
      </c>
      <c r="N198" s="59">
        <f t="shared" si="131"/>
        <v>88.4</v>
      </c>
      <c r="O198" s="59">
        <f t="shared" si="132"/>
        <v>93.6</v>
      </c>
      <c r="P198" s="59">
        <f t="shared" si="133"/>
        <v>93.6</v>
      </c>
      <c r="Q198" s="59">
        <f t="shared" si="134"/>
        <v>93.6</v>
      </c>
      <c r="R198" s="59">
        <f t="shared" si="135"/>
        <v>98.8</v>
      </c>
      <c r="S198" s="59">
        <f t="shared" si="136"/>
        <v>93.6</v>
      </c>
      <c r="T198" s="59">
        <f t="shared" si="137"/>
        <v>93.6</v>
      </c>
      <c r="U198" s="59">
        <f t="shared" si="138"/>
        <v>95.68</v>
      </c>
      <c r="V198" s="59">
        <f t="shared" si="139"/>
        <v>95.68</v>
      </c>
      <c r="W198" s="59">
        <f t="shared" si="140"/>
        <v>96.72</v>
      </c>
      <c r="X198" s="59">
        <f t="shared" si="141"/>
        <v>95.68</v>
      </c>
      <c r="Y198" s="59">
        <f t="shared" si="142"/>
        <v>95.68</v>
      </c>
      <c r="Z198" s="59">
        <f t="shared" si="143"/>
        <v>98.8</v>
      </c>
      <c r="AA198" s="59">
        <f t="shared" si="144"/>
        <v>88.4</v>
      </c>
      <c r="AB198" t="s">
        <v>245</v>
      </c>
      <c r="AC198" t="s">
        <v>247</v>
      </c>
      <c r="AD198" t="s">
        <v>241</v>
      </c>
    </row>
    <row r="199" spans="1:30" customFormat="1" x14ac:dyDescent="0.25">
      <c r="A199" t="s">
        <v>75</v>
      </c>
      <c r="C199">
        <v>320</v>
      </c>
      <c r="D199">
        <v>73564</v>
      </c>
      <c r="E199" s="63">
        <v>171</v>
      </c>
      <c r="F199" s="59">
        <f t="shared" si="124"/>
        <v>153.9</v>
      </c>
      <c r="G199" s="59">
        <f t="shared" si="125"/>
        <v>63.269999999999996</v>
      </c>
      <c r="H199" s="59">
        <f t="shared" si="126"/>
        <v>63.269999999999996</v>
      </c>
      <c r="I199" s="59">
        <v>11.1</v>
      </c>
      <c r="J199" s="59">
        <f t="shared" si="127"/>
        <v>157.32</v>
      </c>
      <c r="K199" s="59">
        <f t="shared" si="128"/>
        <v>153.9</v>
      </c>
      <c r="L199" s="59">
        <f t="shared" si="129"/>
        <v>171</v>
      </c>
      <c r="M199" s="59">
        <f t="shared" si="130"/>
        <v>157.32</v>
      </c>
      <c r="N199" s="59">
        <f t="shared" si="131"/>
        <v>145.35</v>
      </c>
      <c r="O199" s="59">
        <f t="shared" si="132"/>
        <v>153.9</v>
      </c>
      <c r="P199" s="59">
        <f t="shared" si="133"/>
        <v>153.9</v>
      </c>
      <c r="Q199" s="59">
        <f t="shared" si="134"/>
        <v>153.9</v>
      </c>
      <c r="R199" s="59">
        <f t="shared" si="135"/>
        <v>162.44999999999999</v>
      </c>
      <c r="S199" s="59">
        <f t="shared" si="136"/>
        <v>153.9</v>
      </c>
      <c r="T199" s="59">
        <f t="shared" si="137"/>
        <v>153.9</v>
      </c>
      <c r="U199" s="59">
        <f t="shared" si="138"/>
        <v>157.32</v>
      </c>
      <c r="V199" s="59">
        <f t="shared" si="139"/>
        <v>157.32</v>
      </c>
      <c r="W199" s="59">
        <f t="shared" si="140"/>
        <v>159.03</v>
      </c>
      <c r="X199" s="59">
        <f t="shared" si="141"/>
        <v>157.32</v>
      </c>
      <c r="Y199" s="59">
        <f t="shared" si="142"/>
        <v>157.32</v>
      </c>
      <c r="Z199" s="59">
        <f t="shared" si="143"/>
        <v>162.44999999999999</v>
      </c>
      <c r="AA199" s="59">
        <f t="shared" si="144"/>
        <v>145.35</v>
      </c>
      <c r="AB199" t="s">
        <v>245</v>
      </c>
      <c r="AC199" t="s">
        <v>247</v>
      </c>
      <c r="AD199" t="s">
        <v>241</v>
      </c>
    </row>
    <row r="200" spans="1:30" customFormat="1" x14ac:dyDescent="0.25">
      <c r="A200" t="s">
        <v>312</v>
      </c>
      <c r="C200">
        <v>320</v>
      </c>
      <c r="D200">
        <v>73592</v>
      </c>
      <c r="E200" s="63">
        <v>99</v>
      </c>
      <c r="F200" s="59">
        <f t="shared" si="124"/>
        <v>89.1</v>
      </c>
      <c r="G200" s="59">
        <f t="shared" si="125"/>
        <v>36.630000000000003</v>
      </c>
      <c r="H200" s="59">
        <f t="shared" si="126"/>
        <v>36.630000000000003</v>
      </c>
      <c r="I200" s="59">
        <v>15.05</v>
      </c>
      <c r="J200" s="59">
        <f t="shared" si="127"/>
        <v>91.08</v>
      </c>
      <c r="K200" s="59">
        <f t="shared" si="128"/>
        <v>89.1</v>
      </c>
      <c r="L200" s="59">
        <f t="shared" si="129"/>
        <v>99</v>
      </c>
      <c r="M200" s="59">
        <f t="shared" si="130"/>
        <v>91.08</v>
      </c>
      <c r="N200" s="59">
        <f t="shared" si="131"/>
        <v>84.15</v>
      </c>
      <c r="O200" s="59">
        <f t="shared" si="132"/>
        <v>89.1</v>
      </c>
      <c r="P200" s="59">
        <f t="shared" si="133"/>
        <v>89.1</v>
      </c>
      <c r="Q200" s="59">
        <f t="shared" si="134"/>
        <v>89.1</v>
      </c>
      <c r="R200" s="59">
        <f t="shared" si="135"/>
        <v>94.05</v>
      </c>
      <c r="S200" s="59">
        <f t="shared" si="136"/>
        <v>89.1</v>
      </c>
      <c r="T200" s="59">
        <f t="shared" si="137"/>
        <v>89.1</v>
      </c>
      <c r="U200" s="59">
        <f t="shared" si="138"/>
        <v>91.08</v>
      </c>
      <c r="V200" s="59">
        <f t="shared" si="139"/>
        <v>91.08</v>
      </c>
      <c r="W200" s="59">
        <f t="shared" si="140"/>
        <v>92.07</v>
      </c>
      <c r="X200" s="59">
        <f t="shared" si="141"/>
        <v>91.08</v>
      </c>
      <c r="Y200" s="59">
        <f t="shared" si="142"/>
        <v>91.08</v>
      </c>
      <c r="Z200" s="59">
        <f t="shared" si="143"/>
        <v>94.05</v>
      </c>
      <c r="AA200" s="59">
        <f t="shared" si="144"/>
        <v>84.15</v>
      </c>
      <c r="AB200" t="s">
        <v>245</v>
      </c>
      <c r="AC200" t="s">
        <v>247</v>
      </c>
      <c r="AD200" t="s">
        <v>241</v>
      </c>
    </row>
    <row r="201" spans="1:30" customFormat="1" x14ac:dyDescent="0.25">
      <c r="A201" t="s">
        <v>76</v>
      </c>
      <c r="C201">
        <v>320</v>
      </c>
      <c r="D201">
        <v>73590</v>
      </c>
      <c r="E201" s="63">
        <v>99</v>
      </c>
      <c r="F201" s="59">
        <f t="shared" si="124"/>
        <v>89.1</v>
      </c>
      <c r="G201" s="59">
        <f t="shared" si="125"/>
        <v>36.630000000000003</v>
      </c>
      <c r="H201" s="59">
        <f t="shared" si="126"/>
        <v>36.630000000000003</v>
      </c>
      <c r="I201" s="59">
        <v>10.75</v>
      </c>
      <c r="J201" s="59">
        <f t="shared" si="127"/>
        <v>91.08</v>
      </c>
      <c r="K201" s="59">
        <f t="shared" si="128"/>
        <v>89.1</v>
      </c>
      <c r="L201" s="59">
        <f t="shared" si="129"/>
        <v>99</v>
      </c>
      <c r="M201" s="59">
        <f t="shared" si="130"/>
        <v>91.08</v>
      </c>
      <c r="N201" s="59">
        <f t="shared" si="131"/>
        <v>84.15</v>
      </c>
      <c r="O201" s="59">
        <f t="shared" si="132"/>
        <v>89.1</v>
      </c>
      <c r="P201" s="59">
        <f t="shared" si="133"/>
        <v>89.1</v>
      </c>
      <c r="Q201" s="59">
        <f t="shared" si="134"/>
        <v>89.1</v>
      </c>
      <c r="R201" s="59">
        <f t="shared" si="135"/>
        <v>94.05</v>
      </c>
      <c r="S201" s="59">
        <f t="shared" si="136"/>
        <v>89.1</v>
      </c>
      <c r="T201" s="59">
        <f t="shared" si="137"/>
        <v>89.1</v>
      </c>
      <c r="U201" s="59">
        <f t="shared" si="138"/>
        <v>91.08</v>
      </c>
      <c r="V201" s="59">
        <f t="shared" si="139"/>
        <v>91.08</v>
      </c>
      <c r="W201" s="59">
        <f t="shared" si="140"/>
        <v>92.07</v>
      </c>
      <c r="X201" s="59">
        <f t="shared" si="141"/>
        <v>91.08</v>
      </c>
      <c r="Y201" s="59">
        <f t="shared" si="142"/>
        <v>91.08</v>
      </c>
      <c r="Z201" s="59">
        <f t="shared" si="143"/>
        <v>94.05</v>
      </c>
      <c r="AA201" s="59">
        <f t="shared" si="144"/>
        <v>84.15</v>
      </c>
      <c r="AB201" t="s">
        <v>245</v>
      </c>
      <c r="AC201" t="s">
        <v>247</v>
      </c>
      <c r="AD201" t="s">
        <v>241</v>
      </c>
    </row>
    <row r="202" spans="1:30" customFormat="1" x14ac:dyDescent="0.25">
      <c r="A202" t="s">
        <v>77</v>
      </c>
      <c r="C202">
        <v>320</v>
      </c>
      <c r="D202">
        <v>72100</v>
      </c>
      <c r="E202" s="63">
        <v>184</v>
      </c>
      <c r="F202" s="59">
        <f t="shared" si="124"/>
        <v>165.6</v>
      </c>
      <c r="G202" s="59">
        <f t="shared" si="125"/>
        <v>68.08</v>
      </c>
      <c r="H202" s="59">
        <f t="shared" si="126"/>
        <v>68.08</v>
      </c>
      <c r="I202" s="59">
        <v>14.35</v>
      </c>
      <c r="J202" s="59">
        <f t="shared" si="127"/>
        <v>169.28</v>
      </c>
      <c r="K202" s="59">
        <f t="shared" si="128"/>
        <v>165.6</v>
      </c>
      <c r="L202" s="59">
        <f t="shared" si="129"/>
        <v>184</v>
      </c>
      <c r="M202" s="59">
        <f t="shared" si="130"/>
        <v>169.28</v>
      </c>
      <c r="N202" s="59">
        <f t="shared" si="131"/>
        <v>156.4</v>
      </c>
      <c r="O202" s="59">
        <f t="shared" si="132"/>
        <v>165.6</v>
      </c>
      <c r="P202" s="59">
        <f t="shared" si="133"/>
        <v>165.6</v>
      </c>
      <c r="Q202" s="59">
        <f t="shared" si="134"/>
        <v>165.6</v>
      </c>
      <c r="R202" s="59">
        <f t="shared" si="135"/>
        <v>174.8</v>
      </c>
      <c r="S202" s="59">
        <f t="shared" si="136"/>
        <v>165.6</v>
      </c>
      <c r="T202" s="59">
        <f t="shared" si="137"/>
        <v>165.6</v>
      </c>
      <c r="U202" s="59">
        <f t="shared" si="138"/>
        <v>169.28</v>
      </c>
      <c r="V202" s="59">
        <f t="shared" si="139"/>
        <v>169.28</v>
      </c>
      <c r="W202" s="59">
        <f t="shared" si="140"/>
        <v>171.12</v>
      </c>
      <c r="X202" s="59">
        <f t="shared" si="141"/>
        <v>169.28</v>
      </c>
      <c r="Y202" s="59">
        <f t="shared" si="142"/>
        <v>169.28</v>
      </c>
      <c r="Z202" s="59">
        <f t="shared" si="143"/>
        <v>174.8</v>
      </c>
      <c r="AA202" s="59">
        <f t="shared" si="144"/>
        <v>156.4</v>
      </c>
      <c r="AB202" t="s">
        <v>245</v>
      </c>
      <c r="AC202" t="s">
        <v>247</v>
      </c>
      <c r="AD202" t="s">
        <v>241</v>
      </c>
    </row>
    <row r="203" spans="1:30" customFormat="1" x14ac:dyDescent="0.25">
      <c r="A203" t="s">
        <v>313</v>
      </c>
      <c r="C203">
        <v>320</v>
      </c>
      <c r="D203">
        <v>72120</v>
      </c>
      <c r="E203" s="63">
        <v>323</v>
      </c>
      <c r="F203" s="59">
        <f t="shared" si="124"/>
        <v>290.7</v>
      </c>
      <c r="G203" s="59">
        <f t="shared" si="125"/>
        <v>119.51</v>
      </c>
      <c r="H203" s="59">
        <f t="shared" si="126"/>
        <v>119.51</v>
      </c>
      <c r="I203" s="59">
        <v>27.15</v>
      </c>
      <c r="J203" s="59">
        <f t="shared" si="127"/>
        <v>297.16000000000003</v>
      </c>
      <c r="K203" s="59">
        <f t="shared" si="128"/>
        <v>290.7</v>
      </c>
      <c r="L203" s="59">
        <f t="shared" si="129"/>
        <v>323</v>
      </c>
      <c r="M203" s="59">
        <f t="shared" si="130"/>
        <v>297.16000000000003</v>
      </c>
      <c r="N203" s="59">
        <f t="shared" si="131"/>
        <v>274.55</v>
      </c>
      <c r="O203" s="59">
        <f t="shared" si="132"/>
        <v>290.7</v>
      </c>
      <c r="P203" s="59">
        <f t="shared" si="133"/>
        <v>290.7</v>
      </c>
      <c r="Q203" s="59">
        <f t="shared" si="134"/>
        <v>290.7</v>
      </c>
      <c r="R203" s="59">
        <f t="shared" si="135"/>
        <v>306.85000000000002</v>
      </c>
      <c r="S203" s="59">
        <f t="shared" si="136"/>
        <v>290.7</v>
      </c>
      <c r="T203" s="59">
        <f t="shared" si="137"/>
        <v>290.7</v>
      </c>
      <c r="U203" s="59">
        <f t="shared" si="138"/>
        <v>297.16000000000003</v>
      </c>
      <c r="V203" s="59">
        <f t="shared" si="139"/>
        <v>297.16000000000003</v>
      </c>
      <c r="W203" s="59">
        <f t="shared" si="140"/>
        <v>300.39</v>
      </c>
      <c r="X203" s="59">
        <f t="shared" si="141"/>
        <v>297.16000000000003</v>
      </c>
      <c r="Y203" s="59">
        <f t="shared" si="142"/>
        <v>297.16000000000003</v>
      </c>
      <c r="Z203" s="59">
        <f t="shared" si="143"/>
        <v>306.85000000000002</v>
      </c>
      <c r="AA203" s="59">
        <f t="shared" si="144"/>
        <v>274.55</v>
      </c>
      <c r="AB203" t="s">
        <v>245</v>
      </c>
      <c r="AC203" t="s">
        <v>247</v>
      </c>
      <c r="AD203" t="s">
        <v>241</v>
      </c>
    </row>
    <row r="204" spans="1:30" customFormat="1" x14ac:dyDescent="0.25">
      <c r="A204" t="s">
        <v>314</v>
      </c>
      <c r="C204">
        <v>320</v>
      </c>
      <c r="D204">
        <v>72114</v>
      </c>
      <c r="E204" s="63">
        <v>323</v>
      </c>
      <c r="F204" s="59">
        <f t="shared" si="124"/>
        <v>290.7</v>
      </c>
      <c r="G204" s="59">
        <f t="shared" si="125"/>
        <v>119.51</v>
      </c>
      <c r="H204" s="59">
        <f t="shared" si="126"/>
        <v>119.51</v>
      </c>
      <c r="I204" s="59">
        <v>27.64</v>
      </c>
      <c r="J204" s="59">
        <f t="shared" si="127"/>
        <v>297.16000000000003</v>
      </c>
      <c r="K204" s="59">
        <f t="shared" si="128"/>
        <v>290.7</v>
      </c>
      <c r="L204" s="59">
        <f t="shared" si="129"/>
        <v>323</v>
      </c>
      <c r="M204" s="59">
        <f t="shared" si="130"/>
        <v>297.16000000000003</v>
      </c>
      <c r="N204" s="59">
        <f t="shared" si="131"/>
        <v>274.55</v>
      </c>
      <c r="O204" s="59">
        <f t="shared" si="132"/>
        <v>290.7</v>
      </c>
      <c r="P204" s="59">
        <f t="shared" si="133"/>
        <v>290.7</v>
      </c>
      <c r="Q204" s="59">
        <f t="shared" si="134"/>
        <v>290.7</v>
      </c>
      <c r="R204" s="59">
        <f t="shared" si="135"/>
        <v>306.85000000000002</v>
      </c>
      <c r="S204" s="59">
        <f t="shared" si="136"/>
        <v>290.7</v>
      </c>
      <c r="T204" s="59">
        <f t="shared" si="137"/>
        <v>290.7</v>
      </c>
      <c r="U204" s="59">
        <f t="shared" si="138"/>
        <v>297.16000000000003</v>
      </c>
      <c r="V204" s="59">
        <f t="shared" si="139"/>
        <v>297.16000000000003</v>
      </c>
      <c r="W204" s="59">
        <f t="shared" si="140"/>
        <v>300.39</v>
      </c>
      <c r="X204" s="59">
        <f t="shared" si="141"/>
        <v>297.16000000000003</v>
      </c>
      <c r="Y204" s="59">
        <f t="shared" si="142"/>
        <v>297.16000000000003</v>
      </c>
      <c r="Z204" s="59">
        <f t="shared" si="143"/>
        <v>306.85000000000002</v>
      </c>
      <c r="AA204" s="59">
        <f t="shared" si="144"/>
        <v>274.55</v>
      </c>
      <c r="AB204" t="s">
        <v>245</v>
      </c>
      <c r="AC204" t="s">
        <v>247</v>
      </c>
      <c r="AD204" t="s">
        <v>241</v>
      </c>
    </row>
    <row r="205" spans="1:30" customFormat="1" x14ac:dyDescent="0.25">
      <c r="A205" t="s">
        <v>78</v>
      </c>
      <c r="C205">
        <v>320</v>
      </c>
      <c r="D205">
        <v>70160</v>
      </c>
      <c r="E205" s="63">
        <v>142</v>
      </c>
      <c r="F205" s="59">
        <f t="shared" si="124"/>
        <v>127.8</v>
      </c>
      <c r="G205" s="59">
        <f t="shared" si="125"/>
        <v>52.54</v>
      </c>
      <c r="H205" s="59">
        <f t="shared" si="126"/>
        <v>52.54</v>
      </c>
      <c r="I205" s="59">
        <v>10.47</v>
      </c>
      <c r="J205" s="59">
        <f t="shared" si="127"/>
        <v>130.63999999999999</v>
      </c>
      <c r="K205" s="59">
        <f t="shared" si="128"/>
        <v>127.8</v>
      </c>
      <c r="L205" s="59">
        <f t="shared" si="129"/>
        <v>142</v>
      </c>
      <c r="M205" s="59">
        <f t="shared" si="130"/>
        <v>130.63999999999999</v>
      </c>
      <c r="N205" s="59">
        <f t="shared" si="131"/>
        <v>120.7</v>
      </c>
      <c r="O205" s="59">
        <f t="shared" si="132"/>
        <v>127.8</v>
      </c>
      <c r="P205" s="59">
        <f t="shared" si="133"/>
        <v>127.8</v>
      </c>
      <c r="Q205" s="59">
        <f t="shared" si="134"/>
        <v>127.8</v>
      </c>
      <c r="R205" s="59">
        <f t="shared" si="135"/>
        <v>134.9</v>
      </c>
      <c r="S205" s="59">
        <f t="shared" si="136"/>
        <v>127.8</v>
      </c>
      <c r="T205" s="59">
        <f t="shared" si="137"/>
        <v>127.8</v>
      </c>
      <c r="U205" s="59">
        <f t="shared" si="138"/>
        <v>130.63999999999999</v>
      </c>
      <c r="V205" s="59">
        <f t="shared" si="139"/>
        <v>130.63999999999999</v>
      </c>
      <c r="W205" s="59">
        <f t="shared" si="140"/>
        <v>132.06</v>
      </c>
      <c r="X205" s="59">
        <f t="shared" si="141"/>
        <v>130.63999999999999</v>
      </c>
      <c r="Y205" s="59">
        <f t="shared" si="142"/>
        <v>130.63999999999999</v>
      </c>
      <c r="Z205" s="59">
        <f t="shared" si="143"/>
        <v>134.9</v>
      </c>
      <c r="AA205" s="59">
        <f t="shared" si="144"/>
        <v>120.7</v>
      </c>
      <c r="AB205" t="s">
        <v>245</v>
      </c>
      <c r="AC205" t="s">
        <v>247</v>
      </c>
      <c r="AD205" t="s">
        <v>241</v>
      </c>
    </row>
    <row r="206" spans="1:30" customFormat="1" x14ac:dyDescent="0.25">
      <c r="A206" t="s">
        <v>79</v>
      </c>
      <c r="C206">
        <v>320</v>
      </c>
      <c r="D206">
        <v>72170</v>
      </c>
      <c r="E206" s="63">
        <v>106</v>
      </c>
      <c r="F206" s="59">
        <f t="shared" si="124"/>
        <v>95.4</v>
      </c>
      <c r="G206" s="59">
        <f t="shared" si="125"/>
        <v>39.22</v>
      </c>
      <c r="H206" s="59">
        <f t="shared" si="126"/>
        <v>39.22</v>
      </c>
      <c r="I206" s="59">
        <v>7.85</v>
      </c>
      <c r="J206" s="59">
        <f t="shared" si="127"/>
        <v>97.52</v>
      </c>
      <c r="K206" s="59">
        <f t="shared" si="128"/>
        <v>95.4</v>
      </c>
      <c r="L206" s="59">
        <f t="shared" si="129"/>
        <v>106</v>
      </c>
      <c r="M206" s="59">
        <f t="shared" si="130"/>
        <v>97.52</v>
      </c>
      <c r="N206" s="59">
        <f t="shared" si="131"/>
        <v>90.1</v>
      </c>
      <c r="O206" s="59">
        <f t="shared" si="132"/>
        <v>95.4</v>
      </c>
      <c r="P206" s="59">
        <f t="shared" si="133"/>
        <v>95.4</v>
      </c>
      <c r="Q206" s="59">
        <f t="shared" si="134"/>
        <v>95.4</v>
      </c>
      <c r="R206" s="59">
        <f t="shared" si="135"/>
        <v>100.7</v>
      </c>
      <c r="S206" s="59">
        <f t="shared" si="136"/>
        <v>95.4</v>
      </c>
      <c r="T206" s="59">
        <f t="shared" si="137"/>
        <v>95.4</v>
      </c>
      <c r="U206" s="59">
        <f t="shared" si="138"/>
        <v>97.52</v>
      </c>
      <c r="V206" s="59">
        <f t="shared" si="139"/>
        <v>97.52</v>
      </c>
      <c r="W206" s="59">
        <f t="shared" si="140"/>
        <v>98.58</v>
      </c>
      <c r="X206" s="59">
        <f t="shared" si="141"/>
        <v>97.52</v>
      </c>
      <c r="Y206" s="59">
        <f t="shared" si="142"/>
        <v>97.52</v>
      </c>
      <c r="Z206" s="59">
        <f t="shared" si="143"/>
        <v>100.7</v>
      </c>
      <c r="AA206" s="59">
        <f t="shared" si="144"/>
        <v>90.1</v>
      </c>
      <c r="AB206" t="s">
        <v>245</v>
      </c>
      <c r="AC206" t="s">
        <v>247</v>
      </c>
      <c r="AD206" t="s">
        <v>241</v>
      </c>
    </row>
    <row r="207" spans="1:30" customFormat="1" x14ac:dyDescent="0.25">
      <c r="A207" t="s">
        <v>315</v>
      </c>
      <c r="C207">
        <v>320</v>
      </c>
      <c r="D207">
        <v>73660</v>
      </c>
      <c r="E207" s="63">
        <v>93</v>
      </c>
      <c r="F207" s="59">
        <f t="shared" si="124"/>
        <v>83.7</v>
      </c>
      <c r="G207" s="59">
        <f t="shared" si="125"/>
        <v>34.409999999999997</v>
      </c>
      <c r="H207" s="59">
        <f t="shared" si="126"/>
        <v>34.409999999999997</v>
      </c>
      <c r="I207" s="59">
        <v>7.17</v>
      </c>
      <c r="J207" s="59">
        <f t="shared" si="127"/>
        <v>85.56</v>
      </c>
      <c r="K207" s="59">
        <f t="shared" si="128"/>
        <v>83.7</v>
      </c>
      <c r="L207" s="59">
        <f t="shared" si="129"/>
        <v>93</v>
      </c>
      <c r="M207" s="59">
        <f t="shared" si="130"/>
        <v>85.56</v>
      </c>
      <c r="N207" s="59">
        <f t="shared" si="131"/>
        <v>79.05</v>
      </c>
      <c r="O207" s="59">
        <f t="shared" si="132"/>
        <v>83.7</v>
      </c>
      <c r="P207" s="59">
        <f t="shared" si="133"/>
        <v>83.7</v>
      </c>
      <c r="Q207" s="59">
        <f t="shared" si="134"/>
        <v>83.7</v>
      </c>
      <c r="R207" s="59">
        <f t="shared" si="135"/>
        <v>88.35</v>
      </c>
      <c r="S207" s="59">
        <f t="shared" si="136"/>
        <v>83.7</v>
      </c>
      <c r="T207" s="59">
        <f t="shared" si="137"/>
        <v>83.7</v>
      </c>
      <c r="U207" s="59">
        <f t="shared" si="138"/>
        <v>85.56</v>
      </c>
      <c r="V207" s="59">
        <f t="shared" si="139"/>
        <v>85.56</v>
      </c>
      <c r="W207" s="59">
        <f t="shared" si="140"/>
        <v>86.49</v>
      </c>
      <c r="X207" s="59">
        <f t="shared" si="141"/>
        <v>85.56</v>
      </c>
      <c r="Y207" s="59">
        <f t="shared" si="142"/>
        <v>85.56</v>
      </c>
      <c r="Z207" s="59">
        <f t="shared" si="143"/>
        <v>88.35</v>
      </c>
      <c r="AA207" s="59">
        <f t="shared" si="144"/>
        <v>79.05</v>
      </c>
      <c r="AB207" t="s">
        <v>245</v>
      </c>
      <c r="AC207" t="s">
        <v>247</v>
      </c>
      <c r="AD207" t="s">
        <v>241</v>
      </c>
    </row>
    <row r="208" spans="1:30" customFormat="1" x14ac:dyDescent="0.25">
      <c r="A208" t="s">
        <v>80</v>
      </c>
      <c r="C208">
        <v>320</v>
      </c>
      <c r="D208">
        <v>71110</v>
      </c>
      <c r="E208" s="63">
        <v>216</v>
      </c>
      <c r="F208" s="59">
        <f t="shared" si="124"/>
        <v>194.4</v>
      </c>
      <c r="G208" s="59">
        <f t="shared" si="125"/>
        <v>79.92</v>
      </c>
      <c r="H208" s="59">
        <f t="shared" si="126"/>
        <v>79.92</v>
      </c>
      <c r="I208" s="59">
        <v>13.08</v>
      </c>
      <c r="J208" s="59">
        <f t="shared" si="127"/>
        <v>198.72</v>
      </c>
      <c r="K208" s="59">
        <f t="shared" si="128"/>
        <v>194.4</v>
      </c>
      <c r="L208" s="59">
        <f t="shared" si="129"/>
        <v>216</v>
      </c>
      <c r="M208" s="59">
        <f t="shared" si="130"/>
        <v>198.72</v>
      </c>
      <c r="N208" s="59">
        <f t="shared" si="131"/>
        <v>183.6</v>
      </c>
      <c r="O208" s="59">
        <f t="shared" si="132"/>
        <v>194.4</v>
      </c>
      <c r="P208" s="59">
        <f t="shared" si="133"/>
        <v>194.4</v>
      </c>
      <c r="Q208" s="59">
        <f t="shared" si="134"/>
        <v>194.4</v>
      </c>
      <c r="R208" s="59">
        <f t="shared" si="135"/>
        <v>205.2</v>
      </c>
      <c r="S208" s="59">
        <f t="shared" si="136"/>
        <v>194.4</v>
      </c>
      <c r="T208" s="59">
        <f t="shared" si="137"/>
        <v>194.4</v>
      </c>
      <c r="U208" s="59">
        <f t="shared" si="138"/>
        <v>198.72</v>
      </c>
      <c r="V208" s="59">
        <f t="shared" si="139"/>
        <v>198.72</v>
      </c>
      <c r="W208" s="59">
        <f t="shared" si="140"/>
        <v>200.88</v>
      </c>
      <c r="X208" s="59">
        <f t="shared" si="141"/>
        <v>198.72</v>
      </c>
      <c r="Y208" s="59">
        <f t="shared" si="142"/>
        <v>198.72</v>
      </c>
      <c r="Z208" s="59">
        <f t="shared" si="143"/>
        <v>205.2</v>
      </c>
      <c r="AA208" s="59">
        <f t="shared" si="144"/>
        <v>183.6</v>
      </c>
      <c r="AB208" t="s">
        <v>245</v>
      </c>
      <c r="AC208" t="s">
        <v>247</v>
      </c>
      <c r="AD208" t="s">
        <v>241</v>
      </c>
    </row>
    <row r="209" spans="1:30" customFormat="1" x14ac:dyDescent="0.25">
      <c r="A209" t="s">
        <v>81</v>
      </c>
      <c r="C209">
        <v>320</v>
      </c>
      <c r="D209">
        <v>71100</v>
      </c>
      <c r="E209" s="63">
        <v>160</v>
      </c>
      <c r="F209" s="59">
        <f t="shared" si="124"/>
        <v>144</v>
      </c>
      <c r="G209" s="59">
        <f t="shared" si="125"/>
        <v>59.2</v>
      </c>
      <c r="H209" s="59">
        <f t="shared" si="126"/>
        <v>59.2</v>
      </c>
      <c r="I209" s="59">
        <v>10.75</v>
      </c>
      <c r="J209" s="59">
        <f t="shared" si="127"/>
        <v>147.19999999999999</v>
      </c>
      <c r="K209" s="59">
        <f t="shared" si="128"/>
        <v>144</v>
      </c>
      <c r="L209" s="59">
        <f t="shared" si="129"/>
        <v>160</v>
      </c>
      <c r="M209" s="59">
        <f t="shared" si="130"/>
        <v>147.19999999999999</v>
      </c>
      <c r="N209" s="59">
        <f t="shared" si="131"/>
        <v>136</v>
      </c>
      <c r="O209" s="59">
        <f t="shared" si="132"/>
        <v>144</v>
      </c>
      <c r="P209" s="59">
        <f t="shared" si="133"/>
        <v>144</v>
      </c>
      <c r="Q209" s="59">
        <f t="shared" si="134"/>
        <v>144</v>
      </c>
      <c r="R209" s="59">
        <f t="shared" si="135"/>
        <v>152</v>
      </c>
      <c r="S209" s="59">
        <f t="shared" si="136"/>
        <v>144</v>
      </c>
      <c r="T209" s="59">
        <f t="shared" si="137"/>
        <v>144</v>
      </c>
      <c r="U209" s="59">
        <f t="shared" si="138"/>
        <v>147.19999999999999</v>
      </c>
      <c r="V209" s="59">
        <f t="shared" si="139"/>
        <v>147.19999999999999</v>
      </c>
      <c r="W209" s="59">
        <f t="shared" si="140"/>
        <v>148.80000000000001</v>
      </c>
      <c r="X209" s="59">
        <f t="shared" si="141"/>
        <v>147.19999999999999</v>
      </c>
      <c r="Y209" s="59">
        <f t="shared" si="142"/>
        <v>147.19999999999999</v>
      </c>
      <c r="Z209" s="59">
        <f t="shared" si="143"/>
        <v>152</v>
      </c>
      <c r="AA209" s="59">
        <f t="shared" si="144"/>
        <v>136</v>
      </c>
      <c r="AB209" t="s">
        <v>245</v>
      </c>
      <c r="AC209" t="s">
        <v>247</v>
      </c>
      <c r="AD209" t="s">
        <v>241</v>
      </c>
    </row>
    <row r="210" spans="1:30" customFormat="1" x14ac:dyDescent="0.25">
      <c r="A210" t="s">
        <v>82</v>
      </c>
      <c r="C210">
        <v>320</v>
      </c>
      <c r="D210">
        <v>72220</v>
      </c>
      <c r="E210" s="63">
        <v>106</v>
      </c>
      <c r="F210" s="59">
        <f t="shared" si="124"/>
        <v>95.4</v>
      </c>
      <c r="G210" s="59">
        <f t="shared" si="125"/>
        <v>39.22</v>
      </c>
      <c r="H210" s="59">
        <f t="shared" si="126"/>
        <v>39.22</v>
      </c>
      <c r="I210" s="59">
        <v>10.75</v>
      </c>
      <c r="J210" s="59">
        <f t="shared" si="127"/>
        <v>97.52</v>
      </c>
      <c r="K210" s="59">
        <f t="shared" si="128"/>
        <v>95.4</v>
      </c>
      <c r="L210" s="59">
        <f t="shared" si="129"/>
        <v>106</v>
      </c>
      <c r="M210" s="59">
        <f t="shared" si="130"/>
        <v>97.52</v>
      </c>
      <c r="N210" s="59">
        <f t="shared" si="131"/>
        <v>90.1</v>
      </c>
      <c r="O210" s="59">
        <f t="shared" si="132"/>
        <v>95.4</v>
      </c>
      <c r="P210" s="59">
        <f t="shared" si="133"/>
        <v>95.4</v>
      </c>
      <c r="Q210" s="59">
        <f t="shared" si="134"/>
        <v>95.4</v>
      </c>
      <c r="R210" s="59">
        <f t="shared" si="135"/>
        <v>100.7</v>
      </c>
      <c r="S210" s="59">
        <f t="shared" si="136"/>
        <v>95.4</v>
      </c>
      <c r="T210" s="59">
        <f t="shared" si="137"/>
        <v>95.4</v>
      </c>
      <c r="U210" s="59">
        <f t="shared" si="138"/>
        <v>97.52</v>
      </c>
      <c r="V210" s="59">
        <f t="shared" si="139"/>
        <v>97.52</v>
      </c>
      <c r="W210" s="59">
        <f t="shared" si="140"/>
        <v>98.58</v>
      </c>
      <c r="X210" s="59">
        <f t="shared" si="141"/>
        <v>97.52</v>
      </c>
      <c r="Y210" s="59">
        <f t="shared" si="142"/>
        <v>97.52</v>
      </c>
      <c r="Z210" s="59">
        <f t="shared" si="143"/>
        <v>100.7</v>
      </c>
      <c r="AA210" s="59">
        <f t="shared" si="144"/>
        <v>90.1</v>
      </c>
      <c r="AB210" t="s">
        <v>245</v>
      </c>
      <c r="AC210" t="s">
        <v>247</v>
      </c>
      <c r="AD210" t="s">
        <v>241</v>
      </c>
    </row>
    <row r="211" spans="1:30" customFormat="1" x14ac:dyDescent="0.25">
      <c r="A211" t="s">
        <v>83</v>
      </c>
      <c r="C211">
        <v>320</v>
      </c>
      <c r="D211">
        <v>73010</v>
      </c>
      <c r="E211" s="63">
        <v>121</v>
      </c>
      <c r="F211" s="59">
        <f t="shared" si="124"/>
        <v>108.9</v>
      </c>
      <c r="G211" s="59">
        <f t="shared" si="125"/>
        <v>44.769999999999996</v>
      </c>
      <c r="H211" s="59">
        <f t="shared" si="126"/>
        <v>44.769999999999996</v>
      </c>
      <c r="I211" s="59">
        <v>10.75</v>
      </c>
      <c r="J211" s="59">
        <f t="shared" si="127"/>
        <v>111.32</v>
      </c>
      <c r="K211" s="59">
        <f t="shared" si="128"/>
        <v>108.9</v>
      </c>
      <c r="L211" s="59">
        <f t="shared" si="129"/>
        <v>121</v>
      </c>
      <c r="M211" s="59">
        <f t="shared" si="130"/>
        <v>111.32</v>
      </c>
      <c r="N211" s="59">
        <f t="shared" si="131"/>
        <v>102.85</v>
      </c>
      <c r="O211" s="59">
        <f t="shared" si="132"/>
        <v>108.9</v>
      </c>
      <c r="P211" s="59">
        <f t="shared" si="133"/>
        <v>108.9</v>
      </c>
      <c r="Q211" s="59">
        <f t="shared" si="134"/>
        <v>108.9</v>
      </c>
      <c r="R211" s="59">
        <f t="shared" si="135"/>
        <v>114.95</v>
      </c>
      <c r="S211" s="59">
        <f t="shared" si="136"/>
        <v>108.9</v>
      </c>
      <c r="T211" s="59">
        <f t="shared" si="137"/>
        <v>108.9</v>
      </c>
      <c r="U211" s="59">
        <f t="shared" si="138"/>
        <v>111.32</v>
      </c>
      <c r="V211" s="59">
        <f t="shared" si="139"/>
        <v>111.32</v>
      </c>
      <c r="W211" s="59">
        <f t="shared" si="140"/>
        <v>112.53</v>
      </c>
      <c r="X211" s="59">
        <f t="shared" si="141"/>
        <v>111.32</v>
      </c>
      <c r="Y211" s="59">
        <f t="shared" si="142"/>
        <v>111.32</v>
      </c>
      <c r="Z211" s="59">
        <f t="shared" si="143"/>
        <v>114.95</v>
      </c>
      <c r="AA211" s="59">
        <f t="shared" si="144"/>
        <v>102.85</v>
      </c>
      <c r="AB211" t="s">
        <v>245</v>
      </c>
      <c r="AC211" t="s">
        <v>247</v>
      </c>
      <c r="AD211" t="s">
        <v>241</v>
      </c>
    </row>
    <row r="212" spans="1:30" customFormat="1" x14ac:dyDescent="0.25">
      <c r="A212" t="s">
        <v>84</v>
      </c>
      <c r="C212">
        <v>320</v>
      </c>
      <c r="D212">
        <v>72082</v>
      </c>
      <c r="E212" s="63">
        <v>356</v>
      </c>
      <c r="F212" s="59">
        <f t="shared" si="124"/>
        <v>320.39999999999998</v>
      </c>
      <c r="G212" s="59">
        <f t="shared" si="125"/>
        <v>131.72</v>
      </c>
      <c r="H212" s="59">
        <f t="shared" si="126"/>
        <v>131.72</v>
      </c>
      <c r="I212" s="59">
        <v>25.27</v>
      </c>
      <c r="J212" s="59">
        <f t="shared" si="127"/>
        <v>327.52</v>
      </c>
      <c r="K212" s="59">
        <f t="shared" si="128"/>
        <v>320.39999999999998</v>
      </c>
      <c r="L212" s="59">
        <f t="shared" si="129"/>
        <v>356</v>
      </c>
      <c r="M212" s="59">
        <f t="shared" si="130"/>
        <v>327.52</v>
      </c>
      <c r="N212" s="59">
        <f t="shared" si="131"/>
        <v>302.60000000000002</v>
      </c>
      <c r="O212" s="59">
        <f t="shared" si="132"/>
        <v>320.39999999999998</v>
      </c>
      <c r="P212" s="59">
        <f t="shared" si="133"/>
        <v>320.39999999999998</v>
      </c>
      <c r="Q212" s="59">
        <f t="shared" si="134"/>
        <v>320.39999999999998</v>
      </c>
      <c r="R212" s="59">
        <f t="shared" si="135"/>
        <v>338.2</v>
      </c>
      <c r="S212" s="59">
        <f t="shared" si="136"/>
        <v>320.39999999999998</v>
      </c>
      <c r="T212" s="59">
        <f t="shared" si="137"/>
        <v>320.39999999999998</v>
      </c>
      <c r="U212" s="59">
        <f t="shared" si="138"/>
        <v>327.52</v>
      </c>
      <c r="V212" s="59">
        <f t="shared" si="139"/>
        <v>327.52</v>
      </c>
      <c r="W212" s="59">
        <f t="shared" si="140"/>
        <v>331.08</v>
      </c>
      <c r="X212" s="59">
        <f t="shared" si="141"/>
        <v>327.52</v>
      </c>
      <c r="Y212" s="59">
        <f t="shared" si="142"/>
        <v>327.52</v>
      </c>
      <c r="Z212" s="59">
        <f t="shared" si="143"/>
        <v>338.2</v>
      </c>
      <c r="AA212" s="59">
        <f t="shared" si="144"/>
        <v>302.60000000000002</v>
      </c>
      <c r="AB212" t="s">
        <v>245</v>
      </c>
      <c r="AC212" t="s">
        <v>247</v>
      </c>
      <c r="AD212" t="s">
        <v>241</v>
      </c>
    </row>
    <row r="213" spans="1:30" customFormat="1" x14ac:dyDescent="0.25">
      <c r="A213" t="s">
        <v>85</v>
      </c>
      <c r="C213">
        <v>320</v>
      </c>
      <c r="D213">
        <v>73030</v>
      </c>
      <c r="E213" s="63">
        <v>139</v>
      </c>
      <c r="F213" s="59">
        <f t="shared" si="124"/>
        <v>125.1</v>
      </c>
      <c r="G213" s="59">
        <f t="shared" si="125"/>
        <v>51.43</v>
      </c>
      <c r="H213" s="59">
        <f t="shared" si="126"/>
        <v>51.43</v>
      </c>
      <c r="I213" s="59">
        <v>11.1</v>
      </c>
      <c r="J213" s="59">
        <f t="shared" si="127"/>
        <v>127.88</v>
      </c>
      <c r="K213" s="59">
        <f t="shared" si="128"/>
        <v>125.1</v>
      </c>
      <c r="L213" s="59">
        <f t="shared" si="129"/>
        <v>139</v>
      </c>
      <c r="M213" s="59">
        <f t="shared" si="130"/>
        <v>127.88</v>
      </c>
      <c r="N213" s="59">
        <f t="shared" si="131"/>
        <v>118.15</v>
      </c>
      <c r="O213" s="59">
        <f t="shared" si="132"/>
        <v>125.1</v>
      </c>
      <c r="P213" s="59">
        <f t="shared" si="133"/>
        <v>125.1</v>
      </c>
      <c r="Q213" s="59">
        <f t="shared" si="134"/>
        <v>125.1</v>
      </c>
      <c r="R213" s="59">
        <f t="shared" si="135"/>
        <v>132.05000000000001</v>
      </c>
      <c r="S213" s="59">
        <f t="shared" si="136"/>
        <v>125.1</v>
      </c>
      <c r="T213" s="59">
        <f t="shared" si="137"/>
        <v>125.1</v>
      </c>
      <c r="U213" s="59">
        <f t="shared" si="138"/>
        <v>127.88</v>
      </c>
      <c r="V213" s="59">
        <f t="shared" si="139"/>
        <v>127.88</v>
      </c>
      <c r="W213" s="59">
        <f t="shared" si="140"/>
        <v>129.27000000000001</v>
      </c>
      <c r="X213" s="59">
        <f t="shared" si="141"/>
        <v>127.88</v>
      </c>
      <c r="Y213" s="59">
        <f t="shared" si="142"/>
        <v>127.88</v>
      </c>
      <c r="Z213" s="59">
        <f t="shared" si="143"/>
        <v>132.05000000000001</v>
      </c>
      <c r="AA213" s="59">
        <f t="shared" si="144"/>
        <v>118.15</v>
      </c>
      <c r="AB213" t="s">
        <v>245</v>
      </c>
      <c r="AC213" t="s">
        <v>247</v>
      </c>
      <c r="AD213" t="s">
        <v>241</v>
      </c>
    </row>
    <row r="214" spans="1:30" customFormat="1" x14ac:dyDescent="0.25">
      <c r="A214" t="s">
        <v>86</v>
      </c>
      <c r="C214">
        <v>320</v>
      </c>
      <c r="D214">
        <v>73020</v>
      </c>
      <c r="E214" s="63">
        <v>87</v>
      </c>
      <c r="F214" s="59">
        <f t="shared" si="124"/>
        <v>78.3</v>
      </c>
      <c r="G214" s="59">
        <f t="shared" si="125"/>
        <v>32.19</v>
      </c>
      <c r="H214" s="59">
        <f t="shared" si="126"/>
        <v>32.19</v>
      </c>
      <c r="I214" s="59">
        <v>10.75</v>
      </c>
      <c r="J214" s="59">
        <f t="shared" si="127"/>
        <v>80.040000000000006</v>
      </c>
      <c r="K214" s="59">
        <f t="shared" si="128"/>
        <v>78.3</v>
      </c>
      <c r="L214" s="59">
        <f t="shared" si="129"/>
        <v>87</v>
      </c>
      <c r="M214" s="59">
        <f t="shared" si="130"/>
        <v>80.040000000000006</v>
      </c>
      <c r="N214" s="59">
        <f t="shared" si="131"/>
        <v>73.95</v>
      </c>
      <c r="O214" s="59">
        <f t="shared" si="132"/>
        <v>78.3</v>
      </c>
      <c r="P214" s="59">
        <f t="shared" si="133"/>
        <v>78.3</v>
      </c>
      <c r="Q214" s="59">
        <f t="shared" si="134"/>
        <v>78.3</v>
      </c>
      <c r="R214" s="59">
        <f t="shared" si="135"/>
        <v>82.65</v>
      </c>
      <c r="S214" s="59">
        <f t="shared" si="136"/>
        <v>78.3</v>
      </c>
      <c r="T214" s="59">
        <f t="shared" si="137"/>
        <v>78.3</v>
      </c>
      <c r="U214" s="59">
        <f t="shared" si="138"/>
        <v>80.040000000000006</v>
      </c>
      <c r="V214" s="59">
        <f t="shared" si="139"/>
        <v>80.040000000000006</v>
      </c>
      <c r="W214" s="59">
        <f t="shared" si="140"/>
        <v>80.91</v>
      </c>
      <c r="X214" s="59">
        <f t="shared" si="141"/>
        <v>80.040000000000006</v>
      </c>
      <c r="Y214" s="59">
        <f t="shared" si="142"/>
        <v>80.040000000000006</v>
      </c>
      <c r="Z214" s="59">
        <f t="shared" si="143"/>
        <v>82.65</v>
      </c>
      <c r="AA214" s="59">
        <f t="shared" si="144"/>
        <v>73.95</v>
      </c>
      <c r="AB214" t="s">
        <v>245</v>
      </c>
      <c r="AC214" t="s">
        <v>247</v>
      </c>
      <c r="AD214" t="s">
        <v>241</v>
      </c>
    </row>
    <row r="215" spans="1:30" customFormat="1" x14ac:dyDescent="0.25">
      <c r="A215" t="s">
        <v>87</v>
      </c>
      <c r="C215">
        <v>320</v>
      </c>
      <c r="D215">
        <v>70220</v>
      </c>
      <c r="E215" s="63">
        <v>144</v>
      </c>
      <c r="F215" s="59">
        <f t="shared" si="124"/>
        <v>129.6</v>
      </c>
      <c r="G215" s="59">
        <f t="shared" si="125"/>
        <v>53.28</v>
      </c>
      <c r="H215" s="59">
        <f t="shared" si="126"/>
        <v>53.28</v>
      </c>
      <c r="I215" s="59">
        <v>14.35</v>
      </c>
      <c r="J215" s="59">
        <f t="shared" si="127"/>
        <v>132.47999999999999</v>
      </c>
      <c r="K215" s="59">
        <f t="shared" si="128"/>
        <v>129.6</v>
      </c>
      <c r="L215" s="59">
        <f t="shared" si="129"/>
        <v>144</v>
      </c>
      <c r="M215" s="59">
        <f t="shared" si="130"/>
        <v>132.47999999999999</v>
      </c>
      <c r="N215" s="59">
        <f t="shared" si="131"/>
        <v>122.4</v>
      </c>
      <c r="O215" s="59">
        <f t="shared" si="132"/>
        <v>129.6</v>
      </c>
      <c r="P215" s="59">
        <f t="shared" si="133"/>
        <v>129.6</v>
      </c>
      <c r="Q215" s="59">
        <f t="shared" si="134"/>
        <v>129.6</v>
      </c>
      <c r="R215" s="59">
        <f t="shared" si="135"/>
        <v>136.80000000000001</v>
      </c>
      <c r="S215" s="59">
        <f t="shared" si="136"/>
        <v>129.6</v>
      </c>
      <c r="T215" s="59">
        <f t="shared" si="137"/>
        <v>129.6</v>
      </c>
      <c r="U215" s="59">
        <f t="shared" si="138"/>
        <v>132.47999999999999</v>
      </c>
      <c r="V215" s="59">
        <f t="shared" si="139"/>
        <v>132.47999999999999</v>
      </c>
      <c r="W215" s="59">
        <f t="shared" si="140"/>
        <v>133.91999999999999</v>
      </c>
      <c r="X215" s="59">
        <f t="shared" si="141"/>
        <v>132.47999999999999</v>
      </c>
      <c r="Y215" s="59">
        <f t="shared" si="142"/>
        <v>132.47999999999999</v>
      </c>
      <c r="Z215" s="59">
        <f t="shared" si="143"/>
        <v>136.80000000000001</v>
      </c>
      <c r="AA215" s="59">
        <f t="shared" si="144"/>
        <v>122.4</v>
      </c>
      <c r="AB215" t="s">
        <v>245</v>
      </c>
      <c r="AC215" t="s">
        <v>247</v>
      </c>
      <c r="AD215" t="s">
        <v>241</v>
      </c>
    </row>
    <row r="216" spans="1:30" customFormat="1" x14ac:dyDescent="0.25">
      <c r="A216" t="s">
        <v>88</v>
      </c>
      <c r="C216">
        <v>320</v>
      </c>
      <c r="D216">
        <v>72072</v>
      </c>
      <c r="E216" s="63">
        <v>178</v>
      </c>
      <c r="F216" s="59">
        <f t="shared" si="124"/>
        <v>160.19999999999999</v>
      </c>
      <c r="G216" s="59">
        <f t="shared" si="125"/>
        <v>65.86</v>
      </c>
      <c r="H216" s="59">
        <f t="shared" si="126"/>
        <v>65.86</v>
      </c>
      <c r="I216" s="59">
        <v>10.48</v>
      </c>
      <c r="J216" s="59">
        <f t="shared" si="127"/>
        <v>163.76</v>
      </c>
      <c r="K216" s="59">
        <f t="shared" si="128"/>
        <v>160.19999999999999</v>
      </c>
      <c r="L216" s="59">
        <f t="shared" si="129"/>
        <v>178</v>
      </c>
      <c r="M216" s="59">
        <f t="shared" si="130"/>
        <v>163.76</v>
      </c>
      <c r="N216" s="59">
        <f t="shared" si="131"/>
        <v>151.30000000000001</v>
      </c>
      <c r="O216" s="59">
        <f t="shared" si="132"/>
        <v>160.19999999999999</v>
      </c>
      <c r="P216" s="59">
        <f t="shared" si="133"/>
        <v>160.19999999999999</v>
      </c>
      <c r="Q216" s="59">
        <f t="shared" si="134"/>
        <v>160.19999999999999</v>
      </c>
      <c r="R216" s="59">
        <f t="shared" si="135"/>
        <v>169.1</v>
      </c>
      <c r="S216" s="59">
        <f t="shared" si="136"/>
        <v>160.19999999999999</v>
      </c>
      <c r="T216" s="59">
        <f t="shared" si="137"/>
        <v>160.19999999999999</v>
      </c>
      <c r="U216" s="59">
        <f t="shared" si="138"/>
        <v>163.76</v>
      </c>
      <c r="V216" s="59">
        <f t="shared" si="139"/>
        <v>163.76</v>
      </c>
      <c r="W216" s="59">
        <f t="shared" si="140"/>
        <v>165.54</v>
      </c>
      <c r="X216" s="59">
        <f t="shared" si="141"/>
        <v>163.76</v>
      </c>
      <c r="Y216" s="59">
        <f t="shared" si="142"/>
        <v>163.76</v>
      </c>
      <c r="Z216" s="59">
        <f t="shared" si="143"/>
        <v>169.1</v>
      </c>
      <c r="AA216" s="59">
        <f t="shared" si="144"/>
        <v>151.30000000000001</v>
      </c>
      <c r="AB216" t="s">
        <v>245</v>
      </c>
      <c r="AC216" t="s">
        <v>247</v>
      </c>
      <c r="AD216" t="s">
        <v>241</v>
      </c>
    </row>
    <row r="217" spans="1:30" customFormat="1" x14ac:dyDescent="0.25">
      <c r="A217" t="s">
        <v>89</v>
      </c>
      <c r="C217">
        <v>320</v>
      </c>
      <c r="D217">
        <v>70030</v>
      </c>
      <c r="E217" s="63">
        <v>131</v>
      </c>
      <c r="F217" s="59">
        <f t="shared" si="124"/>
        <v>117.9</v>
      </c>
      <c r="G217" s="59">
        <f t="shared" si="125"/>
        <v>48.47</v>
      </c>
      <c r="H217" s="59">
        <f t="shared" si="126"/>
        <v>48.47</v>
      </c>
      <c r="I217" s="59">
        <v>10.75</v>
      </c>
      <c r="J217" s="59">
        <f t="shared" si="127"/>
        <v>120.52</v>
      </c>
      <c r="K217" s="59">
        <f t="shared" si="128"/>
        <v>117.9</v>
      </c>
      <c r="L217" s="59">
        <f t="shared" si="129"/>
        <v>131</v>
      </c>
      <c r="M217" s="59">
        <f t="shared" si="130"/>
        <v>120.52</v>
      </c>
      <c r="N217" s="59">
        <f t="shared" si="131"/>
        <v>111.35</v>
      </c>
      <c r="O217" s="59">
        <f t="shared" si="132"/>
        <v>117.9</v>
      </c>
      <c r="P217" s="59">
        <f t="shared" si="133"/>
        <v>117.9</v>
      </c>
      <c r="Q217" s="59">
        <f t="shared" si="134"/>
        <v>117.9</v>
      </c>
      <c r="R217" s="59">
        <f t="shared" si="135"/>
        <v>124.45</v>
      </c>
      <c r="S217" s="59">
        <f t="shared" si="136"/>
        <v>117.9</v>
      </c>
      <c r="T217" s="59">
        <f t="shared" si="137"/>
        <v>117.9</v>
      </c>
      <c r="U217" s="59">
        <f t="shared" si="138"/>
        <v>120.52</v>
      </c>
      <c r="V217" s="59">
        <f t="shared" si="139"/>
        <v>120.52</v>
      </c>
      <c r="W217" s="59">
        <f t="shared" si="140"/>
        <v>121.83</v>
      </c>
      <c r="X217" s="59">
        <f t="shared" si="141"/>
        <v>120.52</v>
      </c>
      <c r="Y217" s="59">
        <f t="shared" si="142"/>
        <v>120.52</v>
      </c>
      <c r="Z217" s="59">
        <f t="shared" si="143"/>
        <v>124.45</v>
      </c>
      <c r="AA217" s="59">
        <f t="shared" si="144"/>
        <v>111.35</v>
      </c>
      <c r="AB217" t="s">
        <v>245</v>
      </c>
      <c r="AC217" t="s">
        <v>247</v>
      </c>
      <c r="AD217" t="s">
        <v>241</v>
      </c>
    </row>
    <row r="218" spans="1:30" customFormat="1" x14ac:dyDescent="0.25">
      <c r="A218" t="s">
        <v>316</v>
      </c>
      <c r="C218">
        <v>320</v>
      </c>
      <c r="D218">
        <v>73110</v>
      </c>
      <c r="E218" s="63">
        <v>127</v>
      </c>
      <c r="F218" s="59">
        <f t="shared" si="124"/>
        <v>114.3</v>
      </c>
      <c r="G218" s="59">
        <f t="shared" si="125"/>
        <v>46.99</v>
      </c>
      <c r="H218" s="59">
        <f t="shared" si="126"/>
        <v>46.99</v>
      </c>
      <c r="I218" s="59">
        <v>11.1</v>
      </c>
      <c r="J218" s="59">
        <f t="shared" si="127"/>
        <v>116.84</v>
      </c>
      <c r="K218" s="59">
        <f t="shared" si="128"/>
        <v>114.3</v>
      </c>
      <c r="L218" s="59">
        <f t="shared" si="129"/>
        <v>127</v>
      </c>
      <c r="M218" s="59">
        <f t="shared" si="130"/>
        <v>116.84</v>
      </c>
      <c r="N218" s="59">
        <f t="shared" si="131"/>
        <v>107.95</v>
      </c>
      <c r="O218" s="59">
        <f t="shared" si="132"/>
        <v>114.3</v>
      </c>
      <c r="P218" s="59">
        <f t="shared" si="133"/>
        <v>114.3</v>
      </c>
      <c r="Q218" s="59">
        <f t="shared" si="134"/>
        <v>114.3</v>
      </c>
      <c r="R218" s="59">
        <f t="shared" si="135"/>
        <v>120.65</v>
      </c>
      <c r="S218" s="59">
        <f t="shared" si="136"/>
        <v>114.3</v>
      </c>
      <c r="T218" s="59">
        <f t="shared" si="137"/>
        <v>114.3</v>
      </c>
      <c r="U218" s="59">
        <f t="shared" si="138"/>
        <v>116.84</v>
      </c>
      <c r="V218" s="59">
        <f t="shared" si="139"/>
        <v>116.84</v>
      </c>
      <c r="W218" s="59">
        <f t="shared" si="140"/>
        <v>118.11</v>
      </c>
      <c r="X218" s="59">
        <f t="shared" si="141"/>
        <v>116.84</v>
      </c>
      <c r="Y218" s="59">
        <f t="shared" si="142"/>
        <v>116.84</v>
      </c>
      <c r="Z218" s="59">
        <f t="shared" si="143"/>
        <v>120.65</v>
      </c>
      <c r="AA218" s="59">
        <f t="shared" si="144"/>
        <v>107.95</v>
      </c>
      <c r="AB218" t="s">
        <v>245</v>
      </c>
      <c r="AC218" t="s">
        <v>247</v>
      </c>
      <c r="AD218" t="s">
        <v>241</v>
      </c>
    </row>
    <row r="219" spans="1:30" customFormat="1" x14ac:dyDescent="0.25">
      <c r="A219" t="s">
        <v>90</v>
      </c>
      <c r="C219">
        <v>320</v>
      </c>
      <c r="D219">
        <v>73100</v>
      </c>
      <c r="E219" s="63">
        <v>71</v>
      </c>
      <c r="F219" s="59">
        <f t="shared" si="124"/>
        <v>63.9</v>
      </c>
      <c r="G219" s="59">
        <f t="shared" si="125"/>
        <v>26.27</v>
      </c>
      <c r="H219" s="59">
        <f t="shared" si="126"/>
        <v>26.27</v>
      </c>
      <c r="I219" s="59">
        <v>10.75</v>
      </c>
      <c r="J219" s="59">
        <f t="shared" si="127"/>
        <v>65.319999999999993</v>
      </c>
      <c r="K219" s="59">
        <f t="shared" si="128"/>
        <v>63.9</v>
      </c>
      <c r="L219" s="59">
        <f t="shared" si="129"/>
        <v>71</v>
      </c>
      <c r="M219" s="59">
        <f t="shared" si="130"/>
        <v>65.319999999999993</v>
      </c>
      <c r="N219" s="59">
        <f t="shared" si="131"/>
        <v>60.35</v>
      </c>
      <c r="O219" s="59">
        <f t="shared" si="132"/>
        <v>63.9</v>
      </c>
      <c r="P219" s="59">
        <f t="shared" si="133"/>
        <v>63.9</v>
      </c>
      <c r="Q219" s="59">
        <f t="shared" si="134"/>
        <v>63.9</v>
      </c>
      <c r="R219" s="59">
        <f t="shared" si="135"/>
        <v>67.45</v>
      </c>
      <c r="S219" s="59">
        <f t="shared" si="136"/>
        <v>63.9</v>
      </c>
      <c r="T219" s="59">
        <f t="shared" si="137"/>
        <v>63.9</v>
      </c>
      <c r="U219" s="59">
        <f t="shared" si="138"/>
        <v>65.319999999999993</v>
      </c>
      <c r="V219" s="59">
        <f t="shared" si="139"/>
        <v>65.319999999999993</v>
      </c>
      <c r="W219" s="59">
        <f t="shared" si="140"/>
        <v>66.03</v>
      </c>
      <c r="X219" s="59">
        <f t="shared" si="141"/>
        <v>65.319999999999993</v>
      </c>
      <c r="Y219" s="59">
        <f t="shared" si="142"/>
        <v>65.319999999999993</v>
      </c>
      <c r="Z219" s="59">
        <f t="shared" si="143"/>
        <v>67.45</v>
      </c>
      <c r="AA219" s="59">
        <f t="shared" si="144"/>
        <v>60.35</v>
      </c>
      <c r="AB219" t="s">
        <v>245</v>
      </c>
      <c r="AC219" t="s">
        <v>247</v>
      </c>
      <c r="AD219" t="s">
        <v>241</v>
      </c>
    </row>
    <row r="220" spans="1:30" customFormat="1" x14ac:dyDescent="0.25">
      <c r="A220" t="s">
        <v>91</v>
      </c>
      <c r="C220">
        <v>352</v>
      </c>
      <c r="D220">
        <v>74160</v>
      </c>
      <c r="E220" s="63">
        <v>1870</v>
      </c>
      <c r="F220" s="59">
        <f t="shared" si="124"/>
        <v>1683</v>
      </c>
      <c r="G220" s="59">
        <f t="shared" si="125"/>
        <v>691.9</v>
      </c>
      <c r="H220" s="59">
        <f t="shared" si="126"/>
        <v>691.9</v>
      </c>
      <c r="I220" s="59">
        <v>37.950000000000003</v>
      </c>
      <c r="J220" s="59">
        <f t="shared" si="127"/>
        <v>1720.4</v>
      </c>
      <c r="K220" s="59">
        <f t="shared" si="128"/>
        <v>1683</v>
      </c>
      <c r="L220" s="59">
        <f t="shared" si="129"/>
        <v>1870</v>
      </c>
      <c r="M220" s="59">
        <f t="shared" si="130"/>
        <v>1720.4</v>
      </c>
      <c r="N220" s="59">
        <f t="shared" si="131"/>
        <v>1589.5</v>
      </c>
      <c r="O220" s="59">
        <f t="shared" si="132"/>
        <v>1683</v>
      </c>
      <c r="P220" s="59">
        <f t="shared" si="133"/>
        <v>1683</v>
      </c>
      <c r="Q220" s="59">
        <f t="shared" si="134"/>
        <v>1683</v>
      </c>
      <c r="R220" s="59">
        <f t="shared" si="135"/>
        <v>1776.5</v>
      </c>
      <c r="S220" s="59">
        <f t="shared" si="136"/>
        <v>1683</v>
      </c>
      <c r="T220" s="59">
        <f t="shared" si="137"/>
        <v>1683</v>
      </c>
      <c r="U220" s="59">
        <f t="shared" si="138"/>
        <v>1720.4</v>
      </c>
      <c r="V220" s="59">
        <f t="shared" si="139"/>
        <v>1720.4</v>
      </c>
      <c r="W220" s="59">
        <f t="shared" si="140"/>
        <v>1739.1</v>
      </c>
      <c r="X220" s="59">
        <f t="shared" si="141"/>
        <v>1720.4</v>
      </c>
      <c r="Y220" s="59">
        <f t="shared" si="142"/>
        <v>1720.4</v>
      </c>
      <c r="Z220" s="59">
        <f t="shared" si="143"/>
        <v>1776.5</v>
      </c>
      <c r="AA220" s="59">
        <f t="shared" si="144"/>
        <v>1589.5</v>
      </c>
      <c r="AB220" t="s">
        <v>245</v>
      </c>
      <c r="AC220" t="s">
        <v>247</v>
      </c>
      <c r="AD220" t="s">
        <v>241</v>
      </c>
    </row>
    <row r="221" spans="1:30" customFormat="1" x14ac:dyDescent="0.25">
      <c r="A221" t="s">
        <v>92</v>
      </c>
      <c r="C221">
        <v>352</v>
      </c>
      <c r="D221">
        <v>74170</v>
      </c>
      <c r="E221" s="63">
        <v>2015</v>
      </c>
      <c r="F221" s="59">
        <f t="shared" si="124"/>
        <v>1813.5</v>
      </c>
      <c r="G221" s="59">
        <f t="shared" si="125"/>
        <v>745.55</v>
      </c>
      <c r="H221" s="59">
        <f t="shared" si="126"/>
        <v>745.55</v>
      </c>
      <c r="I221" s="59">
        <v>54.92</v>
      </c>
      <c r="J221" s="59">
        <f t="shared" si="127"/>
        <v>1853.8</v>
      </c>
      <c r="K221" s="59">
        <f t="shared" si="128"/>
        <v>1813.5</v>
      </c>
      <c r="L221" s="59">
        <f t="shared" si="129"/>
        <v>2015</v>
      </c>
      <c r="M221" s="59">
        <f t="shared" si="130"/>
        <v>1853.8</v>
      </c>
      <c r="N221" s="59">
        <f t="shared" si="131"/>
        <v>1712.75</v>
      </c>
      <c r="O221" s="59">
        <f t="shared" si="132"/>
        <v>1813.5</v>
      </c>
      <c r="P221" s="59">
        <f t="shared" si="133"/>
        <v>1813.5</v>
      </c>
      <c r="Q221" s="59">
        <f t="shared" si="134"/>
        <v>1813.5</v>
      </c>
      <c r="R221" s="59">
        <f t="shared" si="135"/>
        <v>1914.25</v>
      </c>
      <c r="S221" s="59">
        <f t="shared" si="136"/>
        <v>1813.5</v>
      </c>
      <c r="T221" s="59">
        <f t="shared" si="137"/>
        <v>1813.5</v>
      </c>
      <c r="U221" s="59">
        <f t="shared" si="138"/>
        <v>1853.8</v>
      </c>
      <c r="V221" s="59">
        <f t="shared" si="139"/>
        <v>1853.8</v>
      </c>
      <c r="W221" s="59">
        <f t="shared" si="140"/>
        <v>1873.95</v>
      </c>
      <c r="X221" s="59">
        <f t="shared" si="141"/>
        <v>1853.8</v>
      </c>
      <c r="Y221" s="59">
        <f t="shared" si="142"/>
        <v>1853.8</v>
      </c>
      <c r="Z221" s="59">
        <f t="shared" si="143"/>
        <v>1914.25</v>
      </c>
      <c r="AA221" s="59">
        <f t="shared" si="144"/>
        <v>1712.75</v>
      </c>
      <c r="AB221" t="s">
        <v>245</v>
      </c>
      <c r="AC221" t="s">
        <v>247</v>
      </c>
      <c r="AD221" t="s">
        <v>241</v>
      </c>
    </row>
    <row r="222" spans="1:30" customFormat="1" x14ac:dyDescent="0.25">
      <c r="A222" t="s">
        <v>93</v>
      </c>
      <c r="C222">
        <v>352</v>
      </c>
      <c r="D222">
        <v>74150</v>
      </c>
      <c r="E222" s="63">
        <v>1810</v>
      </c>
      <c r="F222" s="59">
        <f t="shared" si="124"/>
        <v>1629</v>
      </c>
      <c r="G222" s="59">
        <f t="shared" si="125"/>
        <v>669.7</v>
      </c>
      <c r="H222" s="59">
        <f t="shared" si="126"/>
        <v>669.7</v>
      </c>
      <c r="I222" s="59">
        <v>31.35</v>
      </c>
      <c r="J222" s="59">
        <f t="shared" si="127"/>
        <v>1665.2</v>
      </c>
      <c r="K222" s="59">
        <f t="shared" si="128"/>
        <v>1629</v>
      </c>
      <c r="L222" s="59">
        <f t="shared" si="129"/>
        <v>1810</v>
      </c>
      <c r="M222" s="59">
        <f t="shared" si="130"/>
        <v>1665.2</v>
      </c>
      <c r="N222" s="59">
        <f t="shared" si="131"/>
        <v>1538.5</v>
      </c>
      <c r="O222" s="59">
        <f t="shared" si="132"/>
        <v>1629</v>
      </c>
      <c r="P222" s="59">
        <f t="shared" si="133"/>
        <v>1629</v>
      </c>
      <c r="Q222" s="59">
        <f t="shared" si="134"/>
        <v>1629</v>
      </c>
      <c r="R222" s="59">
        <f t="shared" si="135"/>
        <v>1719.5</v>
      </c>
      <c r="S222" s="59">
        <f t="shared" si="136"/>
        <v>1629</v>
      </c>
      <c r="T222" s="59">
        <f t="shared" si="137"/>
        <v>1629</v>
      </c>
      <c r="U222" s="59">
        <f t="shared" si="138"/>
        <v>1665.2</v>
      </c>
      <c r="V222" s="59">
        <f t="shared" si="139"/>
        <v>1665.2</v>
      </c>
      <c r="W222" s="59">
        <f t="shared" si="140"/>
        <v>1683.3</v>
      </c>
      <c r="X222" s="59">
        <f t="shared" si="141"/>
        <v>1665.2</v>
      </c>
      <c r="Y222" s="59">
        <f t="shared" si="142"/>
        <v>1665.2</v>
      </c>
      <c r="Z222" s="59">
        <f t="shared" si="143"/>
        <v>1719.5</v>
      </c>
      <c r="AA222" s="59">
        <f t="shared" si="144"/>
        <v>1538.5</v>
      </c>
      <c r="AB222" t="s">
        <v>245</v>
      </c>
      <c r="AC222" t="s">
        <v>247</v>
      </c>
      <c r="AD222" t="s">
        <v>241</v>
      </c>
    </row>
    <row r="223" spans="1:30" customFormat="1" x14ac:dyDescent="0.25">
      <c r="A223" t="s">
        <v>94</v>
      </c>
      <c r="C223">
        <v>352</v>
      </c>
      <c r="D223">
        <v>71275</v>
      </c>
      <c r="E223" s="63">
        <v>3497</v>
      </c>
      <c r="F223" s="59">
        <f t="shared" si="124"/>
        <v>3147.3</v>
      </c>
      <c r="G223" s="59">
        <f t="shared" si="125"/>
        <v>1293.8899999999999</v>
      </c>
      <c r="H223" s="59">
        <f t="shared" si="126"/>
        <v>1293.8899999999999</v>
      </c>
      <c r="I223" s="59">
        <v>132.5</v>
      </c>
      <c r="J223" s="59">
        <f t="shared" si="127"/>
        <v>3217.24</v>
      </c>
      <c r="K223" s="59">
        <f t="shared" si="128"/>
        <v>3147.3</v>
      </c>
      <c r="L223" s="59">
        <f t="shared" si="129"/>
        <v>3497</v>
      </c>
      <c r="M223" s="59">
        <f t="shared" si="130"/>
        <v>3217.24</v>
      </c>
      <c r="N223" s="59">
        <f t="shared" si="131"/>
        <v>2972.45</v>
      </c>
      <c r="O223" s="59">
        <f t="shared" si="132"/>
        <v>3147.3</v>
      </c>
      <c r="P223" s="59">
        <f t="shared" si="133"/>
        <v>3147.3</v>
      </c>
      <c r="Q223" s="59">
        <f t="shared" si="134"/>
        <v>3147.3</v>
      </c>
      <c r="R223" s="59">
        <f t="shared" si="135"/>
        <v>3322.15</v>
      </c>
      <c r="S223" s="59">
        <f t="shared" si="136"/>
        <v>3147.3</v>
      </c>
      <c r="T223" s="59">
        <f t="shared" si="137"/>
        <v>3147.3</v>
      </c>
      <c r="U223" s="59">
        <f t="shared" si="138"/>
        <v>3217.24</v>
      </c>
      <c r="V223" s="59">
        <f t="shared" si="139"/>
        <v>3217.24</v>
      </c>
      <c r="W223" s="59">
        <f t="shared" si="140"/>
        <v>3252.21</v>
      </c>
      <c r="X223" s="59">
        <f t="shared" si="141"/>
        <v>3217.24</v>
      </c>
      <c r="Y223" s="59">
        <f t="shared" si="142"/>
        <v>3217.24</v>
      </c>
      <c r="Z223" s="59">
        <f t="shared" si="143"/>
        <v>3322.15</v>
      </c>
      <c r="AA223" s="59">
        <f t="shared" si="144"/>
        <v>2972.45</v>
      </c>
      <c r="AB223" t="s">
        <v>245</v>
      </c>
      <c r="AC223" t="s">
        <v>247</v>
      </c>
      <c r="AD223" t="s">
        <v>241</v>
      </c>
    </row>
    <row r="224" spans="1:30" customFormat="1" x14ac:dyDescent="0.25">
      <c r="A224" t="s">
        <v>95</v>
      </c>
      <c r="C224">
        <v>352</v>
      </c>
      <c r="D224">
        <v>71270</v>
      </c>
      <c r="E224" s="63">
        <v>2225</v>
      </c>
      <c r="F224" s="59">
        <f t="shared" si="124"/>
        <v>2002.5</v>
      </c>
      <c r="G224" s="59">
        <f t="shared" si="125"/>
        <v>823.25</v>
      </c>
      <c r="H224" s="59">
        <f t="shared" si="126"/>
        <v>823.25</v>
      </c>
      <c r="I224" s="59">
        <v>54.92</v>
      </c>
      <c r="J224" s="59">
        <f t="shared" si="127"/>
        <v>2047</v>
      </c>
      <c r="K224" s="59">
        <f t="shared" si="128"/>
        <v>2002.5</v>
      </c>
      <c r="L224" s="59">
        <f t="shared" si="129"/>
        <v>2225</v>
      </c>
      <c r="M224" s="59">
        <f t="shared" si="130"/>
        <v>2047</v>
      </c>
      <c r="N224" s="59">
        <f t="shared" si="131"/>
        <v>1891.25</v>
      </c>
      <c r="O224" s="59">
        <f t="shared" si="132"/>
        <v>2002.5</v>
      </c>
      <c r="P224" s="59">
        <f t="shared" si="133"/>
        <v>2002.5</v>
      </c>
      <c r="Q224" s="59">
        <f t="shared" si="134"/>
        <v>2002.5</v>
      </c>
      <c r="R224" s="59">
        <f t="shared" si="135"/>
        <v>2113.75</v>
      </c>
      <c r="S224" s="59">
        <f t="shared" si="136"/>
        <v>2002.5</v>
      </c>
      <c r="T224" s="59">
        <f t="shared" si="137"/>
        <v>2002.5</v>
      </c>
      <c r="U224" s="59">
        <f t="shared" si="138"/>
        <v>2047</v>
      </c>
      <c r="V224" s="59">
        <f t="shared" si="139"/>
        <v>2047</v>
      </c>
      <c r="W224" s="59">
        <f t="shared" si="140"/>
        <v>2069.25</v>
      </c>
      <c r="X224" s="59">
        <f t="shared" si="141"/>
        <v>2047</v>
      </c>
      <c r="Y224" s="59">
        <f t="shared" si="142"/>
        <v>2047</v>
      </c>
      <c r="Z224" s="59">
        <f t="shared" si="143"/>
        <v>2113.75</v>
      </c>
      <c r="AA224" s="59">
        <f t="shared" si="144"/>
        <v>1891.25</v>
      </c>
      <c r="AB224" t="s">
        <v>245</v>
      </c>
      <c r="AC224" t="s">
        <v>247</v>
      </c>
      <c r="AD224" t="s">
        <v>241</v>
      </c>
    </row>
    <row r="225" spans="1:30" customFormat="1" x14ac:dyDescent="0.25">
      <c r="A225" t="s">
        <v>96</v>
      </c>
      <c r="C225">
        <v>352</v>
      </c>
      <c r="D225">
        <v>71260</v>
      </c>
      <c r="E225" s="63">
        <v>2015</v>
      </c>
      <c r="F225" s="59">
        <f t="shared" si="124"/>
        <v>1813.5</v>
      </c>
      <c r="G225" s="59">
        <f t="shared" si="125"/>
        <v>745.55</v>
      </c>
      <c r="H225" s="59">
        <f t="shared" si="126"/>
        <v>745.55</v>
      </c>
      <c r="I225" s="59">
        <v>37.950000000000003</v>
      </c>
      <c r="J225" s="59">
        <f t="shared" si="127"/>
        <v>1853.8</v>
      </c>
      <c r="K225" s="59">
        <f t="shared" si="128"/>
        <v>1813.5</v>
      </c>
      <c r="L225" s="59">
        <f t="shared" si="129"/>
        <v>2015</v>
      </c>
      <c r="M225" s="59">
        <f t="shared" si="130"/>
        <v>1853.8</v>
      </c>
      <c r="N225" s="59">
        <f t="shared" si="131"/>
        <v>1712.75</v>
      </c>
      <c r="O225" s="59">
        <f t="shared" si="132"/>
        <v>1813.5</v>
      </c>
      <c r="P225" s="59">
        <f t="shared" si="133"/>
        <v>1813.5</v>
      </c>
      <c r="Q225" s="59">
        <f t="shared" si="134"/>
        <v>1813.5</v>
      </c>
      <c r="R225" s="59">
        <f t="shared" si="135"/>
        <v>1914.25</v>
      </c>
      <c r="S225" s="59">
        <f t="shared" si="136"/>
        <v>1813.5</v>
      </c>
      <c r="T225" s="59">
        <f t="shared" si="137"/>
        <v>1813.5</v>
      </c>
      <c r="U225" s="59">
        <f t="shared" si="138"/>
        <v>1853.8</v>
      </c>
      <c r="V225" s="59">
        <f t="shared" si="139"/>
        <v>1853.8</v>
      </c>
      <c r="W225" s="59">
        <f t="shared" si="140"/>
        <v>1873.95</v>
      </c>
      <c r="X225" s="59">
        <f t="shared" si="141"/>
        <v>1853.8</v>
      </c>
      <c r="Y225" s="59">
        <f t="shared" si="142"/>
        <v>1853.8</v>
      </c>
      <c r="Z225" s="59">
        <f t="shared" si="143"/>
        <v>1914.25</v>
      </c>
      <c r="AA225" s="59">
        <f t="shared" si="144"/>
        <v>1712.75</v>
      </c>
      <c r="AB225" t="s">
        <v>245</v>
      </c>
      <c r="AC225" t="s">
        <v>247</v>
      </c>
      <c r="AD225" t="s">
        <v>241</v>
      </c>
    </row>
    <row r="226" spans="1:30" customFormat="1" x14ac:dyDescent="0.25">
      <c r="A226" t="s">
        <v>97</v>
      </c>
      <c r="C226">
        <v>352</v>
      </c>
      <c r="D226">
        <v>71250</v>
      </c>
      <c r="E226" s="63">
        <v>1810</v>
      </c>
      <c r="F226" s="59">
        <f t="shared" si="124"/>
        <v>1629</v>
      </c>
      <c r="G226" s="59">
        <f t="shared" si="125"/>
        <v>669.7</v>
      </c>
      <c r="H226" s="59">
        <f t="shared" si="126"/>
        <v>669.7</v>
      </c>
      <c r="I226" s="59">
        <v>31.35</v>
      </c>
      <c r="J226" s="59">
        <f t="shared" si="127"/>
        <v>1665.2</v>
      </c>
      <c r="K226" s="59">
        <f t="shared" si="128"/>
        <v>1629</v>
      </c>
      <c r="L226" s="59">
        <f t="shared" si="129"/>
        <v>1810</v>
      </c>
      <c r="M226" s="59">
        <f t="shared" si="130"/>
        <v>1665.2</v>
      </c>
      <c r="N226" s="59">
        <f t="shared" si="131"/>
        <v>1538.5</v>
      </c>
      <c r="O226" s="59">
        <f t="shared" si="132"/>
        <v>1629</v>
      </c>
      <c r="P226" s="59">
        <f t="shared" si="133"/>
        <v>1629</v>
      </c>
      <c r="Q226" s="59">
        <f t="shared" si="134"/>
        <v>1629</v>
      </c>
      <c r="R226" s="59">
        <f t="shared" si="135"/>
        <v>1719.5</v>
      </c>
      <c r="S226" s="59">
        <f t="shared" si="136"/>
        <v>1629</v>
      </c>
      <c r="T226" s="59">
        <f t="shared" si="137"/>
        <v>1629</v>
      </c>
      <c r="U226" s="59">
        <f t="shared" si="138"/>
        <v>1665.2</v>
      </c>
      <c r="V226" s="59">
        <f t="shared" si="139"/>
        <v>1665.2</v>
      </c>
      <c r="W226" s="59">
        <f t="shared" si="140"/>
        <v>1683.3</v>
      </c>
      <c r="X226" s="59">
        <f t="shared" si="141"/>
        <v>1665.2</v>
      </c>
      <c r="Y226" s="59">
        <f t="shared" si="142"/>
        <v>1665.2</v>
      </c>
      <c r="Z226" s="59">
        <f t="shared" si="143"/>
        <v>1719.5</v>
      </c>
      <c r="AA226" s="59">
        <f t="shared" si="144"/>
        <v>1538.5</v>
      </c>
      <c r="AB226" t="s">
        <v>245</v>
      </c>
      <c r="AC226" t="s">
        <v>247</v>
      </c>
      <c r="AD226" t="s">
        <v>241</v>
      </c>
    </row>
    <row r="227" spans="1:30" customFormat="1" x14ac:dyDescent="0.25">
      <c r="A227" t="s">
        <v>98</v>
      </c>
      <c r="C227">
        <v>352</v>
      </c>
      <c r="D227">
        <v>74178</v>
      </c>
      <c r="E227" s="63">
        <v>3003</v>
      </c>
      <c r="F227" s="59">
        <f t="shared" si="124"/>
        <v>2702.7</v>
      </c>
      <c r="G227" s="59">
        <f t="shared" si="125"/>
        <v>1111.1099999999999</v>
      </c>
      <c r="H227" s="59">
        <f t="shared" si="126"/>
        <v>1111.1099999999999</v>
      </c>
      <c r="I227" s="59">
        <v>187.68</v>
      </c>
      <c r="J227" s="59">
        <f t="shared" si="127"/>
        <v>2762.76</v>
      </c>
      <c r="K227" s="59">
        <f t="shared" si="128"/>
        <v>2702.7</v>
      </c>
      <c r="L227" s="59">
        <f t="shared" si="129"/>
        <v>3003</v>
      </c>
      <c r="M227" s="59">
        <f t="shared" si="130"/>
        <v>2762.76</v>
      </c>
      <c r="N227" s="59">
        <f t="shared" si="131"/>
        <v>2552.5500000000002</v>
      </c>
      <c r="O227" s="59">
        <f t="shared" si="132"/>
        <v>2702.7</v>
      </c>
      <c r="P227" s="59">
        <f t="shared" si="133"/>
        <v>2702.7</v>
      </c>
      <c r="Q227" s="59">
        <f t="shared" si="134"/>
        <v>2702.7</v>
      </c>
      <c r="R227" s="59">
        <f t="shared" si="135"/>
        <v>2852.85</v>
      </c>
      <c r="S227" s="59">
        <f t="shared" si="136"/>
        <v>2702.7</v>
      </c>
      <c r="T227" s="59">
        <f t="shared" si="137"/>
        <v>2702.7</v>
      </c>
      <c r="U227" s="59">
        <f t="shared" si="138"/>
        <v>2762.76</v>
      </c>
      <c r="V227" s="59">
        <f t="shared" si="139"/>
        <v>2762.76</v>
      </c>
      <c r="W227" s="59">
        <f t="shared" si="140"/>
        <v>2792.79</v>
      </c>
      <c r="X227" s="59">
        <f t="shared" si="141"/>
        <v>2762.76</v>
      </c>
      <c r="Y227" s="59">
        <f t="shared" si="142"/>
        <v>2762.76</v>
      </c>
      <c r="Z227" s="59">
        <f t="shared" si="143"/>
        <v>2852.85</v>
      </c>
      <c r="AA227" s="59">
        <f t="shared" si="144"/>
        <v>2552.5500000000002</v>
      </c>
      <c r="AB227" t="s">
        <v>245</v>
      </c>
      <c r="AC227" t="s">
        <v>247</v>
      </c>
      <c r="AD227" t="s">
        <v>241</v>
      </c>
    </row>
    <row r="228" spans="1:30" customFormat="1" x14ac:dyDescent="0.25">
      <c r="A228" t="s">
        <v>99</v>
      </c>
      <c r="C228">
        <v>352</v>
      </c>
      <c r="D228">
        <v>74176</v>
      </c>
      <c r="E228" s="63">
        <v>2704</v>
      </c>
      <c r="F228" s="59">
        <f t="shared" si="124"/>
        <v>2433.6</v>
      </c>
      <c r="G228" s="59">
        <f t="shared" si="125"/>
        <v>1000.48</v>
      </c>
      <c r="H228" s="59">
        <f t="shared" si="126"/>
        <v>1000.48</v>
      </c>
      <c r="I228" s="59">
        <v>74.5</v>
      </c>
      <c r="J228" s="59">
        <f t="shared" si="127"/>
        <v>2487.6799999999998</v>
      </c>
      <c r="K228" s="59">
        <f t="shared" si="128"/>
        <v>2433.6</v>
      </c>
      <c r="L228" s="59">
        <f t="shared" si="129"/>
        <v>2704</v>
      </c>
      <c r="M228" s="59">
        <f t="shared" si="130"/>
        <v>2487.6799999999998</v>
      </c>
      <c r="N228" s="59">
        <f t="shared" si="131"/>
        <v>2298.4</v>
      </c>
      <c r="O228" s="59">
        <f t="shared" si="132"/>
        <v>2433.6</v>
      </c>
      <c r="P228" s="59">
        <f t="shared" si="133"/>
        <v>2433.6</v>
      </c>
      <c r="Q228" s="59">
        <f t="shared" si="134"/>
        <v>2433.6</v>
      </c>
      <c r="R228" s="59">
        <f t="shared" si="135"/>
        <v>2568.8000000000002</v>
      </c>
      <c r="S228" s="59">
        <f t="shared" si="136"/>
        <v>2433.6</v>
      </c>
      <c r="T228" s="59">
        <f t="shared" si="137"/>
        <v>2433.6</v>
      </c>
      <c r="U228" s="59">
        <f t="shared" si="138"/>
        <v>2487.6799999999998</v>
      </c>
      <c r="V228" s="59">
        <f t="shared" si="139"/>
        <v>2487.6799999999998</v>
      </c>
      <c r="W228" s="59">
        <f t="shared" si="140"/>
        <v>2514.7199999999998</v>
      </c>
      <c r="X228" s="59">
        <f t="shared" si="141"/>
        <v>2487.6799999999998</v>
      </c>
      <c r="Y228" s="59">
        <f t="shared" si="142"/>
        <v>2487.6799999999998</v>
      </c>
      <c r="Z228" s="59">
        <f t="shared" si="143"/>
        <v>2568.8000000000002</v>
      </c>
      <c r="AA228" s="59">
        <f t="shared" si="144"/>
        <v>2298.4</v>
      </c>
      <c r="AB228" t="s">
        <v>245</v>
      </c>
      <c r="AC228" t="s">
        <v>247</v>
      </c>
      <c r="AD228" t="s">
        <v>241</v>
      </c>
    </row>
    <row r="229" spans="1:30" customFormat="1" x14ac:dyDescent="0.25">
      <c r="A229" t="s">
        <v>100</v>
      </c>
      <c r="C229">
        <v>352</v>
      </c>
      <c r="D229">
        <v>73202</v>
      </c>
      <c r="E229" s="63">
        <v>2481</v>
      </c>
      <c r="F229" s="59">
        <f t="shared" ref="F229:F292" si="145">E229-(E229*0.1)</f>
        <v>2232.9</v>
      </c>
      <c r="G229" s="59">
        <f t="shared" ref="G229:G292" si="146">E229*0.37</f>
        <v>917.97</v>
      </c>
      <c r="H229" s="59">
        <f t="shared" ref="H229:H292" si="147">G229</f>
        <v>917.97</v>
      </c>
      <c r="I229" s="59">
        <v>54.92</v>
      </c>
      <c r="J229" s="59">
        <f t="shared" ref="J229:J292" si="148">E229-(E229*0.08)</f>
        <v>2282.52</v>
      </c>
      <c r="K229" s="59">
        <f t="shared" ref="K229:K292" si="149">E229-(E229*0.1)</f>
        <v>2232.9</v>
      </c>
      <c r="L229" s="59">
        <f t="shared" ref="L229:L292" si="150">E229</f>
        <v>2481</v>
      </c>
      <c r="M229" s="59">
        <f t="shared" ref="M229:M292" si="151">E229-(E229*0.08)</f>
        <v>2282.52</v>
      </c>
      <c r="N229" s="59">
        <f t="shared" ref="N229:N292" si="152">E229-(E229*0.15)</f>
        <v>2108.85</v>
      </c>
      <c r="O229" s="59">
        <f t="shared" ref="O229:O292" si="153">E229-(E229*0.1)</f>
        <v>2232.9</v>
      </c>
      <c r="P229" s="59">
        <f t="shared" ref="P229:P292" si="154">E229-(E229*0.1)</f>
        <v>2232.9</v>
      </c>
      <c r="Q229" s="59">
        <f t="shared" ref="Q229:Q292" si="155">E229-(E229*0.1)</f>
        <v>2232.9</v>
      </c>
      <c r="R229" s="59">
        <f t="shared" ref="R229:R292" si="156">E229-(E229*0.05)</f>
        <v>2356.9499999999998</v>
      </c>
      <c r="S229" s="59">
        <f t="shared" ref="S229:S292" si="157">E229-(E229*0.1)</f>
        <v>2232.9</v>
      </c>
      <c r="T229" s="59">
        <f t="shared" ref="T229:T292" si="158">E229-(E229*0.1)</f>
        <v>2232.9</v>
      </c>
      <c r="U229" s="59">
        <f t="shared" ref="U229:U292" si="159">E229-(E229*0.08)</f>
        <v>2282.52</v>
      </c>
      <c r="V229" s="59">
        <f t="shared" ref="V229:V292" si="160">E229-(E229*0.08)</f>
        <v>2282.52</v>
      </c>
      <c r="W229" s="59">
        <f t="shared" ref="W229:W292" si="161">E229-(E229*0.07)</f>
        <v>2307.33</v>
      </c>
      <c r="X229" s="59">
        <f t="shared" ref="X229:X292" si="162">E229-(E229*0.08)</f>
        <v>2282.52</v>
      </c>
      <c r="Y229" s="59">
        <f t="shared" ref="Y229:Y292" si="163">E229-(E229*0.08)</f>
        <v>2282.52</v>
      </c>
      <c r="Z229" s="59">
        <f t="shared" ref="Z229:Z292" si="164">E229-(E229*0.05)</f>
        <v>2356.9499999999998</v>
      </c>
      <c r="AA229" s="59">
        <f t="shared" ref="AA229:AA292" si="165">E229-(E229*0.15)</f>
        <v>2108.85</v>
      </c>
      <c r="AB229" t="s">
        <v>245</v>
      </c>
      <c r="AC229" t="s">
        <v>247</v>
      </c>
      <c r="AD229" t="s">
        <v>241</v>
      </c>
    </row>
    <row r="230" spans="1:30" customFormat="1" x14ac:dyDescent="0.25">
      <c r="A230" t="s">
        <v>101</v>
      </c>
      <c r="C230">
        <v>352</v>
      </c>
      <c r="D230">
        <v>73201</v>
      </c>
      <c r="E230" s="63">
        <v>2334</v>
      </c>
      <c r="F230" s="59">
        <f t="shared" si="145"/>
        <v>2100.6</v>
      </c>
      <c r="G230" s="59">
        <f t="shared" si="146"/>
        <v>863.58</v>
      </c>
      <c r="H230" s="59">
        <f t="shared" si="147"/>
        <v>863.58</v>
      </c>
      <c r="I230" s="59">
        <v>37.950000000000003</v>
      </c>
      <c r="J230" s="59">
        <f t="shared" si="148"/>
        <v>2147.2800000000002</v>
      </c>
      <c r="K230" s="59">
        <f t="shared" si="149"/>
        <v>2100.6</v>
      </c>
      <c r="L230" s="59">
        <f t="shared" si="150"/>
        <v>2334</v>
      </c>
      <c r="M230" s="59">
        <f t="shared" si="151"/>
        <v>2147.2800000000002</v>
      </c>
      <c r="N230" s="59">
        <f t="shared" si="152"/>
        <v>1983.9</v>
      </c>
      <c r="O230" s="59">
        <f t="shared" si="153"/>
        <v>2100.6</v>
      </c>
      <c r="P230" s="59">
        <f t="shared" si="154"/>
        <v>2100.6</v>
      </c>
      <c r="Q230" s="59">
        <f t="shared" si="155"/>
        <v>2100.6</v>
      </c>
      <c r="R230" s="59">
        <f t="shared" si="156"/>
        <v>2217.3000000000002</v>
      </c>
      <c r="S230" s="59">
        <f t="shared" si="157"/>
        <v>2100.6</v>
      </c>
      <c r="T230" s="59">
        <f t="shared" si="158"/>
        <v>2100.6</v>
      </c>
      <c r="U230" s="59">
        <f t="shared" si="159"/>
        <v>2147.2800000000002</v>
      </c>
      <c r="V230" s="59">
        <f t="shared" si="160"/>
        <v>2147.2800000000002</v>
      </c>
      <c r="W230" s="59">
        <f t="shared" si="161"/>
        <v>2170.62</v>
      </c>
      <c r="X230" s="59">
        <f t="shared" si="162"/>
        <v>2147.2800000000002</v>
      </c>
      <c r="Y230" s="59">
        <f t="shared" si="163"/>
        <v>2147.2800000000002</v>
      </c>
      <c r="Z230" s="59">
        <f t="shared" si="164"/>
        <v>2217.3000000000002</v>
      </c>
      <c r="AA230" s="59">
        <f t="shared" si="165"/>
        <v>1983.9</v>
      </c>
      <c r="AB230" t="s">
        <v>245</v>
      </c>
      <c r="AC230" t="s">
        <v>247</v>
      </c>
      <c r="AD230" t="s">
        <v>241</v>
      </c>
    </row>
    <row r="231" spans="1:30" customFormat="1" x14ac:dyDescent="0.25">
      <c r="A231" t="s">
        <v>102</v>
      </c>
      <c r="C231">
        <v>352</v>
      </c>
      <c r="D231">
        <v>73702</v>
      </c>
      <c r="E231" s="63">
        <v>2481</v>
      </c>
      <c r="F231" s="59">
        <f t="shared" si="145"/>
        <v>2232.9</v>
      </c>
      <c r="G231" s="59">
        <f t="shared" si="146"/>
        <v>917.97</v>
      </c>
      <c r="H231" s="59">
        <f t="shared" si="147"/>
        <v>917.97</v>
      </c>
      <c r="I231" s="59">
        <v>54.92</v>
      </c>
      <c r="J231" s="59">
        <f t="shared" si="148"/>
        <v>2282.52</v>
      </c>
      <c r="K231" s="59">
        <f t="shared" si="149"/>
        <v>2232.9</v>
      </c>
      <c r="L231" s="59">
        <f t="shared" si="150"/>
        <v>2481</v>
      </c>
      <c r="M231" s="59">
        <f t="shared" si="151"/>
        <v>2282.52</v>
      </c>
      <c r="N231" s="59">
        <f t="shared" si="152"/>
        <v>2108.85</v>
      </c>
      <c r="O231" s="59">
        <f t="shared" si="153"/>
        <v>2232.9</v>
      </c>
      <c r="P231" s="59">
        <f t="shared" si="154"/>
        <v>2232.9</v>
      </c>
      <c r="Q231" s="59">
        <f t="shared" si="155"/>
        <v>2232.9</v>
      </c>
      <c r="R231" s="59">
        <f t="shared" si="156"/>
        <v>2356.9499999999998</v>
      </c>
      <c r="S231" s="59">
        <f t="shared" si="157"/>
        <v>2232.9</v>
      </c>
      <c r="T231" s="59">
        <f t="shared" si="158"/>
        <v>2232.9</v>
      </c>
      <c r="U231" s="59">
        <f t="shared" si="159"/>
        <v>2282.52</v>
      </c>
      <c r="V231" s="59">
        <f t="shared" si="160"/>
        <v>2282.52</v>
      </c>
      <c r="W231" s="59">
        <f t="shared" si="161"/>
        <v>2307.33</v>
      </c>
      <c r="X231" s="59">
        <f t="shared" si="162"/>
        <v>2282.52</v>
      </c>
      <c r="Y231" s="59">
        <f t="shared" si="163"/>
        <v>2282.52</v>
      </c>
      <c r="Z231" s="59">
        <f t="shared" si="164"/>
        <v>2356.9499999999998</v>
      </c>
      <c r="AA231" s="59">
        <f t="shared" si="165"/>
        <v>2108.85</v>
      </c>
      <c r="AB231" t="s">
        <v>245</v>
      </c>
      <c r="AC231" t="s">
        <v>247</v>
      </c>
      <c r="AD231" t="s">
        <v>241</v>
      </c>
    </row>
    <row r="232" spans="1:30" customFormat="1" x14ac:dyDescent="0.25">
      <c r="A232" t="s">
        <v>103</v>
      </c>
      <c r="C232">
        <v>352</v>
      </c>
      <c r="D232">
        <v>73700</v>
      </c>
      <c r="E232" s="63">
        <v>2481</v>
      </c>
      <c r="F232" s="59">
        <f t="shared" si="145"/>
        <v>2232.9</v>
      </c>
      <c r="G232" s="59">
        <f t="shared" si="146"/>
        <v>917.97</v>
      </c>
      <c r="H232" s="59">
        <f t="shared" si="147"/>
        <v>917.97</v>
      </c>
      <c r="I232" s="59">
        <v>31.35</v>
      </c>
      <c r="J232" s="59">
        <f t="shared" si="148"/>
        <v>2282.52</v>
      </c>
      <c r="K232" s="59">
        <f t="shared" si="149"/>
        <v>2232.9</v>
      </c>
      <c r="L232" s="59">
        <f t="shared" si="150"/>
        <v>2481</v>
      </c>
      <c r="M232" s="59">
        <f t="shared" si="151"/>
        <v>2282.52</v>
      </c>
      <c r="N232" s="59">
        <f t="shared" si="152"/>
        <v>2108.85</v>
      </c>
      <c r="O232" s="59">
        <f t="shared" si="153"/>
        <v>2232.9</v>
      </c>
      <c r="P232" s="59">
        <f t="shared" si="154"/>
        <v>2232.9</v>
      </c>
      <c r="Q232" s="59">
        <f t="shared" si="155"/>
        <v>2232.9</v>
      </c>
      <c r="R232" s="59">
        <f t="shared" si="156"/>
        <v>2356.9499999999998</v>
      </c>
      <c r="S232" s="59">
        <f t="shared" si="157"/>
        <v>2232.9</v>
      </c>
      <c r="T232" s="59">
        <f t="shared" si="158"/>
        <v>2232.9</v>
      </c>
      <c r="U232" s="59">
        <f t="shared" si="159"/>
        <v>2282.52</v>
      </c>
      <c r="V232" s="59">
        <f t="shared" si="160"/>
        <v>2282.52</v>
      </c>
      <c r="W232" s="59">
        <f t="shared" si="161"/>
        <v>2307.33</v>
      </c>
      <c r="X232" s="59">
        <f t="shared" si="162"/>
        <v>2282.52</v>
      </c>
      <c r="Y232" s="59">
        <f t="shared" si="163"/>
        <v>2282.52</v>
      </c>
      <c r="Z232" s="59">
        <f t="shared" si="164"/>
        <v>2356.9499999999998</v>
      </c>
      <c r="AA232" s="59">
        <f t="shared" si="165"/>
        <v>2108.85</v>
      </c>
      <c r="AB232" t="s">
        <v>245</v>
      </c>
      <c r="AC232" t="s">
        <v>247</v>
      </c>
      <c r="AD232" t="s">
        <v>241</v>
      </c>
    </row>
    <row r="233" spans="1:30" customFormat="1" x14ac:dyDescent="0.25">
      <c r="A233" t="s">
        <v>104</v>
      </c>
      <c r="C233">
        <v>352</v>
      </c>
      <c r="D233">
        <v>73701</v>
      </c>
      <c r="E233" s="63">
        <v>2334</v>
      </c>
      <c r="F233" s="59">
        <f t="shared" si="145"/>
        <v>2100.6</v>
      </c>
      <c r="G233" s="59">
        <f t="shared" si="146"/>
        <v>863.58</v>
      </c>
      <c r="H233" s="59">
        <f t="shared" si="147"/>
        <v>863.58</v>
      </c>
      <c r="I233" s="59">
        <v>37.950000000000003</v>
      </c>
      <c r="J233" s="59">
        <f t="shared" si="148"/>
        <v>2147.2800000000002</v>
      </c>
      <c r="K233" s="59">
        <f t="shared" si="149"/>
        <v>2100.6</v>
      </c>
      <c r="L233" s="59">
        <f t="shared" si="150"/>
        <v>2334</v>
      </c>
      <c r="M233" s="59">
        <f t="shared" si="151"/>
        <v>2147.2800000000002</v>
      </c>
      <c r="N233" s="59">
        <f t="shared" si="152"/>
        <v>1983.9</v>
      </c>
      <c r="O233" s="59">
        <f t="shared" si="153"/>
        <v>2100.6</v>
      </c>
      <c r="P233" s="59">
        <f t="shared" si="154"/>
        <v>2100.6</v>
      </c>
      <c r="Q233" s="59">
        <f t="shared" si="155"/>
        <v>2100.6</v>
      </c>
      <c r="R233" s="59">
        <f t="shared" si="156"/>
        <v>2217.3000000000002</v>
      </c>
      <c r="S233" s="59">
        <f t="shared" si="157"/>
        <v>2100.6</v>
      </c>
      <c r="T233" s="59">
        <f t="shared" si="158"/>
        <v>2100.6</v>
      </c>
      <c r="U233" s="59">
        <f t="shared" si="159"/>
        <v>2147.2800000000002</v>
      </c>
      <c r="V233" s="59">
        <f t="shared" si="160"/>
        <v>2147.2800000000002</v>
      </c>
      <c r="W233" s="59">
        <f t="shared" si="161"/>
        <v>2170.62</v>
      </c>
      <c r="X233" s="59">
        <f t="shared" si="162"/>
        <v>2147.2800000000002</v>
      </c>
      <c r="Y233" s="59">
        <f t="shared" si="163"/>
        <v>2147.2800000000002</v>
      </c>
      <c r="Z233" s="59">
        <f t="shared" si="164"/>
        <v>2217.3000000000002</v>
      </c>
      <c r="AA233" s="59">
        <f t="shared" si="165"/>
        <v>1983.9</v>
      </c>
      <c r="AB233" t="s">
        <v>245</v>
      </c>
      <c r="AC233" t="s">
        <v>247</v>
      </c>
      <c r="AD233" t="s">
        <v>241</v>
      </c>
    </row>
    <row r="234" spans="1:30" customFormat="1" x14ac:dyDescent="0.25">
      <c r="A234" t="s">
        <v>105</v>
      </c>
      <c r="C234">
        <v>352</v>
      </c>
      <c r="D234">
        <v>72132</v>
      </c>
      <c r="E234" s="63">
        <v>1896</v>
      </c>
      <c r="F234" s="59">
        <f t="shared" si="145"/>
        <v>1706.4</v>
      </c>
      <c r="G234" s="59">
        <f t="shared" si="146"/>
        <v>701.52</v>
      </c>
      <c r="H234" s="59">
        <f t="shared" si="147"/>
        <v>701.52</v>
      </c>
      <c r="I234" s="59">
        <v>37.950000000000003</v>
      </c>
      <c r="J234" s="59">
        <f t="shared" si="148"/>
        <v>1744.32</v>
      </c>
      <c r="K234" s="59">
        <f t="shared" si="149"/>
        <v>1706.4</v>
      </c>
      <c r="L234" s="59">
        <f t="shared" si="150"/>
        <v>1896</v>
      </c>
      <c r="M234" s="59">
        <f t="shared" si="151"/>
        <v>1744.32</v>
      </c>
      <c r="N234" s="59">
        <f t="shared" si="152"/>
        <v>1611.6</v>
      </c>
      <c r="O234" s="59">
        <f t="shared" si="153"/>
        <v>1706.4</v>
      </c>
      <c r="P234" s="59">
        <f t="shared" si="154"/>
        <v>1706.4</v>
      </c>
      <c r="Q234" s="59">
        <f t="shared" si="155"/>
        <v>1706.4</v>
      </c>
      <c r="R234" s="59">
        <f t="shared" si="156"/>
        <v>1801.2</v>
      </c>
      <c r="S234" s="59">
        <f t="shared" si="157"/>
        <v>1706.4</v>
      </c>
      <c r="T234" s="59">
        <f t="shared" si="158"/>
        <v>1706.4</v>
      </c>
      <c r="U234" s="59">
        <f t="shared" si="159"/>
        <v>1744.32</v>
      </c>
      <c r="V234" s="59">
        <f t="shared" si="160"/>
        <v>1744.32</v>
      </c>
      <c r="W234" s="59">
        <f t="shared" si="161"/>
        <v>1763.28</v>
      </c>
      <c r="X234" s="59">
        <f t="shared" si="162"/>
        <v>1744.32</v>
      </c>
      <c r="Y234" s="59">
        <f t="shared" si="163"/>
        <v>1744.32</v>
      </c>
      <c r="Z234" s="59">
        <f t="shared" si="164"/>
        <v>1801.2</v>
      </c>
      <c r="AA234" s="59">
        <f t="shared" si="165"/>
        <v>1611.6</v>
      </c>
      <c r="AB234" t="s">
        <v>245</v>
      </c>
      <c r="AC234" t="s">
        <v>247</v>
      </c>
      <c r="AD234" t="s">
        <v>241</v>
      </c>
    </row>
    <row r="235" spans="1:30" customFormat="1" x14ac:dyDescent="0.25">
      <c r="A235" t="s">
        <v>106</v>
      </c>
      <c r="C235">
        <v>352</v>
      </c>
      <c r="D235">
        <v>70492</v>
      </c>
      <c r="E235" s="63">
        <v>2015</v>
      </c>
      <c r="F235" s="59">
        <f t="shared" si="145"/>
        <v>1813.5</v>
      </c>
      <c r="G235" s="59">
        <f t="shared" si="146"/>
        <v>745.55</v>
      </c>
      <c r="H235" s="59">
        <f t="shared" si="147"/>
        <v>745.55</v>
      </c>
      <c r="I235" s="59">
        <v>54.92</v>
      </c>
      <c r="J235" s="59">
        <f t="shared" si="148"/>
        <v>1853.8</v>
      </c>
      <c r="K235" s="59">
        <f t="shared" si="149"/>
        <v>1813.5</v>
      </c>
      <c r="L235" s="59">
        <f t="shared" si="150"/>
        <v>2015</v>
      </c>
      <c r="M235" s="59">
        <f t="shared" si="151"/>
        <v>1853.8</v>
      </c>
      <c r="N235" s="59">
        <f t="shared" si="152"/>
        <v>1712.75</v>
      </c>
      <c r="O235" s="59">
        <f t="shared" si="153"/>
        <v>1813.5</v>
      </c>
      <c r="P235" s="59">
        <f t="shared" si="154"/>
        <v>1813.5</v>
      </c>
      <c r="Q235" s="59">
        <f t="shared" si="155"/>
        <v>1813.5</v>
      </c>
      <c r="R235" s="59">
        <f t="shared" si="156"/>
        <v>1914.25</v>
      </c>
      <c r="S235" s="59">
        <f t="shared" si="157"/>
        <v>1813.5</v>
      </c>
      <c r="T235" s="59">
        <f t="shared" si="158"/>
        <v>1813.5</v>
      </c>
      <c r="U235" s="59">
        <f t="shared" si="159"/>
        <v>1853.8</v>
      </c>
      <c r="V235" s="59">
        <f t="shared" si="160"/>
        <v>1853.8</v>
      </c>
      <c r="W235" s="59">
        <f t="shared" si="161"/>
        <v>1873.95</v>
      </c>
      <c r="X235" s="59">
        <f t="shared" si="162"/>
        <v>1853.8</v>
      </c>
      <c r="Y235" s="59">
        <f t="shared" si="163"/>
        <v>1853.8</v>
      </c>
      <c r="Z235" s="59">
        <f t="shared" si="164"/>
        <v>1914.25</v>
      </c>
      <c r="AA235" s="59">
        <f t="shared" si="165"/>
        <v>1712.75</v>
      </c>
      <c r="AB235" t="s">
        <v>245</v>
      </c>
      <c r="AC235" t="s">
        <v>247</v>
      </c>
      <c r="AD235" t="s">
        <v>241</v>
      </c>
    </row>
    <row r="236" spans="1:30" customFormat="1" x14ac:dyDescent="0.25">
      <c r="A236" t="s">
        <v>107</v>
      </c>
      <c r="C236">
        <v>352</v>
      </c>
      <c r="D236">
        <v>70491</v>
      </c>
      <c r="E236" s="63">
        <v>1870</v>
      </c>
      <c r="F236" s="59">
        <f t="shared" si="145"/>
        <v>1683</v>
      </c>
      <c r="G236" s="59">
        <f t="shared" si="146"/>
        <v>691.9</v>
      </c>
      <c r="H236" s="59">
        <f t="shared" si="147"/>
        <v>691.9</v>
      </c>
      <c r="I236" s="59">
        <v>37.950000000000003</v>
      </c>
      <c r="J236" s="59">
        <f t="shared" si="148"/>
        <v>1720.4</v>
      </c>
      <c r="K236" s="59">
        <f t="shared" si="149"/>
        <v>1683</v>
      </c>
      <c r="L236" s="59">
        <f t="shared" si="150"/>
        <v>1870</v>
      </c>
      <c r="M236" s="59">
        <f t="shared" si="151"/>
        <v>1720.4</v>
      </c>
      <c r="N236" s="59">
        <f t="shared" si="152"/>
        <v>1589.5</v>
      </c>
      <c r="O236" s="59">
        <f t="shared" si="153"/>
        <v>1683</v>
      </c>
      <c r="P236" s="59">
        <f t="shared" si="154"/>
        <v>1683</v>
      </c>
      <c r="Q236" s="59">
        <f t="shared" si="155"/>
        <v>1683</v>
      </c>
      <c r="R236" s="59">
        <f t="shared" si="156"/>
        <v>1776.5</v>
      </c>
      <c r="S236" s="59">
        <f t="shared" si="157"/>
        <v>1683</v>
      </c>
      <c r="T236" s="59">
        <f t="shared" si="158"/>
        <v>1683</v>
      </c>
      <c r="U236" s="59">
        <f t="shared" si="159"/>
        <v>1720.4</v>
      </c>
      <c r="V236" s="59">
        <f t="shared" si="160"/>
        <v>1720.4</v>
      </c>
      <c r="W236" s="59">
        <f t="shared" si="161"/>
        <v>1739.1</v>
      </c>
      <c r="X236" s="59">
        <f t="shared" si="162"/>
        <v>1720.4</v>
      </c>
      <c r="Y236" s="59">
        <f t="shared" si="163"/>
        <v>1720.4</v>
      </c>
      <c r="Z236" s="59">
        <f t="shared" si="164"/>
        <v>1776.5</v>
      </c>
      <c r="AA236" s="59">
        <f t="shared" si="165"/>
        <v>1589.5</v>
      </c>
      <c r="AB236" t="s">
        <v>245</v>
      </c>
      <c r="AC236" t="s">
        <v>247</v>
      </c>
      <c r="AD236" t="s">
        <v>241</v>
      </c>
    </row>
    <row r="237" spans="1:30" customFormat="1" x14ac:dyDescent="0.25">
      <c r="A237" t="s">
        <v>108</v>
      </c>
      <c r="C237">
        <v>352</v>
      </c>
      <c r="D237">
        <v>70490</v>
      </c>
      <c r="E237" s="63">
        <v>1810</v>
      </c>
      <c r="F237" s="59">
        <f t="shared" si="145"/>
        <v>1629</v>
      </c>
      <c r="G237" s="59">
        <f t="shared" si="146"/>
        <v>669.7</v>
      </c>
      <c r="H237" s="59">
        <f t="shared" si="147"/>
        <v>669.7</v>
      </c>
      <c r="I237" s="59">
        <v>31.35</v>
      </c>
      <c r="J237" s="59">
        <f t="shared" si="148"/>
        <v>1665.2</v>
      </c>
      <c r="K237" s="59">
        <f t="shared" si="149"/>
        <v>1629</v>
      </c>
      <c r="L237" s="59">
        <f t="shared" si="150"/>
        <v>1810</v>
      </c>
      <c r="M237" s="59">
        <f t="shared" si="151"/>
        <v>1665.2</v>
      </c>
      <c r="N237" s="59">
        <f t="shared" si="152"/>
        <v>1538.5</v>
      </c>
      <c r="O237" s="59">
        <f t="shared" si="153"/>
        <v>1629</v>
      </c>
      <c r="P237" s="59">
        <f t="shared" si="154"/>
        <v>1629</v>
      </c>
      <c r="Q237" s="59">
        <f t="shared" si="155"/>
        <v>1629</v>
      </c>
      <c r="R237" s="59">
        <f t="shared" si="156"/>
        <v>1719.5</v>
      </c>
      <c r="S237" s="59">
        <f t="shared" si="157"/>
        <v>1629</v>
      </c>
      <c r="T237" s="59">
        <f t="shared" si="158"/>
        <v>1629</v>
      </c>
      <c r="U237" s="59">
        <f t="shared" si="159"/>
        <v>1665.2</v>
      </c>
      <c r="V237" s="59">
        <f t="shared" si="160"/>
        <v>1665.2</v>
      </c>
      <c r="W237" s="59">
        <f t="shared" si="161"/>
        <v>1683.3</v>
      </c>
      <c r="X237" s="59">
        <f t="shared" si="162"/>
        <v>1665.2</v>
      </c>
      <c r="Y237" s="59">
        <f t="shared" si="163"/>
        <v>1665.2</v>
      </c>
      <c r="Z237" s="59">
        <f t="shared" si="164"/>
        <v>1719.5</v>
      </c>
      <c r="AA237" s="59">
        <f t="shared" si="165"/>
        <v>1538.5</v>
      </c>
      <c r="AB237" t="s">
        <v>245</v>
      </c>
      <c r="AC237" t="s">
        <v>247</v>
      </c>
      <c r="AD237" t="s">
        <v>241</v>
      </c>
    </row>
    <row r="238" spans="1:30" customFormat="1" x14ac:dyDescent="0.25">
      <c r="A238" t="s">
        <v>109</v>
      </c>
      <c r="C238">
        <v>352</v>
      </c>
      <c r="D238">
        <v>72194</v>
      </c>
      <c r="E238" s="63">
        <v>2015</v>
      </c>
      <c r="F238" s="59">
        <f t="shared" si="145"/>
        <v>1813.5</v>
      </c>
      <c r="G238" s="59">
        <f t="shared" si="146"/>
        <v>745.55</v>
      </c>
      <c r="H238" s="59">
        <f t="shared" si="147"/>
        <v>745.55</v>
      </c>
      <c r="I238" s="59">
        <v>54.92</v>
      </c>
      <c r="J238" s="59">
        <f t="shared" si="148"/>
        <v>1853.8</v>
      </c>
      <c r="K238" s="59">
        <f t="shared" si="149"/>
        <v>1813.5</v>
      </c>
      <c r="L238" s="59">
        <f t="shared" si="150"/>
        <v>2015</v>
      </c>
      <c r="M238" s="59">
        <f t="shared" si="151"/>
        <v>1853.8</v>
      </c>
      <c r="N238" s="59">
        <f t="shared" si="152"/>
        <v>1712.75</v>
      </c>
      <c r="O238" s="59">
        <f t="shared" si="153"/>
        <v>1813.5</v>
      </c>
      <c r="P238" s="59">
        <f t="shared" si="154"/>
        <v>1813.5</v>
      </c>
      <c r="Q238" s="59">
        <f t="shared" si="155"/>
        <v>1813.5</v>
      </c>
      <c r="R238" s="59">
        <f t="shared" si="156"/>
        <v>1914.25</v>
      </c>
      <c r="S238" s="59">
        <f t="shared" si="157"/>
        <v>1813.5</v>
      </c>
      <c r="T238" s="59">
        <f t="shared" si="158"/>
        <v>1813.5</v>
      </c>
      <c r="U238" s="59">
        <f t="shared" si="159"/>
        <v>1853.8</v>
      </c>
      <c r="V238" s="59">
        <f t="shared" si="160"/>
        <v>1853.8</v>
      </c>
      <c r="W238" s="59">
        <f t="shared" si="161"/>
        <v>1873.95</v>
      </c>
      <c r="X238" s="59">
        <f t="shared" si="162"/>
        <v>1853.8</v>
      </c>
      <c r="Y238" s="59">
        <f t="shared" si="163"/>
        <v>1853.8</v>
      </c>
      <c r="Z238" s="59">
        <f t="shared" si="164"/>
        <v>1914.25</v>
      </c>
      <c r="AA238" s="59">
        <f t="shared" si="165"/>
        <v>1712.75</v>
      </c>
      <c r="AB238" t="s">
        <v>245</v>
      </c>
      <c r="AC238" t="s">
        <v>247</v>
      </c>
      <c r="AD238" t="s">
        <v>241</v>
      </c>
    </row>
    <row r="239" spans="1:30" customFormat="1" x14ac:dyDescent="0.25">
      <c r="A239" t="s">
        <v>110</v>
      </c>
      <c r="C239">
        <v>352</v>
      </c>
      <c r="D239">
        <v>72192</v>
      </c>
      <c r="E239" s="63">
        <v>1810</v>
      </c>
      <c r="F239" s="59">
        <f t="shared" si="145"/>
        <v>1629</v>
      </c>
      <c r="G239" s="59">
        <f t="shared" si="146"/>
        <v>669.7</v>
      </c>
      <c r="H239" s="59">
        <f t="shared" si="147"/>
        <v>669.7</v>
      </c>
      <c r="I239" s="59">
        <v>31.35</v>
      </c>
      <c r="J239" s="59">
        <f t="shared" si="148"/>
        <v>1665.2</v>
      </c>
      <c r="K239" s="59">
        <f t="shared" si="149"/>
        <v>1629</v>
      </c>
      <c r="L239" s="59">
        <f t="shared" si="150"/>
        <v>1810</v>
      </c>
      <c r="M239" s="59">
        <f t="shared" si="151"/>
        <v>1665.2</v>
      </c>
      <c r="N239" s="59">
        <f t="shared" si="152"/>
        <v>1538.5</v>
      </c>
      <c r="O239" s="59">
        <f t="shared" si="153"/>
        <v>1629</v>
      </c>
      <c r="P239" s="59">
        <f t="shared" si="154"/>
        <v>1629</v>
      </c>
      <c r="Q239" s="59">
        <f t="shared" si="155"/>
        <v>1629</v>
      </c>
      <c r="R239" s="59">
        <f t="shared" si="156"/>
        <v>1719.5</v>
      </c>
      <c r="S239" s="59">
        <f t="shared" si="157"/>
        <v>1629</v>
      </c>
      <c r="T239" s="59">
        <f t="shared" si="158"/>
        <v>1629</v>
      </c>
      <c r="U239" s="59">
        <f t="shared" si="159"/>
        <v>1665.2</v>
      </c>
      <c r="V239" s="59">
        <f t="shared" si="160"/>
        <v>1665.2</v>
      </c>
      <c r="W239" s="59">
        <f t="shared" si="161"/>
        <v>1683.3</v>
      </c>
      <c r="X239" s="59">
        <f t="shared" si="162"/>
        <v>1665.2</v>
      </c>
      <c r="Y239" s="59">
        <f t="shared" si="163"/>
        <v>1665.2</v>
      </c>
      <c r="Z239" s="59">
        <f t="shared" si="164"/>
        <v>1719.5</v>
      </c>
      <c r="AA239" s="59">
        <f t="shared" si="165"/>
        <v>1538.5</v>
      </c>
      <c r="AB239" t="s">
        <v>245</v>
      </c>
      <c r="AC239" t="s">
        <v>247</v>
      </c>
      <c r="AD239" t="s">
        <v>241</v>
      </c>
    </row>
    <row r="240" spans="1:30" customFormat="1" x14ac:dyDescent="0.25">
      <c r="A240" t="s">
        <v>111</v>
      </c>
      <c r="C240">
        <v>352</v>
      </c>
      <c r="D240">
        <v>72129</v>
      </c>
      <c r="E240" s="63">
        <v>1896</v>
      </c>
      <c r="F240" s="59">
        <f t="shared" si="145"/>
        <v>1706.4</v>
      </c>
      <c r="G240" s="59">
        <f t="shared" si="146"/>
        <v>701.52</v>
      </c>
      <c r="H240" s="59">
        <f t="shared" si="147"/>
        <v>701.52</v>
      </c>
      <c r="I240" s="59">
        <v>37.950000000000003</v>
      </c>
      <c r="J240" s="59">
        <f t="shared" si="148"/>
        <v>1744.32</v>
      </c>
      <c r="K240" s="59">
        <f t="shared" si="149"/>
        <v>1706.4</v>
      </c>
      <c r="L240" s="59">
        <f t="shared" si="150"/>
        <v>1896</v>
      </c>
      <c r="M240" s="59">
        <f t="shared" si="151"/>
        <v>1744.32</v>
      </c>
      <c r="N240" s="59">
        <f t="shared" si="152"/>
        <v>1611.6</v>
      </c>
      <c r="O240" s="59">
        <f t="shared" si="153"/>
        <v>1706.4</v>
      </c>
      <c r="P240" s="59">
        <f t="shared" si="154"/>
        <v>1706.4</v>
      </c>
      <c r="Q240" s="59">
        <f t="shared" si="155"/>
        <v>1706.4</v>
      </c>
      <c r="R240" s="59">
        <f t="shared" si="156"/>
        <v>1801.2</v>
      </c>
      <c r="S240" s="59">
        <f t="shared" si="157"/>
        <v>1706.4</v>
      </c>
      <c r="T240" s="59">
        <f t="shared" si="158"/>
        <v>1706.4</v>
      </c>
      <c r="U240" s="59">
        <f t="shared" si="159"/>
        <v>1744.32</v>
      </c>
      <c r="V240" s="59">
        <f t="shared" si="160"/>
        <v>1744.32</v>
      </c>
      <c r="W240" s="59">
        <f t="shared" si="161"/>
        <v>1763.28</v>
      </c>
      <c r="X240" s="59">
        <f t="shared" si="162"/>
        <v>1744.32</v>
      </c>
      <c r="Y240" s="59">
        <f t="shared" si="163"/>
        <v>1744.32</v>
      </c>
      <c r="Z240" s="59">
        <f t="shared" si="164"/>
        <v>1801.2</v>
      </c>
      <c r="AA240" s="59">
        <f t="shared" si="165"/>
        <v>1611.6</v>
      </c>
      <c r="AB240" t="s">
        <v>245</v>
      </c>
      <c r="AC240" t="s">
        <v>247</v>
      </c>
      <c r="AD240" t="s">
        <v>241</v>
      </c>
    </row>
    <row r="241" spans="1:30" customFormat="1" x14ac:dyDescent="0.25">
      <c r="A241" t="s">
        <v>112</v>
      </c>
      <c r="C241">
        <v>352</v>
      </c>
      <c r="D241">
        <v>72127</v>
      </c>
      <c r="E241" s="63">
        <v>2848</v>
      </c>
      <c r="F241" s="59">
        <f t="shared" si="145"/>
        <v>2563.1999999999998</v>
      </c>
      <c r="G241" s="59">
        <f t="shared" si="146"/>
        <v>1053.76</v>
      </c>
      <c r="H241" s="59">
        <f t="shared" si="147"/>
        <v>1053.76</v>
      </c>
      <c r="I241" s="59">
        <v>54.92</v>
      </c>
      <c r="J241" s="59">
        <f t="shared" si="148"/>
        <v>2620.16</v>
      </c>
      <c r="K241" s="59">
        <f t="shared" si="149"/>
        <v>2563.1999999999998</v>
      </c>
      <c r="L241" s="59">
        <f t="shared" si="150"/>
        <v>2848</v>
      </c>
      <c r="M241" s="59">
        <f t="shared" si="151"/>
        <v>2620.16</v>
      </c>
      <c r="N241" s="59">
        <f t="shared" si="152"/>
        <v>2420.8000000000002</v>
      </c>
      <c r="O241" s="59">
        <f t="shared" si="153"/>
        <v>2563.1999999999998</v>
      </c>
      <c r="P241" s="59">
        <f t="shared" si="154"/>
        <v>2563.1999999999998</v>
      </c>
      <c r="Q241" s="59">
        <f t="shared" si="155"/>
        <v>2563.1999999999998</v>
      </c>
      <c r="R241" s="59">
        <f t="shared" si="156"/>
        <v>2705.6</v>
      </c>
      <c r="S241" s="59">
        <f t="shared" si="157"/>
        <v>2563.1999999999998</v>
      </c>
      <c r="T241" s="59">
        <f t="shared" si="158"/>
        <v>2563.1999999999998</v>
      </c>
      <c r="U241" s="59">
        <f t="shared" si="159"/>
        <v>2620.16</v>
      </c>
      <c r="V241" s="59">
        <f t="shared" si="160"/>
        <v>2620.16</v>
      </c>
      <c r="W241" s="59">
        <f t="shared" si="161"/>
        <v>2648.64</v>
      </c>
      <c r="X241" s="59">
        <f t="shared" si="162"/>
        <v>2620.16</v>
      </c>
      <c r="Y241" s="59">
        <f t="shared" si="163"/>
        <v>2620.16</v>
      </c>
      <c r="Z241" s="59">
        <f t="shared" si="164"/>
        <v>2705.6</v>
      </c>
      <c r="AA241" s="59">
        <f t="shared" si="165"/>
        <v>2420.8000000000002</v>
      </c>
      <c r="AB241" t="s">
        <v>245</v>
      </c>
      <c r="AC241" t="s">
        <v>247</v>
      </c>
      <c r="AD241" t="s">
        <v>241</v>
      </c>
    </row>
    <row r="242" spans="1:30" customFormat="1" x14ac:dyDescent="0.25">
      <c r="A242" t="s">
        <v>113</v>
      </c>
      <c r="C242">
        <v>352</v>
      </c>
      <c r="D242">
        <v>72125</v>
      </c>
      <c r="E242" s="63">
        <v>2848</v>
      </c>
      <c r="F242" s="59">
        <f t="shared" si="145"/>
        <v>2563.1999999999998</v>
      </c>
      <c r="G242" s="59">
        <f t="shared" si="146"/>
        <v>1053.76</v>
      </c>
      <c r="H242" s="59">
        <f t="shared" si="147"/>
        <v>1053.76</v>
      </c>
      <c r="I242" s="59">
        <v>31.35</v>
      </c>
      <c r="J242" s="59">
        <f t="shared" si="148"/>
        <v>2620.16</v>
      </c>
      <c r="K242" s="59">
        <f t="shared" si="149"/>
        <v>2563.1999999999998</v>
      </c>
      <c r="L242" s="59">
        <f t="shared" si="150"/>
        <v>2848</v>
      </c>
      <c r="M242" s="59">
        <f t="shared" si="151"/>
        <v>2620.16</v>
      </c>
      <c r="N242" s="59">
        <f t="shared" si="152"/>
        <v>2420.8000000000002</v>
      </c>
      <c r="O242" s="59">
        <f t="shared" si="153"/>
        <v>2563.1999999999998</v>
      </c>
      <c r="P242" s="59">
        <f t="shared" si="154"/>
        <v>2563.1999999999998</v>
      </c>
      <c r="Q242" s="59">
        <f t="shared" si="155"/>
        <v>2563.1999999999998</v>
      </c>
      <c r="R242" s="59">
        <f t="shared" si="156"/>
        <v>2705.6</v>
      </c>
      <c r="S242" s="59">
        <f t="shared" si="157"/>
        <v>2563.1999999999998</v>
      </c>
      <c r="T242" s="59">
        <f t="shared" si="158"/>
        <v>2563.1999999999998</v>
      </c>
      <c r="U242" s="59">
        <f t="shared" si="159"/>
        <v>2620.16</v>
      </c>
      <c r="V242" s="59">
        <f t="shared" si="160"/>
        <v>2620.16</v>
      </c>
      <c r="W242" s="59">
        <f t="shared" si="161"/>
        <v>2648.64</v>
      </c>
      <c r="X242" s="59">
        <f t="shared" si="162"/>
        <v>2620.16</v>
      </c>
      <c r="Y242" s="59">
        <f t="shared" si="163"/>
        <v>2620.16</v>
      </c>
      <c r="Z242" s="59">
        <f t="shared" si="164"/>
        <v>2705.6</v>
      </c>
      <c r="AA242" s="59">
        <f t="shared" si="165"/>
        <v>2420.8000000000002</v>
      </c>
      <c r="AB242" t="s">
        <v>245</v>
      </c>
      <c r="AC242" t="s">
        <v>247</v>
      </c>
      <c r="AD242" t="s">
        <v>241</v>
      </c>
    </row>
    <row r="243" spans="1:30" customFormat="1" x14ac:dyDescent="0.25">
      <c r="A243" t="s">
        <v>114</v>
      </c>
      <c r="C243">
        <v>352</v>
      </c>
      <c r="D243">
        <v>72131</v>
      </c>
      <c r="E243" s="63">
        <v>2848</v>
      </c>
      <c r="F243" s="59">
        <f t="shared" si="145"/>
        <v>2563.1999999999998</v>
      </c>
      <c r="G243" s="59">
        <f t="shared" si="146"/>
        <v>1053.76</v>
      </c>
      <c r="H243" s="59">
        <f t="shared" si="147"/>
        <v>1053.76</v>
      </c>
      <c r="I243" s="59">
        <v>31.35</v>
      </c>
      <c r="J243" s="59">
        <f t="shared" si="148"/>
        <v>2620.16</v>
      </c>
      <c r="K243" s="59">
        <f t="shared" si="149"/>
        <v>2563.1999999999998</v>
      </c>
      <c r="L243" s="59">
        <f t="shared" si="150"/>
        <v>2848</v>
      </c>
      <c r="M243" s="59">
        <f t="shared" si="151"/>
        <v>2620.16</v>
      </c>
      <c r="N243" s="59">
        <f t="shared" si="152"/>
        <v>2420.8000000000002</v>
      </c>
      <c r="O243" s="59">
        <f t="shared" si="153"/>
        <v>2563.1999999999998</v>
      </c>
      <c r="P243" s="59">
        <f t="shared" si="154"/>
        <v>2563.1999999999998</v>
      </c>
      <c r="Q243" s="59">
        <f t="shared" si="155"/>
        <v>2563.1999999999998</v>
      </c>
      <c r="R243" s="59">
        <f t="shared" si="156"/>
        <v>2705.6</v>
      </c>
      <c r="S243" s="59">
        <f t="shared" si="157"/>
        <v>2563.1999999999998</v>
      </c>
      <c r="T243" s="59">
        <f t="shared" si="158"/>
        <v>2563.1999999999998</v>
      </c>
      <c r="U243" s="59">
        <f t="shared" si="159"/>
        <v>2620.16</v>
      </c>
      <c r="V243" s="59">
        <f t="shared" si="160"/>
        <v>2620.16</v>
      </c>
      <c r="W243" s="59">
        <f t="shared" si="161"/>
        <v>2648.64</v>
      </c>
      <c r="X243" s="59">
        <f t="shared" si="162"/>
        <v>2620.16</v>
      </c>
      <c r="Y243" s="59">
        <f t="shared" si="163"/>
        <v>2620.16</v>
      </c>
      <c r="Z243" s="59">
        <f t="shared" si="164"/>
        <v>2705.6</v>
      </c>
      <c r="AA243" s="59">
        <f t="shared" si="165"/>
        <v>2420.8000000000002</v>
      </c>
      <c r="AB243" t="s">
        <v>245</v>
      </c>
      <c r="AC243" t="s">
        <v>247</v>
      </c>
      <c r="AD243" t="s">
        <v>241</v>
      </c>
    </row>
    <row r="244" spans="1:30" customFormat="1" x14ac:dyDescent="0.25">
      <c r="A244" t="s">
        <v>115</v>
      </c>
      <c r="C244">
        <v>352</v>
      </c>
      <c r="D244">
        <v>72133</v>
      </c>
      <c r="E244" s="63">
        <v>2848</v>
      </c>
      <c r="F244" s="59">
        <f t="shared" si="145"/>
        <v>2563.1999999999998</v>
      </c>
      <c r="G244" s="59">
        <f t="shared" si="146"/>
        <v>1053.76</v>
      </c>
      <c r="H244" s="59">
        <f t="shared" si="147"/>
        <v>1053.76</v>
      </c>
      <c r="I244" s="59">
        <v>54.92</v>
      </c>
      <c r="J244" s="59">
        <f t="shared" si="148"/>
        <v>2620.16</v>
      </c>
      <c r="K244" s="59">
        <f t="shared" si="149"/>
        <v>2563.1999999999998</v>
      </c>
      <c r="L244" s="59">
        <f t="shared" si="150"/>
        <v>2848</v>
      </c>
      <c r="M244" s="59">
        <f t="shared" si="151"/>
        <v>2620.16</v>
      </c>
      <c r="N244" s="59">
        <f t="shared" si="152"/>
        <v>2420.8000000000002</v>
      </c>
      <c r="O244" s="59">
        <f t="shared" si="153"/>
        <v>2563.1999999999998</v>
      </c>
      <c r="P244" s="59">
        <f t="shared" si="154"/>
        <v>2563.1999999999998</v>
      </c>
      <c r="Q244" s="59">
        <f t="shared" si="155"/>
        <v>2563.1999999999998</v>
      </c>
      <c r="R244" s="59">
        <f t="shared" si="156"/>
        <v>2705.6</v>
      </c>
      <c r="S244" s="59">
        <f t="shared" si="157"/>
        <v>2563.1999999999998</v>
      </c>
      <c r="T244" s="59">
        <f t="shared" si="158"/>
        <v>2563.1999999999998</v>
      </c>
      <c r="U244" s="59">
        <f t="shared" si="159"/>
        <v>2620.16</v>
      </c>
      <c r="V244" s="59">
        <f t="shared" si="160"/>
        <v>2620.16</v>
      </c>
      <c r="W244" s="59">
        <f t="shared" si="161"/>
        <v>2648.64</v>
      </c>
      <c r="X244" s="59">
        <f t="shared" si="162"/>
        <v>2620.16</v>
      </c>
      <c r="Y244" s="59">
        <f t="shared" si="163"/>
        <v>2620.16</v>
      </c>
      <c r="Z244" s="59">
        <f t="shared" si="164"/>
        <v>2705.6</v>
      </c>
      <c r="AA244" s="59">
        <f t="shared" si="165"/>
        <v>2420.8000000000002</v>
      </c>
      <c r="AB244" t="s">
        <v>245</v>
      </c>
      <c r="AC244" t="s">
        <v>247</v>
      </c>
      <c r="AD244" t="s">
        <v>241</v>
      </c>
    </row>
    <row r="245" spans="1:30" customFormat="1" x14ac:dyDescent="0.25">
      <c r="A245" t="s">
        <v>116</v>
      </c>
      <c r="C245">
        <v>352</v>
      </c>
      <c r="D245">
        <v>72130</v>
      </c>
      <c r="E245" s="63">
        <v>2424</v>
      </c>
      <c r="F245" s="59">
        <f t="shared" si="145"/>
        <v>2181.6</v>
      </c>
      <c r="G245" s="59">
        <f t="shared" si="146"/>
        <v>896.88</v>
      </c>
      <c r="H245" s="59">
        <f t="shared" si="147"/>
        <v>896.88</v>
      </c>
      <c r="I245" s="59">
        <v>54.92</v>
      </c>
      <c r="J245" s="59">
        <f t="shared" si="148"/>
        <v>2230.08</v>
      </c>
      <c r="K245" s="59">
        <f t="shared" si="149"/>
        <v>2181.6</v>
      </c>
      <c r="L245" s="59">
        <f t="shared" si="150"/>
        <v>2424</v>
      </c>
      <c r="M245" s="59">
        <f t="shared" si="151"/>
        <v>2230.08</v>
      </c>
      <c r="N245" s="59">
        <f t="shared" si="152"/>
        <v>2060.4</v>
      </c>
      <c r="O245" s="59">
        <f t="shared" si="153"/>
        <v>2181.6</v>
      </c>
      <c r="P245" s="59">
        <f t="shared" si="154"/>
        <v>2181.6</v>
      </c>
      <c r="Q245" s="59">
        <f t="shared" si="155"/>
        <v>2181.6</v>
      </c>
      <c r="R245" s="59">
        <f t="shared" si="156"/>
        <v>2302.8000000000002</v>
      </c>
      <c r="S245" s="59">
        <f t="shared" si="157"/>
        <v>2181.6</v>
      </c>
      <c r="T245" s="59">
        <f t="shared" si="158"/>
        <v>2181.6</v>
      </c>
      <c r="U245" s="59">
        <f t="shared" si="159"/>
        <v>2230.08</v>
      </c>
      <c r="V245" s="59">
        <f t="shared" si="160"/>
        <v>2230.08</v>
      </c>
      <c r="W245" s="59">
        <f t="shared" si="161"/>
        <v>2254.3200000000002</v>
      </c>
      <c r="X245" s="59">
        <f t="shared" si="162"/>
        <v>2230.08</v>
      </c>
      <c r="Y245" s="59">
        <f t="shared" si="163"/>
        <v>2230.08</v>
      </c>
      <c r="Z245" s="59">
        <f t="shared" si="164"/>
        <v>2302.8000000000002</v>
      </c>
      <c r="AA245" s="59">
        <f t="shared" si="165"/>
        <v>2060.4</v>
      </c>
      <c r="AB245" t="s">
        <v>245</v>
      </c>
      <c r="AC245" t="s">
        <v>247</v>
      </c>
      <c r="AD245" t="s">
        <v>241</v>
      </c>
    </row>
    <row r="246" spans="1:30" customFormat="1" x14ac:dyDescent="0.25">
      <c r="A246" t="s">
        <v>117</v>
      </c>
      <c r="C246">
        <v>352</v>
      </c>
      <c r="D246">
        <v>72128</v>
      </c>
      <c r="E246" s="63">
        <v>3634</v>
      </c>
      <c r="F246" s="59">
        <f t="shared" si="145"/>
        <v>3270.6</v>
      </c>
      <c r="G246" s="59">
        <f t="shared" si="146"/>
        <v>1344.58</v>
      </c>
      <c r="H246" s="59">
        <f t="shared" si="147"/>
        <v>1344.58</v>
      </c>
      <c r="I246" s="59">
        <v>31.35</v>
      </c>
      <c r="J246" s="59">
        <f t="shared" si="148"/>
        <v>3343.2799999999997</v>
      </c>
      <c r="K246" s="59">
        <f t="shared" si="149"/>
        <v>3270.6</v>
      </c>
      <c r="L246" s="59">
        <f t="shared" si="150"/>
        <v>3634</v>
      </c>
      <c r="M246" s="59">
        <f t="shared" si="151"/>
        <v>3343.2799999999997</v>
      </c>
      <c r="N246" s="59">
        <f t="shared" si="152"/>
        <v>3088.9</v>
      </c>
      <c r="O246" s="59">
        <f t="shared" si="153"/>
        <v>3270.6</v>
      </c>
      <c r="P246" s="59">
        <f t="shared" si="154"/>
        <v>3270.6</v>
      </c>
      <c r="Q246" s="59">
        <f t="shared" si="155"/>
        <v>3270.6</v>
      </c>
      <c r="R246" s="59">
        <f t="shared" si="156"/>
        <v>3452.3</v>
      </c>
      <c r="S246" s="59">
        <f t="shared" si="157"/>
        <v>3270.6</v>
      </c>
      <c r="T246" s="59">
        <f t="shared" si="158"/>
        <v>3270.6</v>
      </c>
      <c r="U246" s="59">
        <f t="shared" si="159"/>
        <v>3343.2799999999997</v>
      </c>
      <c r="V246" s="59">
        <f t="shared" si="160"/>
        <v>3343.2799999999997</v>
      </c>
      <c r="W246" s="59">
        <f t="shared" si="161"/>
        <v>3379.62</v>
      </c>
      <c r="X246" s="59">
        <f t="shared" si="162"/>
        <v>3343.2799999999997</v>
      </c>
      <c r="Y246" s="59">
        <f t="shared" si="163"/>
        <v>3343.2799999999997</v>
      </c>
      <c r="Z246" s="59">
        <f t="shared" si="164"/>
        <v>3452.3</v>
      </c>
      <c r="AA246" s="59">
        <f t="shared" si="165"/>
        <v>3088.9</v>
      </c>
      <c r="AB246" t="s">
        <v>245</v>
      </c>
      <c r="AC246" t="s">
        <v>247</v>
      </c>
      <c r="AD246" t="s">
        <v>241</v>
      </c>
    </row>
    <row r="247" spans="1:30" customFormat="1" x14ac:dyDescent="0.25">
      <c r="A247" t="s">
        <v>118</v>
      </c>
      <c r="C247">
        <v>351</v>
      </c>
      <c r="D247">
        <v>73200</v>
      </c>
      <c r="E247" s="63">
        <v>2481</v>
      </c>
      <c r="F247" s="59">
        <f t="shared" si="145"/>
        <v>2232.9</v>
      </c>
      <c r="G247" s="59">
        <f t="shared" si="146"/>
        <v>917.97</v>
      </c>
      <c r="H247" s="59">
        <f t="shared" si="147"/>
        <v>917.97</v>
      </c>
      <c r="I247" s="59">
        <v>31.35</v>
      </c>
      <c r="J247" s="59">
        <f t="shared" si="148"/>
        <v>2282.52</v>
      </c>
      <c r="K247" s="59">
        <f t="shared" si="149"/>
        <v>2232.9</v>
      </c>
      <c r="L247" s="59">
        <f t="shared" si="150"/>
        <v>2481</v>
      </c>
      <c r="M247" s="59">
        <f t="shared" si="151"/>
        <v>2282.52</v>
      </c>
      <c r="N247" s="59">
        <f t="shared" si="152"/>
        <v>2108.85</v>
      </c>
      <c r="O247" s="59">
        <f t="shared" si="153"/>
        <v>2232.9</v>
      </c>
      <c r="P247" s="59">
        <f t="shared" si="154"/>
        <v>2232.9</v>
      </c>
      <c r="Q247" s="59">
        <f t="shared" si="155"/>
        <v>2232.9</v>
      </c>
      <c r="R247" s="59">
        <f t="shared" si="156"/>
        <v>2356.9499999999998</v>
      </c>
      <c r="S247" s="59">
        <f t="shared" si="157"/>
        <v>2232.9</v>
      </c>
      <c r="T247" s="59">
        <f t="shared" si="158"/>
        <v>2232.9</v>
      </c>
      <c r="U247" s="59">
        <f t="shared" si="159"/>
        <v>2282.52</v>
      </c>
      <c r="V247" s="59">
        <f t="shared" si="160"/>
        <v>2282.52</v>
      </c>
      <c r="W247" s="59">
        <f t="shared" si="161"/>
        <v>2307.33</v>
      </c>
      <c r="X247" s="59">
        <f t="shared" si="162"/>
        <v>2282.52</v>
      </c>
      <c r="Y247" s="59">
        <f t="shared" si="163"/>
        <v>2282.52</v>
      </c>
      <c r="Z247" s="59">
        <f t="shared" si="164"/>
        <v>2356.9499999999998</v>
      </c>
      <c r="AA247" s="59">
        <f t="shared" si="165"/>
        <v>2108.85</v>
      </c>
      <c r="AB247" t="s">
        <v>245</v>
      </c>
      <c r="AC247" t="s">
        <v>247</v>
      </c>
      <c r="AD247" t="s">
        <v>241</v>
      </c>
    </row>
    <row r="248" spans="1:30" customFormat="1" x14ac:dyDescent="0.25">
      <c r="A248" t="s">
        <v>119</v>
      </c>
      <c r="C248">
        <v>351</v>
      </c>
      <c r="D248">
        <v>70488</v>
      </c>
      <c r="E248" s="63">
        <v>2015</v>
      </c>
      <c r="F248" s="59">
        <f t="shared" si="145"/>
        <v>1813.5</v>
      </c>
      <c r="G248" s="59">
        <f t="shared" si="146"/>
        <v>745.55</v>
      </c>
      <c r="H248" s="59">
        <f t="shared" si="147"/>
        <v>745.55</v>
      </c>
      <c r="I248" s="59">
        <v>54.92</v>
      </c>
      <c r="J248" s="59">
        <f t="shared" si="148"/>
        <v>1853.8</v>
      </c>
      <c r="K248" s="59">
        <f t="shared" si="149"/>
        <v>1813.5</v>
      </c>
      <c r="L248" s="59">
        <f t="shared" si="150"/>
        <v>2015</v>
      </c>
      <c r="M248" s="59">
        <f t="shared" si="151"/>
        <v>1853.8</v>
      </c>
      <c r="N248" s="59">
        <f t="shared" si="152"/>
        <v>1712.75</v>
      </c>
      <c r="O248" s="59">
        <f t="shared" si="153"/>
        <v>1813.5</v>
      </c>
      <c r="P248" s="59">
        <f t="shared" si="154"/>
        <v>1813.5</v>
      </c>
      <c r="Q248" s="59">
        <f t="shared" si="155"/>
        <v>1813.5</v>
      </c>
      <c r="R248" s="59">
        <f t="shared" si="156"/>
        <v>1914.25</v>
      </c>
      <c r="S248" s="59">
        <f t="shared" si="157"/>
        <v>1813.5</v>
      </c>
      <c r="T248" s="59">
        <f t="shared" si="158"/>
        <v>1813.5</v>
      </c>
      <c r="U248" s="59">
        <f t="shared" si="159"/>
        <v>1853.8</v>
      </c>
      <c r="V248" s="59">
        <f t="shared" si="160"/>
        <v>1853.8</v>
      </c>
      <c r="W248" s="59">
        <f t="shared" si="161"/>
        <v>1873.95</v>
      </c>
      <c r="X248" s="59">
        <f t="shared" si="162"/>
        <v>1853.8</v>
      </c>
      <c r="Y248" s="59">
        <f t="shared" si="163"/>
        <v>1853.8</v>
      </c>
      <c r="Z248" s="59">
        <f t="shared" si="164"/>
        <v>1914.25</v>
      </c>
      <c r="AA248" s="59">
        <f t="shared" si="165"/>
        <v>1712.75</v>
      </c>
      <c r="AB248" t="s">
        <v>245</v>
      </c>
      <c r="AC248" t="s">
        <v>247</v>
      </c>
      <c r="AD248" t="s">
        <v>241</v>
      </c>
    </row>
    <row r="249" spans="1:30" customFormat="1" x14ac:dyDescent="0.25">
      <c r="A249" t="s">
        <v>120</v>
      </c>
      <c r="C249">
        <v>351</v>
      </c>
      <c r="D249">
        <v>70486</v>
      </c>
      <c r="E249" s="63">
        <v>1870</v>
      </c>
      <c r="F249" s="59">
        <f t="shared" si="145"/>
        <v>1683</v>
      </c>
      <c r="G249" s="59">
        <f t="shared" si="146"/>
        <v>691.9</v>
      </c>
      <c r="H249" s="59">
        <f t="shared" si="147"/>
        <v>691.9</v>
      </c>
      <c r="I249" s="59">
        <v>31.35</v>
      </c>
      <c r="J249" s="59">
        <f t="shared" si="148"/>
        <v>1720.4</v>
      </c>
      <c r="K249" s="59">
        <f t="shared" si="149"/>
        <v>1683</v>
      </c>
      <c r="L249" s="59">
        <f t="shared" si="150"/>
        <v>1870</v>
      </c>
      <c r="M249" s="59">
        <f t="shared" si="151"/>
        <v>1720.4</v>
      </c>
      <c r="N249" s="59">
        <f t="shared" si="152"/>
        <v>1589.5</v>
      </c>
      <c r="O249" s="59">
        <f t="shared" si="153"/>
        <v>1683</v>
      </c>
      <c r="P249" s="59">
        <f t="shared" si="154"/>
        <v>1683</v>
      </c>
      <c r="Q249" s="59">
        <f t="shared" si="155"/>
        <v>1683</v>
      </c>
      <c r="R249" s="59">
        <f t="shared" si="156"/>
        <v>1776.5</v>
      </c>
      <c r="S249" s="59">
        <f t="shared" si="157"/>
        <v>1683</v>
      </c>
      <c r="T249" s="59">
        <f t="shared" si="158"/>
        <v>1683</v>
      </c>
      <c r="U249" s="59">
        <f t="shared" si="159"/>
        <v>1720.4</v>
      </c>
      <c r="V249" s="59">
        <f t="shared" si="160"/>
        <v>1720.4</v>
      </c>
      <c r="W249" s="59">
        <f t="shared" si="161"/>
        <v>1739.1</v>
      </c>
      <c r="X249" s="59">
        <f t="shared" si="162"/>
        <v>1720.4</v>
      </c>
      <c r="Y249" s="59">
        <f t="shared" si="163"/>
        <v>1720.4</v>
      </c>
      <c r="Z249" s="59">
        <f t="shared" si="164"/>
        <v>1776.5</v>
      </c>
      <c r="AA249" s="59">
        <f t="shared" si="165"/>
        <v>1589.5</v>
      </c>
      <c r="AB249" t="s">
        <v>245</v>
      </c>
      <c r="AC249" t="s">
        <v>247</v>
      </c>
      <c r="AD249" t="s">
        <v>241</v>
      </c>
    </row>
    <row r="250" spans="1:30" customFormat="1" x14ac:dyDescent="0.25">
      <c r="A250" t="s">
        <v>121</v>
      </c>
      <c r="C250">
        <v>351</v>
      </c>
      <c r="D250">
        <v>70487</v>
      </c>
      <c r="E250" s="63">
        <v>1870</v>
      </c>
      <c r="F250" s="59">
        <f t="shared" si="145"/>
        <v>1683</v>
      </c>
      <c r="G250" s="59">
        <f t="shared" si="146"/>
        <v>691.9</v>
      </c>
      <c r="H250" s="59">
        <f t="shared" si="147"/>
        <v>691.9</v>
      </c>
      <c r="I250" s="59">
        <v>37.950000000000003</v>
      </c>
      <c r="J250" s="59">
        <f t="shared" si="148"/>
        <v>1720.4</v>
      </c>
      <c r="K250" s="59">
        <f t="shared" si="149"/>
        <v>1683</v>
      </c>
      <c r="L250" s="59">
        <f t="shared" si="150"/>
        <v>1870</v>
      </c>
      <c r="M250" s="59">
        <f t="shared" si="151"/>
        <v>1720.4</v>
      </c>
      <c r="N250" s="59">
        <f t="shared" si="152"/>
        <v>1589.5</v>
      </c>
      <c r="O250" s="59">
        <f t="shared" si="153"/>
        <v>1683</v>
      </c>
      <c r="P250" s="59">
        <f t="shared" si="154"/>
        <v>1683</v>
      </c>
      <c r="Q250" s="59">
        <f t="shared" si="155"/>
        <v>1683</v>
      </c>
      <c r="R250" s="59">
        <f t="shared" si="156"/>
        <v>1776.5</v>
      </c>
      <c r="S250" s="59">
        <f t="shared" si="157"/>
        <v>1683</v>
      </c>
      <c r="T250" s="59">
        <f t="shared" si="158"/>
        <v>1683</v>
      </c>
      <c r="U250" s="59">
        <f t="shared" si="159"/>
        <v>1720.4</v>
      </c>
      <c r="V250" s="59">
        <f t="shared" si="160"/>
        <v>1720.4</v>
      </c>
      <c r="W250" s="59">
        <f t="shared" si="161"/>
        <v>1739.1</v>
      </c>
      <c r="X250" s="59">
        <f t="shared" si="162"/>
        <v>1720.4</v>
      </c>
      <c r="Y250" s="59">
        <f t="shared" si="163"/>
        <v>1720.4</v>
      </c>
      <c r="Z250" s="59">
        <f t="shared" si="164"/>
        <v>1776.5</v>
      </c>
      <c r="AA250" s="59">
        <f t="shared" si="165"/>
        <v>1589.5</v>
      </c>
      <c r="AB250" t="s">
        <v>245</v>
      </c>
      <c r="AC250" t="s">
        <v>247</v>
      </c>
      <c r="AD250" t="s">
        <v>241</v>
      </c>
    </row>
    <row r="251" spans="1:30" customFormat="1" x14ac:dyDescent="0.25">
      <c r="A251" t="s">
        <v>122</v>
      </c>
      <c r="C251">
        <v>351</v>
      </c>
      <c r="D251">
        <v>70480</v>
      </c>
      <c r="E251" s="63">
        <v>1600</v>
      </c>
      <c r="F251" s="59">
        <f t="shared" si="145"/>
        <v>1440</v>
      </c>
      <c r="G251" s="59">
        <f t="shared" si="146"/>
        <v>592</v>
      </c>
      <c r="H251" s="59">
        <f t="shared" si="147"/>
        <v>592</v>
      </c>
      <c r="I251" s="59">
        <v>31.35</v>
      </c>
      <c r="J251" s="59">
        <f t="shared" si="148"/>
        <v>1472</v>
      </c>
      <c r="K251" s="59">
        <f t="shared" si="149"/>
        <v>1440</v>
      </c>
      <c r="L251" s="59">
        <f t="shared" si="150"/>
        <v>1600</v>
      </c>
      <c r="M251" s="59">
        <f t="shared" si="151"/>
        <v>1472</v>
      </c>
      <c r="N251" s="59">
        <f t="shared" si="152"/>
        <v>1360</v>
      </c>
      <c r="O251" s="59">
        <f t="shared" si="153"/>
        <v>1440</v>
      </c>
      <c r="P251" s="59">
        <f t="shared" si="154"/>
        <v>1440</v>
      </c>
      <c r="Q251" s="59">
        <f t="shared" si="155"/>
        <v>1440</v>
      </c>
      <c r="R251" s="59">
        <f t="shared" si="156"/>
        <v>1520</v>
      </c>
      <c r="S251" s="59">
        <f t="shared" si="157"/>
        <v>1440</v>
      </c>
      <c r="T251" s="59">
        <f t="shared" si="158"/>
        <v>1440</v>
      </c>
      <c r="U251" s="59">
        <f t="shared" si="159"/>
        <v>1472</v>
      </c>
      <c r="V251" s="59">
        <f t="shared" si="160"/>
        <v>1472</v>
      </c>
      <c r="W251" s="59">
        <f t="shared" si="161"/>
        <v>1488</v>
      </c>
      <c r="X251" s="59">
        <f t="shared" si="162"/>
        <v>1472</v>
      </c>
      <c r="Y251" s="59">
        <f t="shared" si="163"/>
        <v>1472</v>
      </c>
      <c r="Z251" s="59">
        <f t="shared" si="164"/>
        <v>1520</v>
      </c>
      <c r="AA251" s="59">
        <f t="shared" si="165"/>
        <v>1360</v>
      </c>
      <c r="AB251" t="s">
        <v>245</v>
      </c>
      <c r="AC251" t="s">
        <v>247</v>
      </c>
      <c r="AD251" t="s">
        <v>241</v>
      </c>
    </row>
    <row r="252" spans="1:30" customFormat="1" x14ac:dyDescent="0.25">
      <c r="A252" t="s">
        <v>123</v>
      </c>
      <c r="C252">
        <v>351</v>
      </c>
      <c r="D252">
        <v>70482</v>
      </c>
      <c r="E252" s="63">
        <v>1623</v>
      </c>
      <c r="F252" s="59">
        <f t="shared" si="145"/>
        <v>1460.7</v>
      </c>
      <c r="G252" s="59">
        <f t="shared" si="146"/>
        <v>600.51</v>
      </c>
      <c r="H252" s="59">
        <f t="shared" si="147"/>
        <v>600.51</v>
      </c>
      <c r="I252" s="59">
        <v>54.92</v>
      </c>
      <c r="J252" s="59">
        <f t="shared" si="148"/>
        <v>1493.16</v>
      </c>
      <c r="K252" s="59">
        <f t="shared" si="149"/>
        <v>1460.7</v>
      </c>
      <c r="L252" s="59">
        <f t="shared" si="150"/>
        <v>1623</v>
      </c>
      <c r="M252" s="59">
        <f t="shared" si="151"/>
        <v>1493.16</v>
      </c>
      <c r="N252" s="59">
        <f t="shared" si="152"/>
        <v>1379.55</v>
      </c>
      <c r="O252" s="59">
        <f t="shared" si="153"/>
        <v>1460.7</v>
      </c>
      <c r="P252" s="59">
        <f t="shared" si="154"/>
        <v>1460.7</v>
      </c>
      <c r="Q252" s="59">
        <f t="shared" si="155"/>
        <v>1460.7</v>
      </c>
      <c r="R252" s="59">
        <f t="shared" si="156"/>
        <v>1541.85</v>
      </c>
      <c r="S252" s="59">
        <f t="shared" si="157"/>
        <v>1460.7</v>
      </c>
      <c r="T252" s="59">
        <f t="shared" si="158"/>
        <v>1460.7</v>
      </c>
      <c r="U252" s="59">
        <f t="shared" si="159"/>
        <v>1493.16</v>
      </c>
      <c r="V252" s="59">
        <f t="shared" si="160"/>
        <v>1493.16</v>
      </c>
      <c r="W252" s="59">
        <f t="shared" si="161"/>
        <v>1509.3899999999999</v>
      </c>
      <c r="X252" s="59">
        <f t="shared" si="162"/>
        <v>1493.16</v>
      </c>
      <c r="Y252" s="59">
        <f t="shared" si="163"/>
        <v>1493.16</v>
      </c>
      <c r="Z252" s="59">
        <f t="shared" si="164"/>
        <v>1541.85</v>
      </c>
      <c r="AA252" s="59">
        <f t="shared" si="165"/>
        <v>1379.55</v>
      </c>
      <c r="AB252" t="s">
        <v>245</v>
      </c>
      <c r="AC252" t="s">
        <v>247</v>
      </c>
      <c r="AD252" t="s">
        <v>241</v>
      </c>
    </row>
    <row r="253" spans="1:30" customFormat="1" x14ac:dyDescent="0.25">
      <c r="A253" t="s">
        <v>124</v>
      </c>
      <c r="C253">
        <v>351</v>
      </c>
      <c r="D253">
        <v>70470</v>
      </c>
      <c r="E253" s="63">
        <v>1870</v>
      </c>
      <c r="F253" s="59">
        <f t="shared" si="145"/>
        <v>1683</v>
      </c>
      <c r="G253" s="59">
        <f t="shared" si="146"/>
        <v>691.9</v>
      </c>
      <c r="H253" s="59">
        <f t="shared" si="147"/>
        <v>691.9</v>
      </c>
      <c r="I253" s="59">
        <v>141.22</v>
      </c>
      <c r="J253" s="59">
        <f t="shared" si="148"/>
        <v>1720.4</v>
      </c>
      <c r="K253" s="59">
        <f t="shared" si="149"/>
        <v>1683</v>
      </c>
      <c r="L253" s="59">
        <f t="shared" si="150"/>
        <v>1870</v>
      </c>
      <c r="M253" s="59">
        <f t="shared" si="151"/>
        <v>1720.4</v>
      </c>
      <c r="N253" s="59">
        <f t="shared" si="152"/>
        <v>1589.5</v>
      </c>
      <c r="O253" s="59">
        <f t="shared" si="153"/>
        <v>1683</v>
      </c>
      <c r="P253" s="59">
        <f t="shared" si="154"/>
        <v>1683</v>
      </c>
      <c r="Q253" s="59">
        <f t="shared" si="155"/>
        <v>1683</v>
      </c>
      <c r="R253" s="59">
        <f t="shared" si="156"/>
        <v>1776.5</v>
      </c>
      <c r="S253" s="59">
        <f t="shared" si="157"/>
        <v>1683</v>
      </c>
      <c r="T253" s="59">
        <f t="shared" si="158"/>
        <v>1683</v>
      </c>
      <c r="U253" s="59">
        <f t="shared" si="159"/>
        <v>1720.4</v>
      </c>
      <c r="V253" s="59">
        <f t="shared" si="160"/>
        <v>1720.4</v>
      </c>
      <c r="W253" s="59">
        <f t="shared" si="161"/>
        <v>1739.1</v>
      </c>
      <c r="X253" s="59">
        <f t="shared" si="162"/>
        <v>1720.4</v>
      </c>
      <c r="Y253" s="59">
        <f t="shared" si="163"/>
        <v>1720.4</v>
      </c>
      <c r="Z253" s="59">
        <f t="shared" si="164"/>
        <v>1776.5</v>
      </c>
      <c r="AA253" s="59">
        <f t="shared" si="165"/>
        <v>1589.5</v>
      </c>
      <c r="AB253" t="s">
        <v>245</v>
      </c>
      <c r="AC253" t="s">
        <v>247</v>
      </c>
      <c r="AD253" t="s">
        <v>241</v>
      </c>
    </row>
    <row r="254" spans="1:30" customFormat="1" x14ac:dyDescent="0.25">
      <c r="A254" t="s">
        <v>125</v>
      </c>
      <c r="C254">
        <v>351</v>
      </c>
      <c r="D254">
        <v>70460</v>
      </c>
      <c r="E254" s="63">
        <v>1661</v>
      </c>
      <c r="F254" s="59">
        <f t="shared" si="145"/>
        <v>1494.9</v>
      </c>
      <c r="G254" s="59">
        <f t="shared" si="146"/>
        <v>614.56999999999994</v>
      </c>
      <c r="H254" s="59">
        <f t="shared" si="147"/>
        <v>614.56999999999994</v>
      </c>
      <c r="I254" s="59">
        <v>183.59</v>
      </c>
      <c r="J254" s="59">
        <f t="shared" si="148"/>
        <v>1528.12</v>
      </c>
      <c r="K254" s="59">
        <f t="shared" si="149"/>
        <v>1494.9</v>
      </c>
      <c r="L254" s="59">
        <f t="shared" si="150"/>
        <v>1661</v>
      </c>
      <c r="M254" s="59">
        <f t="shared" si="151"/>
        <v>1528.12</v>
      </c>
      <c r="N254" s="59">
        <f t="shared" si="152"/>
        <v>1411.85</v>
      </c>
      <c r="O254" s="59">
        <f t="shared" si="153"/>
        <v>1494.9</v>
      </c>
      <c r="P254" s="59">
        <f t="shared" si="154"/>
        <v>1494.9</v>
      </c>
      <c r="Q254" s="59">
        <f t="shared" si="155"/>
        <v>1494.9</v>
      </c>
      <c r="R254" s="59">
        <f t="shared" si="156"/>
        <v>1577.95</v>
      </c>
      <c r="S254" s="59">
        <f t="shared" si="157"/>
        <v>1494.9</v>
      </c>
      <c r="T254" s="59">
        <f t="shared" si="158"/>
        <v>1494.9</v>
      </c>
      <c r="U254" s="59">
        <f t="shared" si="159"/>
        <v>1528.12</v>
      </c>
      <c r="V254" s="59">
        <f t="shared" si="160"/>
        <v>1528.12</v>
      </c>
      <c r="W254" s="59">
        <f t="shared" si="161"/>
        <v>1544.73</v>
      </c>
      <c r="X254" s="59">
        <f t="shared" si="162"/>
        <v>1528.12</v>
      </c>
      <c r="Y254" s="59">
        <f t="shared" si="163"/>
        <v>1528.12</v>
      </c>
      <c r="Z254" s="59">
        <f t="shared" si="164"/>
        <v>1577.95</v>
      </c>
      <c r="AA254" s="59">
        <f t="shared" si="165"/>
        <v>1411.85</v>
      </c>
      <c r="AB254" t="s">
        <v>245</v>
      </c>
      <c r="AC254" t="s">
        <v>247</v>
      </c>
      <c r="AD254" t="s">
        <v>241</v>
      </c>
    </row>
    <row r="255" spans="1:30" customFormat="1" x14ac:dyDescent="0.25">
      <c r="A255" t="s">
        <v>126</v>
      </c>
      <c r="C255">
        <v>610</v>
      </c>
      <c r="D255">
        <v>74183</v>
      </c>
      <c r="E255" s="63">
        <v>1940</v>
      </c>
      <c r="F255" s="59">
        <f t="shared" si="145"/>
        <v>1746</v>
      </c>
      <c r="G255" s="59">
        <f t="shared" si="146"/>
        <v>717.8</v>
      </c>
      <c r="H255" s="59">
        <f t="shared" si="147"/>
        <v>717.8</v>
      </c>
      <c r="I255" s="59">
        <v>226.15</v>
      </c>
      <c r="J255" s="59">
        <f t="shared" si="148"/>
        <v>1784.8</v>
      </c>
      <c r="K255" s="59">
        <f t="shared" si="149"/>
        <v>1746</v>
      </c>
      <c r="L255" s="59">
        <f t="shared" si="150"/>
        <v>1940</v>
      </c>
      <c r="M255" s="59">
        <f t="shared" si="151"/>
        <v>1784.8</v>
      </c>
      <c r="N255" s="59">
        <f t="shared" si="152"/>
        <v>1649</v>
      </c>
      <c r="O255" s="59">
        <f t="shared" si="153"/>
        <v>1746</v>
      </c>
      <c r="P255" s="59">
        <f t="shared" si="154"/>
        <v>1746</v>
      </c>
      <c r="Q255" s="59">
        <f t="shared" si="155"/>
        <v>1746</v>
      </c>
      <c r="R255" s="59">
        <f t="shared" si="156"/>
        <v>1843</v>
      </c>
      <c r="S255" s="59">
        <f t="shared" si="157"/>
        <v>1746</v>
      </c>
      <c r="T255" s="59">
        <f t="shared" si="158"/>
        <v>1746</v>
      </c>
      <c r="U255" s="59">
        <f t="shared" si="159"/>
        <v>1784.8</v>
      </c>
      <c r="V255" s="59">
        <f t="shared" si="160"/>
        <v>1784.8</v>
      </c>
      <c r="W255" s="59">
        <f t="shared" si="161"/>
        <v>1804.2</v>
      </c>
      <c r="X255" s="59">
        <f t="shared" si="162"/>
        <v>1784.8</v>
      </c>
      <c r="Y255" s="59">
        <f t="shared" si="163"/>
        <v>1784.8</v>
      </c>
      <c r="Z255" s="59">
        <f t="shared" si="164"/>
        <v>1843</v>
      </c>
      <c r="AA255" s="59">
        <f t="shared" si="165"/>
        <v>1649</v>
      </c>
      <c r="AB255" t="s">
        <v>245</v>
      </c>
      <c r="AC255" t="s">
        <v>247</v>
      </c>
      <c r="AD255" t="s">
        <v>241</v>
      </c>
    </row>
    <row r="256" spans="1:30" customFormat="1" x14ac:dyDescent="0.25">
      <c r="A256" t="s">
        <v>127</v>
      </c>
      <c r="C256">
        <v>610</v>
      </c>
      <c r="D256">
        <v>74182</v>
      </c>
      <c r="E256" s="63">
        <v>1940</v>
      </c>
      <c r="F256" s="59">
        <f t="shared" si="145"/>
        <v>1746</v>
      </c>
      <c r="G256" s="59">
        <f t="shared" si="146"/>
        <v>717.8</v>
      </c>
      <c r="H256" s="59">
        <f t="shared" si="147"/>
        <v>717.8</v>
      </c>
      <c r="I256" s="59">
        <v>148.30000000000001</v>
      </c>
      <c r="J256" s="59">
        <f t="shared" si="148"/>
        <v>1784.8</v>
      </c>
      <c r="K256" s="59">
        <f t="shared" si="149"/>
        <v>1746</v>
      </c>
      <c r="L256" s="59">
        <f t="shared" si="150"/>
        <v>1940</v>
      </c>
      <c r="M256" s="59">
        <f t="shared" si="151"/>
        <v>1784.8</v>
      </c>
      <c r="N256" s="59">
        <f t="shared" si="152"/>
        <v>1649</v>
      </c>
      <c r="O256" s="59">
        <f t="shared" si="153"/>
        <v>1746</v>
      </c>
      <c r="P256" s="59">
        <f t="shared" si="154"/>
        <v>1746</v>
      </c>
      <c r="Q256" s="59">
        <f t="shared" si="155"/>
        <v>1746</v>
      </c>
      <c r="R256" s="59">
        <f t="shared" si="156"/>
        <v>1843</v>
      </c>
      <c r="S256" s="59">
        <f t="shared" si="157"/>
        <v>1746</v>
      </c>
      <c r="T256" s="59">
        <f t="shared" si="158"/>
        <v>1746</v>
      </c>
      <c r="U256" s="59">
        <f t="shared" si="159"/>
        <v>1784.8</v>
      </c>
      <c r="V256" s="59">
        <f t="shared" si="160"/>
        <v>1784.8</v>
      </c>
      <c r="W256" s="59">
        <f t="shared" si="161"/>
        <v>1804.2</v>
      </c>
      <c r="X256" s="59">
        <f t="shared" si="162"/>
        <v>1784.8</v>
      </c>
      <c r="Y256" s="59">
        <f t="shared" si="163"/>
        <v>1784.8</v>
      </c>
      <c r="Z256" s="59">
        <f t="shared" si="164"/>
        <v>1843</v>
      </c>
      <c r="AA256" s="59">
        <f t="shared" si="165"/>
        <v>1649</v>
      </c>
      <c r="AB256" t="s">
        <v>245</v>
      </c>
      <c r="AC256" t="s">
        <v>247</v>
      </c>
      <c r="AD256" t="s">
        <v>241</v>
      </c>
    </row>
    <row r="257" spans="1:30" customFormat="1" x14ac:dyDescent="0.25">
      <c r="A257" t="s">
        <v>128</v>
      </c>
      <c r="C257">
        <v>610</v>
      </c>
      <c r="D257">
        <v>74181</v>
      </c>
      <c r="E257" s="63">
        <v>1940</v>
      </c>
      <c r="F257" s="59">
        <f t="shared" si="145"/>
        <v>1746</v>
      </c>
      <c r="G257" s="59">
        <f t="shared" si="146"/>
        <v>717.8</v>
      </c>
      <c r="H257" s="59">
        <f t="shared" si="147"/>
        <v>717.8</v>
      </c>
      <c r="I257" s="59">
        <v>148.30000000000001</v>
      </c>
      <c r="J257" s="59">
        <f t="shared" si="148"/>
        <v>1784.8</v>
      </c>
      <c r="K257" s="59">
        <f t="shared" si="149"/>
        <v>1746</v>
      </c>
      <c r="L257" s="59">
        <f t="shared" si="150"/>
        <v>1940</v>
      </c>
      <c r="M257" s="59">
        <f t="shared" si="151"/>
        <v>1784.8</v>
      </c>
      <c r="N257" s="59">
        <f t="shared" si="152"/>
        <v>1649</v>
      </c>
      <c r="O257" s="59">
        <f t="shared" si="153"/>
        <v>1746</v>
      </c>
      <c r="P257" s="59">
        <f t="shared" si="154"/>
        <v>1746</v>
      </c>
      <c r="Q257" s="59">
        <f t="shared" si="155"/>
        <v>1746</v>
      </c>
      <c r="R257" s="59">
        <f t="shared" si="156"/>
        <v>1843</v>
      </c>
      <c r="S257" s="59">
        <f t="shared" si="157"/>
        <v>1746</v>
      </c>
      <c r="T257" s="59">
        <f t="shared" si="158"/>
        <v>1746</v>
      </c>
      <c r="U257" s="59">
        <f t="shared" si="159"/>
        <v>1784.8</v>
      </c>
      <c r="V257" s="59">
        <f t="shared" si="160"/>
        <v>1784.8</v>
      </c>
      <c r="W257" s="59">
        <f t="shared" si="161"/>
        <v>1804.2</v>
      </c>
      <c r="X257" s="59">
        <f t="shared" si="162"/>
        <v>1784.8</v>
      </c>
      <c r="Y257" s="59">
        <f t="shared" si="163"/>
        <v>1784.8</v>
      </c>
      <c r="Z257" s="59">
        <f t="shared" si="164"/>
        <v>1843</v>
      </c>
      <c r="AA257" s="59">
        <f t="shared" si="165"/>
        <v>1649</v>
      </c>
      <c r="AB257" t="s">
        <v>245</v>
      </c>
      <c r="AC257" t="s">
        <v>247</v>
      </c>
      <c r="AD257" t="s">
        <v>241</v>
      </c>
    </row>
    <row r="258" spans="1:30" customFormat="1" x14ac:dyDescent="0.25">
      <c r="A258" t="s">
        <v>129</v>
      </c>
      <c r="C258">
        <v>611</v>
      </c>
      <c r="D258">
        <v>70552</v>
      </c>
      <c r="E258" s="63">
        <v>1940</v>
      </c>
      <c r="F258" s="59">
        <f t="shared" si="145"/>
        <v>1746</v>
      </c>
      <c r="G258" s="59">
        <f t="shared" si="146"/>
        <v>717.8</v>
      </c>
      <c r="H258" s="59">
        <f t="shared" si="147"/>
        <v>717.8</v>
      </c>
      <c r="I258" s="59">
        <v>210.59</v>
      </c>
      <c r="J258" s="59">
        <f t="shared" si="148"/>
        <v>1784.8</v>
      </c>
      <c r="K258" s="59">
        <f t="shared" si="149"/>
        <v>1746</v>
      </c>
      <c r="L258" s="59">
        <f t="shared" si="150"/>
        <v>1940</v>
      </c>
      <c r="M258" s="59">
        <f t="shared" si="151"/>
        <v>1784.8</v>
      </c>
      <c r="N258" s="59">
        <f t="shared" si="152"/>
        <v>1649</v>
      </c>
      <c r="O258" s="59">
        <f t="shared" si="153"/>
        <v>1746</v>
      </c>
      <c r="P258" s="59">
        <f t="shared" si="154"/>
        <v>1746</v>
      </c>
      <c r="Q258" s="59">
        <f t="shared" si="155"/>
        <v>1746</v>
      </c>
      <c r="R258" s="59">
        <f t="shared" si="156"/>
        <v>1843</v>
      </c>
      <c r="S258" s="59">
        <f t="shared" si="157"/>
        <v>1746</v>
      </c>
      <c r="T258" s="59">
        <f t="shared" si="158"/>
        <v>1746</v>
      </c>
      <c r="U258" s="59">
        <f t="shared" si="159"/>
        <v>1784.8</v>
      </c>
      <c r="V258" s="59">
        <f t="shared" si="160"/>
        <v>1784.8</v>
      </c>
      <c r="W258" s="59">
        <f t="shared" si="161"/>
        <v>1804.2</v>
      </c>
      <c r="X258" s="59">
        <f t="shared" si="162"/>
        <v>1784.8</v>
      </c>
      <c r="Y258" s="59">
        <f t="shared" si="163"/>
        <v>1784.8</v>
      </c>
      <c r="Z258" s="59">
        <f t="shared" si="164"/>
        <v>1843</v>
      </c>
      <c r="AA258" s="59">
        <f t="shared" si="165"/>
        <v>1649</v>
      </c>
      <c r="AB258" t="s">
        <v>245</v>
      </c>
      <c r="AC258" t="s">
        <v>247</v>
      </c>
      <c r="AD258" t="s">
        <v>241</v>
      </c>
    </row>
    <row r="259" spans="1:30" customFormat="1" x14ac:dyDescent="0.25">
      <c r="A259" t="s">
        <v>130</v>
      </c>
      <c r="C259">
        <v>610</v>
      </c>
      <c r="D259">
        <v>70551</v>
      </c>
      <c r="E259" s="63">
        <v>1940</v>
      </c>
      <c r="F259" s="59">
        <f t="shared" si="145"/>
        <v>1746</v>
      </c>
      <c r="G259" s="59">
        <f t="shared" si="146"/>
        <v>717.8</v>
      </c>
      <c r="H259" s="59">
        <f t="shared" si="147"/>
        <v>717.8</v>
      </c>
      <c r="I259" s="59">
        <v>201.69</v>
      </c>
      <c r="J259" s="59">
        <f t="shared" si="148"/>
        <v>1784.8</v>
      </c>
      <c r="K259" s="59">
        <f t="shared" si="149"/>
        <v>1746</v>
      </c>
      <c r="L259" s="59">
        <f t="shared" si="150"/>
        <v>1940</v>
      </c>
      <c r="M259" s="59">
        <f t="shared" si="151"/>
        <v>1784.8</v>
      </c>
      <c r="N259" s="59">
        <f t="shared" si="152"/>
        <v>1649</v>
      </c>
      <c r="O259" s="59">
        <f t="shared" si="153"/>
        <v>1746</v>
      </c>
      <c r="P259" s="59">
        <f t="shared" si="154"/>
        <v>1746</v>
      </c>
      <c r="Q259" s="59">
        <f t="shared" si="155"/>
        <v>1746</v>
      </c>
      <c r="R259" s="59">
        <f t="shared" si="156"/>
        <v>1843</v>
      </c>
      <c r="S259" s="59">
        <f t="shared" si="157"/>
        <v>1746</v>
      </c>
      <c r="T259" s="59">
        <f t="shared" si="158"/>
        <v>1746</v>
      </c>
      <c r="U259" s="59">
        <f t="shared" si="159"/>
        <v>1784.8</v>
      </c>
      <c r="V259" s="59">
        <f t="shared" si="160"/>
        <v>1784.8</v>
      </c>
      <c r="W259" s="59">
        <f t="shared" si="161"/>
        <v>1804.2</v>
      </c>
      <c r="X259" s="59">
        <f t="shared" si="162"/>
        <v>1784.8</v>
      </c>
      <c r="Y259" s="59">
        <f t="shared" si="163"/>
        <v>1784.8</v>
      </c>
      <c r="Z259" s="59">
        <f t="shared" si="164"/>
        <v>1843</v>
      </c>
      <c r="AA259" s="59">
        <f t="shared" si="165"/>
        <v>1649</v>
      </c>
      <c r="AB259" t="s">
        <v>245</v>
      </c>
      <c r="AC259" t="s">
        <v>247</v>
      </c>
      <c r="AD259" t="s">
        <v>241</v>
      </c>
    </row>
    <row r="260" spans="1:30" customFormat="1" x14ac:dyDescent="0.25">
      <c r="A260" t="s">
        <v>131</v>
      </c>
      <c r="C260">
        <v>610</v>
      </c>
      <c r="D260">
        <v>72156</v>
      </c>
      <c r="E260" s="63">
        <v>1940</v>
      </c>
      <c r="F260" s="59">
        <f t="shared" si="145"/>
        <v>1746</v>
      </c>
      <c r="G260" s="59">
        <f t="shared" si="146"/>
        <v>717.8</v>
      </c>
      <c r="H260" s="59">
        <f t="shared" si="147"/>
        <v>717.8</v>
      </c>
      <c r="I260" s="59">
        <v>204.65</v>
      </c>
      <c r="J260" s="59">
        <f t="shared" si="148"/>
        <v>1784.8</v>
      </c>
      <c r="K260" s="59">
        <f t="shared" si="149"/>
        <v>1746</v>
      </c>
      <c r="L260" s="59">
        <f t="shared" si="150"/>
        <v>1940</v>
      </c>
      <c r="M260" s="59">
        <f t="shared" si="151"/>
        <v>1784.8</v>
      </c>
      <c r="N260" s="59">
        <f t="shared" si="152"/>
        <v>1649</v>
      </c>
      <c r="O260" s="59">
        <f t="shared" si="153"/>
        <v>1746</v>
      </c>
      <c r="P260" s="59">
        <f t="shared" si="154"/>
        <v>1746</v>
      </c>
      <c r="Q260" s="59">
        <f t="shared" si="155"/>
        <v>1746</v>
      </c>
      <c r="R260" s="59">
        <f t="shared" si="156"/>
        <v>1843</v>
      </c>
      <c r="S260" s="59">
        <f t="shared" si="157"/>
        <v>1746</v>
      </c>
      <c r="T260" s="59">
        <f t="shared" si="158"/>
        <v>1746</v>
      </c>
      <c r="U260" s="59">
        <f t="shared" si="159"/>
        <v>1784.8</v>
      </c>
      <c r="V260" s="59">
        <f t="shared" si="160"/>
        <v>1784.8</v>
      </c>
      <c r="W260" s="59">
        <f t="shared" si="161"/>
        <v>1804.2</v>
      </c>
      <c r="X260" s="59">
        <f t="shared" si="162"/>
        <v>1784.8</v>
      </c>
      <c r="Y260" s="59">
        <f t="shared" si="163"/>
        <v>1784.8</v>
      </c>
      <c r="Z260" s="59">
        <f t="shared" si="164"/>
        <v>1843</v>
      </c>
      <c r="AA260" s="59">
        <f t="shared" si="165"/>
        <v>1649</v>
      </c>
      <c r="AB260" t="s">
        <v>245</v>
      </c>
      <c r="AC260" t="s">
        <v>247</v>
      </c>
      <c r="AD260" t="s">
        <v>241</v>
      </c>
    </row>
    <row r="261" spans="1:30" customFormat="1" x14ac:dyDescent="0.25">
      <c r="A261" t="s">
        <v>132</v>
      </c>
      <c r="C261">
        <v>610</v>
      </c>
      <c r="D261">
        <v>71551</v>
      </c>
      <c r="E261" s="63">
        <v>1285</v>
      </c>
      <c r="F261" s="59">
        <f t="shared" si="145"/>
        <v>1156.5</v>
      </c>
      <c r="G261" s="59">
        <f t="shared" si="146"/>
        <v>475.45</v>
      </c>
      <c r="H261" s="59">
        <f t="shared" si="147"/>
        <v>475.45</v>
      </c>
      <c r="I261" s="59">
        <v>148.30000000000001</v>
      </c>
      <c r="J261" s="59">
        <f t="shared" si="148"/>
        <v>1182.2</v>
      </c>
      <c r="K261" s="59">
        <f t="shared" si="149"/>
        <v>1156.5</v>
      </c>
      <c r="L261" s="59">
        <f t="shared" si="150"/>
        <v>1285</v>
      </c>
      <c r="M261" s="59">
        <f t="shared" si="151"/>
        <v>1182.2</v>
      </c>
      <c r="N261" s="59">
        <f t="shared" si="152"/>
        <v>1092.25</v>
      </c>
      <c r="O261" s="59">
        <f t="shared" si="153"/>
        <v>1156.5</v>
      </c>
      <c r="P261" s="59">
        <f t="shared" si="154"/>
        <v>1156.5</v>
      </c>
      <c r="Q261" s="59">
        <f t="shared" si="155"/>
        <v>1156.5</v>
      </c>
      <c r="R261" s="59">
        <f t="shared" si="156"/>
        <v>1220.75</v>
      </c>
      <c r="S261" s="59">
        <f t="shared" si="157"/>
        <v>1156.5</v>
      </c>
      <c r="T261" s="59">
        <f t="shared" si="158"/>
        <v>1156.5</v>
      </c>
      <c r="U261" s="59">
        <f t="shared" si="159"/>
        <v>1182.2</v>
      </c>
      <c r="V261" s="59">
        <f t="shared" si="160"/>
        <v>1182.2</v>
      </c>
      <c r="W261" s="59">
        <f t="shared" si="161"/>
        <v>1195.05</v>
      </c>
      <c r="X261" s="59">
        <f t="shared" si="162"/>
        <v>1182.2</v>
      </c>
      <c r="Y261" s="59">
        <f t="shared" si="163"/>
        <v>1182.2</v>
      </c>
      <c r="Z261" s="59">
        <f t="shared" si="164"/>
        <v>1220.75</v>
      </c>
      <c r="AA261" s="59">
        <f t="shared" si="165"/>
        <v>1092.25</v>
      </c>
      <c r="AB261" t="s">
        <v>245</v>
      </c>
      <c r="AC261" t="s">
        <v>247</v>
      </c>
      <c r="AD261" t="s">
        <v>241</v>
      </c>
    </row>
    <row r="262" spans="1:30" customFormat="1" x14ac:dyDescent="0.25">
      <c r="A262" t="s">
        <v>133</v>
      </c>
      <c r="C262">
        <v>610</v>
      </c>
      <c r="D262">
        <v>71550</v>
      </c>
      <c r="E262" s="63">
        <v>1940</v>
      </c>
      <c r="F262" s="59">
        <f t="shared" si="145"/>
        <v>1746</v>
      </c>
      <c r="G262" s="59">
        <f t="shared" si="146"/>
        <v>717.8</v>
      </c>
      <c r="H262" s="59">
        <f t="shared" si="147"/>
        <v>717.8</v>
      </c>
      <c r="I262" s="59">
        <v>148.30000000000001</v>
      </c>
      <c r="J262" s="59">
        <f t="shared" si="148"/>
        <v>1784.8</v>
      </c>
      <c r="K262" s="59">
        <f t="shared" si="149"/>
        <v>1746</v>
      </c>
      <c r="L262" s="59">
        <f t="shared" si="150"/>
        <v>1940</v>
      </c>
      <c r="M262" s="59">
        <f t="shared" si="151"/>
        <v>1784.8</v>
      </c>
      <c r="N262" s="59">
        <f t="shared" si="152"/>
        <v>1649</v>
      </c>
      <c r="O262" s="59">
        <f t="shared" si="153"/>
        <v>1746</v>
      </c>
      <c r="P262" s="59">
        <f t="shared" si="154"/>
        <v>1746</v>
      </c>
      <c r="Q262" s="59">
        <f t="shared" si="155"/>
        <v>1746</v>
      </c>
      <c r="R262" s="59">
        <f t="shared" si="156"/>
        <v>1843</v>
      </c>
      <c r="S262" s="59">
        <f t="shared" si="157"/>
        <v>1746</v>
      </c>
      <c r="T262" s="59">
        <f t="shared" si="158"/>
        <v>1746</v>
      </c>
      <c r="U262" s="59">
        <f t="shared" si="159"/>
        <v>1784.8</v>
      </c>
      <c r="V262" s="59">
        <f t="shared" si="160"/>
        <v>1784.8</v>
      </c>
      <c r="W262" s="59">
        <f t="shared" si="161"/>
        <v>1804.2</v>
      </c>
      <c r="X262" s="59">
        <f t="shared" si="162"/>
        <v>1784.8</v>
      </c>
      <c r="Y262" s="59">
        <f t="shared" si="163"/>
        <v>1784.8</v>
      </c>
      <c r="Z262" s="59">
        <f t="shared" si="164"/>
        <v>1843</v>
      </c>
      <c r="AA262" s="59">
        <f t="shared" si="165"/>
        <v>1649</v>
      </c>
      <c r="AB262" t="s">
        <v>245</v>
      </c>
      <c r="AC262" t="s">
        <v>247</v>
      </c>
      <c r="AD262" t="s">
        <v>241</v>
      </c>
    </row>
    <row r="263" spans="1:30" customFormat="1" x14ac:dyDescent="0.25">
      <c r="A263" t="s">
        <v>134</v>
      </c>
      <c r="C263">
        <v>610</v>
      </c>
      <c r="D263">
        <v>72141</v>
      </c>
      <c r="E263" s="63">
        <v>1940</v>
      </c>
      <c r="F263" s="59">
        <f t="shared" si="145"/>
        <v>1746</v>
      </c>
      <c r="G263" s="59">
        <f t="shared" si="146"/>
        <v>717.8</v>
      </c>
      <c r="H263" s="59">
        <f t="shared" si="147"/>
        <v>717.8</v>
      </c>
      <c r="I263" s="59">
        <v>198.72</v>
      </c>
      <c r="J263" s="59">
        <f t="shared" si="148"/>
        <v>1784.8</v>
      </c>
      <c r="K263" s="59">
        <f t="shared" si="149"/>
        <v>1746</v>
      </c>
      <c r="L263" s="59">
        <f t="shared" si="150"/>
        <v>1940</v>
      </c>
      <c r="M263" s="59">
        <f t="shared" si="151"/>
        <v>1784.8</v>
      </c>
      <c r="N263" s="59">
        <f t="shared" si="152"/>
        <v>1649</v>
      </c>
      <c r="O263" s="59">
        <f t="shared" si="153"/>
        <v>1746</v>
      </c>
      <c r="P263" s="59">
        <f t="shared" si="154"/>
        <v>1746</v>
      </c>
      <c r="Q263" s="59">
        <f t="shared" si="155"/>
        <v>1746</v>
      </c>
      <c r="R263" s="59">
        <f t="shared" si="156"/>
        <v>1843</v>
      </c>
      <c r="S263" s="59">
        <f t="shared" si="157"/>
        <v>1746</v>
      </c>
      <c r="T263" s="59">
        <f t="shared" si="158"/>
        <v>1746</v>
      </c>
      <c r="U263" s="59">
        <f t="shared" si="159"/>
        <v>1784.8</v>
      </c>
      <c r="V263" s="59">
        <f t="shared" si="160"/>
        <v>1784.8</v>
      </c>
      <c r="W263" s="59">
        <f t="shared" si="161"/>
        <v>1804.2</v>
      </c>
      <c r="X263" s="59">
        <f t="shared" si="162"/>
        <v>1784.8</v>
      </c>
      <c r="Y263" s="59">
        <f t="shared" si="163"/>
        <v>1784.8</v>
      </c>
      <c r="Z263" s="59">
        <f t="shared" si="164"/>
        <v>1843</v>
      </c>
      <c r="AA263" s="59">
        <f t="shared" si="165"/>
        <v>1649</v>
      </c>
      <c r="AB263" t="s">
        <v>245</v>
      </c>
      <c r="AC263" t="s">
        <v>247</v>
      </c>
      <c r="AD263" t="s">
        <v>241</v>
      </c>
    </row>
    <row r="264" spans="1:30" customFormat="1" x14ac:dyDescent="0.25">
      <c r="A264" t="s">
        <v>135</v>
      </c>
      <c r="C264">
        <v>610</v>
      </c>
      <c r="D264">
        <v>72158</v>
      </c>
      <c r="E264" s="63">
        <v>1940</v>
      </c>
      <c r="F264" s="59">
        <f t="shared" si="145"/>
        <v>1746</v>
      </c>
      <c r="G264" s="59">
        <f t="shared" si="146"/>
        <v>717.8</v>
      </c>
      <c r="H264" s="59">
        <f t="shared" si="147"/>
        <v>717.8</v>
      </c>
      <c r="I264" s="59">
        <v>204.65</v>
      </c>
      <c r="J264" s="59">
        <f t="shared" si="148"/>
        <v>1784.8</v>
      </c>
      <c r="K264" s="59">
        <f t="shared" si="149"/>
        <v>1746</v>
      </c>
      <c r="L264" s="59">
        <f t="shared" si="150"/>
        <v>1940</v>
      </c>
      <c r="M264" s="59">
        <f t="shared" si="151"/>
        <v>1784.8</v>
      </c>
      <c r="N264" s="59">
        <f t="shared" si="152"/>
        <v>1649</v>
      </c>
      <c r="O264" s="59">
        <f t="shared" si="153"/>
        <v>1746</v>
      </c>
      <c r="P264" s="59">
        <f t="shared" si="154"/>
        <v>1746</v>
      </c>
      <c r="Q264" s="59">
        <f t="shared" si="155"/>
        <v>1746</v>
      </c>
      <c r="R264" s="59">
        <f t="shared" si="156"/>
        <v>1843</v>
      </c>
      <c r="S264" s="59">
        <f t="shared" si="157"/>
        <v>1746</v>
      </c>
      <c r="T264" s="59">
        <f t="shared" si="158"/>
        <v>1746</v>
      </c>
      <c r="U264" s="59">
        <f t="shared" si="159"/>
        <v>1784.8</v>
      </c>
      <c r="V264" s="59">
        <f t="shared" si="160"/>
        <v>1784.8</v>
      </c>
      <c r="W264" s="59">
        <f t="shared" si="161"/>
        <v>1804.2</v>
      </c>
      <c r="X264" s="59">
        <f t="shared" si="162"/>
        <v>1784.8</v>
      </c>
      <c r="Y264" s="59">
        <f t="shared" si="163"/>
        <v>1784.8</v>
      </c>
      <c r="Z264" s="59">
        <f t="shared" si="164"/>
        <v>1843</v>
      </c>
      <c r="AA264" s="59">
        <f t="shared" si="165"/>
        <v>1649</v>
      </c>
      <c r="AB264" t="s">
        <v>245</v>
      </c>
      <c r="AC264" t="s">
        <v>247</v>
      </c>
      <c r="AD264" t="s">
        <v>241</v>
      </c>
    </row>
    <row r="265" spans="1:30" customFormat="1" x14ac:dyDescent="0.25">
      <c r="A265" t="s">
        <v>136</v>
      </c>
      <c r="C265">
        <v>610</v>
      </c>
      <c r="D265">
        <v>72149</v>
      </c>
      <c r="E265" s="63">
        <v>1940</v>
      </c>
      <c r="F265" s="59">
        <f t="shared" si="145"/>
        <v>1746</v>
      </c>
      <c r="G265" s="59">
        <f t="shared" si="146"/>
        <v>717.8</v>
      </c>
      <c r="H265" s="59">
        <f t="shared" si="147"/>
        <v>717.8</v>
      </c>
      <c r="I265" s="59">
        <v>210.59</v>
      </c>
      <c r="J265" s="59">
        <f t="shared" si="148"/>
        <v>1784.8</v>
      </c>
      <c r="K265" s="59">
        <f t="shared" si="149"/>
        <v>1746</v>
      </c>
      <c r="L265" s="59">
        <f t="shared" si="150"/>
        <v>1940</v>
      </c>
      <c r="M265" s="59">
        <f t="shared" si="151"/>
        <v>1784.8</v>
      </c>
      <c r="N265" s="59">
        <f t="shared" si="152"/>
        <v>1649</v>
      </c>
      <c r="O265" s="59">
        <f t="shared" si="153"/>
        <v>1746</v>
      </c>
      <c r="P265" s="59">
        <f t="shared" si="154"/>
        <v>1746</v>
      </c>
      <c r="Q265" s="59">
        <f t="shared" si="155"/>
        <v>1746</v>
      </c>
      <c r="R265" s="59">
        <f t="shared" si="156"/>
        <v>1843</v>
      </c>
      <c r="S265" s="59">
        <f t="shared" si="157"/>
        <v>1746</v>
      </c>
      <c r="T265" s="59">
        <f t="shared" si="158"/>
        <v>1746</v>
      </c>
      <c r="U265" s="59">
        <f t="shared" si="159"/>
        <v>1784.8</v>
      </c>
      <c r="V265" s="59">
        <f t="shared" si="160"/>
        <v>1784.8</v>
      </c>
      <c r="W265" s="59">
        <f t="shared" si="161"/>
        <v>1804.2</v>
      </c>
      <c r="X265" s="59">
        <f t="shared" si="162"/>
        <v>1784.8</v>
      </c>
      <c r="Y265" s="59">
        <f t="shared" si="163"/>
        <v>1784.8</v>
      </c>
      <c r="Z265" s="59">
        <f t="shared" si="164"/>
        <v>1843</v>
      </c>
      <c r="AA265" s="59">
        <f t="shared" si="165"/>
        <v>1649</v>
      </c>
      <c r="AB265" t="s">
        <v>245</v>
      </c>
      <c r="AC265" t="s">
        <v>247</v>
      </c>
      <c r="AD265" t="s">
        <v>241</v>
      </c>
    </row>
    <row r="266" spans="1:30" customFormat="1" x14ac:dyDescent="0.25">
      <c r="A266" t="s">
        <v>137</v>
      </c>
      <c r="C266">
        <v>610</v>
      </c>
      <c r="D266">
        <v>73718</v>
      </c>
      <c r="E266" s="63">
        <v>1940</v>
      </c>
      <c r="F266" s="59">
        <f t="shared" si="145"/>
        <v>1746</v>
      </c>
      <c r="G266" s="59">
        <f t="shared" si="146"/>
        <v>717.8</v>
      </c>
      <c r="H266" s="59">
        <f t="shared" si="147"/>
        <v>717.8</v>
      </c>
      <c r="I266" s="59">
        <v>148.30000000000001</v>
      </c>
      <c r="J266" s="59">
        <f t="shared" si="148"/>
        <v>1784.8</v>
      </c>
      <c r="K266" s="59">
        <f t="shared" si="149"/>
        <v>1746</v>
      </c>
      <c r="L266" s="59">
        <f t="shared" si="150"/>
        <v>1940</v>
      </c>
      <c r="M266" s="59">
        <f t="shared" si="151"/>
        <v>1784.8</v>
      </c>
      <c r="N266" s="59">
        <f t="shared" si="152"/>
        <v>1649</v>
      </c>
      <c r="O266" s="59">
        <f t="shared" si="153"/>
        <v>1746</v>
      </c>
      <c r="P266" s="59">
        <f t="shared" si="154"/>
        <v>1746</v>
      </c>
      <c r="Q266" s="59">
        <f t="shared" si="155"/>
        <v>1746</v>
      </c>
      <c r="R266" s="59">
        <f t="shared" si="156"/>
        <v>1843</v>
      </c>
      <c r="S266" s="59">
        <f t="shared" si="157"/>
        <v>1746</v>
      </c>
      <c r="T266" s="59">
        <f t="shared" si="158"/>
        <v>1746</v>
      </c>
      <c r="U266" s="59">
        <f t="shared" si="159"/>
        <v>1784.8</v>
      </c>
      <c r="V266" s="59">
        <f t="shared" si="160"/>
        <v>1784.8</v>
      </c>
      <c r="W266" s="59">
        <f t="shared" si="161"/>
        <v>1804.2</v>
      </c>
      <c r="X266" s="59">
        <f t="shared" si="162"/>
        <v>1784.8</v>
      </c>
      <c r="Y266" s="59">
        <f t="shared" si="163"/>
        <v>1784.8</v>
      </c>
      <c r="Z266" s="59">
        <f t="shared" si="164"/>
        <v>1843</v>
      </c>
      <c r="AA266" s="59">
        <f t="shared" si="165"/>
        <v>1649</v>
      </c>
      <c r="AB266" t="s">
        <v>245</v>
      </c>
      <c r="AC266" t="s">
        <v>247</v>
      </c>
      <c r="AD266" t="s">
        <v>241</v>
      </c>
    </row>
    <row r="267" spans="1:30" customFormat="1" x14ac:dyDescent="0.25">
      <c r="A267" t="s">
        <v>138</v>
      </c>
      <c r="C267">
        <v>610</v>
      </c>
      <c r="D267">
        <v>73722</v>
      </c>
      <c r="E267" s="63">
        <v>1040</v>
      </c>
      <c r="F267" s="59">
        <f t="shared" si="145"/>
        <v>936</v>
      </c>
      <c r="G267" s="59">
        <f t="shared" si="146"/>
        <v>384.8</v>
      </c>
      <c r="H267" s="59">
        <f t="shared" si="147"/>
        <v>384.8</v>
      </c>
      <c r="I267" s="59">
        <v>148.30000000000001</v>
      </c>
      <c r="J267" s="59">
        <f t="shared" si="148"/>
        <v>956.8</v>
      </c>
      <c r="K267" s="59">
        <f t="shared" si="149"/>
        <v>936</v>
      </c>
      <c r="L267" s="59">
        <f t="shared" si="150"/>
        <v>1040</v>
      </c>
      <c r="M267" s="59">
        <f t="shared" si="151"/>
        <v>956.8</v>
      </c>
      <c r="N267" s="59">
        <f t="shared" si="152"/>
        <v>884</v>
      </c>
      <c r="O267" s="59">
        <f t="shared" si="153"/>
        <v>936</v>
      </c>
      <c r="P267" s="59">
        <f t="shared" si="154"/>
        <v>936</v>
      </c>
      <c r="Q267" s="59">
        <f t="shared" si="155"/>
        <v>936</v>
      </c>
      <c r="R267" s="59">
        <f t="shared" si="156"/>
        <v>988</v>
      </c>
      <c r="S267" s="59">
        <f t="shared" si="157"/>
        <v>936</v>
      </c>
      <c r="T267" s="59">
        <f t="shared" si="158"/>
        <v>936</v>
      </c>
      <c r="U267" s="59">
        <f t="shared" si="159"/>
        <v>956.8</v>
      </c>
      <c r="V267" s="59">
        <f t="shared" si="160"/>
        <v>956.8</v>
      </c>
      <c r="W267" s="59">
        <f t="shared" si="161"/>
        <v>967.2</v>
      </c>
      <c r="X267" s="59">
        <f t="shared" si="162"/>
        <v>956.8</v>
      </c>
      <c r="Y267" s="59">
        <f t="shared" si="163"/>
        <v>956.8</v>
      </c>
      <c r="Z267" s="59">
        <f t="shared" si="164"/>
        <v>988</v>
      </c>
      <c r="AA267" s="59">
        <f t="shared" si="165"/>
        <v>884</v>
      </c>
      <c r="AB267" t="s">
        <v>245</v>
      </c>
      <c r="AC267" t="s">
        <v>247</v>
      </c>
      <c r="AD267" t="s">
        <v>241</v>
      </c>
    </row>
    <row r="268" spans="1:30" customFormat="1" x14ac:dyDescent="0.25">
      <c r="A268" t="s">
        <v>139</v>
      </c>
      <c r="C268">
        <v>610</v>
      </c>
      <c r="D268">
        <v>73723</v>
      </c>
      <c r="E268" s="63">
        <v>1940</v>
      </c>
      <c r="F268" s="59">
        <f t="shared" si="145"/>
        <v>1746</v>
      </c>
      <c r="G268" s="59">
        <f t="shared" si="146"/>
        <v>717.8</v>
      </c>
      <c r="H268" s="59">
        <f t="shared" si="147"/>
        <v>717.8</v>
      </c>
      <c r="I268" s="59">
        <v>223.92</v>
      </c>
      <c r="J268" s="59">
        <f t="shared" si="148"/>
        <v>1784.8</v>
      </c>
      <c r="K268" s="59">
        <f t="shared" si="149"/>
        <v>1746</v>
      </c>
      <c r="L268" s="59">
        <f t="shared" si="150"/>
        <v>1940</v>
      </c>
      <c r="M268" s="59">
        <f t="shared" si="151"/>
        <v>1784.8</v>
      </c>
      <c r="N268" s="59">
        <f t="shared" si="152"/>
        <v>1649</v>
      </c>
      <c r="O268" s="59">
        <f t="shared" si="153"/>
        <v>1746</v>
      </c>
      <c r="P268" s="59">
        <f t="shared" si="154"/>
        <v>1746</v>
      </c>
      <c r="Q268" s="59">
        <f t="shared" si="155"/>
        <v>1746</v>
      </c>
      <c r="R268" s="59">
        <f t="shared" si="156"/>
        <v>1843</v>
      </c>
      <c r="S268" s="59">
        <f t="shared" si="157"/>
        <v>1746</v>
      </c>
      <c r="T268" s="59">
        <f t="shared" si="158"/>
        <v>1746</v>
      </c>
      <c r="U268" s="59">
        <f t="shared" si="159"/>
        <v>1784.8</v>
      </c>
      <c r="V268" s="59">
        <f t="shared" si="160"/>
        <v>1784.8</v>
      </c>
      <c r="W268" s="59">
        <f t="shared" si="161"/>
        <v>1804.2</v>
      </c>
      <c r="X268" s="59">
        <f t="shared" si="162"/>
        <v>1784.8</v>
      </c>
      <c r="Y268" s="59">
        <f t="shared" si="163"/>
        <v>1784.8</v>
      </c>
      <c r="Z268" s="59">
        <f t="shared" si="164"/>
        <v>1843</v>
      </c>
      <c r="AA268" s="59">
        <f t="shared" si="165"/>
        <v>1649</v>
      </c>
      <c r="AB268" t="s">
        <v>245</v>
      </c>
      <c r="AC268" t="s">
        <v>247</v>
      </c>
      <c r="AD268" t="s">
        <v>241</v>
      </c>
    </row>
    <row r="269" spans="1:30" customFormat="1" x14ac:dyDescent="0.25">
      <c r="A269" t="s">
        <v>290</v>
      </c>
      <c r="C269">
        <v>610</v>
      </c>
      <c r="D269">
        <v>70545</v>
      </c>
      <c r="E269" s="63">
        <v>1940</v>
      </c>
      <c r="F269" s="59">
        <f t="shared" si="145"/>
        <v>1746</v>
      </c>
      <c r="G269" s="59">
        <f t="shared" si="146"/>
        <v>717.8</v>
      </c>
      <c r="H269" s="59">
        <f t="shared" si="147"/>
        <v>717.8</v>
      </c>
      <c r="I269" s="59">
        <v>148.30000000000001</v>
      </c>
      <c r="J269" s="59">
        <f t="shared" si="148"/>
        <v>1784.8</v>
      </c>
      <c r="K269" s="59">
        <f t="shared" si="149"/>
        <v>1746</v>
      </c>
      <c r="L269" s="59">
        <f t="shared" si="150"/>
        <v>1940</v>
      </c>
      <c r="M269" s="59">
        <f t="shared" si="151"/>
        <v>1784.8</v>
      </c>
      <c r="N269" s="59">
        <f t="shared" si="152"/>
        <v>1649</v>
      </c>
      <c r="O269" s="59">
        <f t="shared" si="153"/>
        <v>1746</v>
      </c>
      <c r="P269" s="59">
        <f t="shared" si="154"/>
        <v>1746</v>
      </c>
      <c r="Q269" s="59">
        <f t="shared" si="155"/>
        <v>1746</v>
      </c>
      <c r="R269" s="59">
        <f t="shared" si="156"/>
        <v>1843</v>
      </c>
      <c r="S269" s="59">
        <f t="shared" si="157"/>
        <v>1746</v>
      </c>
      <c r="T269" s="59">
        <f t="shared" si="158"/>
        <v>1746</v>
      </c>
      <c r="U269" s="59">
        <f t="shared" si="159"/>
        <v>1784.8</v>
      </c>
      <c r="V269" s="59">
        <f t="shared" si="160"/>
        <v>1784.8</v>
      </c>
      <c r="W269" s="59">
        <f t="shared" si="161"/>
        <v>1804.2</v>
      </c>
      <c r="X269" s="59">
        <f t="shared" si="162"/>
        <v>1784.8</v>
      </c>
      <c r="Y269" s="59">
        <f t="shared" si="163"/>
        <v>1784.8</v>
      </c>
      <c r="Z269" s="59">
        <f t="shared" si="164"/>
        <v>1843</v>
      </c>
      <c r="AA269" s="59">
        <f t="shared" si="165"/>
        <v>1649</v>
      </c>
      <c r="AB269" t="s">
        <v>245</v>
      </c>
      <c r="AC269" t="s">
        <v>247</v>
      </c>
      <c r="AD269" t="s">
        <v>241</v>
      </c>
    </row>
    <row r="270" spans="1:30" customFormat="1" x14ac:dyDescent="0.25">
      <c r="A270" t="s">
        <v>292</v>
      </c>
      <c r="C270">
        <v>610</v>
      </c>
      <c r="D270">
        <v>70544</v>
      </c>
      <c r="E270" s="63">
        <v>1940</v>
      </c>
      <c r="F270" s="59">
        <f t="shared" si="145"/>
        <v>1746</v>
      </c>
      <c r="G270" s="59">
        <f t="shared" si="146"/>
        <v>717.8</v>
      </c>
      <c r="H270" s="59">
        <f t="shared" si="147"/>
        <v>717.8</v>
      </c>
      <c r="I270" s="59">
        <v>249.14</v>
      </c>
      <c r="J270" s="59">
        <f t="shared" si="148"/>
        <v>1784.8</v>
      </c>
      <c r="K270" s="59">
        <f t="shared" si="149"/>
        <v>1746</v>
      </c>
      <c r="L270" s="59">
        <f t="shared" si="150"/>
        <v>1940</v>
      </c>
      <c r="M270" s="59">
        <f t="shared" si="151"/>
        <v>1784.8</v>
      </c>
      <c r="N270" s="59">
        <f t="shared" si="152"/>
        <v>1649</v>
      </c>
      <c r="O270" s="59">
        <f t="shared" si="153"/>
        <v>1746</v>
      </c>
      <c r="P270" s="59">
        <f t="shared" si="154"/>
        <v>1746</v>
      </c>
      <c r="Q270" s="59">
        <f t="shared" si="155"/>
        <v>1746</v>
      </c>
      <c r="R270" s="59">
        <f t="shared" si="156"/>
        <v>1843</v>
      </c>
      <c r="S270" s="59">
        <f t="shared" si="157"/>
        <v>1746</v>
      </c>
      <c r="T270" s="59">
        <f t="shared" si="158"/>
        <v>1746</v>
      </c>
      <c r="U270" s="59">
        <f t="shared" si="159"/>
        <v>1784.8</v>
      </c>
      <c r="V270" s="59">
        <f t="shared" si="160"/>
        <v>1784.8</v>
      </c>
      <c r="W270" s="59">
        <f t="shared" si="161"/>
        <v>1804.2</v>
      </c>
      <c r="X270" s="59">
        <f t="shared" si="162"/>
        <v>1784.8</v>
      </c>
      <c r="Y270" s="59">
        <f t="shared" si="163"/>
        <v>1784.8</v>
      </c>
      <c r="Z270" s="59">
        <f t="shared" si="164"/>
        <v>1843</v>
      </c>
      <c r="AA270" s="59">
        <f t="shared" si="165"/>
        <v>1649</v>
      </c>
      <c r="AB270" t="s">
        <v>245</v>
      </c>
      <c r="AC270" t="s">
        <v>247</v>
      </c>
      <c r="AD270" t="s">
        <v>241</v>
      </c>
    </row>
    <row r="271" spans="1:30" customFormat="1" x14ac:dyDescent="0.25">
      <c r="A271" t="s">
        <v>291</v>
      </c>
      <c r="C271">
        <v>610</v>
      </c>
      <c r="D271">
        <v>70546</v>
      </c>
      <c r="E271" s="63">
        <v>1911</v>
      </c>
      <c r="F271" s="59">
        <f t="shared" si="145"/>
        <v>1719.9</v>
      </c>
      <c r="G271" s="59">
        <f t="shared" si="146"/>
        <v>707.06999999999994</v>
      </c>
      <c r="H271" s="59">
        <f t="shared" si="147"/>
        <v>707.06999999999994</v>
      </c>
      <c r="I271" s="59">
        <v>204.78</v>
      </c>
      <c r="J271" s="59">
        <f t="shared" si="148"/>
        <v>1758.12</v>
      </c>
      <c r="K271" s="59">
        <f t="shared" si="149"/>
        <v>1719.9</v>
      </c>
      <c r="L271" s="59">
        <f t="shared" si="150"/>
        <v>1911</v>
      </c>
      <c r="M271" s="59">
        <f t="shared" si="151"/>
        <v>1758.12</v>
      </c>
      <c r="N271" s="59">
        <f t="shared" si="152"/>
        <v>1624.35</v>
      </c>
      <c r="O271" s="59">
        <f t="shared" si="153"/>
        <v>1719.9</v>
      </c>
      <c r="P271" s="59">
        <f t="shared" si="154"/>
        <v>1719.9</v>
      </c>
      <c r="Q271" s="59">
        <f t="shared" si="155"/>
        <v>1719.9</v>
      </c>
      <c r="R271" s="59">
        <f t="shared" si="156"/>
        <v>1815.45</v>
      </c>
      <c r="S271" s="59">
        <f t="shared" si="157"/>
        <v>1719.9</v>
      </c>
      <c r="T271" s="59">
        <f t="shared" si="158"/>
        <v>1719.9</v>
      </c>
      <c r="U271" s="59">
        <f t="shared" si="159"/>
        <v>1758.12</v>
      </c>
      <c r="V271" s="59">
        <f t="shared" si="160"/>
        <v>1758.12</v>
      </c>
      <c r="W271" s="59">
        <f t="shared" si="161"/>
        <v>1777.23</v>
      </c>
      <c r="X271" s="59">
        <f t="shared" si="162"/>
        <v>1758.12</v>
      </c>
      <c r="Y271" s="59">
        <f t="shared" si="163"/>
        <v>1758.12</v>
      </c>
      <c r="Z271" s="59">
        <f t="shared" si="164"/>
        <v>1815.45</v>
      </c>
      <c r="AA271" s="59">
        <f t="shared" si="165"/>
        <v>1624.35</v>
      </c>
      <c r="AB271" t="s">
        <v>245</v>
      </c>
      <c r="AC271" t="s">
        <v>247</v>
      </c>
      <c r="AD271" t="s">
        <v>241</v>
      </c>
    </row>
    <row r="272" spans="1:30" customFormat="1" x14ac:dyDescent="0.25">
      <c r="A272" t="s">
        <v>293</v>
      </c>
      <c r="C272">
        <v>610</v>
      </c>
      <c r="D272">
        <v>73720</v>
      </c>
      <c r="E272" s="63">
        <v>1940</v>
      </c>
      <c r="F272" s="59">
        <f t="shared" si="145"/>
        <v>1746</v>
      </c>
      <c r="G272" s="59">
        <f t="shared" si="146"/>
        <v>717.8</v>
      </c>
      <c r="H272" s="59">
        <f t="shared" si="147"/>
        <v>717.8</v>
      </c>
      <c r="I272" s="59">
        <v>148.30000000000001</v>
      </c>
      <c r="J272" s="59">
        <f t="shared" si="148"/>
        <v>1784.8</v>
      </c>
      <c r="K272" s="59">
        <f t="shared" si="149"/>
        <v>1746</v>
      </c>
      <c r="L272" s="59">
        <f t="shared" si="150"/>
        <v>1940</v>
      </c>
      <c r="M272" s="59">
        <f t="shared" si="151"/>
        <v>1784.8</v>
      </c>
      <c r="N272" s="59">
        <f t="shared" si="152"/>
        <v>1649</v>
      </c>
      <c r="O272" s="59">
        <f t="shared" si="153"/>
        <v>1746</v>
      </c>
      <c r="P272" s="59">
        <f t="shared" si="154"/>
        <v>1746</v>
      </c>
      <c r="Q272" s="59">
        <f t="shared" si="155"/>
        <v>1746</v>
      </c>
      <c r="R272" s="59">
        <f t="shared" si="156"/>
        <v>1843</v>
      </c>
      <c r="S272" s="59">
        <f t="shared" si="157"/>
        <v>1746</v>
      </c>
      <c r="T272" s="59">
        <f t="shared" si="158"/>
        <v>1746</v>
      </c>
      <c r="U272" s="59">
        <f t="shared" si="159"/>
        <v>1784.8</v>
      </c>
      <c r="V272" s="59">
        <f t="shared" si="160"/>
        <v>1784.8</v>
      </c>
      <c r="W272" s="59">
        <f t="shared" si="161"/>
        <v>1804.2</v>
      </c>
      <c r="X272" s="59">
        <f t="shared" si="162"/>
        <v>1784.8</v>
      </c>
      <c r="Y272" s="59">
        <f t="shared" si="163"/>
        <v>1784.8</v>
      </c>
      <c r="Z272" s="59">
        <f t="shared" si="164"/>
        <v>1843</v>
      </c>
      <c r="AA272" s="59">
        <f t="shared" si="165"/>
        <v>1649</v>
      </c>
      <c r="AB272" t="s">
        <v>245</v>
      </c>
      <c r="AC272" t="s">
        <v>247</v>
      </c>
      <c r="AD272" t="s">
        <v>241</v>
      </c>
    </row>
    <row r="273" spans="1:30" customFormat="1" x14ac:dyDescent="0.25">
      <c r="A273" t="s">
        <v>294</v>
      </c>
      <c r="C273">
        <v>610</v>
      </c>
      <c r="D273">
        <v>73719</v>
      </c>
      <c r="E273" s="63">
        <v>1940</v>
      </c>
      <c r="F273" s="59">
        <f t="shared" si="145"/>
        <v>1746</v>
      </c>
      <c r="G273" s="59">
        <f t="shared" si="146"/>
        <v>717.8</v>
      </c>
      <c r="H273" s="59">
        <f t="shared" si="147"/>
        <v>717.8</v>
      </c>
      <c r="I273" s="59">
        <v>148.30000000000001</v>
      </c>
      <c r="J273" s="59">
        <f t="shared" si="148"/>
        <v>1784.8</v>
      </c>
      <c r="K273" s="59">
        <f t="shared" si="149"/>
        <v>1746</v>
      </c>
      <c r="L273" s="59">
        <f t="shared" si="150"/>
        <v>1940</v>
      </c>
      <c r="M273" s="59">
        <f t="shared" si="151"/>
        <v>1784.8</v>
      </c>
      <c r="N273" s="59">
        <f t="shared" si="152"/>
        <v>1649</v>
      </c>
      <c r="O273" s="59">
        <f t="shared" si="153"/>
        <v>1746</v>
      </c>
      <c r="P273" s="59">
        <f t="shared" si="154"/>
        <v>1746</v>
      </c>
      <c r="Q273" s="59">
        <f t="shared" si="155"/>
        <v>1746</v>
      </c>
      <c r="R273" s="59">
        <f t="shared" si="156"/>
        <v>1843</v>
      </c>
      <c r="S273" s="59">
        <f t="shared" si="157"/>
        <v>1746</v>
      </c>
      <c r="T273" s="59">
        <f t="shared" si="158"/>
        <v>1746</v>
      </c>
      <c r="U273" s="59">
        <f t="shared" si="159"/>
        <v>1784.8</v>
      </c>
      <c r="V273" s="59">
        <f t="shared" si="160"/>
        <v>1784.8</v>
      </c>
      <c r="W273" s="59">
        <f t="shared" si="161"/>
        <v>1804.2</v>
      </c>
      <c r="X273" s="59">
        <f t="shared" si="162"/>
        <v>1784.8</v>
      </c>
      <c r="Y273" s="59">
        <f t="shared" si="163"/>
        <v>1784.8</v>
      </c>
      <c r="Z273" s="59">
        <f t="shared" si="164"/>
        <v>1843</v>
      </c>
      <c r="AA273" s="59">
        <f t="shared" si="165"/>
        <v>1649</v>
      </c>
      <c r="AB273" t="s">
        <v>245</v>
      </c>
      <c r="AC273" t="s">
        <v>247</v>
      </c>
      <c r="AD273" t="s">
        <v>241</v>
      </c>
    </row>
    <row r="274" spans="1:30" customFormat="1" x14ac:dyDescent="0.25">
      <c r="A274" t="s">
        <v>298</v>
      </c>
      <c r="C274">
        <v>610</v>
      </c>
      <c r="D274">
        <v>73219</v>
      </c>
      <c r="E274" s="63">
        <v>1940</v>
      </c>
      <c r="F274" s="59">
        <f t="shared" si="145"/>
        <v>1746</v>
      </c>
      <c r="G274" s="59">
        <f t="shared" si="146"/>
        <v>717.8</v>
      </c>
      <c r="H274" s="59">
        <f t="shared" si="147"/>
        <v>717.8</v>
      </c>
      <c r="I274" s="59">
        <v>148.30000000000001</v>
      </c>
      <c r="J274" s="59">
        <f t="shared" si="148"/>
        <v>1784.8</v>
      </c>
      <c r="K274" s="59">
        <f t="shared" si="149"/>
        <v>1746</v>
      </c>
      <c r="L274" s="59">
        <f t="shared" si="150"/>
        <v>1940</v>
      </c>
      <c r="M274" s="59">
        <f t="shared" si="151"/>
        <v>1784.8</v>
      </c>
      <c r="N274" s="59">
        <f t="shared" si="152"/>
        <v>1649</v>
      </c>
      <c r="O274" s="59">
        <f t="shared" si="153"/>
        <v>1746</v>
      </c>
      <c r="P274" s="59">
        <f t="shared" si="154"/>
        <v>1746</v>
      </c>
      <c r="Q274" s="59">
        <f t="shared" si="155"/>
        <v>1746</v>
      </c>
      <c r="R274" s="59">
        <f t="shared" si="156"/>
        <v>1843</v>
      </c>
      <c r="S274" s="59">
        <f t="shared" si="157"/>
        <v>1746</v>
      </c>
      <c r="T274" s="59">
        <f t="shared" si="158"/>
        <v>1746</v>
      </c>
      <c r="U274" s="59">
        <f t="shared" si="159"/>
        <v>1784.8</v>
      </c>
      <c r="V274" s="59">
        <f t="shared" si="160"/>
        <v>1784.8</v>
      </c>
      <c r="W274" s="59">
        <f t="shared" si="161"/>
        <v>1804.2</v>
      </c>
      <c r="X274" s="59">
        <f t="shared" si="162"/>
        <v>1784.8</v>
      </c>
      <c r="Y274" s="59">
        <f t="shared" si="163"/>
        <v>1784.8</v>
      </c>
      <c r="Z274" s="59">
        <f t="shared" si="164"/>
        <v>1843</v>
      </c>
      <c r="AA274" s="59">
        <f t="shared" si="165"/>
        <v>1649</v>
      </c>
      <c r="AB274" t="s">
        <v>245</v>
      </c>
      <c r="AC274" t="s">
        <v>247</v>
      </c>
      <c r="AD274" t="s">
        <v>241</v>
      </c>
    </row>
    <row r="275" spans="1:30" customFormat="1" x14ac:dyDescent="0.25">
      <c r="A275" t="s">
        <v>299</v>
      </c>
      <c r="C275">
        <v>610</v>
      </c>
      <c r="D275">
        <v>73218</v>
      </c>
      <c r="E275" s="63">
        <v>1940</v>
      </c>
      <c r="F275" s="59">
        <f t="shared" si="145"/>
        <v>1746</v>
      </c>
      <c r="G275" s="59">
        <f t="shared" si="146"/>
        <v>717.8</v>
      </c>
      <c r="H275" s="59">
        <f t="shared" si="147"/>
        <v>717.8</v>
      </c>
      <c r="I275" s="59">
        <v>148.30000000000001</v>
      </c>
      <c r="J275" s="59">
        <f t="shared" si="148"/>
        <v>1784.8</v>
      </c>
      <c r="K275" s="59">
        <f t="shared" si="149"/>
        <v>1746</v>
      </c>
      <c r="L275" s="59">
        <f t="shared" si="150"/>
        <v>1940</v>
      </c>
      <c r="M275" s="59">
        <f t="shared" si="151"/>
        <v>1784.8</v>
      </c>
      <c r="N275" s="59">
        <f t="shared" si="152"/>
        <v>1649</v>
      </c>
      <c r="O275" s="59">
        <f t="shared" si="153"/>
        <v>1746</v>
      </c>
      <c r="P275" s="59">
        <f t="shared" si="154"/>
        <v>1746</v>
      </c>
      <c r="Q275" s="59">
        <f t="shared" si="155"/>
        <v>1746</v>
      </c>
      <c r="R275" s="59">
        <f t="shared" si="156"/>
        <v>1843</v>
      </c>
      <c r="S275" s="59">
        <f t="shared" si="157"/>
        <v>1746</v>
      </c>
      <c r="T275" s="59">
        <f t="shared" si="158"/>
        <v>1746</v>
      </c>
      <c r="U275" s="59">
        <f t="shared" si="159"/>
        <v>1784.8</v>
      </c>
      <c r="V275" s="59">
        <f t="shared" si="160"/>
        <v>1784.8</v>
      </c>
      <c r="W275" s="59">
        <f t="shared" si="161"/>
        <v>1804.2</v>
      </c>
      <c r="X275" s="59">
        <f t="shared" si="162"/>
        <v>1784.8</v>
      </c>
      <c r="Y275" s="59">
        <f t="shared" si="163"/>
        <v>1784.8</v>
      </c>
      <c r="Z275" s="59">
        <f t="shared" si="164"/>
        <v>1843</v>
      </c>
      <c r="AA275" s="59">
        <f t="shared" si="165"/>
        <v>1649</v>
      </c>
      <c r="AB275" t="s">
        <v>245</v>
      </c>
      <c r="AC275" t="s">
        <v>247</v>
      </c>
      <c r="AD275" t="s">
        <v>241</v>
      </c>
    </row>
    <row r="276" spans="1:30" customFormat="1" x14ac:dyDescent="0.25">
      <c r="A276" t="s">
        <v>297</v>
      </c>
      <c r="C276">
        <v>610</v>
      </c>
      <c r="D276">
        <v>73220</v>
      </c>
      <c r="E276" s="63">
        <v>1940</v>
      </c>
      <c r="F276" s="59">
        <f t="shared" si="145"/>
        <v>1746</v>
      </c>
      <c r="G276" s="59">
        <f t="shared" si="146"/>
        <v>717.8</v>
      </c>
      <c r="H276" s="59">
        <f t="shared" si="147"/>
        <v>717.8</v>
      </c>
      <c r="I276" s="59">
        <v>148.30000000000001</v>
      </c>
      <c r="J276" s="59">
        <f t="shared" si="148"/>
        <v>1784.8</v>
      </c>
      <c r="K276" s="59">
        <f t="shared" si="149"/>
        <v>1746</v>
      </c>
      <c r="L276" s="59">
        <f t="shared" si="150"/>
        <v>1940</v>
      </c>
      <c r="M276" s="59">
        <f t="shared" si="151"/>
        <v>1784.8</v>
      </c>
      <c r="N276" s="59">
        <f t="shared" si="152"/>
        <v>1649</v>
      </c>
      <c r="O276" s="59">
        <f t="shared" si="153"/>
        <v>1746</v>
      </c>
      <c r="P276" s="59">
        <f t="shared" si="154"/>
        <v>1746</v>
      </c>
      <c r="Q276" s="59">
        <f t="shared" si="155"/>
        <v>1746</v>
      </c>
      <c r="R276" s="59">
        <f t="shared" si="156"/>
        <v>1843</v>
      </c>
      <c r="S276" s="59">
        <f t="shared" si="157"/>
        <v>1746</v>
      </c>
      <c r="T276" s="59">
        <f t="shared" si="158"/>
        <v>1746</v>
      </c>
      <c r="U276" s="59">
        <f t="shared" si="159"/>
        <v>1784.8</v>
      </c>
      <c r="V276" s="59">
        <f t="shared" si="160"/>
        <v>1784.8</v>
      </c>
      <c r="W276" s="59">
        <f t="shared" si="161"/>
        <v>1804.2</v>
      </c>
      <c r="X276" s="59">
        <f t="shared" si="162"/>
        <v>1784.8</v>
      </c>
      <c r="Y276" s="59">
        <f t="shared" si="163"/>
        <v>1784.8</v>
      </c>
      <c r="Z276" s="59">
        <f t="shared" si="164"/>
        <v>1843</v>
      </c>
      <c r="AA276" s="59">
        <f t="shared" si="165"/>
        <v>1649</v>
      </c>
      <c r="AB276" t="s">
        <v>245</v>
      </c>
      <c r="AC276" t="s">
        <v>247</v>
      </c>
      <c r="AD276" t="s">
        <v>241</v>
      </c>
    </row>
    <row r="277" spans="1:30" customFormat="1" x14ac:dyDescent="0.25">
      <c r="A277" t="s">
        <v>296</v>
      </c>
      <c r="C277">
        <v>610</v>
      </c>
      <c r="D277">
        <v>73223</v>
      </c>
      <c r="E277" s="63">
        <v>1940</v>
      </c>
      <c r="F277" s="59">
        <f t="shared" si="145"/>
        <v>1746</v>
      </c>
      <c r="G277" s="59">
        <f t="shared" si="146"/>
        <v>717.8</v>
      </c>
      <c r="H277" s="59">
        <f t="shared" si="147"/>
        <v>717.8</v>
      </c>
      <c r="I277" s="59">
        <v>223.92</v>
      </c>
      <c r="J277" s="59">
        <f t="shared" si="148"/>
        <v>1784.8</v>
      </c>
      <c r="K277" s="59">
        <f t="shared" si="149"/>
        <v>1746</v>
      </c>
      <c r="L277" s="59">
        <f t="shared" si="150"/>
        <v>1940</v>
      </c>
      <c r="M277" s="59">
        <f t="shared" si="151"/>
        <v>1784.8</v>
      </c>
      <c r="N277" s="59">
        <f t="shared" si="152"/>
        <v>1649</v>
      </c>
      <c r="O277" s="59">
        <f t="shared" si="153"/>
        <v>1746</v>
      </c>
      <c r="P277" s="59">
        <f t="shared" si="154"/>
        <v>1746</v>
      </c>
      <c r="Q277" s="59">
        <f t="shared" si="155"/>
        <v>1746</v>
      </c>
      <c r="R277" s="59">
        <f t="shared" si="156"/>
        <v>1843</v>
      </c>
      <c r="S277" s="59">
        <f t="shared" si="157"/>
        <v>1746</v>
      </c>
      <c r="T277" s="59">
        <f t="shared" si="158"/>
        <v>1746</v>
      </c>
      <c r="U277" s="59">
        <f t="shared" si="159"/>
        <v>1784.8</v>
      </c>
      <c r="V277" s="59">
        <f t="shared" si="160"/>
        <v>1784.8</v>
      </c>
      <c r="W277" s="59">
        <f t="shared" si="161"/>
        <v>1804.2</v>
      </c>
      <c r="X277" s="59">
        <f t="shared" si="162"/>
        <v>1784.8</v>
      </c>
      <c r="Y277" s="59">
        <f t="shared" si="163"/>
        <v>1784.8</v>
      </c>
      <c r="Z277" s="59">
        <f t="shared" si="164"/>
        <v>1843</v>
      </c>
      <c r="AA277" s="59">
        <f t="shared" si="165"/>
        <v>1649</v>
      </c>
      <c r="AB277" t="s">
        <v>245</v>
      </c>
      <c r="AC277" t="s">
        <v>247</v>
      </c>
      <c r="AD277" t="s">
        <v>241</v>
      </c>
    </row>
    <row r="278" spans="1:30" customFormat="1" x14ac:dyDescent="0.25">
      <c r="A278" t="s">
        <v>140</v>
      </c>
      <c r="C278">
        <v>610</v>
      </c>
      <c r="D278">
        <v>70543</v>
      </c>
      <c r="E278" s="63">
        <v>1940</v>
      </c>
      <c r="F278" s="59">
        <f t="shared" si="145"/>
        <v>1746</v>
      </c>
      <c r="G278" s="59">
        <f t="shared" si="146"/>
        <v>717.8</v>
      </c>
      <c r="H278" s="59">
        <f t="shared" si="147"/>
        <v>717.8</v>
      </c>
      <c r="I278" s="59">
        <v>223.92</v>
      </c>
      <c r="J278" s="59">
        <f t="shared" si="148"/>
        <v>1784.8</v>
      </c>
      <c r="K278" s="59">
        <f t="shared" si="149"/>
        <v>1746</v>
      </c>
      <c r="L278" s="59">
        <f t="shared" si="150"/>
        <v>1940</v>
      </c>
      <c r="M278" s="59">
        <f t="shared" si="151"/>
        <v>1784.8</v>
      </c>
      <c r="N278" s="59">
        <f t="shared" si="152"/>
        <v>1649</v>
      </c>
      <c r="O278" s="59">
        <f t="shared" si="153"/>
        <v>1746</v>
      </c>
      <c r="P278" s="59">
        <f t="shared" si="154"/>
        <v>1746</v>
      </c>
      <c r="Q278" s="59">
        <f t="shared" si="155"/>
        <v>1746</v>
      </c>
      <c r="R278" s="59">
        <f t="shared" si="156"/>
        <v>1843</v>
      </c>
      <c r="S278" s="59">
        <f t="shared" si="157"/>
        <v>1746</v>
      </c>
      <c r="T278" s="59">
        <f t="shared" si="158"/>
        <v>1746</v>
      </c>
      <c r="U278" s="59">
        <f t="shared" si="159"/>
        <v>1784.8</v>
      </c>
      <c r="V278" s="59">
        <f t="shared" si="160"/>
        <v>1784.8</v>
      </c>
      <c r="W278" s="59">
        <f t="shared" si="161"/>
        <v>1804.2</v>
      </c>
      <c r="X278" s="59">
        <f t="shared" si="162"/>
        <v>1784.8</v>
      </c>
      <c r="Y278" s="59">
        <f t="shared" si="163"/>
        <v>1784.8</v>
      </c>
      <c r="Z278" s="59">
        <f t="shared" si="164"/>
        <v>1843</v>
      </c>
      <c r="AA278" s="59">
        <f t="shared" si="165"/>
        <v>1649</v>
      </c>
      <c r="AB278" t="s">
        <v>245</v>
      </c>
      <c r="AC278" t="s">
        <v>247</v>
      </c>
      <c r="AD278" t="s">
        <v>241</v>
      </c>
    </row>
    <row r="279" spans="1:30" customFormat="1" x14ac:dyDescent="0.25">
      <c r="A279" t="s">
        <v>141</v>
      </c>
      <c r="C279">
        <v>610</v>
      </c>
      <c r="D279">
        <v>70542</v>
      </c>
      <c r="E279" s="63">
        <v>1940</v>
      </c>
      <c r="F279" s="59">
        <f t="shared" si="145"/>
        <v>1746</v>
      </c>
      <c r="G279" s="59">
        <f t="shared" si="146"/>
        <v>717.8</v>
      </c>
      <c r="H279" s="59">
        <f t="shared" si="147"/>
        <v>717.8</v>
      </c>
      <c r="I279" s="59">
        <v>148.30000000000001</v>
      </c>
      <c r="J279" s="59">
        <f t="shared" si="148"/>
        <v>1784.8</v>
      </c>
      <c r="K279" s="59">
        <f t="shared" si="149"/>
        <v>1746</v>
      </c>
      <c r="L279" s="59">
        <f t="shared" si="150"/>
        <v>1940</v>
      </c>
      <c r="M279" s="59">
        <f t="shared" si="151"/>
        <v>1784.8</v>
      </c>
      <c r="N279" s="59">
        <f t="shared" si="152"/>
        <v>1649</v>
      </c>
      <c r="O279" s="59">
        <f t="shared" si="153"/>
        <v>1746</v>
      </c>
      <c r="P279" s="59">
        <f t="shared" si="154"/>
        <v>1746</v>
      </c>
      <c r="Q279" s="59">
        <f t="shared" si="155"/>
        <v>1746</v>
      </c>
      <c r="R279" s="59">
        <f t="shared" si="156"/>
        <v>1843</v>
      </c>
      <c r="S279" s="59">
        <f t="shared" si="157"/>
        <v>1746</v>
      </c>
      <c r="T279" s="59">
        <f t="shared" si="158"/>
        <v>1746</v>
      </c>
      <c r="U279" s="59">
        <f t="shared" si="159"/>
        <v>1784.8</v>
      </c>
      <c r="V279" s="59">
        <f t="shared" si="160"/>
        <v>1784.8</v>
      </c>
      <c r="W279" s="59">
        <f t="shared" si="161"/>
        <v>1804.2</v>
      </c>
      <c r="X279" s="59">
        <f t="shared" si="162"/>
        <v>1784.8</v>
      </c>
      <c r="Y279" s="59">
        <f t="shared" si="163"/>
        <v>1784.8</v>
      </c>
      <c r="Z279" s="59">
        <f t="shared" si="164"/>
        <v>1843</v>
      </c>
      <c r="AA279" s="59">
        <f t="shared" si="165"/>
        <v>1649</v>
      </c>
      <c r="AB279" t="s">
        <v>245</v>
      </c>
      <c r="AC279" t="s">
        <v>247</v>
      </c>
      <c r="AD279" t="s">
        <v>241</v>
      </c>
    </row>
    <row r="280" spans="1:30" customFormat="1" x14ac:dyDescent="0.25">
      <c r="A280" t="s">
        <v>142</v>
      </c>
      <c r="C280">
        <v>610</v>
      </c>
      <c r="D280">
        <v>70540</v>
      </c>
      <c r="E280" s="63">
        <v>1940</v>
      </c>
      <c r="F280" s="59">
        <f t="shared" si="145"/>
        <v>1746</v>
      </c>
      <c r="G280" s="59">
        <f t="shared" si="146"/>
        <v>717.8</v>
      </c>
      <c r="H280" s="59">
        <f t="shared" si="147"/>
        <v>717.8</v>
      </c>
      <c r="I280" s="59">
        <v>148.30000000000001</v>
      </c>
      <c r="J280" s="59">
        <f t="shared" si="148"/>
        <v>1784.8</v>
      </c>
      <c r="K280" s="59">
        <f t="shared" si="149"/>
        <v>1746</v>
      </c>
      <c r="L280" s="59">
        <f t="shared" si="150"/>
        <v>1940</v>
      </c>
      <c r="M280" s="59">
        <f t="shared" si="151"/>
        <v>1784.8</v>
      </c>
      <c r="N280" s="59">
        <f t="shared" si="152"/>
        <v>1649</v>
      </c>
      <c r="O280" s="59">
        <f t="shared" si="153"/>
        <v>1746</v>
      </c>
      <c r="P280" s="59">
        <f t="shared" si="154"/>
        <v>1746</v>
      </c>
      <c r="Q280" s="59">
        <f t="shared" si="155"/>
        <v>1746</v>
      </c>
      <c r="R280" s="59">
        <f t="shared" si="156"/>
        <v>1843</v>
      </c>
      <c r="S280" s="59">
        <f t="shared" si="157"/>
        <v>1746</v>
      </c>
      <c r="T280" s="59">
        <f t="shared" si="158"/>
        <v>1746</v>
      </c>
      <c r="U280" s="59">
        <f t="shared" si="159"/>
        <v>1784.8</v>
      </c>
      <c r="V280" s="59">
        <f t="shared" si="160"/>
        <v>1784.8</v>
      </c>
      <c r="W280" s="59">
        <f t="shared" si="161"/>
        <v>1804.2</v>
      </c>
      <c r="X280" s="59">
        <f t="shared" si="162"/>
        <v>1784.8</v>
      </c>
      <c r="Y280" s="59">
        <f t="shared" si="163"/>
        <v>1784.8</v>
      </c>
      <c r="Z280" s="59">
        <f t="shared" si="164"/>
        <v>1843</v>
      </c>
      <c r="AA280" s="59">
        <f t="shared" si="165"/>
        <v>1649</v>
      </c>
      <c r="AB280" t="s">
        <v>245</v>
      </c>
      <c r="AC280" t="s">
        <v>247</v>
      </c>
      <c r="AD280" t="s">
        <v>241</v>
      </c>
    </row>
    <row r="281" spans="1:30" customFormat="1" x14ac:dyDescent="0.25">
      <c r="A281" t="s">
        <v>143</v>
      </c>
      <c r="C281">
        <v>610</v>
      </c>
      <c r="D281">
        <v>72196</v>
      </c>
      <c r="E281" s="63">
        <v>1123</v>
      </c>
      <c r="F281" s="59">
        <f t="shared" si="145"/>
        <v>1010.7</v>
      </c>
      <c r="G281" s="59">
        <f t="shared" si="146"/>
        <v>415.51</v>
      </c>
      <c r="H281" s="59">
        <f t="shared" si="147"/>
        <v>415.51</v>
      </c>
      <c r="I281" s="59">
        <v>148.30000000000001</v>
      </c>
      <c r="J281" s="59">
        <f t="shared" si="148"/>
        <v>1033.1600000000001</v>
      </c>
      <c r="K281" s="59">
        <f t="shared" si="149"/>
        <v>1010.7</v>
      </c>
      <c r="L281" s="59">
        <f t="shared" si="150"/>
        <v>1123</v>
      </c>
      <c r="M281" s="59">
        <f t="shared" si="151"/>
        <v>1033.1600000000001</v>
      </c>
      <c r="N281" s="59">
        <f t="shared" si="152"/>
        <v>954.55</v>
      </c>
      <c r="O281" s="59">
        <f t="shared" si="153"/>
        <v>1010.7</v>
      </c>
      <c r="P281" s="59">
        <f t="shared" si="154"/>
        <v>1010.7</v>
      </c>
      <c r="Q281" s="59">
        <f t="shared" si="155"/>
        <v>1010.7</v>
      </c>
      <c r="R281" s="59">
        <f t="shared" si="156"/>
        <v>1066.8499999999999</v>
      </c>
      <c r="S281" s="59">
        <f t="shared" si="157"/>
        <v>1010.7</v>
      </c>
      <c r="T281" s="59">
        <f t="shared" si="158"/>
        <v>1010.7</v>
      </c>
      <c r="U281" s="59">
        <f t="shared" si="159"/>
        <v>1033.1600000000001</v>
      </c>
      <c r="V281" s="59">
        <f t="shared" si="160"/>
        <v>1033.1600000000001</v>
      </c>
      <c r="W281" s="59">
        <f t="shared" si="161"/>
        <v>1044.3899999999999</v>
      </c>
      <c r="X281" s="59">
        <f t="shared" si="162"/>
        <v>1033.1600000000001</v>
      </c>
      <c r="Y281" s="59">
        <f t="shared" si="163"/>
        <v>1033.1600000000001</v>
      </c>
      <c r="Z281" s="59">
        <f t="shared" si="164"/>
        <v>1066.8499999999999</v>
      </c>
      <c r="AA281" s="59">
        <f t="shared" si="165"/>
        <v>954.55</v>
      </c>
      <c r="AB281" t="s">
        <v>245</v>
      </c>
      <c r="AC281" t="s">
        <v>247</v>
      </c>
      <c r="AD281" t="s">
        <v>241</v>
      </c>
    </row>
    <row r="282" spans="1:30" customFormat="1" x14ac:dyDescent="0.25">
      <c r="A282" t="s">
        <v>144</v>
      </c>
      <c r="C282">
        <v>610</v>
      </c>
      <c r="D282">
        <v>72195</v>
      </c>
      <c r="E282" s="63">
        <v>1940</v>
      </c>
      <c r="F282" s="59">
        <f t="shared" si="145"/>
        <v>1746</v>
      </c>
      <c r="G282" s="59">
        <f t="shared" si="146"/>
        <v>717.8</v>
      </c>
      <c r="H282" s="59">
        <f t="shared" si="147"/>
        <v>717.8</v>
      </c>
      <c r="I282" s="59">
        <v>148.30000000000001</v>
      </c>
      <c r="J282" s="59">
        <f t="shared" si="148"/>
        <v>1784.8</v>
      </c>
      <c r="K282" s="59">
        <f t="shared" si="149"/>
        <v>1746</v>
      </c>
      <c r="L282" s="59">
        <f t="shared" si="150"/>
        <v>1940</v>
      </c>
      <c r="M282" s="59">
        <f t="shared" si="151"/>
        <v>1784.8</v>
      </c>
      <c r="N282" s="59">
        <f t="shared" si="152"/>
        <v>1649</v>
      </c>
      <c r="O282" s="59">
        <f t="shared" si="153"/>
        <v>1746</v>
      </c>
      <c r="P282" s="59">
        <f t="shared" si="154"/>
        <v>1746</v>
      </c>
      <c r="Q282" s="59">
        <f t="shared" si="155"/>
        <v>1746</v>
      </c>
      <c r="R282" s="59">
        <f t="shared" si="156"/>
        <v>1843</v>
      </c>
      <c r="S282" s="59">
        <f t="shared" si="157"/>
        <v>1746</v>
      </c>
      <c r="T282" s="59">
        <f t="shared" si="158"/>
        <v>1746</v>
      </c>
      <c r="U282" s="59">
        <f t="shared" si="159"/>
        <v>1784.8</v>
      </c>
      <c r="V282" s="59">
        <f t="shared" si="160"/>
        <v>1784.8</v>
      </c>
      <c r="W282" s="59">
        <f t="shared" si="161"/>
        <v>1804.2</v>
      </c>
      <c r="X282" s="59">
        <f t="shared" si="162"/>
        <v>1784.8</v>
      </c>
      <c r="Y282" s="59">
        <f t="shared" si="163"/>
        <v>1784.8</v>
      </c>
      <c r="Z282" s="59">
        <f t="shared" si="164"/>
        <v>1843</v>
      </c>
      <c r="AA282" s="59">
        <f t="shared" si="165"/>
        <v>1649</v>
      </c>
      <c r="AB282" t="s">
        <v>245</v>
      </c>
      <c r="AC282" t="s">
        <v>247</v>
      </c>
      <c r="AD282" t="s">
        <v>241</v>
      </c>
    </row>
    <row r="283" spans="1:30" customFormat="1" x14ac:dyDescent="0.25">
      <c r="A283" t="s">
        <v>295</v>
      </c>
      <c r="C283">
        <v>610</v>
      </c>
      <c r="D283">
        <v>72197</v>
      </c>
      <c r="E283" s="63">
        <v>1940</v>
      </c>
      <c r="F283" s="59">
        <f t="shared" si="145"/>
        <v>1746</v>
      </c>
      <c r="G283" s="59">
        <f t="shared" si="146"/>
        <v>717.8</v>
      </c>
      <c r="H283" s="59">
        <f t="shared" si="147"/>
        <v>717.8</v>
      </c>
      <c r="I283" s="59">
        <v>226.15</v>
      </c>
      <c r="J283" s="59">
        <f t="shared" si="148"/>
        <v>1784.8</v>
      </c>
      <c r="K283" s="59">
        <f t="shared" si="149"/>
        <v>1746</v>
      </c>
      <c r="L283" s="59">
        <f t="shared" si="150"/>
        <v>1940</v>
      </c>
      <c r="M283" s="59">
        <f t="shared" si="151"/>
        <v>1784.8</v>
      </c>
      <c r="N283" s="59">
        <f t="shared" si="152"/>
        <v>1649</v>
      </c>
      <c r="O283" s="59">
        <f t="shared" si="153"/>
        <v>1746</v>
      </c>
      <c r="P283" s="59">
        <f t="shared" si="154"/>
        <v>1746</v>
      </c>
      <c r="Q283" s="59">
        <f t="shared" si="155"/>
        <v>1746</v>
      </c>
      <c r="R283" s="59">
        <f t="shared" si="156"/>
        <v>1843</v>
      </c>
      <c r="S283" s="59">
        <f t="shared" si="157"/>
        <v>1746</v>
      </c>
      <c r="T283" s="59">
        <f t="shared" si="158"/>
        <v>1746</v>
      </c>
      <c r="U283" s="59">
        <f t="shared" si="159"/>
        <v>1784.8</v>
      </c>
      <c r="V283" s="59">
        <f t="shared" si="160"/>
        <v>1784.8</v>
      </c>
      <c r="W283" s="59">
        <f t="shared" si="161"/>
        <v>1804.2</v>
      </c>
      <c r="X283" s="59">
        <f t="shared" si="162"/>
        <v>1784.8</v>
      </c>
      <c r="Y283" s="59">
        <f t="shared" si="163"/>
        <v>1784.8</v>
      </c>
      <c r="Z283" s="59">
        <f t="shared" si="164"/>
        <v>1843</v>
      </c>
      <c r="AA283" s="59">
        <f t="shared" si="165"/>
        <v>1649</v>
      </c>
      <c r="AB283" t="s">
        <v>245</v>
      </c>
      <c r="AC283" t="s">
        <v>247</v>
      </c>
      <c r="AD283" t="s">
        <v>241</v>
      </c>
    </row>
    <row r="284" spans="1:30" customFormat="1" x14ac:dyDescent="0.25">
      <c r="A284" t="s">
        <v>145</v>
      </c>
      <c r="C284">
        <v>610</v>
      </c>
      <c r="D284">
        <v>72147</v>
      </c>
      <c r="E284" s="63">
        <v>1940</v>
      </c>
      <c r="F284" s="59">
        <f t="shared" si="145"/>
        <v>1746</v>
      </c>
      <c r="G284" s="59">
        <f t="shared" si="146"/>
        <v>717.8</v>
      </c>
      <c r="H284" s="59">
        <f t="shared" si="147"/>
        <v>717.8</v>
      </c>
      <c r="I284" s="59">
        <v>210.59</v>
      </c>
      <c r="J284" s="59">
        <f t="shared" si="148"/>
        <v>1784.8</v>
      </c>
      <c r="K284" s="59">
        <f t="shared" si="149"/>
        <v>1746</v>
      </c>
      <c r="L284" s="59">
        <f t="shared" si="150"/>
        <v>1940</v>
      </c>
      <c r="M284" s="59">
        <f t="shared" si="151"/>
        <v>1784.8</v>
      </c>
      <c r="N284" s="59">
        <f t="shared" si="152"/>
        <v>1649</v>
      </c>
      <c r="O284" s="59">
        <f t="shared" si="153"/>
        <v>1746</v>
      </c>
      <c r="P284" s="59">
        <f t="shared" si="154"/>
        <v>1746</v>
      </c>
      <c r="Q284" s="59">
        <f t="shared" si="155"/>
        <v>1746</v>
      </c>
      <c r="R284" s="59">
        <f t="shared" si="156"/>
        <v>1843</v>
      </c>
      <c r="S284" s="59">
        <f t="shared" si="157"/>
        <v>1746</v>
      </c>
      <c r="T284" s="59">
        <f t="shared" si="158"/>
        <v>1746</v>
      </c>
      <c r="U284" s="59">
        <f t="shared" si="159"/>
        <v>1784.8</v>
      </c>
      <c r="V284" s="59">
        <f t="shared" si="160"/>
        <v>1784.8</v>
      </c>
      <c r="W284" s="59">
        <f t="shared" si="161"/>
        <v>1804.2</v>
      </c>
      <c r="X284" s="59">
        <f t="shared" si="162"/>
        <v>1784.8</v>
      </c>
      <c r="Y284" s="59">
        <f t="shared" si="163"/>
        <v>1784.8</v>
      </c>
      <c r="Z284" s="59">
        <f t="shared" si="164"/>
        <v>1843</v>
      </c>
      <c r="AA284" s="59">
        <f t="shared" si="165"/>
        <v>1649</v>
      </c>
      <c r="AB284" t="s">
        <v>245</v>
      </c>
      <c r="AC284" t="s">
        <v>247</v>
      </c>
      <c r="AD284" t="s">
        <v>241</v>
      </c>
    </row>
    <row r="285" spans="1:30" customFormat="1" x14ac:dyDescent="0.25">
      <c r="A285" t="s">
        <v>146</v>
      </c>
      <c r="C285">
        <v>610</v>
      </c>
      <c r="D285">
        <v>72146</v>
      </c>
      <c r="E285" s="63">
        <v>1940</v>
      </c>
      <c r="F285" s="59">
        <f t="shared" si="145"/>
        <v>1746</v>
      </c>
      <c r="G285" s="59">
        <f t="shared" si="146"/>
        <v>717.8</v>
      </c>
      <c r="H285" s="59">
        <f t="shared" si="147"/>
        <v>717.8</v>
      </c>
      <c r="I285" s="59">
        <v>198.72</v>
      </c>
      <c r="J285" s="59">
        <f t="shared" si="148"/>
        <v>1784.8</v>
      </c>
      <c r="K285" s="59">
        <f t="shared" si="149"/>
        <v>1746</v>
      </c>
      <c r="L285" s="59">
        <f t="shared" si="150"/>
        <v>1940</v>
      </c>
      <c r="M285" s="59">
        <f t="shared" si="151"/>
        <v>1784.8</v>
      </c>
      <c r="N285" s="59">
        <f t="shared" si="152"/>
        <v>1649</v>
      </c>
      <c r="O285" s="59">
        <f t="shared" si="153"/>
        <v>1746</v>
      </c>
      <c r="P285" s="59">
        <f t="shared" si="154"/>
        <v>1746</v>
      </c>
      <c r="Q285" s="59">
        <f t="shared" si="155"/>
        <v>1746</v>
      </c>
      <c r="R285" s="59">
        <f t="shared" si="156"/>
        <v>1843</v>
      </c>
      <c r="S285" s="59">
        <f t="shared" si="157"/>
        <v>1746</v>
      </c>
      <c r="T285" s="59">
        <f t="shared" si="158"/>
        <v>1746</v>
      </c>
      <c r="U285" s="59">
        <f t="shared" si="159"/>
        <v>1784.8</v>
      </c>
      <c r="V285" s="59">
        <f t="shared" si="160"/>
        <v>1784.8</v>
      </c>
      <c r="W285" s="59">
        <f t="shared" si="161"/>
        <v>1804.2</v>
      </c>
      <c r="X285" s="59">
        <f t="shared" si="162"/>
        <v>1784.8</v>
      </c>
      <c r="Y285" s="59">
        <f t="shared" si="163"/>
        <v>1784.8</v>
      </c>
      <c r="Z285" s="59">
        <f t="shared" si="164"/>
        <v>1843</v>
      </c>
      <c r="AA285" s="59">
        <f t="shared" si="165"/>
        <v>1649</v>
      </c>
      <c r="AB285" t="s">
        <v>245</v>
      </c>
      <c r="AC285" t="s">
        <v>247</v>
      </c>
      <c r="AD285" t="s">
        <v>241</v>
      </c>
    </row>
    <row r="286" spans="1:30" customFormat="1" x14ac:dyDescent="0.25">
      <c r="A286" t="s">
        <v>147</v>
      </c>
      <c r="C286">
        <v>610</v>
      </c>
      <c r="D286">
        <v>72157</v>
      </c>
      <c r="E286" s="63">
        <v>1940</v>
      </c>
      <c r="F286" s="59">
        <f t="shared" si="145"/>
        <v>1746</v>
      </c>
      <c r="G286" s="59">
        <f t="shared" si="146"/>
        <v>717.8</v>
      </c>
      <c r="H286" s="59">
        <f t="shared" si="147"/>
        <v>717.8</v>
      </c>
      <c r="I286" s="59">
        <v>204.65</v>
      </c>
      <c r="J286" s="59">
        <f t="shared" si="148"/>
        <v>1784.8</v>
      </c>
      <c r="K286" s="59">
        <f t="shared" si="149"/>
        <v>1746</v>
      </c>
      <c r="L286" s="59">
        <f t="shared" si="150"/>
        <v>1940</v>
      </c>
      <c r="M286" s="59">
        <f t="shared" si="151"/>
        <v>1784.8</v>
      </c>
      <c r="N286" s="59">
        <f t="shared" si="152"/>
        <v>1649</v>
      </c>
      <c r="O286" s="59">
        <f t="shared" si="153"/>
        <v>1746</v>
      </c>
      <c r="P286" s="59">
        <f t="shared" si="154"/>
        <v>1746</v>
      </c>
      <c r="Q286" s="59">
        <f t="shared" si="155"/>
        <v>1746</v>
      </c>
      <c r="R286" s="59">
        <f t="shared" si="156"/>
        <v>1843</v>
      </c>
      <c r="S286" s="59">
        <f t="shared" si="157"/>
        <v>1746</v>
      </c>
      <c r="T286" s="59">
        <f t="shared" si="158"/>
        <v>1746</v>
      </c>
      <c r="U286" s="59">
        <f t="shared" si="159"/>
        <v>1784.8</v>
      </c>
      <c r="V286" s="59">
        <f t="shared" si="160"/>
        <v>1784.8</v>
      </c>
      <c r="W286" s="59">
        <f t="shared" si="161"/>
        <v>1804.2</v>
      </c>
      <c r="X286" s="59">
        <f t="shared" si="162"/>
        <v>1784.8</v>
      </c>
      <c r="Y286" s="59">
        <f t="shared" si="163"/>
        <v>1784.8</v>
      </c>
      <c r="Z286" s="59">
        <f t="shared" si="164"/>
        <v>1843</v>
      </c>
      <c r="AA286" s="59">
        <f t="shared" si="165"/>
        <v>1649</v>
      </c>
      <c r="AB286" t="s">
        <v>245</v>
      </c>
      <c r="AC286" t="s">
        <v>247</v>
      </c>
      <c r="AD286" t="s">
        <v>241</v>
      </c>
    </row>
    <row r="287" spans="1:30" customFormat="1" x14ac:dyDescent="0.25">
      <c r="A287" t="s">
        <v>148</v>
      </c>
      <c r="C287">
        <v>610</v>
      </c>
      <c r="D287">
        <v>73222</v>
      </c>
      <c r="E287" s="63">
        <v>1027</v>
      </c>
      <c r="F287" s="59">
        <f t="shared" si="145"/>
        <v>924.3</v>
      </c>
      <c r="G287" s="59">
        <f t="shared" si="146"/>
        <v>379.99</v>
      </c>
      <c r="H287" s="59">
        <f t="shared" si="147"/>
        <v>379.99</v>
      </c>
      <c r="I287" s="59">
        <v>148.30000000000001</v>
      </c>
      <c r="J287" s="59">
        <f t="shared" si="148"/>
        <v>944.84</v>
      </c>
      <c r="K287" s="59">
        <f t="shared" si="149"/>
        <v>924.3</v>
      </c>
      <c r="L287" s="59">
        <f t="shared" si="150"/>
        <v>1027</v>
      </c>
      <c r="M287" s="59">
        <f t="shared" si="151"/>
        <v>944.84</v>
      </c>
      <c r="N287" s="59">
        <f t="shared" si="152"/>
        <v>872.95</v>
      </c>
      <c r="O287" s="59">
        <f t="shared" si="153"/>
        <v>924.3</v>
      </c>
      <c r="P287" s="59">
        <f t="shared" si="154"/>
        <v>924.3</v>
      </c>
      <c r="Q287" s="59">
        <f t="shared" si="155"/>
        <v>924.3</v>
      </c>
      <c r="R287" s="59">
        <f t="shared" si="156"/>
        <v>975.65</v>
      </c>
      <c r="S287" s="59">
        <f t="shared" si="157"/>
        <v>924.3</v>
      </c>
      <c r="T287" s="59">
        <f t="shared" si="158"/>
        <v>924.3</v>
      </c>
      <c r="U287" s="59">
        <f t="shared" si="159"/>
        <v>944.84</v>
      </c>
      <c r="V287" s="59">
        <f t="shared" si="160"/>
        <v>944.84</v>
      </c>
      <c r="W287" s="59">
        <f t="shared" si="161"/>
        <v>955.11</v>
      </c>
      <c r="X287" s="59">
        <f t="shared" si="162"/>
        <v>944.84</v>
      </c>
      <c r="Y287" s="59">
        <f t="shared" si="163"/>
        <v>944.84</v>
      </c>
      <c r="Z287" s="59">
        <f t="shared" si="164"/>
        <v>975.65</v>
      </c>
      <c r="AA287" s="59">
        <f t="shared" si="165"/>
        <v>872.95</v>
      </c>
      <c r="AB287" t="s">
        <v>245</v>
      </c>
      <c r="AC287" t="s">
        <v>247</v>
      </c>
      <c r="AD287" t="s">
        <v>241</v>
      </c>
    </row>
    <row r="288" spans="1:30" customFormat="1" x14ac:dyDescent="0.25">
      <c r="A288" t="s">
        <v>149</v>
      </c>
      <c r="C288">
        <v>610</v>
      </c>
      <c r="D288">
        <v>73221</v>
      </c>
      <c r="E288" s="63">
        <v>1940</v>
      </c>
      <c r="F288" s="59">
        <f t="shared" si="145"/>
        <v>1746</v>
      </c>
      <c r="G288" s="59">
        <f t="shared" si="146"/>
        <v>717.8</v>
      </c>
      <c r="H288" s="59">
        <f t="shared" si="147"/>
        <v>717.8</v>
      </c>
      <c r="I288" s="59">
        <v>148.30000000000001</v>
      </c>
      <c r="J288" s="59">
        <f t="shared" si="148"/>
        <v>1784.8</v>
      </c>
      <c r="K288" s="59">
        <f t="shared" si="149"/>
        <v>1746</v>
      </c>
      <c r="L288" s="59">
        <f t="shared" si="150"/>
        <v>1940</v>
      </c>
      <c r="M288" s="59">
        <f t="shared" si="151"/>
        <v>1784.8</v>
      </c>
      <c r="N288" s="59">
        <f t="shared" si="152"/>
        <v>1649</v>
      </c>
      <c r="O288" s="59">
        <f t="shared" si="153"/>
        <v>1746</v>
      </c>
      <c r="P288" s="59">
        <f t="shared" si="154"/>
        <v>1746</v>
      </c>
      <c r="Q288" s="59">
        <f t="shared" si="155"/>
        <v>1746</v>
      </c>
      <c r="R288" s="59">
        <f t="shared" si="156"/>
        <v>1843</v>
      </c>
      <c r="S288" s="59">
        <f t="shared" si="157"/>
        <v>1746</v>
      </c>
      <c r="T288" s="59">
        <f t="shared" si="158"/>
        <v>1746</v>
      </c>
      <c r="U288" s="59">
        <f t="shared" si="159"/>
        <v>1784.8</v>
      </c>
      <c r="V288" s="59">
        <f t="shared" si="160"/>
        <v>1784.8</v>
      </c>
      <c r="W288" s="59">
        <f t="shared" si="161"/>
        <v>1804.2</v>
      </c>
      <c r="X288" s="59">
        <f t="shared" si="162"/>
        <v>1784.8</v>
      </c>
      <c r="Y288" s="59">
        <f t="shared" si="163"/>
        <v>1784.8</v>
      </c>
      <c r="Z288" s="59">
        <f t="shared" si="164"/>
        <v>1843</v>
      </c>
      <c r="AA288" s="59">
        <f t="shared" si="165"/>
        <v>1649</v>
      </c>
      <c r="AB288" t="s">
        <v>245</v>
      </c>
      <c r="AC288" t="s">
        <v>247</v>
      </c>
      <c r="AD288" t="s">
        <v>241</v>
      </c>
    </row>
    <row r="289" spans="1:30" customFormat="1" x14ac:dyDescent="0.25">
      <c r="A289" t="s">
        <v>150</v>
      </c>
      <c r="C289">
        <v>610</v>
      </c>
      <c r="D289">
        <v>72142</v>
      </c>
      <c r="E289" s="63">
        <v>1940</v>
      </c>
      <c r="F289" s="59">
        <f t="shared" si="145"/>
        <v>1746</v>
      </c>
      <c r="G289" s="59">
        <f t="shared" si="146"/>
        <v>717.8</v>
      </c>
      <c r="H289" s="59">
        <f t="shared" si="147"/>
        <v>717.8</v>
      </c>
      <c r="I289" s="59">
        <v>210.59</v>
      </c>
      <c r="J289" s="59">
        <f t="shared" si="148"/>
        <v>1784.8</v>
      </c>
      <c r="K289" s="59">
        <f t="shared" si="149"/>
        <v>1746</v>
      </c>
      <c r="L289" s="59">
        <f t="shared" si="150"/>
        <v>1940</v>
      </c>
      <c r="M289" s="59">
        <f t="shared" si="151"/>
        <v>1784.8</v>
      </c>
      <c r="N289" s="59">
        <f t="shared" si="152"/>
        <v>1649</v>
      </c>
      <c r="O289" s="59">
        <f t="shared" si="153"/>
        <v>1746</v>
      </c>
      <c r="P289" s="59">
        <f t="shared" si="154"/>
        <v>1746</v>
      </c>
      <c r="Q289" s="59">
        <f t="shared" si="155"/>
        <v>1746</v>
      </c>
      <c r="R289" s="59">
        <f t="shared" si="156"/>
        <v>1843</v>
      </c>
      <c r="S289" s="59">
        <f t="shared" si="157"/>
        <v>1746</v>
      </c>
      <c r="T289" s="59">
        <f t="shared" si="158"/>
        <v>1746</v>
      </c>
      <c r="U289" s="59">
        <f t="shared" si="159"/>
        <v>1784.8</v>
      </c>
      <c r="V289" s="59">
        <f t="shared" si="160"/>
        <v>1784.8</v>
      </c>
      <c r="W289" s="59">
        <f t="shared" si="161"/>
        <v>1804.2</v>
      </c>
      <c r="X289" s="59">
        <f t="shared" si="162"/>
        <v>1784.8</v>
      </c>
      <c r="Y289" s="59">
        <f t="shared" si="163"/>
        <v>1784.8</v>
      </c>
      <c r="Z289" s="59">
        <f t="shared" si="164"/>
        <v>1843</v>
      </c>
      <c r="AA289" s="59">
        <f t="shared" si="165"/>
        <v>1649</v>
      </c>
      <c r="AB289" t="s">
        <v>245</v>
      </c>
      <c r="AC289" t="s">
        <v>247</v>
      </c>
      <c r="AD289" t="s">
        <v>241</v>
      </c>
    </row>
    <row r="290" spans="1:30" customFormat="1" x14ac:dyDescent="0.25">
      <c r="A290" t="s">
        <v>151</v>
      </c>
      <c r="C290">
        <v>921</v>
      </c>
      <c r="D290">
        <v>93978</v>
      </c>
      <c r="E290" s="63">
        <v>333</v>
      </c>
      <c r="F290" s="59">
        <f t="shared" si="145"/>
        <v>299.7</v>
      </c>
      <c r="G290" s="59">
        <f t="shared" si="146"/>
        <v>123.21</v>
      </c>
      <c r="H290" s="59">
        <f t="shared" si="147"/>
        <v>123.21</v>
      </c>
      <c r="I290" s="59">
        <v>69.13</v>
      </c>
      <c r="J290" s="59">
        <f t="shared" si="148"/>
        <v>306.36</v>
      </c>
      <c r="K290" s="59">
        <f t="shared" si="149"/>
        <v>299.7</v>
      </c>
      <c r="L290" s="59">
        <f t="shared" si="150"/>
        <v>333</v>
      </c>
      <c r="M290" s="59">
        <f t="shared" si="151"/>
        <v>306.36</v>
      </c>
      <c r="N290" s="59">
        <f t="shared" si="152"/>
        <v>283.05</v>
      </c>
      <c r="O290" s="59">
        <f t="shared" si="153"/>
        <v>299.7</v>
      </c>
      <c r="P290" s="59">
        <f t="shared" si="154"/>
        <v>299.7</v>
      </c>
      <c r="Q290" s="59">
        <f t="shared" si="155"/>
        <v>299.7</v>
      </c>
      <c r="R290" s="59">
        <f t="shared" si="156"/>
        <v>316.35000000000002</v>
      </c>
      <c r="S290" s="59">
        <f t="shared" si="157"/>
        <v>299.7</v>
      </c>
      <c r="T290" s="59">
        <f t="shared" si="158"/>
        <v>299.7</v>
      </c>
      <c r="U290" s="59">
        <f t="shared" si="159"/>
        <v>306.36</v>
      </c>
      <c r="V290" s="59">
        <f t="shared" si="160"/>
        <v>306.36</v>
      </c>
      <c r="W290" s="59">
        <f t="shared" si="161"/>
        <v>309.69</v>
      </c>
      <c r="X290" s="59">
        <f t="shared" si="162"/>
        <v>306.36</v>
      </c>
      <c r="Y290" s="59">
        <f t="shared" si="163"/>
        <v>306.36</v>
      </c>
      <c r="Z290" s="59">
        <f t="shared" si="164"/>
        <v>316.35000000000002</v>
      </c>
      <c r="AA290" s="59">
        <f t="shared" si="165"/>
        <v>283.05</v>
      </c>
      <c r="AB290" t="s">
        <v>245</v>
      </c>
      <c r="AC290" t="s">
        <v>247</v>
      </c>
      <c r="AD290" t="s">
        <v>241</v>
      </c>
    </row>
    <row r="291" spans="1:30" customFormat="1" x14ac:dyDescent="0.25">
      <c r="A291" t="s">
        <v>152</v>
      </c>
      <c r="C291">
        <v>402</v>
      </c>
      <c r="D291">
        <v>76641</v>
      </c>
      <c r="E291" s="63">
        <v>381</v>
      </c>
      <c r="F291" s="59">
        <f t="shared" si="145"/>
        <v>342.9</v>
      </c>
      <c r="G291" s="59">
        <f t="shared" si="146"/>
        <v>140.97</v>
      </c>
      <c r="H291" s="59">
        <f t="shared" si="147"/>
        <v>140.97</v>
      </c>
      <c r="I291" s="59">
        <v>39.270000000000003</v>
      </c>
      <c r="J291" s="59">
        <f t="shared" si="148"/>
        <v>350.52</v>
      </c>
      <c r="K291" s="59">
        <f t="shared" si="149"/>
        <v>342.9</v>
      </c>
      <c r="L291" s="59">
        <f t="shared" si="150"/>
        <v>381</v>
      </c>
      <c r="M291" s="59">
        <f t="shared" si="151"/>
        <v>350.52</v>
      </c>
      <c r="N291" s="59">
        <f t="shared" si="152"/>
        <v>323.85000000000002</v>
      </c>
      <c r="O291" s="59">
        <f t="shared" si="153"/>
        <v>342.9</v>
      </c>
      <c r="P291" s="59">
        <f t="shared" si="154"/>
        <v>342.9</v>
      </c>
      <c r="Q291" s="59">
        <f t="shared" si="155"/>
        <v>342.9</v>
      </c>
      <c r="R291" s="59">
        <f t="shared" si="156"/>
        <v>361.95</v>
      </c>
      <c r="S291" s="59">
        <f t="shared" si="157"/>
        <v>342.9</v>
      </c>
      <c r="T291" s="59">
        <f t="shared" si="158"/>
        <v>342.9</v>
      </c>
      <c r="U291" s="59">
        <f t="shared" si="159"/>
        <v>350.52</v>
      </c>
      <c r="V291" s="59">
        <f t="shared" si="160"/>
        <v>350.52</v>
      </c>
      <c r="W291" s="59">
        <f t="shared" si="161"/>
        <v>354.33</v>
      </c>
      <c r="X291" s="59">
        <f t="shared" si="162"/>
        <v>350.52</v>
      </c>
      <c r="Y291" s="59">
        <f t="shared" si="163"/>
        <v>350.52</v>
      </c>
      <c r="Z291" s="59">
        <f t="shared" si="164"/>
        <v>361.95</v>
      </c>
      <c r="AA291" s="59">
        <f t="shared" si="165"/>
        <v>323.85000000000002</v>
      </c>
      <c r="AB291" t="s">
        <v>245</v>
      </c>
      <c r="AC291" t="s">
        <v>247</v>
      </c>
      <c r="AD291" t="s">
        <v>241</v>
      </c>
    </row>
    <row r="292" spans="1:30" customFormat="1" x14ac:dyDescent="0.25">
      <c r="A292" t="s">
        <v>153</v>
      </c>
      <c r="C292">
        <v>921</v>
      </c>
      <c r="D292">
        <v>93880</v>
      </c>
      <c r="E292" s="63">
        <v>569</v>
      </c>
      <c r="F292" s="59">
        <f t="shared" si="145"/>
        <v>512.1</v>
      </c>
      <c r="G292" s="59">
        <f t="shared" si="146"/>
        <v>210.53</v>
      </c>
      <c r="H292" s="59">
        <f t="shared" si="147"/>
        <v>210.53</v>
      </c>
      <c r="I292" s="59">
        <v>65.400000000000006</v>
      </c>
      <c r="J292" s="59">
        <f t="shared" si="148"/>
        <v>523.48</v>
      </c>
      <c r="K292" s="59">
        <f t="shared" si="149"/>
        <v>512.1</v>
      </c>
      <c r="L292" s="59">
        <f t="shared" si="150"/>
        <v>569</v>
      </c>
      <c r="M292" s="59">
        <f t="shared" si="151"/>
        <v>523.48</v>
      </c>
      <c r="N292" s="59">
        <f t="shared" si="152"/>
        <v>483.65</v>
      </c>
      <c r="O292" s="59">
        <f t="shared" si="153"/>
        <v>512.1</v>
      </c>
      <c r="P292" s="59">
        <f t="shared" si="154"/>
        <v>512.1</v>
      </c>
      <c r="Q292" s="59">
        <f t="shared" si="155"/>
        <v>512.1</v>
      </c>
      <c r="R292" s="59">
        <f t="shared" si="156"/>
        <v>540.54999999999995</v>
      </c>
      <c r="S292" s="59">
        <f t="shared" si="157"/>
        <v>512.1</v>
      </c>
      <c r="T292" s="59">
        <f t="shared" si="158"/>
        <v>512.1</v>
      </c>
      <c r="U292" s="59">
        <f t="shared" si="159"/>
        <v>523.48</v>
      </c>
      <c r="V292" s="59">
        <f t="shared" si="160"/>
        <v>523.48</v>
      </c>
      <c r="W292" s="59">
        <f t="shared" si="161"/>
        <v>529.16999999999996</v>
      </c>
      <c r="X292" s="59">
        <f t="shared" si="162"/>
        <v>523.48</v>
      </c>
      <c r="Y292" s="59">
        <f t="shared" si="163"/>
        <v>523.48</v>
      </c>
      <c r="Z292" s="59">
        <f t="shared" si="164"/>
        <v>540.54999999999995</v>
      </c>
      <c r="AA292" s="59">
        <f t="shared" si="165"/>
        <v>483.65</v>
      </c>
      <c r="AB292" t="s">
        <v>245</v>
      </c>
      <c r="AC292" t="s">
        <v>247</v>
      </c>
      <c r="AD292" t="s">
        <v>241</v>
      </c>
    </row>
    <row r="293" spans="1:30" customFormat="1" x14ac:dyDescent="0.25">
      <c r="A293" t="s">
        <v>154</v>
      </c>
      <c r="C293">
        <v>921</v>
      </c>
      <c r="D293">
        <v>93882</v>
      </c>
      <c r="E293" s="63">
        <v>379</v>
      </c>
      <c r="F293" s="59">
        <f t="shared" ref="F293:F312" si="166">E293-(E293*0.1)</f>
        <v>341.1</v>
      </c>
      <c r="G293" s="59">
        <f t="shared" ref="G293:G312" si="167">E293*0.37</f>
        <v>140.22999999999999</v>
      </c>
      <c r="H293" s="59">
        <f t="shared" ref="H293:H312" si="168">G293</f>
        <v>140.22999999999999</v>
      </c>
      <c r="I293" s="59">
        <v>42.97</v>
      </c>
      <c r="J293" s="59">
        <f t="shared" ref="J293:J312" si="169">E293-(E293*0.08)</f>
        <v>348.68</v>
      </c>
      <c r="K293" s="59">
        <f t="shared" ref="K293:K312" si="170">E293-(E293*0.1)</f>
        <v>341.1</v>
      </c>
      <c r="L293" s="59">
        <f t="shared" ref="L293:L312" si="171">E293</f>
        <v>379</v>
      </c>
      <c r="M293" s="59">
        <f t="shared" ref="M293:M312" si="172">E293-(E293*0.08)</f>
        <v>348.68</v>
      </c>
      <c r="N293" s="59">
        <f t="shared" ref="N293:N312" si="173">E293-(E293*0.15)</f>
        <v>322.14999999999998</v>
      </c>
      <c r="O293" s="59">
        <f t="shared" ref="O293:O312" si="174">E293-(E293*0.1)</f>
        <v>341.1</v>
      </c>
      <c r="P293" s="59">
        <f t="shared" ref="P293:P312" si="175">E293-(E293*0.1)</f>
        <v>341.1</v>
      </c>
      <c r="Q293" s="59">
        <f t="shared" ref="Q293:Q312" si="176">E293-(E293*0.1)</f>
        <v>341.1</v>
      </c>
      <c r="R293" s="59">
        <f t="shared" ref="R293:R312" si="177">E293-(E293*0.05)</f>
        <v>360.05</v>
      </c>
      <c r="S293" s="59">
        <f t="shared" ref="S293:S312" si="178">E293-(E293*0.1)</f>
        <v>341.1</v>
      </c>
      <c r="T293" s="59">
        <f t="shared" ref="T293:T312" si="179">E293-(E293*0.1)</f>
        <v>341.1</v>
      </c>
      <c r="U293" s="59">
        <f t="shared" ref="U293:U312" si="180">E293-(E293*0.08)</f>
        <v>348.68</v>
      </c>
      <c r="V293" s="59">
        <f t="shared" ref="V293:V312" si="181">E293-(E293*0.08)</f>
        <v>348.68</v>
      </c>
      <c r="W293" s="59">
        <f t="shared" ref="W293:W312" si="182">E293-(E293*0.07)</f>
        <v>352.47</v>
      </c>
      <c r="X293" s="59">
        <f t="shared" ref="X293:X312" si="183">E293-(E293*0.08)</f>
        <v>348.68</v>
      </c>
      <c r="Y293" s="59">
        <f t="shared" ref="Y293:Y312" si="184">E293-(E293*0.08)</f>
        <v>348.68</v>
      </c>
      <c r="Z293" s="59">
        <f t="shared" ref="Z293:Z312" si="185">E293-(E293*0.05)</f>
        <v>360.05</v>
      </c>
      <c r="AA293" s="59">
        <f t="shared" ref="AA293:AA312" si="186">E293-(E293*0.15)</f>
        <v>322.14999999999998</v>
      </c>
      <c r="AB293" t="s">
        <v>245</v>
      </c>
      <c r="AC293" t="s">
        <v>247</v>
      </c>
      <c r="AD293" t="s">
        <v>241</v>
      </c>
    </row>
    <row r="294" spans="1:30" customFormat="1" x14ac:dyDescent="0.25">
      <c r="A294" t="s">
        <v>155</v>
      </c>
      <c r="C294">
        <v>483</v>
      </c>
      <c r="D294">
        <v>93320</v>
      </c>
      <c r="E294" s="63">
        <v>379</v>
      </c>
      <c r="F294" s="59">
        <f t="shared" si="166"/>
        <v>341.1</v>
      </c>
      <c r="G294" s="59">
        <f t="shared" si="167"/>
        <v>140.22999999999999</v>
      </c>
      <c r="H294" s="59">
        <f t="shared" si="168"/>
        <v>140.22999999999999</v>
      </c>
      <c r="I294" s="59">
        <v>19.899999999999999</v>
      </c>
      <c r="J294" s="59">
        <f t="shared" si="169"/>
        <v>348.68</v>
      </c>
      <c r="K294" s="59">
        <f t="shared" si="170"/>
        <v>341.1</v>
      </c>
      <c r="L294" s="59">
        <f t="shared" si="171"/>
        <v>379</v>
      </c>
      <c r="M294" s="59">
        <f t="shared" si="172"/>
        <v>348.68</v>
      </c>
      <c r="N294" s="59">
        <f t="shared" si="173"/>
        <v>322.14999999999998</v>
      </c>
      <c r="O294" s="59">
        <f t="shared" si="174"/>
        <v>341.1</v>
      </c>
      <c r="P294" s="59">
        <f t="shared" si="175"/>
        <v>341.1</v>
      </c>
      <c r="Q294" s="59">
        <f t="shared" si="176"/>
        <v>341.1</v>
      </c>
      <c r="R294" s="59">
        <f t="shared" si="177"/>
        <v>360.05</v>
      </c>
      <c r="S294" s="59">
        <f t="shared" si="178"/>
        <v>341.1</v>
      </c>
      <c r="T294" s="59">
        <f t="shared" si="179"/>
        <v>341.1</v>
      </c>
      <c r="U294" s="59">
        <f t="shared" si="180"/>
        <v>348.68</v>
      </c>
      <c r="V294" s="59">
        <f t="shared" si="181"/>
        <v>348.68</v>
      </c>
      <c r="W294" s="59">
        <f t="shared" si="182"/>
        <v>352.47</v>
      </c>
      <c r="X294" s="59">
        <f t="shared" si="183"/>
        <v>348.68</v>
      </c>
      <c r="Y294" s="59">
        <f t="shared" si="184"/>
        <v>348.68</v>
      </c>
      <c r="Z294" s="59">
        <f t="shared" si="185"/>
        <v>360.05</v>
      </c>
      <c r="AA294" s="59">
        <f t="shared" si="186"/>
        <v>322.14999999999998</v>
      </c>
      <c r="AB294" t="s">
        <v>245</v>
      </c>
      <c r="AC294" t="s">
        <v>247</v>
      </c>
      <c r="AD294" t="s">
        <v>241</v>
      </c>
    </row>
    <row r="295" spans="1:30" customFormat="1" x14ac:dyDescent="0.25">
      <c r="A295" t="s">
        <v>156</v>
      </c>
      <c r="C295">
        <v>921</v>
      </c>
      <c r="D295">
        <v>93926</v>
      </c>
      <c r="E295" s="63">
        <v>379</v>
      </c>
      <c r="F295" s="59">
        <f t="shared" si="166"/>
        <v>341.1</v>
      </c>
      <c r="G295" s="59">
        <f t="shared" si="167"/>
        <v>140.22999999999999</v>
      </c>
      <c r="H295" s="59">
        <f t="shared" si="168"/>
        <v>140.22999999999999</v>
      </c>
      <c r="I295" s="59">
        <v>26.35</v>
      </c>
      <c r="J295" s="59">
        <f t="shared" si="169"/>
        <v>348.68</v>
      </c>
      <c r="K295" s="59">
        <f t="shared" si="170"/>
        <v>341.1</v>
      </c>
      <c r="L295" s="59">
        <f t="shared" si="171"/>
        <v>379</v>
      </c>
      <c r="M295" s="59">
        <f t="shared" si="172"/>
        <v>348.68</v>
      </c>
      <c r="N295" s="59">
        <f t="shared" si="173"/>
        <v>322.14999999999998</v>
      </c>
      <c r="O295" s="59">
        <f t="shared" si="174"/>
        <v>341.1</v>
      </c>
      <c r="P295" s="59">
        <f t="shared" si="175"/>
        <v>341.1</v>
      </c>
      <c r="Q295" s="59">
        <f t="shared" si="176"/>
        <v>341.1</v>
      </c>
      <c r="R295" s="59">
        <f t="shared" si="177"/>
        <v>360.05</v>
      </c>
      <c r="S295" s="59">
        <f t="shared" si="178"/>
        <v>341.1</v>
      </c>
      <c r="T295" s="59">
        <f t="shared" si="179"/>
        <v>341.1</v>
      </c>
      <c r="U295" s="59">
        <f t="shared" si="180"/>
        <v>348.68</v>
      </c>
      <c r="V295" s="59">
        <f t="shared" si="181"/>
        <v>348.68</v>
      </c>
      <c r="W295" s="59">
        <f t="shared" si="182"/>
        <v>352.47</v>
      </c>
      <c r="X295" s="59">
        <f t="shared" si="183"/>
        <v>348.68</v>
      </c>
      <c r="Y295" s="59">
        <f t="shared" si="184"/>
        <v>348.68</v>
      </c>
      <c r="Z295" s="59">
        <f t="shared" si="185"/>
        <v>360.05</v>
      </c>
      <c r="AA295" s="59">
        <f t="shared" si="186"/>
        <v>322.14999999999998</v>
      </c>
      <c r="AB295" t="s">
        <v>245</v>
      </c>
      <c r="AC295" t="s">
        <v>247</v>
      </c>
      <c r="AD295" t="s">
        <v>241</v>
      </c>
    </row>
    <row r="296" spans="1:30" customFormat="1" x14ac:dyDescent="0.25">
      <c r="A296" t="s">
        <v>157</v>
      </c>
      <c r="C296">
        <v>921</v>
      </c>
      <c r="D296">
        <v>93970</v>
      </c>
      <c r="E296" s="63">
        <v>569</v>
      </c>
      <c r="F296" s="59">
        <f t="shared" si="166"/>
        <v>512.1</v>
      </c>
      <c r="G296" s="59">
        <f t="shared" si="167"/>
        <v>210.53</v>
      </c>
      <c r="H296" s="59">
        <f t="shared" si="168"/>
        <v>210.53</v>
      </c>
      <c r="I296" s="59">
        <v>70.17</v>
      </c>
      <c r="J296" s="59">
        <f t="shared" si="169"/>
        <v>523.48</v>
      </c>
      <c r="K296" s="59">
        <f t="shared" si="170"/>
        <v>512.1</v>
      </c>
      <c r="L296" s="59">
        <f t="shared" si="171"/>
        <v>569</v>
      </c>
      <c r="M296" s="59">
        <f t="shared" si="172"/>
        <v>523.48</v>
      </c>
      <c r="N296" s="59">
        <f t="shared" si="173"/>
        <v>483.65</v>
      </c>
      <c r="O296" s="59">
        <f t="shared" si="174"/>
        <v>512.1</v>
      </c>
      <c r="P296" s="59">
        <f t="shared" si="175"/>
        <v>512.1</v>
      </c>
      <c r="Q296" s="59">
        <f t="shared" si="176"/>
        <v>512.1</v>
      </c>
      <c r="R296" s="59">
        <f t="shared" si="177"/>
        <v>540.54999999999995</v>
      </c>
      <c r="S296" s="59">
        <f t="shared" si="178"/>
        <v>512.1</v>
      </c>
      <c r="T296" s="59">
        <f t="shared" si="179"/>
        <v>512.1</v>
      </c>
      <c r="U296" s="59">
        <f t="shared" si="180"/>
        <v>523.48</v>
      </c>
      <c r="V296" s="59">
        <f t="shared" si="181"/>
        <v>523.48</v>
      </c>
      <c r="W296" s="59">
        <f t="shared" si="182"/>
        <v>529.16999999999996</v>
      </c>
      <c r="X296" s="59">
        <f t="shared" si="183"/>
        <v>523.48</v>
      </c>
      <c r="Y296" s="59">
        <f t="shared" si="184"/>
        <v>523.48</v>
      </c>
      <c r="Z296" s="59">
        <f t="shared" si="185"/>
        <v>540.54999999999995</v>
      </c>
      <c r="AA296" s="59">
        <f t="shared" si="186"/>
        <v>483.65</v>
      </c>
      <c r="AB296" t="s">
        <v>245</v>
      </c>
      <c r="AC296" t="s">
        <v>247</v>
      </c>
      <c r="AD296" t="s">
        <v>241</v>
      </c>
    </row>
    <row r="297" spans="1:30" customFormat="1" x14ac:dyDescent="0.25">
      <c r="A297" t="s">
        <v>158</v>
      </c>
      <c r="C297">
        <v>921</v>
      </c>
      <c r="D297">
        <v>93971</v>
      </c>
      <c r="E297" s="63">
        <v>398</v>
      </c>
      <c r="F297" s="59">
        <f t="shared" si="166"/>
        <v>358.2</v>
      </c>
      <c r="G297" s="59">
        <f t="shared" si="167"/>
        <v>147.26</v>
      </c>
      <c r="H297" s="59">
        <f t="shared" si="168"/>
        <v>147.26</v>
      </c>
      <c r="I297" s="59">
        <v>47.48</v>
      </c>
      <c r="J297" s="59">
        <f t="shared" si="169"/>
        <v>366.16</v>
      </c>
      <c r="K297" s="59">
        <f t="shared" si="170"/>
        <v>358.2</v>
      </c>
      <c r="L297" s="59">
        <f t="shared" si="171"/>
        <v>398</v>
      </c>
      <c r="M297" s="59">
        <f t="shared" si="172"/>
        <v>366.16</v>
      </c>
      <c r="N297" s="59">
        <f t="shared" si="173"/>
        <v>338.3</v>
      </c>
      <c r="O297" s="59">
        <f t="shared" si="174"/>
        <v>358.2</v>
      </c>
      <c r="P297" s="59">
        <f t="shared" si="175"/>
        <v>358.2</v>
      </c>
      <c r="Q297" s="59">
        <f t="shared" si="176"/>
        <v>358.2</v>
      </c>
      <c r="R297" s="59">
        <f t="shared" si="177"/>
        <v>378.1</v>
      </c>
      <c r="S297" s="59">
        <f t="shared" si="178"/>
        <v>358.2</v>
      </c>
      <c r="T297" s="59">
        <f t="shared" si="179"/>
        <v>358.2</v>
      </c>
      <c r="U297" s="59">
        <f t="shared" si="180"/>
        <v>366.16</v>
      </c>
      <c r="V297" s="59">
        <f t="shared" si="181"/>
        <v>366.16</v>
      </c>
      <c r="W297" s="59">
        <f t="shared" si="182"/>
        <v>370.14</v>
      </c>
      <c r="X297" s="59">
        <f t="shared" si="183"/>
        <v>366.16</v>
      </c>
      <c r="Y297" s="59">
        <f t="shared" si="184"/>
        <v>366.16</v>
      </c>
      <c r="Z297" s="59">
        <f t="shared" si="185"/>
        <v>378.1</v>
      </c>
      <c r="AA297" s="59">
        <f t="shared" si="186"/>
        <v>338.3</v>
      </c>
      <c r="AB297" t="s">
        <v>245</v>
      </c>
      <c r="AC297" t="s">
        <v>247</v>
      </c>
      <c r="AD297" t="s">
        <v>241</v>
      </c>
    </row>
    <row r="298" spans="1:30" customFormat="1" x14ac:dyDescent="0.25">
      <c r="A298" t="s">
        <v>159</v>
      </c>
      <c r="C298">
        <v>402</v>
      </c>
      <c r="D298">
        <v>76705</v>
      </c>
      <c r="E298" s="63">
        <v>379</v>
      </c>
      <c r="F298" s="59">
        <f t="shared" si="166"/>
        <v>341.1</v>
      </c>
      <c r="G298" s="59">
        <f t="shared" si="167"/>
        <v>140.22999999999999</v>
      </c>
      <c r="H298" s="59">
        <f t="shared" si="168"/>
        <v>140.22999999999999</v>
      </c>
      <c r="I298" s="59">
        <v>41.38</v>
      </c>
      <c r="J298" s="59">
        <f t="shared" si="169"/>
        <v>348.68</v>
      </c>
      <c r="K298" s="59">
        <f t="shared" si="170"/>
        <v>341.1</v>
      </c>
      <c r="L298" s="59">
        <f t="shared" si="171"/>
        <v>379</v>
      </c>
      <c r="M298" s="59">
        <f t="shared" si="172"/>
        <v>348.68</v>
      </c>
      <c r="N298" s="59">
        <f t="shared" si="173"/>
        <v>322.14999999999998</v>
      </c>
      <c r="O298" s="59">
        <f t="shared" si="174"/>
        <v>341.1</v>
      </c>
      <c r="P298" s="59">
        <f t="shared" si="175"/>
        <v>341.1</v>
      </c>
      <c r="Q298" s="59">
        <f t="shared" si="176"/>
        <v>341.1</v>
      </c>
      <c r="R298" s="59">
        <f t="shared" si="177"/>
        <v>360.05</v>
      </c>
      <c r="S298" s="59">
        <f t="shared" si="178"/>
        <v>341.1</v>
      </c>
      <c r="T298" s="59">
        <f t="shared" si="179"/>
        <v>341.1</v>
      </c>
      <c r="U298" s="59">
        <f t="shared" si="180"/>
        <v>348.68</v>
      </c>
      <c r="V298" s="59">
        <f t="shared" si="181"/>
        <v>348.68</v>
      </c>
      <c r="W298" s="59">
        <f t="shared" si="182"/>
        <v>352.47</v>
      </c>
      <c r="X298" s="59">
        <f t="shared" si="183"/>
        <v>348.68</v>
      </c>
      <c r="Y298" s="59">
        <f t="shared" si="184"/>
        <v>348.68</v>
      </c>
      <c r="Z298" s="59">
        <f t="shared" si="185"/>
        <v>360.05</v>
      </c>
      <c r="AA298" s="59">
        <f t="shared" si="186"/>
        <v>322.14999999999998</v>
      </c>
      <c r="AB298" t="s">
        <v>245</v>
      </c>
      <c r="AC298" t="s">
        <v>247</v>
      </c>
      <c r="AD298" t="s">
        <v>241</v>
      </c>
    </row>
    <row r="299" spans="1:30" customFormat="1" x14ac:dyDescent="0.25">
      <c r="A299" t="s">
        <v>160</v>
      </c>
      <c r="C299">
        <v>402</v>
      </c>
      <c r="D299">
        <v>76856</v>
      </c>
      <c r="E299" s="63">
        <v>379</v>
      </c>
      <c r="F299" s="59">
        <f t="shared" si="166"/>
        <v>341.1</v>
      </c>
      <c r="G299" s="59">
        <f t="shared" si="167"/>
        <v>140.22999999999999</v>
      </c>
      <c r="H299" s="59">
        <f t="shared" si="168"/>
        <v>140.22999999999999</v>
      </c>
      <c r="I299" s="59">
        <v>35.950000000000003</v>
      </c>
      <c r="J299" s="59">
        <f t="shared" si="169"/>
        <v>348.68</v>
      </c>
      <c r="K299" s="59">
        <f t="shared" si="170"/>
        <v>341.1</v>
      </c>
      <c r="L299" s="59">
        <f t="shared" si="171"/>
        <v>379</v>
      </c>
      <c r="M299" s="59">
        <f t="shared" si="172"/>
        <v>348.68</v>
      </c>
      <c r="N299" s="59">
        <f t="shared" si="173"/>
        <v>322.14999999999998</v>
      </c>
      <c r="O299" s="59">
        <f t="shared" si="174"/>
        <v>341.1</v>
      </c>
      <c r="P299" s="59">
        <f t="shared" si="175"/>
        <v>341.1</v>
      </c>
      <c r="Q299" s="59">
        <f t="shared" si="176"/>
        <v>341.1</v>
      </c>
      <c r="R299" s="59">
        <f t="shared" si="177"/>
        <v>360.05</v>
      </c>
      <c r="S299" s="59">
        <f t="shared" si="178"/>
        <v>341.1</v>
      </c>
      <c r="T299" s="59">
        <f t="shared" si="179"/>
        <v>341.1</v>
      </c>
      <c r="U299" s="59">
        <f t="shared" si="180"/>
        <v>348.68</v>
      </c>
      <c r="V299" s="59">
        <f t="shared" si="181"/>
        <v>348.68</v>
      </c>
      <c r="W299" s="59">
        <f t="shared" si="182"/>
        <v>352.47</v>
      </c>
      <c r="X299" s="59">
        <f t="shared" si="183"/>
        <v>348.68</v>
      </c>
      <c r="Y299" s="59">
        <f t="shared" si="184"/>
        <v>348.68</v>
      </c>
      <c r="Z299" s="59">
        <f t="shared" si="185"/>
        <v>360.05</v>
      </c>
      <c r="AA299" s="59">
        <f t="shared" si="186"/>
        <v>322.14999999999998</v>
      </c>
      <c r="AB299" t="s">
        <v>245</v>
      </c>
      <c r="AC299" t="s">
        <v>247</v>
      </c>
      <c r="AD299" t="s">
        <v>241</v>
      </c>
    </row>
    <row r="300" spans="1:30" customFormat="1" x14ac:dyDescent="0.25">
      <c r="A300" t="s">
        <v>161</v>
      </c>
      <c r="C300">
        <v>402</v>
      </c>
      <c r="D300">
        <v>76857</v>
      </c>
      <c r="E300" s="63">
        <v>295</v>
      </c>
      <c r="F300" s="59">
        <f t="shared" si="166"/>
        <v>265.5</v>
      </c>
      <c r="G300" s="59">
        <f t="shared" si="167"/>
        <v>109.15</v>
      </c>
      <c r="H300" s="59">
        <f t="shared" si="168"/>
        <v>109.15</v>
      </c>
      <c r="I300" s="59">
        <v>35.950000000000003</v>
      </c>
      <c r="J300" s="59">
        <f t="shared" si="169"/>
        <v>271.39999999999998</v>
      </c>
      <c r="K300" s="59">
        <f t="shared" si="170"/>
        <v>265.5</v>
      </c>
      <c r="L300" s="59">
        <f t="shared" si="171"/>
        <v>295</v>
      </c>
      <c r="M300" s="59">
        <f t="shared" si="172"/>
        <v>271.39999999999998</v>
      </c>
      <c r="N300" s="59">
        <f t="shared" si="173"/>
        <v>250.75</v>
      </c>
      <c r="O300" s="59">
        <f t="shared" si="174"/>
        <v>265.5</v>
      </c>
      <c r="P300" s="59">
        <f t="shared" si="175"/>
        <v>265.5</v>
      </c>
      <c r="Q300" s="59">
        <f t="shared" si="176"/>
        <v>265.5</v>
      </c>
      <c r="R300" s="59">
        <f t="shared" si="177"/>
        <v>280.25</v>
      </c>
      <c r="S300" s="59">
        <f t="shared" si="178"/>
        <v>265.5</v>
      </c>
      <c r="T300" s="59">
        <f t="shared" si="179"/>
        <v>265.5</v>
      </c>
      <c r="U300" s="59">
        <f t="shared" si="180"/>
        <v>271.39999999999998</v>
      </c>
      <c r="V300" s="59">
        <f t="shared" si="181"/>
        <v>271.39999999999998</v>
      </c>
      <c r="W300" s="59">
        <f t="shared" si="182"/>
        <v>274.35000000000002</v>
      </c>
      <c r="X300" s="59">
        <f t="shared" si="183"/>
        <v>271.39999999999998</v>
      </c>
      <c r="Y300" s="59">
        <f t="shared" si="184"/>
        <v>271.39999999999998</v>
      </c>
      <c r="Z300" s="59">
        <f t="shared" si="185"/>
        <v>280.25</v>
      </c>
      <c r="AA300" s="59">
        <f t="shared" si="186"/>
        <v>250.75</v>
      </c>
      <c r="AB300" t="s">
        <v>245</v>
      </c>
      <c r="AC300" t="s">
        <v>247</v>
      </c>
      <c r="AD300" t="s">
        <v>241</v>
      </c>
    </row>
    <row r="301" spans="1:30" customFormat="1" x14ac:dyDescent="0.25">
      <c r="A301" t="s">
        <v>162</v>
      </c>
      <c r="C301">
        <v>402</v>
      </c>
      <c r="D301">
        <v>76872</v>
      </c>
      <c r="E301" s="63">
        <v>333</v>
      </c>
      <c r="F301" s="59">
        <f t="shared" si="166"/>
        <v>299.7</v>
      </c>
      <c r="G301" s="59">
        <f t="shared" si="167"/>
        <v>123.21</v>
      </c>
      <c r="H301" s="59">
        <f t="shared" si="168"/>
        <v>123.21</v>
      </c>
      <c r="I301" s="59">
        <v>35.950000000000003</v>
      </c>
      <c r="J301" s="59">
        <f t="shared" si="169"/>
        <v>306.36</v>
      </c>
      <c r="K301" s="59">
        <f t="shared" si="170"/>
        <v>299.7</v>
      </c>
      <c r="L301" s="59">
        <f t="shared" si="171"/>
        <v>333</v>
      </c>
      <c r="M301" s="59">
        <f t="shared" si="172"/>
        <v>306.36</v>
      </c>
      <c r="N301" s="59">
        <f t="shared" si="173"/>
        <v>283.05</v>
      </c>
      <c r="O301" s="59">
        <f t="shared" si="174"/>
        <v>299.7</v>
      </c>
      <c r="P301" s="59">
        <f t="shared" si="175"/>
        <v>299.7</v>
      </c>
      <c r="Q301" s="59">
        <f t="shared" si="176"/>
        <v>299.7</v>
      </c>
      <c r="R301" s="59">
        <f t="shared" si="177"/>
        <v>316.35000000000002</v>
      </c>
      <c r="S301" s="59">
        <f t="shared" si="178"/>
        <v>299.7</v>
      </c>
      <c r="T301" s="59">
        <f t="shared" si="179"/>
        <v>299.7</v>
      </c>
      <c r="U301" s="59">
        <f t="shared" si="180"/>
        <v>306.36</v>
      </c>
      <c r="V301" s="59">
        <f t="shared" si="181"/>
        <v>306.36</v>
      </c>
      <c r="W301" s="59">
        <f t="shared" si="182"/>
        <v>309.69</v>
      </c>
      <c r="X301" s="59">
        <f t="shared" si="183"/>
        <v>306.36</v>
      </c>
      <c r="Y301" s="59">
        <f t="shared" si="184"/>
        <v>306.36</v>
      </c>
      <c r="Z301" s="59">
        <f t="shared" si="185"/>
        <v>316.35000000000002</v>
      </c>
      <c r="AA301" s="59">
        <f t="shared" si="186"/>
        <v>283.05</v>
      </c>
      <c r="AB301" t="s">
        <v>245</v>
      </c>
      <c r="AC301" t="s">
        <v>247</v>
      </c>
      <c r="AD301" t="s">
        <v>241</v>
      </c>
    </row>
    <row r="302" spans="1:30" customFormat="1" x14ac:dyDescent="0.25">
      <c r="A302" t="s">
        <v>163</v>
      </c>
      <c r="C302">
        <v>921</v>
      </c>
      <c r="D302">
        <v>93976</v>
      </c>
      <c r="E302" s="63">
        <v>508</v>
      </c>
      <c r="F302" s="59">
        <f t="shared" si="166"/>
        <v>457.2</v>
      </c>
      <c r="G302" s="59">
        <f t="shared" si="167"/>
        <v>187.96</v>
      </c>
      <c r="H302" s="59">
        <f t="shared" si="168"/>
        <v>187.96</v>
      </c>
      <c r="I302" s="59">
        <v>58.98</v>
      </c>
      <c r="J302" s="59">
        <f t="shared" si="169"/>
        <v>467.36</v>
      </c>
      <c r="K302" s="59">
        <f t="shared" si="170"/>
        <v>457.2</v>
      </c>
      <c r="L302" s="59">
        <f t="shared" si="171"/>
        <v>508</v>
      </c>
      <c r="M302" s="59">
        <f t="shared" si="172"/>
        <v>467.36</v>
      </c>
      <c r="N302" s="59">
        <f t="shared" si="173"/>
        <v>431.8</v>
      </c>
      <c r="O302" s="59">
        <f t="shared" si="174"/>
        <v>457.2</v>
      </c>
      <c r="P302" s="59">
        <f t="shared" si="175"/>
        <v>457.2</v>
      </c>
      <c r="Q302" s="59">
        <f t="shared" si="176"/>
        <v>457.2</v>
      </c>
      <c r="R302" s="59">
        <f t="shared" si="177"/>
        <v>482.6</v>
      </c>
      <c r="S302" s="59">
        <f t="shared" si="178"/>
        <v>457.2</v>
      </c>
      <c r="T302" s="59">
        <f t="shared" si="179"/>
        <v>457.2</v>
      </c>
      <c r="U302" s="59">
        <f t="shared" si="180"/>
        <v>467.36</v>
      </c>
      <c r="V302" s="59">
        <f t="shared" si="181"/>
        <v>467.36</v>
      </c>
      <c r="W302" s="59">
        <f t="shared" si="182"/>
        <v>472.44</v>
      </c>
      <c r="X302" s="59">
        <f t="shared" si="183"/>
        <v>467.36</v>
      </c>
      <c r="Y302" s="59">
        <f t="shared" si="184"/>
        <v>467.36</v>
      </c>
      <c r="Z302" s="59">
        <f t="shared" si="185"/>
        <v>482.6</v>
      </c>
      <c r="AA302" s="59">
        <f t="shared" si="186"/>
        <v>431.8</v>
      </c>
      <c r="AB302" t="s">
        <v>245</v>
      </c>
      <c r="AC302" t="s">
        <v>247</v>
      </c>
      <c r="AD302" t="s">
        <v>241</v>
      </c>
    </row>
    <row r="303" spans="1:30" customFormat="1" x14ac:dyDescent="0.25">
      <c r="A303" t="s">
        <v>164</v>
      </c>
      <c r="C303">
        <v>402</v>
      </c>
      <c r="D303">
        <v>76770</v>
      </c>
      <c r="E303" s="63">
        <v>379</v>
      </c>
      <c r="F303" s="59">
        <f t="shared" si="166"/>
        <v>341.1</v>
      </c>
      <c r="G303" s="59">
        <f t="shared" si="167"/>
        <v>140.22999999999999</v>
      </c>
      <c r="H303" s="59">
        <f t="shared" si="168"/>
        <v>140.22999999999999</v>
      </c>
      <c r="I303" s="59">
        <v>37.950000000000003</v>
      </c>
      <c r="J303" s="59">
        <f t="shared" si="169"/>
        <v>348.68</v>
      </c>
      <c r="K303" s="59">
        <f t="shared" si="170"/>
        <v>341.1</v>
      </c>
      <c r="L303" s="59">
        <f t="shared" si="171"/>
        <v>379</v>
      </c>
      <c r="M303" s="59">
        <f t="shared" si="172"/>
        <v>348.68</v>
      </c>
      <c r="N303" s="59">
        <f t="shared" si="173"/>
        <v>322.14999999999998</v>
      </c>
      <c r="O303" s="59">
        <f t="shared" si="174"/>
        <v>341.1</v>
      </c>
      <c r="P303" s="59">
        <f t="shared" si="175"/>
        <v>341.1</v>
      </c>
      <c r="Q303" s="59">
        <f t="shared" si="176"/>
        <v>341.1</v>
      </c>
      <c r="R303" s="59">
        <f t="shared" si="177"/>
        <v>360.05</v>
      </c>
      <c r="S303" s="59">
        <f t="shared" si="178"/>
        <v>341.1</v>
      </c>
      <c r="T303" s="59">
        <f t="shared" si="179"/>
        <v>341.1</v>
      </c>
      <c r="U303" s="59">
        <f t="shared" si="180"/>
        <v>348.68</v>
      </c>
      <c r="V303" s="59">
        <f t="shared" si="181"/>
        <v>348.68</v>
      </c>
      <c r="W303" s="59">
        <f t="shared" si="182"/>
        <v>352.47</v>
      </c>
      <c r="X303" s="59">
        <f t="shared" si="183"/>
        <v>348.68</v>
      </c>
      <c r="Y303" s="59">
        <f t="shared" si="184"/>
        <v>348.68</v>
      </c>
      <c r="Z303" s="59">
        <f t="shared" si="185"/>
        <v>360.05</v>
      </c>
      <c r="AA303" s="59">
        <f t="shared" si="186"/>
        <v>322.14999999999998</v>
      </c>
      <c r="AB303" t="s">
        <v>245</v>
      </c>
      <c r="AC303" t="s">
        <v>247</v>
      </c>
      <c r="AD303" t="s">
        <v>241</v>
      </c>
    </row>
    <row r="304" spans="1:30" customFormat="1" x14ac:dyDescent="0.25">
      <c r="A304" t="s">
        <v>165</v>
      </c>
      <c r="C304">
        <v>402</v>
      </c>
      <c r="D304">
        <v>76870</v>
      </c>
      <c r="E304" s="63">
        <v>333</v>
      </c>
      <c r="F304" s="59">
        <f t="shared" si="166"/>
        <v>299.7</v>
      </c>
      <c r="G304" s="59">
        <f t="shared" si="167"/>
        <v>123.21</v>
      </c>
      <c r="H304" s="59">
        <f t="shared" si="168"/>
        <v>123.21</v>
      </c>
      <c r="I304" s="59">
        <v>24.85</v>
      </c>
      <c r="J304" s="59">
        <f t="shared" si="169"/>
        <v>306.36</v>
      </c>
      <c r="K304" s="59">
        <f t="shared" si="170"/>
        <v>299.7</v>
      </c>
      <c r="L304" s="59">
        <f t="shared" si="171"/>
        <v>333</v>
      </c>
      <c r="M304" s="59">
        <f t="shared" si="172"/>
        <v>306.36</v>
      </c>
      <c r="N304" s="59">
        <f t="shared" si="173"/>
        <v>283.05</v>
      </c>
      <c r="O304" s="59">
        <f t="shared" si="174"/>
        <v>299.7</v>
      </c>
      <c r="P304" s="59">
        <f t="shared" si="175"/>
        <v>299.7</v>
      </c>
      <c r="Q304" s="59">
        <f t="shared" si="176"/>
        <v>299.7</v>
      </c>
      <c r="R304" s="59">
        <f t="shared" si="177"/>
        <v>316.35000000000002</v>
      </c>
      <c r="S304" s="59">
        <f t="shared" si="178"/>
        <v>299.7</v>
      </c>
      <c r="T304" s="59">
        <f t="shared" si="179"/>
        <v>299.7</v>
      </c>
      <c r="U304" s="59">
        <f t="shared" si="180"/>
        <v>306.36</v>
      </c>
      <c r="V304" s="59">
        <f t="shared" si="181"/>
        <v>306.36</v>
      </c>
      <c r="W304" s="59">
        <f t="shared" si="182"/>
        <v>309.69</v>
      </c>
      <c r="X304" s="59">
        <f t="shared" si="183"/>
        <v>306.36</v>
      </c>
      <c r="Y304" s="59">
        <f t="shared" si="184"/>
        <v>306.36</v>
      </c>
      <c r="Z304" s="59">
        <f t="shared" si="185"/>
        <v>316.35000000000002</v>
      </c>
      <c r="AA304" s="59">
        <f t="shared" si="186"/>
        <v>283.05</v>
      </c>
      <c r="AB304" t="s">
        <v>245</v>
      </c>
      <c r="AC304" t="s">
        <v>247</v>
      </c>
      <c r="AD304" t="s">
        <v>241</v>
      </c>
    </row>
    <row r="305" spans="1:33" customFormat="1" x14ac:dyDescent="0.25">
      <c r="A305" t="s">
        <v>166</v>
      </c>
      <c r="C305">
        <v>402</v>
      </c>
      <c r="D305">
        <v>76536</v>
      </c>
      <c r="E305" s="63">
        <v>307</v>
      </c>
      <c r="F305" s="59">
        <f t="shared" si="166"/>
        <v>276.3</v>
      </c>
      <c r="G305" s="59">
        <f t="shared" si="167"/>
        <v>113.59</v>
      </c>
      <c r="H305" s="59">
        <f t="shared" si="168"/>
        <v>113.59</v>
      </c>
      <c r="I305" s="59">
        <v>34</v>
      </c>
      <c r="J305" s="59">
        <f t="shared" si="169"/>
        <v>282.44</v>
      </c>
      <c r="K305" s="59">
        <f t="shared" si="170"/>
        <v>276.3</v>
      </c>
      <c r="L305" s="59">
        <f t="shared" si="171"/>
        <v>307</v>
      </c>
      <c r="M305" s="59">
        <f t="shared" si="172"/>
        <v>282.44</v>
      </c>
      <c r="N305" s="59">
        <f t="shared" si="173"/>
        <v>260.95</v>
      </c>
      <c r="O305" s="59">
        <f t="shared" si="174"/>
        <v>276.3</v>
      </c>
      <c r="P305" s="59">
        <f t="shared" si="175"/>
        <v>276.3</v>
      </c>
      <c r="Q305" s="59">
        <f t="shared" si="176"/>
        <v>276.3</v>
      </c>
      <c r="R305" s="59">
        <f t="shared" si="177"/>
        <v>291.64999999999998</v>
      </c>
      <c r="S305" s="59">
        <f t="shared" si="178"/>
        <v>276.3</v>
      </c>
      <c r="T305" s="59">
        <f t="shared" si="179"/>
        <v>276.3</v>
      </c>
      <c r="U305" s="59">
        <f t="shared" si="180"/>
        <v>282.44</v>
      </c>
      <c r="V305" s="59">
        <f t="shared" si="181"/>
        <v>282.44</v>
      </c>
      <c r="W305" s="59">
        <f t="shared" si="182"/>
        <v>285.51</v>
      </c>
      <c r="X305" s="59">
        <f t="shared" si="183"/>
        <v>282.44</v>
      </c>
      <c r="Y305" s="59">
        <f t="shared" si="184"/>
        <v>282.44</v>
      </c>
      <c r="Z305" s="59">
        <f t="shared" si="185"/>
        <v>291.64999999999998</v>
      </c>
      <c r="AA305" s="59">
        <f t="shared" si="186"/>
        <v>260.95</v>
      </c>
      <c r="AB305" t="s">
        <v>245</v>
      </c>
      <c r="AC305" t="s">
        <v>247</v>
      </c>
      <c r="AD305" t="s">
        <v>241</v>
      </c>
    </row>
    <row r="306" spans="1:33" customFormat="1" x14ac:dyDescent="0.25">
      <c r="A306" t="s">
        <v>167</v>
      </c>
      <c r="C306">
        <v>921</v>
      </c>
      <c r="D306">
        <v>93930</v>
      </c>
      <c r="E306" s="63">
        <v>591</v>
      </c>
      <c r="F306" s="59">
        <f t="shared" si="166"/>
        <v>531.9</v>
      </c>
      <c r="G306" s="59">
        <f t="shared" si="167"/>
        <v>218.67</v>
      </c>
      <c r="H306" s="59">
        <f t="shared" si="168"/>
        <v>218.67</v>
      </c>
      <c r="I306" s="59">
        <v>40.08</v>
      </c>
      <c r="J306" s="59">
        <f t="shared" si="169"/>
        <v>543.72</v>
      </c>
      <c r="K306" s="59">
        <f t="shared" si="170"/>
        <v>531.9</v>
      </c>
      <c r="L306" s="59">
        <f t="shared" si="171"/>
        <v>591</v>
      </c>
      <c r="M306" s="59">
        <f t="shared" si="172"/>
        <v>543.72</v>
      </c>
      <c r="N306" s="59">
        <f t="shared" si="173"/>
        <v>502.35</v>
      </c>
      <c r="O306" s="59">
        <f t="shared" si="174"/>
        <v>531.9</v>
      </c>
      <c r="P306" s="59">
        <f t="shared" si="175"/>
        <v>531.9</v>
      </c>
      <c r="Q306" s="59">
        <f t="shared" si="176"/>
        <v>531.9</v>
      </c>
      <c r="R306" s="59">
        <f t="shared" si="177"/>
        <v>561.45000000000005</v>
      </c>
      <c r="S306" s="59">
        <f t="shared" si="178"/>
        <v>531.9</v>
      </c>
      <c r="T306" s="59">
        <f t="shared" si="179"/>
        <v>531.9</v>
      </c>
      <c r="U306" s="59">
        <f t="shared" si="180"/>
        <v>543.72</v>
      </c>
      <c r="V306" s="59">
        <f t="shared" si="181"/>
        <v>543.72</v>
      </c>
      <c r="W306" s="59">
        <f t="shared" si="182"/>
        <v>549.63</v>
      </c>
      <c r="X306" s="59">
        <f t="shared" si="183"/>
        <v>543.72</v>
      </c>
      <c r="Y306" s="59">
        <f t="shared" si="184"/>
        <v>543.72</v>
      </c>
      <c r="Z306" s="59">
        <f t="shared" si="185"/>
        <v>561.45000000000005</v>
      </c>
      <c r="AA306" s="59">
        <f t="shared" si="186"/>
        <v>502.35</v>
      </c>
      <c r="AB306" t="s">
        <v>245</v>
      </c>
      <c r="AC306" t="s">
        <v>247</v>
      </c>
      <c r="AD306" t="s">
        <v>241</v>
      </c>
    </row>
    <row r="307" spans="1:33" customFormat="1" x14ac:dyDescent="0.25">
      <c r="A307" t="s">
        <v>168</v>
      </c>
      <c r="C307">
        <v>921</v>
      </c>
      <c r="D307">
        <v>93931</v>
      </c>
      <c r="E307" s="63">
        <v>379</v>
      </c>
      <c r="F307" s="59">
        <f t="shared" si="166"/>
        <v>341.1</v>
      </c>
      <c r="G307" s="59">
        <f t="shared" si="167"/>
        <v>140.22999999999999</v>
      </c>
      <c r="H307" s="59">
        <f t="shared" si="168"/>
        <v>140.22999999999999</v>
      </c>
      <c r="I307" s="59">
        <v>26.6</v>
      </c>
      <c r="J307" s="59">
        <f t="shared" si="169"/>
        <v>348.68</v>
      </c>
      <c r="K307" s="59">
        <f t="shared" si="170"/>
        <v>341.1</v>
      </c>
      <c r="L307" s="59">
        <f t="shared" si="171"/>
        <v>379</v>
      </c>
      <c r="M307" s="59">
        <f t="shared" si="172"/>
        <v>348.68</v>
      </c>
      <c r="N307" s="59">
        <f t="shared" si="173"/>
        <v>322.14999999999998</v>
      </c>
      <c r="O307" s="59">
        <f t="shared" si="174"/>
        <v>341.1</v>
      </c>
      <c r="P307" s="59">
        <f t="shared" si="175"/>
        <v>341.1</v>
      </c>
      <c r="Q307" s="59">
        <f t="shared" si="176"/>
        <v>341.1</v>
      </c>
      <c r="R307" s="59">
        <f t="shared" si="177"/>
        <v>360.05</v>
      </c>
      <c r="S307" s="59">
        <f t="shared" si="178"/>
        <v>341.1</v>
      </c>
      <c r="T307" s="59">
        <f t="shared" si="179"/>
        <v>341.1</v>
      </c>
      <c r="U307" s="59">
        <f t="shared" si="180"/>
        <v>348.68</v>
      </c>
      <c r="V307" s="59">
        <f t="shared" si="181"/>
        <v>348.68</v>
      </c>
      <c r="W307" s="59">
        <f t="shared" si="182"/>
        <v>352.47</v>
      </c>
      <c r="X307" s="59">
        <f t="shared" si="183"/>
        <v>348.68</v>
      </c>
      <c r="Y307" s="59">
        <f t="shared" si="184"/>
        <v>348.68</v>
      </c>
      <c r="Z307" s="59">
        <f t="shared" si="185"/>
        <v>360.05</v>
      </c>
      <c r="AA307" s="59">
        <f t="shared" si="186"/>
        <v>322.14999999999998</v>
      </c>
      <c r="AB307" t="s">
        <v>245</v>
      </c>
      <c r="AC307" t="s">
        <v>247</v>
      </c>
      <c r="AD307" t="s">
        <v>241</v>
      </c>
    </row>
    <row r="308" spans="1:33" customFormat="1" x14ac:dyDescent="0.25">
      <c r="A308" t="s">
        <v>169</v>
      </c>
      <c r="C308">
        <v>402</v>
      </c>
      <c r="D308">
        <v>76536</v>
      </c>
      <c r="E308" s="63">
        <v>307</v>
      </c>
      <c r="F308" s="59">
        <f t="shared" si="166"/>
        <v>276.3</v>
      </c>
      <c r="G308" s="59">
        <f t="shared" si="167"/>
        <v>113.59</v>
      </c>
      <c r="H308" s="59">
        <f t="shared" si="168"/>
        <v>113.59</v>
      </c>
      <c r="I308" s="59">
        <v>34</v>
      </c>
      <c r="J308" s="59">
        <f t="shared" si="169"/>
        <v>282.44</v>
      </c>
      <c r="K308" s="59">
        <f t="shared" si="170"/>
        <v>276.3</v>
      </c>
      <c r="L308" s="59">
        <f t="shared" si="171"/>
        <v>307</v>
      </c>
      <c r="M308" s="59">
        <f t="shared" si="172"/>
        <v>282.44</v>
      </c>
      <c r="N308" s="59">
        <f t="shared" si="173"/>
        <v>260.95</v>
      </c>
      <c r="O308" s="59">
        <f t="shared" si="174"/>
        <v>276.3</v>
      </c>
      <c r="P308" s="59">
        <f t="shared" si="175"/>
        <v>276.3</v>
      </c>
      <c r="Q308" s="59">
        <f t="shared" si="176"/>
        <v>276.3</v>
      </c>
      <c r="R308" s="59">
        <f t="shared" si="177"/>
        <v>291.64999999999998</v>
      </c>
      <c r="S308" s="59">
        <f t="shared" si="178"/>
        <v>276.3</v>
      </c>
      <c r="T308" s="59">
        <f t="shared" si="179"/>
        <v>276.3</v>
      </c>
      <c r="U308" s="59">
        <f t="shared" si="180"/>
        <v>282.44</v>
      </c>
      <c r="V308" s="59">
        <f t="shared" si="181"/>
        <v>282.44</v>
      </c>
      <c r="W308" s="59">
        <f t="shared" si="182"/>
        <v>285.51</v>
      </c>
      <c r="X308" s="59">
        <f t="shared" si="183"/>
        <v>282.44</v>
      </c>
      <c r="Y308" s="59">
        <f t="shared" si="184"/>
        <v>282.44</v>
      </c>
      <c r="Z308" s="59">
        <f t="shared" si="185"/>
        <v>291.64999999999998</v>
      </c>
      <c r="AA308" s="59">
        <f t="shared" si="186"/>
        <v>260.95</v>
      </c>
      <c r="AB308" t="s">
        <v>245</v>
      </c>
      <c r="AC308" t="s">
        <v>247</v>
      </c>
      <c r="AD308" t="s">
        <v>241</v>
      </c>
    </row>
    <row r="309" spans="1:33" customFormat="1" x14ac:dyDescent="0.25">
      <c r="A309" t="s">
        <v>170</v>
      </c>
      <c r="C309">
        <v>402</v>
      </c>
      <c r="D309">
        <v>76604</v>
      </c>
      <c r="E309" s="63">
        <v>213</v>
      </c>
      <c r="F309" s="59">
        <f t="shared" si="166"/>
        <v>191.7</v>
      </c>
      <c r="G309" s="59">
        <f t="shared" si="167"/>
        <v>78.81</v>
      </c>
      <c r="H309" s="59">
        <f t="shared" si="168"/>
        <v>78.81</v>
      </c>
      <c r="I309" s="59">
        <v>31.35</v>
      </c>
      <c r="J309" s="59">
        <f t="shared" si="169"/>
        <v>195.96</v>
      </c>
      <c r="K309" s="59">
        <f t="shared" si="170"/>
        <v>191.7</v>
      </c>
      <c r="L309" s="59">
        <f t="shared" si="171"/>
        <v>213</v>
      </c>
      <c r="M309" s="59">
        <f t="shared" si="172"/>
        <v>195.96</v>
      </c>
      <c r="N309" s="59">
        <f t="shared" si="173"/>
        <v>181.05</v>
      </c>
      <c r="O309" s="59">
        <f t="shared" si="174"/>
        <v>191.7</v>
      </c>
      <c r="P309" s="59">
        <f t="shared" si="175"/>
        <v>191.7</v>
      </c>
      <c r="Q309" s="59">
        <f t="shared" si="176"/>
        <v>191.7</v>
      </c>
      <c r="R309" s="59">
        <f t="shared" si="177"/>
        <v>202.35</v>
      </c>
      <c r="S309" s="59">
        <f t="shared" si="178"/>
        <v>191.7</v>
      </c>
      <c r="T309" s="59">
        <f t="shared" si="179"/>
        <v>191.7</v>
      </c>
      <c r="U309" s="59">
        <f t="shared" si="180"/>
        <v>195.96</v>
      </c>
      <c r="V309" s="59">
        <f t="shared" si="181"/>
        <v>195.96</v>
      </c>
      <c r="W309" s="59">
        <f t="shared" si="182"/>
        <v>198.09</v>
      </c>
      <c r="X309" s="59">
        <f t="shared" si="183"/>
        <v>195.96</v>
      </c>
      <c r="Y309" s="59">
        <f t="shared" si="184"/>
        <v>195.96</v>
      </c>
      <c r="Z309" s="59">
        <f t="shared" si="185"/>
        <v>202.35</v>
      </c>
      <c r="AA309" s="59">
        <f t="shared" si="186"/>
        <v>181.05</v>
      </c>
      <c r="AB309" t="s">
        <v>245</v>
      </c>
      <c r="AC309" t="s">
        <v>247</v>
      </c>
      <c r="AD309" t="s">
        <v>241</v>
      </c>
    </row>
    <row r="310" spans="1:33" customFormat="1" x14ac:dyDescent="0.25">
      <c r="A310" t="s">
        <v>171</v>
      </c>
      <c r="C310">
        <v>401</v>
      </c>
      <c r="D310" s="60" t="s">
        <v>173</v>
      </c>
      <c r="E310" s="63">
        <v>90</v>
      </c>
      <c r="F310" s="59">
        <f t="shared" si="166"/>
        <v>81</v>
      </c>
      <c r="G310" s="59">
        <f t="shared" si="167"/>
        <v>33.299999999999997</v>
      </c>
      <c r="H310" s="59">
        <f t="shared" si="168"/>
        <v>33.299999999999997</v>
      </c>
      <c r="I310" s="59">
        <v>14.11</v>
      </c>
      <c r="J310" s="59">
        <f t="shared" si="169"/>
        <v>82.8</v>
      </c>
      <c r="K310" s="59">
        <f t="shared" si="170"/>
        <v>81</v>
      </c>
      <c r="L310" s="59">
        <f t="shared" si="171"/>
        <v>90</v>
      </c>
      <c r="M310" s="59">
        <f t="shared" si="172"/>
        <v>82.8</v>
      </c>
      <c r="N310" s="59">
        <f t="shared" si="173"/>
        <v>76.5</v>
      </c>
      <c r="O310" s="59">
        <f t="shared" si="174"/>
        <v>81</v>
      </c>
      <c r="P310" s="59">
        <f t="shared" si="175"/>
        <v>81</v>
      </c>
      <c r="Q310" s="59">
        <f t="shared" si="176"/>
        <v>81</v>
      </c>
      <c r="R310" s="59">
        <f t="shared" si="177"/>
        <v>85.5</v>
      </c>
      <c r="S310" s="59">
        <f t="shared" si="178"/>
        <v>81</v>
      </c>
      <c r="T310" s="59">
        <f t="shared" si="179"/>
        <v>81</v>
      </c>
      <c r="U310" s="59">
        <f t="shared" si="180"/>
        <v>82.8</v>
      </c>
      <c r="V310" s="59">
        <f t="shared" si="181"/>
        <v>82.8</v>
      </c>
      <c r="W310" s="59">
        <f t="shared" si="182"/>
        <v>83.7</v>
      </c>
      <c r="X310" s="59">
        <f t="shared" si="183"/>
        <v>82.8</v>
      </c>
      <c r="Y310" s="59">
        <f t="shared" si="184"/>
        <v>82.8</v>
      </c>
      <c r="Z310" s="59">
        <f t="shared" si="185"/>
        <v>85.5</v>
      </c>
      <c r="AA310" s="59">
        <f t="shared" si="186"/>
        <v>76.5</v>
      </c>
      <c r="AB310" t="s">
        <v>245</v>
      </c>
      <c r="AC310" t="s">
        <v>247</v>
      </c>
      <c r="AD310" t="s">
        <v>241</v>
      </c>
    </row>
    <row r="311" spans="1:33" customFormat="1" x14ac:dyDescent="0.25">
      <c r="A311" t="s">
        <v>172</v>
      </c>
      <c r="C311">
        <v>403</v>
      </c>
      <c r="D311">
        <v>77063</v>
      </c>
      <c r="E311" s="63">
        <v>90</v>
      </c>
      <c r="F311" s="59">
        <f t="shared" si="166"/>
        <v>81</v>
      </c>
      <c r="G311" s="59">
        <f t="shared" si="167"/>
        <v>33.299999999999997</v>
      </c>
      <c r="H311" s="59">
        <f t="shared" si="168"/>
        <v>33.299999999999997</v>
      </c>
      <c r="I311" s="59">
        <v>14.11</v>
      </c>
      <c r="J311" s="59">
        <f t="shared" si="169"/>
        <v>82.8</v>
      </c>
      <c r="K311" s="59">
        <f t="shared" si="170"/>
        <v>81</v>
      </c>
      <c r="L311" s="59">
        <f t="shared" si="171"/>
        <v>90</v>
      </c>
      <c r="M311" s="59">
        <f t="shared" si="172"/>
        <v>82.8</v>
      </c>
      <c r="N311" s="59">
        <f t="shared" si="173"/>
        <v>76.5</v>
      </c>
      <c r="O311" s="59">
        <f t="shared" si="174"/>
        <v>81</v>
      </c>
      <c r="P311" s="59">
        <f t="shared" si="175"/>
        <v>81</v>
      </c>
      <c r="Q311" s="59">
        <f t="shared" si="176"/>
        <v>81</v>
      </c>
      <c r="R311" s="59">
        <f t="shared" si="177"/>
        <v>85.5</v>
      </c>
      <c r="S311" s="59">
        <f t="shared" si="178"/>
        <v>81</v>
      </c>
      <c r="T311" s="59">
        <f t="shared" si="179"/>
        <v>81</v>
      </c>
      <c r="U311" s="59">
        <f t="shared" si="180"/>
        <v>82.8</v>
      </c>
      <c r="V311" s="59">
        <f t="shared" si="181"/>
        <v>82.8</v>
      </c>
      <c r="W311" s="59">
        <f t="shared" si="182"/>
        <v>83.7</v>
      </c>
      <c r="X311" s="59">
        <f t="shared" si="183"/>
        <v>82.8</v>
      </c>
      <c r="Y311" s="59">
        <f t="shared" si="184"/>
        <v>82.8</v>
      </c>
      <c r="Z311" s="59">
        <f t="shared" si="185"/>
        <v>85.5</v>
      </c>
      <c r="AA311" s="59">
        <f t="shared" si="186"/>
        <v>76.5</v>
      </c>
      <c r="AB311" t="s">
        <v>245</v>
      </c>
      <c r="AC311" t="s">
        <v>247</v>
      </c>
      <c r="AD311" t="s">
        <v>241</v>
      </c>
    </row>
    <row r="312" spans="1:33" customFormat="1" x14ac:dyDescent="0.25">
      <c r="A312" t="s">
        <v>234</v>
      </c>
      <c r="C312">
        <v>402</v>
      </c>
      <c r="D312">
        <v>76801</v>
      </c>
      <c r="E312" s="63">
        <v>472</v>
      </c>
      <c r="F312" s="59">
        <f t="shared" si="166"/>
        <v>424.8</v>
      </c>
      <c r="G312" s="59">
        <f t="shared" si="167"/>
        <v>174.64</v>
      </c>
      <c r="H312" s="59">
        <f t="shared" si="168"/>
        <v>174.64</v>
      </c>
      <c r="I312" s="59">
        <v>40.98</v>
      </c>
      <c r="J312" s="59">
        <f t="shared" si="169"/>
        <v>434.24</v>
      </c>
      <c r="K312" s="59">
        <f t="shared" si="170"/>
        <v>424.8</v>
      </c>
      <c r="L312" s="59">
        <f t="shared" si="171"/>
        <v>472</v>
      </c>
      <c r="M312" s="59">
        <f t="shared" si="172"/>
        <v>434.24</v>
      </c>
      <c r="N312" s="59">
        <f t="shared" si="173"/>
        <v>401.2</v>
      </c>
      <c r="O312" s="59">
        <f t="shared" si="174"/>
        <v>424.8</v>
      </c>
      <c r="P312" s="59">
        <f t="shared" si="175"/>
        <v>424.8</v>
      </c>
      <c r="Q312" s="59">
        <f t="shared" si="176"/>
        <v>424.8</v>
      </c>
      <c r="R312" s="59">
        <f t="shared" si="177"/>
        <v>448.4</v>
      </c>
      <c r="S312" s="59">
        <f t="shared" si="178"/>
        <v>424.8</v>
      </c>
      <c r="T312" s="59">
        <f t="shared" si="179"/>
        <v>424.8</v>
      </c>
      <c r="U312" s="59">
        <f t="shared" si="180"/>
        <v>434.24</v>
      </c>
      <c r="V312" s="59">
        <f t="shared" si="181"/>
        <v>434.24</v>
      </c>
      <c r="W312" s="59">
        <f t="shared" si="182"/>
        <v>438.96</v>
      </c>
      <c r="X312" s="59">
        <f t="shared" si="183"/>
        <v>434.24</v>
      </c>
      <c r="Y312" s="59">
        <f t="shared" si="184"/>
        <v>434.24</v>
      </c>
      <c r="Z312" s="59">
        <f t="shared" si="185"/>
        <v>448.4</v>
      </c>
      <c r="AA312" s="59">
        <f t="shared" si="186"/>
        <v>401.2</v>
      </c>
      <c r="AB312" t="s">
        <v>245</v>
      </c>
      <c r="AC312" t="s">
        <v>247</v>
      </c>
      <c r="AD312" t="s">
        <v>241</v>
      </c>
    </row>
    <row r="313" spans="1:33" x14ac:dyDescent="0.25">
      <c r="N313" s="4"/>
      <c r="P313" s="4"/>
      <c r="R313" s="4"/>
      <c r="W313" s="4"/>
    </row>
    <row r="314" spans="1:33" x14ac:dyDescent="0.25">
      <c r="N314" s="4"/>
      <c r="P314" s="4"/>
      <c r="R314" s="4"/>
      <c r="W314" s="4"/>
    </row>
    <row r="315" spans="1:33" x14ac:dyDescent="0.25">
      <c r="B315" s="1"/>
      <c r="D315" s="6" t="s">
        <v>44</v>
      </c>
      <c r="N315" s="4"/>
      <c r="P315" s="4"/>
      <c r="R315" s="4"/>
      <c r="W315" s="4"/>
      <c r="AC315" s="5"/>
    </row>
    <row r="316" spans="1:33" ht="60.75" thickBot="1" x14ac:dyDescent="0.3">
      <c r="A316" s="7" t="s">
        <v>1</v>
      </c>
      <c r="B316" s="8" t="s">
        <v>345</v>
      </c>
      <c r="C316" s="9" t="s">
        <v>204</v>
      </c>
      <c r="D316" s="10" t="s">
        <v>249</v>
      </c>
      <c r="E316" s="62" t="s">
        <v>248</v>
      </c>
      <c r="F316" s="11" t="s">
        <v>242</v>
      </c>
      <c r="G316" s="12" t="s">
        <v>357</v>
      </c>
      <c r="H316" s="12" t="s">
        <v>357</v>
      </c>
      <c r="I316" s="12" t="s">
        <v>358</v>
      </c>
      <c r="J316" s="12"/>
      <c r="K316" s="12"/>
      <c r="L316" s="12"/>
      <c r="M316" s="12"/>
      <c r="N316" s="4"/>
      <c r="O316" s="12"/>
      <c r="P316" s="4"/>
      <c r="Q316" s="12"/>
      <c r="R316" s="4"/>
      <c r="S316" s="12"/>
      <c r="T316" s="12"/>
      <c r="U316" s="12"/>
      <c r="V316" s="12"/>
      <c r="W316" s="4"/>
      <c r="X316" s="12"/>
      <c r="Y316" s="12"/>
      <c r="Z316" s="12" t="s">
        <v>346</v>
      </c>
      <c r="AA316" s="12" t="s">
        <v>347</v>
      </c>
      <c r="AB316" s="13" t="s">
        <v>236</v>
      </c>
      <c r="AC316" s="8" t="s">
        <v>246</v>
      </c>
      <c r="AD316" s="14" t="s">
        <v>348</v>
      </c>
    </row>
    <row r="317" spans="1:33" s="16" customFormat="1" ht="16.5" thickTop="1" thickBot="1" x14ac:dyDescent="0.3">
      <c r="A317" s="15"/>
      <c r="B317" s="15"/>
      <c r="C317" s="17"/>
      <c r="D317" s="18"/>
      <c r="E317" s="66"/>
      <c r="N317" s="19"/>
      <c r="P317" s="19"/>
      <c r="R317" s="19"/>
      <c r="W317" s="19"/>
      <c r="AC317" s="20"/>
      <c r="AG317" s="20"/>
    </row>
    <row r="318" spans="1:33" customFormat="1" ht="15.75" thickTop="1" x14ac:dyDescent="0.25">
      <c r="A318" t="s">
        <v>45</v>
      </c>
      <c r="C318">
        <v>361</v>
      </c>
      <c r="D318">
        <v>43235</v>
      </c>
      <c r="E318" s="63">
        <v>2864</v>
      </c>
      <c r="F318" s="59">
        <f t="shared" ref="F318:F325" si="187">E318-(E318*0.1)</f>
        <v>2577.6</v>
      </c>
      <c r="G318" s="59">
        <f t="shared" ref="G318:G325" si="188">E318*0.37</f>
        <v>1059.68</v>
      </c>
      <c r="H318" s="59">
        <f t="shared" ref="H318:H325" si="189">G318</f>
        <v>1059.68</v>
      </c>
      <c r="I318" s="59">
        <v>239.15</v>
      </c>
      <c r="J318" s="59">
        <f t="shared" ref="J318:J325" si="190">E318-(E318*0.08)</f>
        <v>2634.88</v>
      </c>
      <c r="K318" s="59">
        <f t="shared" ref="K318:K325" si="191">E318-(E318*0.1)</f>
        <v>2577.6</v>
      </c>
      <c r="L318" s="59">
        <f t="shared" ref="L318:L325" si="192">E318</f>
        <v>2864</v>
      </c>
      <c r="M318" s="59">
        <f t="shared" ref="M318:M325" si="193">E318-(E318*0.08)</f>
        <v>2634.88</v>
      </c>
      <c r="N318" s="59">
        <f t="shared" ref="N318:N325" si="194">E318-(E318*0.15)</f>
        <v>2434.4</v>
      </c>
      <c r="O318" s="59">
        <f t="shared" ref="O318:O325" si="195">E318-(E318*0.1)</f>
        <v>2577.6</v>
      </c>
      <c r="P318" s="59">
        <f t="shared" ref="P318:P325" si="196">E318-(E318*0.1)</f>
        <v>2577.6</v>
      </c>
      <c r="Q318" s="59">
        <f t="shared" ref="Q318:Q325" si="197">E318-(E318*0.1)</f>
        <v>2577.6</v>
      </c>
      <c r="R318" s="59">
        <f t="shared" ref="R318:R325" si="198">E318-(E318*0.05)</f>
        <v>2720.8</v>
      </c>
      <c r="S318" s="59">
        <f t="shared" ref="S318:S325" si="199">E318-(E318*0.1)</f>
        <v>2577.6</v>
      </c>
      <c r="T318" s="59">
        <f t="shared" ref="T318:T325" si="200">E318-(E318*0.1)</f>
        <v>2577.6</v>
      </c>
      <c r="U318" s="59">
        <f t="shared" ref="U318:U325" si="201">E318-(E318*0.08)</f>
        <v>2634.88</v>
      </c>
      <c r="V318" s="59">
        <f t="shared" ref="V318:V325" si="202">E318-(E318*0.08)</f>
        <v>2634.88</v>
      </c>
      <c r="W318" s="59">
        <f t="shared" ref="W318:W325" si="203">E318-(E318*0.07)</f>
        <v>2663.52</v>
      </c>
      <c r="X318" s="59">
        <f t="shared" ref="X318:X325" si="204">E318-(E318*0.08)</f>
        <v>2634.88</v>
      </c>
      <c r="Y318" s="59">
        <f t="shared" ref="Y318:Y325" si="205">E318-(E318*0.08)</f>
        <v>2634.88</v>
      </c>
      <c r="Z318" s="59">
        <f t="shared" ref="Z318:Z325" si="206">E318-(E318*0.05)</f>
        <v>2720.8</v>
      </c>
      <c r="AA318" s="59">
        <f t="shared" ref="AA318:AA325" si="207">E318-(E318*0.15)</f>
        <v>2434.4</v>
      </c>
      <c r="AB318" t="s">
        <v>245</v>
      </c>
      <c r="AC318" t="s">
        <v>237</v>
      </c>
      <c r="AD318" t="s">
        <v>241</v>
      </c>
    </row>
    <row r="319" spans="1:33" customFormat="1" x14ac:dyDescent="0.25">
      <c r="A319" t="s">
        <v>46</v>
      </c>
      <c r="C319">
        <v>361</v>
      </c>
      <c r="D319">
        <v>43239</v>
      </c>
      <c r="E319" s="63">
        <v>3254</v>
      </c>
      <c r="F319" s="59">
        <f t="shared" si="187"/>
        <v>2928.6</v>
      </c>
      <c r="G319" s="59">
        <f t="shared" si="188"/>
        <v>1203.98</v>
      </c>
      <c r="H319" s="59">
        <f t="shared" si="189"/>
        <v>1203.98</v>
      </c>
      <c r="I319" s="59">
        <v>249.7</v>
      </c>
      <c r="J319" s="59">
        <f t="shared" si="190"/>
        <v>2993.68</v>
      </c>
      <c r="K319" s="59">
        <f t="shared" si="191"/>
        <v>2928.6</v>
      </c>
      <c r="L319" s="59">
        <f t="shared" si="192"/>
        <v>3254</v>
      </c>
      <c r="M319" s="59">
        <f t="shared" si="193"/>
        <v>2993.68</v>
      </c>
      <c r="N319" s="59">
        <f t="shared" si="194"/>
        <v>2765.9</v>
      </c>
      <c r="O319" s="59">
        <f t="shared" si="195"/>
        <v>2928.6</v>
      </c>
      <c r="P319" s="59">
        <f t="shared" si="196"/>
        <v>2928.6</v>
      </c>
      <c r="Q319" s="59">
        <f t="shared" si="197"/>
        <v>2928.6</v>
      </c>
      <c r="R319" s="59">
        <f t="shared" si="198"/>
        <v>3091.3</v>
      </c>
      <c r="S319" s="59">
        <f t="shared" si="199"/>
        <v>2928.6</v>
      </c>
      <c r="T319" s="59">
        <f t="shared" si="200"/>
        <v>2928.6</v>
      </c>
      <c r="U319" s="59">
        <f t="shared" si="201"/>
        <v>2993.68</v>
      </c>
      <c r="V319" s="59">
        <f t="shared" si="202"/>
        <v>2993.68</v>
      </c>
      <c r="W319" s="59">
        <f t="shared" si="203"/>
        <v>3026.22</v>
      </c>
      <c r="X319" s="59">
        <f t="shared" si="204"/>
        <v>2993.68</v>
      </c>
      <c r="Y319" s="59">
        <f t="shared" si="205"/>
        <v>2993.68</v>
      </c>
      <c r="Z319" s="59">
        <f t="shared" si="206"/>
        <v>3091.3</v>
      </c>
      <c r="AA319" s="59">
        <f t="shared" si="207"/>
        <v>2765.9</v>
      </c>
      <c r="AB319" t="s">
        <v>245</v>
      </c>
      <c r="AC319" t="s">
        <v>237</v>
      </c>
      <c r="AD319" t="s">
        <v>241</v>
      </c>
    </row>
    <row r="320" spans="1:33" customFormat="1" x14ac:dyDescent="0.25">
      <c r="A320" t="s">
        <v>47</v>
      </c>
      <c r="C320">
        <v>361</v>
      </c>
      <c r="D320">
        <v>45378</v>
      </c>
      <c r="E320" s="63">
        <v>2602</v>
      </c>
      <c r="F320" s="59">
        <f t="shared" si="187"/>
        <v>2341.8000000000002</v>
      </c>
      <c r="G320" s="59">
        <f t="shared" si="188"/>
        <v>962.74</v>
      </c>
      <c r="H320" s="59">
        <f t="shared" si="189"/>
        <v>962.74</v>
      </c>
      <c r="I320" s="59">
        <v>214</v>
      </c>
      <c r="J320" s="59">
        <f t="shared" si="190"/>
        <v>2393.84</v>
      </c>
      <c r="K320" s="59">
        <f t="shared" si="191"/>
        <v>2341.8000000000002</v>
      </c>
      <c r="L320" s="59">
        <f t="shared" si="192"/>
        <v>2602</v>
      </c>
      <c r="M320" s="59">
        <f t="shared" si="193"/>
        <v>2393.84</v>
      </c>
      <c r="N320" s="59">
        <f t="shared" si="194"/>
        <v>2211.6999999999998</v>
      </c>
      <c r="O320" s="59">
        <f t="shared" si="195"/>
        <v>2341.8000000000002</v>
      </c>
      <c r="P320" s="59">
        <f t="shared" si="196"/>
        <v>2341.8000000000002</v>
      </c>
      <c r="Q320" s="59">
        <f t="shared" si="197"/>
        <v>2341.8000000000002</v>
      </c>
      <c r="R320" s="59">
        <f t="shared" si="198"/>
        <v>2471.9</v>
      </c>
      <c r="S320" s="59">
        <f t="shared" si="199"/>
        <v>2341.8000000000002</v>
      </c>
      <c r="T320" s="59">
        <f t="shared" si="200"/>
        <v>2341.8000000000002</v>
      </c>
      <c r="U320" s="59">
        <f t="shared" si="201"/>
        <v>2393.84</v>
      </c>
      <c r="V320" s="59">
        <f t="shared" si="202"/>
        <v>2393.84</v>
      </c>
      <c r="W320" s="59">
        <f t="shared" si="203"/>
        <v>2419.86</v>
      </c>
      <c r="X320" s="59">
        <f t="shared" si="204"/>
        <v>2393.84</v>
      </c>
      <c r="Y320" s="59">
        <f t="shared" si="205"/>
        <v>2393.84</v>
      </c>
      <c r="Z320" s="59">
        <f t="shared" si="206"/>
        <v>2471.9</v>
      </c>
      <c r="AA320" s="59">
        <f t="shared" si="207"/>
        <v>2211.6999999999998</v>
      </c>
      <c r="AB320" t="s">
        <v>245</v>
      </c>
      <c r="AC320" t="s">
        <v>237</v>
      </c>
      <c r="AD320" t="s">
        <v>241</v>
      </c>
    </row>
    <row r="321" spans="1:30" customFormat="1" x14ac:dyDescent="0.25">
      <c r="A321" t="s">
        <v>48</v>
      </c>
      <c r="C321">
        <v>361</v>
      </c>
      <c r="D321">
        <v>45378</v>
      </c>
      <c r="E321" s="63">
        <v>2602</v>
      </c>
      <c r="F321" s="59">
        <f t="shared" si="187"/>
        <v>2341.8000000000002</v>
      </c>
      <c r="G321" s="59">
        <f t="shared" si="188"/>
        <v>962.74</v>
      </c>
      <c r="H321" s="59">
        <f t="shared" si="189"/>
        <v>962.74</v>
      </c>
      <c r="I321" s="59">
        <v>214</v>
      </c>
      <c r="J321" s="59">
        <f t="shared" si="190"/>
        <v>2393.84</v>
      </c>
      <c r="K321" s="59">
        <f t="shared" si="191"/>
        <v>2341.8000000000002</v>
      </c>
      <c r="L321" s="59">
        <f t="shared" si="192"/>
        <v>2602</v>
      </c>
      <c r="M321" s="59">
        <f t="shared" si="193"/>
        <v>2393.84</v>
      </c>
      <c r="N321" s="59">
        <f t="shared" si="194"/>
        <v>2211.6999999999998</v>
      </c>
      <c r="O321" s="59">
        <f t="shared" si="195"/>
        <v>2341.8000000000002</v>
      </c>
      <c r="P321" s="59">
        <f t="shared" si="196"/>
        <v>2341.8000000000002</v>
      </c>
      <c r="Q321" s="59">
        <f t="shared" si="197"/>
        <v>2341.8000000000002</v>
      </c>
      <c r="R321" s="59">
        <f t="shared" si="198"/>
        <v>2471.9</v>
      </c>
      <c r="S321" s="59">
        <f t="shared" si="199"/>
        <v>2341.8000000000002</v>
      </c>
      <c r="T321" s="59">
        <f t="shared" si="200"/>
        <v>2341.8000000000002</v>
      </c>
      <c r="U321" s="59">
        <f t="shared" si="201"/>
        <v>2393.84</v>
      </c>
      <c r="V321" s="59">
        <f t="shared" si="202"/>
        <v>2393.84</v>
      </c>
      <c r="W321" s="59">
        <f t="shared" si="203"/>
        <v>2419.86</v>
      </c>
      <c r="X321" s="59">
        <f t="shared" si="204"/>
        <v>2393.84</v>
      </c>
      <c r="Y321" s="59">
        <f t="shared" si="205"/>
        <v>2393.84</v>
      </c>
      <c r="Z321" s="59">
        <f t="shared" si="206"/>
        <v>2471.9</v>
      </c>
      <c r="AA321" s="59">
        <f t="shared" si="207"/>
        <v>2211.6999999999998</v>
      </c>
      <c r="AB321" t="s">
        <v>245</v>
      </c>
      <c r="AC321" t="s">
        <v>237</v>
      </c>
      <c r="AD321" t="s">
        <v>241</v>
      </c>
    </row>
    <row r="322" spans="1:30" customFormat="1" x14ac:dyDescent="0.25">
      <c r="A322" t="s">
        <v>49</v>
      </c>
      <c r="C322">
        <v>361</v>
      </c>
      <c r="D322">
        <v>45380</v>
      </c>
      <c r="E322" s="63">
        <v>3254</v>
      </c>
      <c r="F322" s="59">
        <f t="shared" si="187"/>
        <v>2928.6</v>
      </c>
      <c r="G322" s="59">
        <f t="shared" si="188"/>
        <v>1203.98</v>
      </c>
      <c r="H322" s="59">
        <f t="shared" si="189"/>
        <v>1203.98</v>
      </c>
      <c r="I322" s="59">
        <v>214</v>
      </c>
      <c r="J322" s="59">
        <f t="shared" si="190"/>
        <v>2993.68</v>
      </c>
      <c r="K322" s="59">
        <f t="shared" si="191"/>
        <v>2928.6</v>
      </c>
      <c r="L322" s="59">
        <f t="shared" si="192"/>
        <v>3254</v>
      </c>
      <c r="M322" s="59">
        <f t="shared" si="193"/>
        <v>2993.68</v>
      </c>
      <c r="N322" s="59">
        <f t="shared" si="194"/>
        <v>2765.9</v>
      </c>
      <c r="O322" s="59">
        <f t="shared" si="195"/>
        <v>2928.6</v>
      </c>
      <c r="P322" s="59">
        <f t="shared" si="196"/>
        <v>2928.6</v>
      </c>
      <c r="Q322" s="59">
        <f t="shared" si="197"/>
        <v>2928.6</v>
      </c>
      <c r="R322" s="59">
        <f t="shared" si="198"/>
        <v>3091.3</v>
      </c>
      <c r="S322" s="59">
        <f t="shared" si="199"/>
        <v>2928.6</v>
      </c>
      <c r="T322" s="59">
        <f t="shared" si="200"/>
        <v>2928.6</v>
      </c>
      <c r="U322" s="59">
        <f t="shared" si="201"/>
        <v>2993.68</v>
      </c>
      <c r="V322" s="59">
        <f t="shared" si="202"/>
        <v>2993.68</v>
      </c>
      <c r="W322" s="59">
        <f t="shared" si="203"/>
        <v>3026.22</v>
      </c>
      <c r="X322" s="59">
        <f t="shared" si="204"/>
        <v>2993.68</v>
      </c>
      <c r="Y322" s="59">
        <f t="shared" si="205"/>
        <v>2993.68</v>
      </c>
      <c r="Z322" s="59">
        <f t="shared" si="206"/>
        <v>3091.3</v>
      </c>
      <c r="AA322" s="59">
        <f t="shared" si="207"/>
        <v>2765.9</v>
      </c>
      <c r="AB322" t="s">
        <v>245</v>
      </c>
      <c r="AC322" t="s">
        <v>237</v>
      </c>
      <c r="AD322" t="s">
        <v>241</v>
      </c>
    </row>
    <row r="323" spans="1:30" customFormat="1" x14ac:dyDescent="0.25">
      <c r="A323" t="s">
        <v>50</v>
      </c>
      <c r="C323">
        <v>361</v>
      </c>
      <c r="D323">
        <v>45385</v>
      </c>
      <c r="E323" s="63">
        <v>3254</v>
      </c>
      <c r="F323" s="59">
        <f t="shared" si="187"/>
        <v>2928.6</v>
      </c>
      <c r="G323" s="59">
        <f t="shared" si="188"/>
        <v>1203.98</v>
      </c>
      <c r="H323" s="59">
        <f t="shared" si="189"/>
        <v>1203.98</v>
      </c>
      <c r="I323" s="59">
        <v>285.39999999999998</v>
      </c>
      <c r="J323" s="59">
        <f t="shared" si="190"/>
        <v>2993.68</v>
      </c>
      <c r="K323" s="59">
        <f t="shared" si="191"/>
        <v>2928.6</v>
      </c>
      <c r="L323" s="59">
        <f t="shared" si="192"/>
        <v>3254</v>
      </c>
      <c r="M323" s="59">
        <f t="shared" si="193"/>
        <v>2993.68</v>
      </c>
      <c r="N323" s="59">
        <f t="shared" si="194"/>
        <v>2765.9</v>
      </c>
      <c r="O323" s="59">
        <f t="shared" si="195"/>
        <v>2928.6</v>
      </c>
      <c r="P323" s="59">
        <f t="shared" si="196"/>
        <v>2928.6</v>
      </c>
      <c r="Q323" s="59">
        <f t="shared" si="197"/>
        <v>2928.6</v>
      </c>
      <c r="R323" s="59">
        <f t="shared" si="198"/>
        <v>3091.3</v>
      </c>
      <c r="S323" s="59">
        <f t="shared" si="199"/>
        <v>2928.6</v>
      </c>
      <c r="T323" s="59">
        <f t="shared" si="200"/>
        <v>2928.6</v>
      </c>
      <c r="U323" s="59">
        <f t="shared" si="201"/>
        <v>2993.68</v>
      </c>
      <c r="V323" s="59">
        <f t="shared" si="202"/>
        <v>2993.68</v>
      </c>
      <c r="W323" s="59">
        <f t="shared" si="203"/>
        <v>3026.22</v>
      </c>
      <c r="X323" s="59">
        <f t="shared" si="204"/>
        <v>2993.68</v>
      </c>
      <c r="Y323" s="59">
        <f t="shared" si="205"/>
        <v>2993.68</v>
      </c>
      <c r="Z323" s="59">
        <f t="shared" si="206"/>
        <v>3091.3</v>
      </c>
      <c r="AA323" s="59">
        <f t="shared" si="207"/>
        <v>2765.9</v>
      </c>
      <c r="AB323" t="s">
        <v>245</v>
      </c>
      <c r="AC323" t="s">
        <v>237</v>
      </c>
      <c r="AD323" t="s">
        <v>241</v>
      </c>
    </row>
    <row r="324" spans="1:30" customFormat="1" x14ac:dyDescent="0.25">
      <c r="A324" t="s">
        <v>51</v>
      </c>
      <c r="C324">
        <v>920</v>
      </c>
      <c r="D324">
        <v>95810</v>
      </c>
      <c r="E324" s="63">
        <v>3656</v>
      </c>
      <c r="F324" s="59">
        <f t="shared" si="187"/>
        <v>3290.4</v>
      </c>
      <c r="G324" s="59">
        <f t="shared" si="188"/>
        <v>1352.72</v>
      </c>
      <c r="H324" s="59">
        <f t="shared" si="189"/>
        <v>1352.72</v>
      </c>
      <c r="I324" s="59">
        <v>261.60000000000002</v>
      </c>
      <c r="J324" s="59">
        <f t="shared" si="190"/>
        <v>3363.52</v>
      </c>
      <c r="K324" s="59">
        <f t="shared" si="191"/>
        <v>3290.4</v>
      </c>
      <c r="L324" s="59">
        <f t="shared" si="192"/>
        <v>3656</v>
      </c>
      <c r="M324" s="59">
        <f t="shared" si="193"/>
        <v>3363.52</v>
      </c>
      <c r="N324" s="59">
        <f t="shared" si="194"/>
        <v>3107.6</v>
      </c>
      <c r="O324" s="59">
        <f t="shared" si="195"/>
        <v>3290.4</v>
      </c>
      <c r="P324" s="59">
        <f t="shared" si="196"/>
        <v>3290.4</v>
      </c>
      <c r="Q324" s="59">
        <f t="shared" si="197"/>
        <v>3290.4</v>
      </c>
      <c r="R324" s="59">
        <f t="shared" si="198"/>
        <v>3473.2</v>
      </c>
      <c r="S324" s="59">
        <f t="shared" si="199"/>
        <v>3290.4</v>
      </c>
      <c r="T324" s="59">
        <f t="shared" si="200"/>
        <v>3290.4</v>
      </c>
      <c r="U324" s="59">
        <f t="shared" si="201"/>
        <v>3363.52</v>
      </c>
      <c r="V324" s="59">
        <f t="shared" si="202"/>
        <v>3363.52</v>
      </c>
      <c r="W324" s="59">
        <f t="shared" si="203"/>
        <v>3400.08</v>
      </c>
      <c r="X324" s="59">
        <f t="shared" si="204"/>
        <v>3363.52</v>
      </c>
      <c r="Y324" s="59">
        <f t="shared" si="205"/>
        <v>3363.52</v>
      </c>
      <c r="Z324" s="59">
        <f t="shared" si="206"/>
        <v>3473.2</v>
      </c>
      <c r="AA324" s="59">
        <f t="shared" si="207"/>
        <v>3107.6</v>
      </c>
      <c r="AB324" t="s">
        <v>245</v>
      </c>
      <c r="AC324" t="s">
        <v>237</v>
      </c>
      <c r="AD324" t="s">
        <v>241</v>
      </c>
    </row>
    <row r="325" spans="1:30" customFormat="1" x14ac:dyDescent="0.25">
      <c r="A325" t="s">
        <v>52</v>
      </c>
      <c r="C325">
        <v>420</v>
      </c>
      <c r="D325">
        <v>97110</v>
      </c>
      <c r="E325" s="63">
        <v>154</v>
      </c>
      <c r="F325" s="59">
        <f t="shared" si="187"/>
        <v>138.6</v>
      </c>
      <c r="G325" s="59">
        <f t="shared" si="188"/>
        <v>56.98</v>
      </c>
      <c r="H325" s="59">
        <f t="shared" si="189"/>
        <v>56.98</v>
      </c>
      <c r="I325" s="59">
        <v>174.87</v>
      </c>
      <c r="J325" s="59">
        <f t="shared" si="190"/>
        <v>141.68</v>
      </c>
      <c r="K325" s="59">
        <f t="shared" si="191"/>
        <v>138.6</v>
      </c>
      <c r="L325" s="59">
        <f t="shared" si="192"/>
        <v>154</v>
      </c>
      <c r="M325" s="59">
        <f t="shared" si="193"/>
        <v>141.68</v>
      </c>
      <c r="N325" s="59">
        <f t="shared" si="194"/>
        <v>130.9</v>
      </c>
      <c r="O325" s="59">
        <f t="shared" si="195"/>
        <v>138.6</v>
      </c>
      <c r="P325" s="59">
        <f t="shared" si="196"/>
        <v>138.6</v>
      </c>
      <c r="Q325" s="59">
        <f t="shared" si="197"/>
        <v>138.6</v>
      </c>
      <c r="R325" s="59">
        <f t="shared" si="198"/>
        <v>146.30000000000001</v>
      </c>
      <c r="S325" s="59">
        <f t="shared" si="199"/>
        <v>138.6</v>
      </c>
      <c r="T325" s="59">
        <f t="shared" si="200"/>
        <v>138.6</v>
      </c>
      <c r="U325" s="59">
        <f t="shared" si="201"/>
        <v>141.68</v>
      </c>
      <c r="V325" s="59">
        <f t="shared" si="202"/>
        <v>141.68</v>
      </c>
      <c r="W325" s="59">
        <f t="shared" si="203"/>
        <v>143.22</v>
      </c>
      <c r="X325" s="59">
        <f t="shared" si="204"/>
        <v>141.68</v>
      </c>
      <c r="Y325" s="59">
        <f t="shared" si="205"/>
        <v>141.68</v>
      </c>
      <c r="Z325" s="59">
        <f t="shared" si="206"/>
        <v>146.30000000000001</v>
      </c>
      <c r="AA325" s="59">
        <f t="shared" si="207"/>
        <v>130.9</v>
      </c>
      <c r="AB325" t="s">
        <v>245</v>
      </c>
      <c r="AC325" t="s">
        <v>247</v>
      </c>
    </row>
    <row r="326" spans="1:30" customFormat="1" x14ac:dyDescent="0.25">
      <c r="A326" t="s">
        <v>251</v>
      </c>
      <c r="B326" t="s">
        <v>241</v>
      </c>
      <c r="D326">
        <v>216</v>
      </c>
      <c r="E326" s="65"/>
    </row>
    <row r="327" spans="1:30" customFormat="1" x14ac:dyDescent="0.25">
      <c r="A327" t="s">
        <v>252</v>
      </c>
      <c r="B327" t="s">
        <v>241</v>
      </c>
      <c r="D327">
        <v>460</v>
      </c>
      <c r="E327" s="65"/>
    </row>
    <row r="328" spans="1:30" customFormat="1" x14ac:dyDescent="0.25">
      <c r="A328" t="s">
        <v>253</v>
      </c>
      <c r="B328" t="s">
        <v>241</v>
      </c>
      <c r="D328">
        <v>470</v>
      </c>
      <c r="E328" s="65"/>
    </row>
    <row r="329" spans="1:30" customFormat="1" x14ac:dyDescent="0.25">
      <c r="A329" t="s">
        <v>254</v>
      </c>
      <c r="B329" t="s">
        <v>241</v>
      </c>
      <c r="D329">
        <v>473</v>
      </c>
      <c r="E329" s="65"/>
    </row>
    <row r="330" spans="1:30" customFormat="1" x14ac:dyDescent="0.25">
      <c r="A330" t="s">
        <v>255</v>
      </c>
      <c r="B330" t="s">
        <v>241</v>
      </c>
      <c r="D330">
        <v>743</v>
      </c>
      <c r="E330" s="65"/>
    </row>
    <row r="331" spans="1:30" customFormat="1" x14ac:dyDescent="0.25">
      <c r="A331" t="s">
        <v>256</v>
      </c>
      <c r="B331" t="s">
        <v>241</v>
      </c>
      <c r="D331">
        <v>19120</v>
      </c>
      <c r="E331" s="65"/>
    </row>
    <row r="332" spans="1:30" customFormat="1" x14ac:dyDescent="0.25">
      <c r="A332" t="s">
        <v>257</v>
      </c>
      <c r="B332" t="s">
        <v>241</v>
      </c>
      <c r="D332">
        <v>29826</v>
      </c>
      <c r="E332" s="65"/>
    </row>
    <row r="333" spans="1:30" customFormat="1" x14ac:dyDescent="0.25">
      <c r="A333" t="s">
        <v>258</v>
      </c>
      <c r="B333" t="s">
        <v>241</v>
      </c>
      <c r="D333">
        <v>29881</v>
      </c>
      <c r="E333" s="65"/>
    </row>
    <row r="334" spans="1:30" customFormat="1" x14ac:dyDescent="0.25">
      <c r="A334" t="s">
        <v>259</v>
      </c>
      <c r="B334" t="s">
        <v>241</v>
      </c>
      <c r="D334">
        <v>42820</v>
      </c>
      <c r="E334" s="65"/>
    </row>
    <row r="335" spans="1:30" customFormat="1" x14ac:dyDescent="0.25">
      <c r="A335" t="s">
        <v>260</v>
      </c>
      <c r="B335" t="s">
        <v>241</v>
      </c>
      <c r="D335">
        <v>45391</v>
      </c>
      <c r="E335" s="65"/>
    </row>
    <row r="336" spans="1:30" customFormat="1" x14ac:dyDescent="0.25">
      <c r="A336" t="s">
        <v>261</v>
      </c>
      <c r="B336" t="s">
        <v>241</v>
      </c>
      <c r="D336">
        <v>47562</v>
      </c>
      <c r="E336" s="65"/>
    </row>
    <row r="337" spans="1:29" customFormat="1" x14ac:dyDescent="0.25">
      <c r="A337" t="s">
        <v>262</v>
      </c>
      <c r="B337" t="s">
        <v>241</v>
      </c>
      <c r="D337">
        <v>49505</v>
      </c>
      <c r="E337" s="65"/>
    </row>
    <row r="338" spans="1:29" customFormat="1" x14ac:dyDescent="0.25">
      <c r="A338" t="s">
        <v>263</v>
      </c>
      <c r="B338" t="s">
        <v>241</v>
      </c>
      <c r="D338">
        <v>55700</v>
      </c>
      <c r="E338" s="65"/>
    </row>
    <row r="339" spans="1:29" customFormat="1" x14ac:dyDescent="0.25">
      <c r="A339" t="s">
        <v>264</v>
      </c>
      <c r="B339" t="s">
        <v>241</v>
      </c>
      <c r="D339">
        <v>55866</v>
      </c>
      <c r="E339" s="65"/>
    </row>
    <row r="340" spans="1:29" customFormat="1" x14ac:dyDescent="0.25">
      <c r="A340" t="s">
        <v>265</v>
      </c>
      <c r="B340" t="s">
        <v>241</v>
      </c>
      <c r="D340">
        <v>59400</v>
      </c>
      <c r="E340" s="65"/>
    </row>
    <row r="341" spans="1:29" customFormat="1" x14ac:dyDescent="0.25">
      <c r="A341" t="s">
        <v>266</v>
      </c>
      <c r="B341" t="s">
        <v>241</v>
      </c>
      <c r="D341">
        <v>59510</v>
      </c>
      <c r="E341" s="65"/>
    </row>
    <row r="342" spans="1:29" customFormat="1" x14ac:dyDescent="0.25">
      <c r="A342" t="s">
        <v>267</v>
      </c>
      <c r="B342" t="s">
        <v>241</v>
      </c>
      <c r="D342">
        <v>59610</v>
      </c>
      <c r="E342" s="65"/>
    </row>
    <row r="343" spans="1:29" customFormat="1" x14ac:dyDescent="0.25">
      <c r="A343" t="s">
        <v>268</v>
      </c>
      <c r="B343" t="s">
        <v>241</v>
      </c>
      <c r="D343" t="s">
        <v>250</v>
      </c>
      <c r="E343" s="65"/>
    </row>
    <row r="344" spans="1:29" customFormat="1" x14ac:dyDescent="0.25">
      <c r="A344" t="s">
        <v>269</v>
      </c>
      <c r="B344" t="s">
        <v>241</v>
      </c>
      <c r="D344">
        <v>64483</v>
      </c>
      <c r="E344" s="65"/>
    </row>
    <row r="345" spans="1:29" customFormat="1" x14ac:dyDescent="0.25">
      <c r="A345" t="s">
        <v>270</v>
      </c>
      <c r="B345" t="s">
        <v>241</v>
      </c>
      <c r="D345">
        <v>66821</v>
      </c>
      <c r="E345" s="65"/>
    </row>
    <row r="346" spans="1:29" customFormat="1" x14ac:dyDescent="0.25">
      <c r="A346" t="s">
        <v>271</v>
      </c>
      <c r="B346" t="s">
        <v>241</v>
      </c>
      <c r="D346">
        <v>66984</v>
      </c>
      <c r="E346" s="65"/>
    </row>
    <row r="347" spans="1:29" customFormat="1" x14ac:dyDescent="0.25">
      <c r="A347" t="s">
        <v>272</v>
      </c>
      <c r="B347" t="s">
        <v>241</v>
      </c>
      <c r="D347">
        <v>93000</v>
      </c>
      <c r="E347" s="65"/>
    </row>
    <row r="348" spans="1:29" customFormat="1" x14ac:dyDescent="0.25">
      <c r="A348" t="s">
        <v>273</v>
      </c>
      <c r="B348" t="s">
        <v>241</v>
      </c>
      <c r="D348">
        <v>93452</v>
      </c>
      <c r="E348" s="65"/>
    </row>
    <row r="349" spans="1:29" x14ac:dyDescent="0.25">
      <c r="A349" s="28"/>
      <c r="B349" s="42"/>
      <c r="D349" s="30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5"/>
    </row>
    <row r="350" spans="1:29" x14ac:dyDescent="0.25">
      <c r="A350" s="28"/>
      <c r="B350" s="42"/>
      <c r="D350" s="30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5"/>
    </row>
    <row r="351" spans="1:29" x14ac:dyDescent="0.25">
      <c r="A351" s="28"/>
      <c r="B351" s="42"/>
      <c r="D351" s="30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5"/>
    </row>
    <row r="352" spans="1:29" x14ac:dyDescent="0.25">
      <c r="B352" s="1"/>
      <c r="D352" s="6" t="s">
        <v>352</v>
      </c>
      <c r="N352" s="4"/>
      <c r="P352" s="4"/>
      <c r="R352" s="4"/>
      <c r="W352" s="4"/>
      <c r="Z352" s="4"/>
      <c r="AA352" s="4"/>
      <c r="AC352" s="5"/>
    </row>
    <row r="353" spans="1:33" s="54" customFormat="1" x14ac:dyDescent="0.25">
      <c r="A353" s="56" t="s">
        <v>179</v>
      </c>
      <c r="B353" s="58"/>
      <c r="C353" s="51">
        <v>361</v>
      </c>
      <c r="D353" s="52">
        <v>45384</v>
      </c>
      <c r="E353" s="50">
        <v>3254</v>
      </c>
      <c r="F353" s="61">
        <f t="shared" ref="F353:F362" si="208">E353-(E353*0.1)</f>
        <v>2928.6</v>
      </c>
      <c r="G353" s="61">
        <f t="shared" ref="G353:G362" si="209">E353*0.37</f>
        <v>1203.98</v>
      </c>
      <c r="H353" s="61">
        <f t="shared" ref="H353:H362" si="210">G353</f>
        <v>1203.98</v>
      </c>
      <c r="I353" s="50">
        <v>285.39999999999998</v>
      </c>
      <c r="J353" s="61">
        <f t="shared" ref="J353:J362" si="211">E353-(E353*0.08)</f>
        <v>2993.68</v>
      </c>
      <c r="K353" s="61">
        <f t="shared" ref="K353:K362" si="212">E353-(E353*0.1)</f>
        <v>2928.6</v>
      </c>
      <c r="L353" s="61">
        <f t="shared" ref="L353:L362" si="213">E353</f>
        <v>3254</v>
      </c>
      <c r="M353" s="61">
        <f t="shared" ref="M353:M362" si="214">E353-(E353*0.08)</f>
        <v>2993.68</v>
      </c>
      <c r="N353" s="61">
        <f t="shared" ref="N353:N362" si="215">E353-(E353*0.15)</f>
        <v>2765.9</v>
      </c>
      <c r="O353" s="61">
        <f t="shared" ref="O353:O362" si="216">E353-(E353*0.1)</f>
        <v>2928.6</v>
      </c>
      <c r="P353" s="61">
        <f t="shared" ref="P353:P362" si="217">E353-(E353*0.1)</f>
        <v>2928.6</v>
      </c>
      <c r="Q353" s="61">
        <f t="shared" ref="Q353:Q362" si="218">E353-(E353*0.1)</f>
        <v>2928.6</v>
      </c>
      <c r="R353" s="61">
        <f t="shared" ref="R353:R362" si="219">E353-(E353*0.05)</f>
        <v>3091.3</v>
      </c>
      <c r="S353" s="61">
        <f t="shared" ref="S353:S362" si="220">E353-(E353*0.1)</f>
        <v>2928.6</v>
      </c>
      <c r="T353" s="61">
        <f t="shared" ref="T353:T362" si="221">E353-(E353*0.1)</f>
        <v>2928.6</v>
      </c>
      <c r="U353" s="61">
        <f t="shared" ref="U353:U362" si="222">E353-(E353*0.08)</f>
        <v>2993.68</v>
      </c>
      <c r="V353" s="61">
        <f t="shared" ref="V353:V362" si="223">E353-(E353*0.08)</f>
        <v>2993.68</v>
      </c>
      <c r="W353" s="61">
        <f t="shared" ref="W353:W362" si="224">E353-(E353*0.07)</f>
        <v>3026.22</v>
      </c>
      <c r="X353" s="61">
        <f t="shared" ref="X353:X362" si="225">E353-(E353*0.08)</f>
        <v>2993.68</v>
      </c>
      <c r="Y353" s="61">
        <f t="shared" ref="Y353:Y362" si="226">E353-(E353*0.08)</f>
        <v>2993.68</v>
      </c>
      <c r="Z353" s="61">
        <f t="shared" ref="Z353:Z362" si="227">E353-(E353*0.05)</f>
        <v>3091.3</v>
      </c>
      <c r="AA353" s="61">
        <f t="shared" ref="AA353:AA362" si="228">E353-(E353*0.15)</f>
        <v>2765.9</v>
      </c>
      <c r="AB353" s="50" t="s">
        <v>245</v>
      </c>
      <c r="AC353" s="53" t="s">
        <v>237</v>
      </c>
      <c r="AD353" s="54" t="s">
        <v>241</v>
      </c>
      <c r="AG353" s="53"/>
    </row>
    <row r="354" spans="1:33" s="54" customFormat="1" x14ac:dyDescent="0.25">
      <c r="A354" s="56" t="s">
        <v>180</v>
      </c>
      <c r="B354" s="58"/>
      <c r="C354" s="51">
        <v>420</v>
      </c>
      <c r="D354" s="56">
        <v>97163</v>
      </c>
      <c r="E354" s="57">
        <v>272</v>
      </c>
      <c r="F354" s="61">
        <f t="shared" si="208"/>
        <v>244.8</v>
      </c>
      <c r="G354" s="61">
        <f t="shared" si="209"/>
        <v>100.64</v>
      </c>
      <c r="H354" s="61">
        <f t="shared" si="210"/>
        <v>100.64</v>
      </c>
      <c r="I354" s="50">
        <v>174.87</v>
      </c>
      <c r="J354" s="61">
        <f t="shared" si="211"/>
        <v>250.24</v>
      </c>
      <c r="K354" s="61">
        <f t="shared" si="212"/>
        <v>244.8</v>
      </c>
      <c r="L354" s="61">
        <f t="shared" si="213"/>
        <v>272</v>
      </c>
      <c r="M354" s="61">
        <f t="shared" si="214"/>
        <v>250.24</v>
      </c>
      <c r="N354" s="61">
        <f t="shared" si="215"/>
        <v>231.2</v>
      </c>
      <c r="O354" s="61">
        <f t="shared" si="216"/>
        <v>244.8</v>
      </c>
      <c r="P354" s="61">
        <f t="shared" si="217"/>
        <v>244.8</v>
      </c>
      <c r="Q354" s="61">
        <f t="shared" si="218"/>
        <v>244.8</v>
      </c>
      <c r="R354" s="61">
        <f t="shared" si="219"/>
        <v>258.39999999999998</v>
      </c>
      <c r="S354" s="61">
        <f t="shared" si="220"/>
        <v>244.8</v>
      </c>
      <c r="T354" s="61">
        <f t="shared" si="221"/>
        <v>244.8</v>
      </c>
      <c r="U354" s="61">
        <f t="shared" si="222"/>
        <v>250.24</v>
      </c>
      <c r="V354" s="61">
        <f t="shared" si="223"/>
        <v>250.24</v>
      </c>
      <c r="W354" s="61">
        <f t="shared" si="224"/>
        <v>252.96</v>
      </c>
      <c r="X354" s="61">
        <f t="shared" si="225"/>
        <v>250.24</v>
      </c>
      <c r="Y354" s="61">
        <f t="shared" si="226"/>
        <v>250.24</v>
      </c>
      <c r="Z354" s="61">
        <f t="shared" si="227"/>
        <v>258.39999999999998</v>
      </c>
      <c r="AA354" s="61">
        <f t="shared" si="228"/>
        <v>231.2</v>
      </c>
      <c r="AB354" s="50" t="s">
        <v>245</v>
      </c>
      <c r="AC354" s="53" t="s">
        <v>247</v>
      </c>
      <c r="AG354" s="53"/>
    </row>
    <row r="355" spans="1:33" s="54" customFormat="1" x14ac:dyDescent="0.25">
      <c r="A355" s="56" t="s">
        <v>181</v>
      </c>
      <c r="B355" s="58"/>
      <c r="C355" s="51">
        <v>420</v>
      </c>
      <c r="D355" s="56">
        <v>97162</v>
      </c>
      <c r="E355" s="57">
        <v>272</v>
      </c>
      <c r="F355" s="61">
        <f t="shared" si="208"/>
        <v>244.8</v>
      </c>
      <c r="G355" s="61">
        <f t="shared" si="209"/>
        <v>100.64</v>
      </c>
      <c r="H355" s="61">
        <f t="shared" si="210"/>
        <v>100.64</v>
      </c>
      <c r="I355" s="50">
        <v>174.87</v>
      </c>
      <c r="J355" s="61">
        <f t="shared" si="211"/>
        <v>250.24</v>
      </c>
      <c r="K355" s="61">
        <f t="shared" si="212"/>
        <v>244.8</v>
      </c>
      <c r="L355" s="61">
        <f t="shared" si="213"/>
        <v>272</v>
      </c>
      <c r="M355" s="61">
        <f t="shared" si="214"/>
        <v>250.24</v>
      </c>
      <c r="N355" s="61">
        <f t="shared" si="215"/>
        <v>231.2</v>
      </c>
      <c r="O355" s="61">
        <f t="shared" si="216"/>
        <v>244.8</v>
      </c>
      <c r="P355" s="61">
        <f t="shared" si="217"/>
        <v>244.8</v>
      </c>
      <c r="Q355" s="61">
        <f t="shared" si="218"/>
        <v>244.8</v>
      </c>
      <c r="R355" s="61">
        <f t="shared" si="219"/>
        <v>258.39999999999998</v>
      </c>
      <c r="S355" s="61">
        <f t="shared" si="220"/>
        <v>244.8</v>
      </c>
      <c r="T355" s="61">
        <f t="shared" si="221"/>
        <v>244.8</v>
      </c>
      <c r="U355" s="61">
        <f t="shared" si="222"/>
        <v>250.24</v>
      </c>
      <c r="V355" s="61">
        <f t="shared" si="223"/>
        <v>250.24</v>
      </c>
      <c r="W355" s="61">
        <f t="shared" si="224"/>
        <v>252.96</v>
      </c>
      <c r="X355" s="61">
        <f t="shared" si="225"/>
        <v>250.24</v>
      </c>
      <c r="Y355" s="61">
        <f t="shared" si="226"/>
        <v>250.24</v>
      </c>
      <c r="Z355" s="61">
        <f t="shared" si="227"/>
        <v>258.39999999999998</v>
      </c>
      <c r="AA355" s="61">
        <f t="shared" si="228"/>
        <v>231.2</v>
      </c>
      <c r="AB355" s="50" t="s">
        <v>245</v>
      </c>
      <c r="AC355" s="53" t="s">
        <v>247</v>
      </c>
      <c r="AG355" s="53"/>
    </row>
    <row r="356" spans="1:33" s="54" customFormat="1" x14ac:dyDescent="0.25">
      <c r="A356" s="56" t="s">
        <v>182</v>
      </c>
      <c r="B356" s="58"/>
      <c r="C356" s="51">
        <v>420</v>
      </c>
      <c r="D356" s="56">
        <v>97161</v>
      </c>
      <c r="E356" s="57">
        <v>272</v>
      </c>
      <c r="F356" s="61">
        <f t="shared" si="208"/>
        <v>244.8</v>
      </c>
      <c r="G356" s="61">
        <f t="shared" si="209"/>
        <v>100.64</v>
      </c>
      <c r="H356" s="61">
        <f t="shared" si="210"/>
        <v>100.64</v>
      </c>
      <c r="I356" s="50">
        <v>174.87</v>
      </c>
      <c r="J356" s="61">
        <f t="shared" si="211"/>
        <v>250.24</v>
      </c>
      <c r="K356" s="61">
        <f t="shared" si="212"/>
        <v>244.8</v>
      </c>
      <c r="L356" s="61">
        <f t="shared" si="213"/>
        <v>272</v>
      </c>
      <c r="M356" s="61">
        <f t="shared" si="214"/>
        <v>250.24</v>
      </c>
      <c r="N356" s="61">
        <f t="shared" si="215"/>
        <v>231.2</v>
      </c>
      <c r="O356" s="61">
        <f t="shared" si="216"/>
        <v>244.8</v>
      </c>
      <c r="P356" s="61">
        <f t="shared" si="217"/>
        <v>244.8</v>
      </c>
      <c r="Q356" s="61">
        <f t="shared" si="218"/>
        <v>244.8</v>
      </c>
      <c r="R356" s="61">
        <f t="shared" si="219"/>
        <v>258.39999999999998</v>
      </c>
      <c r="S356" s="61">
        <f t="shared" si="220"/>
        <v>244.8</v>
      </c>
      <c r="T356" s="61">
        <f t="shared" si="221"/>
        <v>244.8</v>
      </c>
      <c r="U356" s="61">
        <f t="shared" si="222"/>
        <v>250.24</v>
      </c>
      <c r="V356" s="61">
        <f t="shared" si="223"/>
        <v>250.24</v>
      </c>
      <c r="W356" s="61">
        <f t="shared" si="224"/>
        <v>252.96</v>
      </c>
      <c r="X356" s="61">
        <f t="shared" si="225"/>
        <v>250.24</v>
      </c>
      <c r="Y356" s="61">
        <f t="shared" si="226"/>
        <v>250.24</v>
      </c>
      <c r="Z356" s="61">
        <f t="shared" si="227"/>
        <v>258.39999999999998</v>
      </c>
      <c r="AA356" s="61">
        <f t="shared" si="228"/>
        <v>231.2</v>
      </c>
      <c r="AB356" s="50" t="s">
        <v>245</v>
      </c>
      <c r="AC356" s="53" t="s">
        <v>247</v>
      </c>
      <c r="AG356" s="53"/>
    </row>
    <row r="357" spans="1:33" s="54" customFormat="1" x14ac:dyDescent="0.25">
      <c r="A357" s="49" t="s">
        <v>183</v>
      </c>
      <c r="B357" s="58"/>
      <c r="C357" s="51">
        <v>920</v>
      </c>
      <c r="D357" s="52">
        <v>95811</v>
      </c>
      <c r="E357" s="50">
        <v>4178</v>
      </c>
      <c r="F357" s="61">
        <f t="shared" si="208"/>
        <v>3760.2</v>
      </c>
      <c r="G357" s="61">
        <f t="shared" si="209"/>
        <v>1545.86</v>
      </c>
      <c r="H357" s="61">
        <f t="shared" si="210"/>
        <v>1545.86</v>
      </c>
      <c r="I357" s="50">
        <v>272.3</v>
      </c>
      <c r="J357" s="61">
        <f t="shared" si="211"/>
        <v>3843.76</v>
      </c>
      <c r="K357" s="61">
        <f t="shared" si="212"/>
        <v>3760.2</v>
      </c>
      <c r="L357" s="61">
        <f t="shared" si="213"/>
        <v>4178</v>
      </c>
      <c r="M357" s="61">
        <f t="shared" si="214"/>
        <v>3843.76</v>
      </c>
      <c r="N357" s="61">
        <f t="shared" si="215"/>
        <v>3551.3</v>
      </c>
      <c r="O357" s="61">
        <f t="shared" si="216"/>
        <v>3760.2</v>
      </c>
      <c r="P357" s="61">
        <f t="shared" si="217"/>
        <v>3760.2</v>
      </c>
      <c r="Q357" s="61">
        <f t="shared" si="218"/>
        <v>3760.2</v>
      </c>
      <c r="R357" s="61">
        <f t="shared" si="219"/>
        <v>3969.1</v>
      </c>
      <c r="S357" s="61">
        <f t="shared" si="220"/>
        <v>3760.2</v>
      </c>
      <c r="T357" s="61">
        <f t="shared" si="221"/>
        <v>3760.2</v>
      </c>
      <c r="U357" s="61">
        <f t="shared" si="222"/>
        <v>3843.76</v>
      </c>
      <c r="V357" s="61">
        <f t="shared" si="223"/>
        <v>3843.76</v>
      </c>
      <c r="W357" s="61">
        <f t="shared" si="224"/>
        <v>3885.54</v>
      </c>
      <c r="X357" s="61">
        <f t="shared" si="225"/>
        <v>3843.76</v>
      </c>
      <c r="Y357" s="61">
        <f t="shared" si="226"/>
        <v>3843.76</v>
      </c>
      <c r="Z357" s="61">
        <f t="shared" si="227"/>
        <v>3969.1</v>
      </c>
      <c r="AA357" s="61">
        <f t="shared" si="228"/>
        <v>3551.3</v>
      </c>
      <c r="AB357" s="50" t="s">
        <v>245</v>
      </c>
      <c r="AC357" s="53" t="s">
        <v>237</v>
      </c>
      <c r="AD357" s="54" t="s">
        <v>241</v>
      </c>
      <c r="AG357" s="53"/>
    </row>
    <row r="358" spans="1:33" s="54" customFormat="1" x14ac:dyDescent="0.25">
      <c r="A358" s="49" t="s">
        <v>184</v>
      </c>
      <c r="B358" s="58"/>
      <c r="C358" s="51">
        <v>731</v>
      </c>
      <c r="D358" s="52">
        <v>93225</v>
      </c>
      <c r="E358" s="50">
        <v>633</v>
      </c>
      <c r="F358" s="61">
        <f t="shared" si="208"/>
        <v>569.70000000000005</v>
      </c>
      <c r="G358" s="61">
        <f t="shared" si="209"/>
        <v>234.21</v>
      </c>
      <c r="H358" s="61">
        <f t="shared" si="210"/>
        <v>234.21</v>
      </c>
      <c r="I358" s="50">
        <v>135.9</v>
      </c>
      <c r="J358" s="61">
        <f t="shared" si="211"/>
        <v>582.36</v>
      </c>
      <c r="K358" s="61">
        <f t="shared" si="212"/>
        <v>569.70000000000005</v>
      </c>
      <c r="L358" s="61">
        <f t="shared" si="213"/>
        <v>633</v>
      </c>
      <c r="M358" s="61">
        <f t="shared" si="214"/>
        <v>582.36</v>
      </c>
      <c r="N358" s="61">
        <f t="shared" si="215"/>
        <v>538.04999999999995</v>
      </c>
      <c r="O358" s="61">
        <f t="shared" si="216"/>
        <v>569.70000000000005</v>
      </c>
      <c r="P358" s="61">
        <f t="shared" si="217"/>
        <v>569.70000000000005</v>
      </c>
      <c r="Q358" s="61">
        <f t="shared" si="218"/>
        <v>569.70000000000005</v>
      </c>
      <c r="R358" s="61">
        <f t="shared" si="219"/>
        <v>601.35</v>
      </c>
      <c r="S358" s="61">
        <f t="shared" si="220"/>
        <v>569.70000000000005</v>
      </c>
      <c r="T358" s="61">
        <f t="shared" si="221"/>
        <v>569.70000000000005</v>
      </c>
      <c r="U358" s="61">
        <f t="shared" si="222"/>
        <v>582.36</v>
      </c>
      <c r="V358" s="61">
        <f t="shared" si="223"/>
        <v>582.36</v>
      </c>
      <c r="W358" s="61">
        <f t="shared" si="224"/>
        <v>588.69000000000005</v>
      </c>
      <c r="X358" s="61">
        <f t="shared" si="225"/>
        <v>582.36</v>
      </c>
      <c r="Y358" s="61">
        <f t="shared" si="226"/>
        <v>582.36</v>
      </c>
      <c r="Z358" s="61">
        <f t="shared" si="227"/>
        <v>601.35</v>
      </c>
      <c r="AA358" s="61">
        <f t="shared" si="228"/>
        <v>538.04999999999995</v>
      </c>
      <c r="AB358" s="50" t="s">
        <v>245</v>
      </c>
      <c r="AC358" s="53" t="s">
        <v>247</v>
      </c>
      <c r="AD358" s="54" t="s">
        <v>241</v>
      </c>
      <c r="AG358" s="53"/>
    </row>
    <row r="359" spans="1:33" s="54" customFormat="1" x14ac:dyDescent="0.25">
      <c r="A359" s="49" t="s">
        <v>185</v>
      </c>
      <c r="B359" s="58"/>
      <c r="C359" s="51">
        <v>730</v>
      </c>
      <c r="D359" s="52">
        <v>93005</v>
      </c>
      <c r="E359" s="50">
        <v>214</v>
      </c>
      <c r="F359" s="61">
        <f t="shared" si="208"/>
        <v>192.6</v>
      </c>
      <c r="G359" s="61">
        <f t="shared" si="209"/>
        <v>79.179999999999993</v>
      </c>
      <c r="H359" s="61">
        <f t="shared" si="210"/>
        <v>79.179999999999993</v>
      </c>
      <c r="I359" s="50">
        <v>11.05</v>
      </c>
      <c r="J359" s="61">
        <f t="shared" si="211"/>
        <v>196.88</v>
      </c>
      <c r="K359" s="61">
        <f t="shared" si="212"/>
        <v>192.6</v>
      </c>
      <c r="L359" s="61">
        <f t="shared" si="213"/>
        <v>214</v>
      </c>
      <c r="M359" s="61">
        <f t="shared" si="214"/>
        <v>196.88</v>
      </c>
      <c r="N359" s="61">
        <f t="shared" si="215"/>
        <v>181.9</v>
      </c>
      <c r="O359" s="61">
        <f t="shared" si="216"/>
        <v>192.6</v>
      </c>
      <c r="P359" s="61">
        <f t="shared" si="217"/>
        <v>192.6</v>
      </c>
      <c r="Q359" s="61">
        <f t="shared" si="218"/>
        <v>192.6</v>
      </c>
      <c r="R359" s="61">
        <f t="shared" si="219"/>
        <v>203.3</v>
      </c>
      <c r="S359" s="61">
        <f t="shared" si="220"/>
        <v>192.6</v>
      </c>
      <c r="T359" s="61">
        <f t="shared" si="221"/>
        <v>192.6</v>
      </c>
      <c r="U359" s="61">
        <f t="shared" si="222"/>
        <v>196.88</v>
      </c>
      <c r="V359" s="61">
        <f t="shared" si="223"/>
        <v>196.88</v>
      </c>
      <c r="W359" s="61">
        <f t="shared" si="224"/>
        <v>199.02</v>
      </c>
      <c r="X359" s="61">
        <f t="shared" si="225"/>
        <v>196.88</v>
      </c>
      <c r="Y359" s="61">
        <f t="shared" si="226"/>
        <v>196.88</v>
      </c>
      <c r="Z359" s="61">
        <f t="shared" si="227"/>
        <v>203.3</v>
      </c>
      <c r="AA359" s="61">
        <f t="shared" si="228"/>
        <v>181.9</v>
      </c>
      <c r="AB359" s="50" t="s">
        <v>245</v>
      </c>
      <c r="AC359" s="53" t="s">
        <v>247</v>
      </c>
      <c r="AG359" s="53"/>
    </row>
    <row r="360" spans="1:33" s="54" customFormat="1" x14ac:dyDescent="0.25">
      <c r="A360" s="49" t="s">
        <v>205</v>
      </c>
      <c r="B360" s="58"/>
      <c r="C360" s="51">
        <v>761</v>
      </c>
      <c r="D360" s="52">
        <v>55250</v>
      </c>
      <c r="E360" s="50">
        <v>403</v>
      </c>
      <c r="F360" s="61">
        <f t="shared" si="208"/>
        <v>362.7</v>
      </c>
      <c r="G360" s="61">
        <f t="shared" si="209"/>
        <v>149.10999999999999</v>
      </c>
      <c r="H360" s="61">
        <f t="shared" si="210"/>
        <v>149.10999999999999</v>
      </c>
      <c r="I360" s="50">
        <v>408</v>
      </c>
      <c r="J360" s="61">
        <f t="shared" si="211"/>
        <v>370.76</v>
      </c>
      <c r="K360" s="61">
        <f t="shared" si="212"/>
        <v>362.7</v>
      </c>
      <c r="L360" s="61">
        <f t="shared" si="213"/>
        <v>403</v>
      </c>
      <c r="M360" s="61">
        <f t="shared" si="214"/>
        <v>370.76</v>
      </c>
      <c r="N360" s="61">
        <f t="shared" si="215"/>
        <v>342.55</v>
      </c>
      <c r="O360" s="61">
        <f t="shared" si="216"/>
        <v>362.7</v>
      </c>
      <c r="P360" s="61">
        <f t="shared" si="217"/>
        <v>362.7</v>
      </c>
      <c r="Q360" s="61">
        <f t="shared" si="218"/>
        <v>362.7</v>
      </c>
      <c r="R360" s="61">
        <f t="shared" si="219"/>
        <v>382.85</v>
      </c>
      <c r="S360" s="61">
        <f t="shared" si="220"/>
        <v>362.7</v>
      </c>
      <c r="T360" s="61">
        <f t="shared" si="221"/>
        <v>362.7</v>
      </c>
      <c r="U360" s="61">
        <f t="shared" si="222"/>
        <v>370.76</v>
      </c>
      <c r="V360" s="61">
        <f t="shared" si="223"/>
        <v>370.76</v>
      </c>
      <c r="W360" s="61">
        <f t="shared" si="224"/>
        <v>374.79</v>
      </c>
      <c r="X360" s="61">
        <f t="shared" si="225"/>
        <v>370.76</v>
      </c>
      <c r="Y360" s="61">
        <f t="shared" si="226"/>
        <v>370.76</v>
      </c>
      <c r="Z360" s="61">
        <f t="shared" si="227"/>
        <v>382.85</v>
      </c>
      <c r="AA360" s="61">
        <f t="shared" si="228"/>
        <v>342.55</v>
      </c>
      <c r="AB360" s="50" t="s">
        <v>245</v>
      </c>
      <c r="AC360" s="53" t="s">
        <v>237</v>
      </c>
      <c r="AD360" s="54" t="s">
        <v>241</v>
      </c>
      <c r="AG360" s="53"/>
    </row>
    <row r="361" spans="1:33" s="54" customFormat="1" x14ac:dyDescent="0.25">
      <c r="A361" s="49" t="s">
        <v>274</v>
      </c>
      <c r="B361" s="58"/>
      <c r="C361" s="51">
        <v>482</v>
      </c>
      <c r="D361" s="52">
        <v>94618</v>
      </c>
      <c r="E361" s="50">
        <v>113</v>
      </c>
      <c r="F361" s="61">
        <f t="shared" si="208"/>
        <v>101.7</v>
      </c>
      <c r="G361" s="61">
        <f t="shared" si="209"/>
        <v>41.81</v>
      </c>
      <c r="H361" s="61">
        <f t="shared" si="210"/>
        <v>41.81</v>
      </c>
      <c r="I361" s="50">
        <v>6.41</v>
      </c>
      <c r="J361" s="61">
        <f t="shared" si="211"/>
        <v>103.96</v>
      </c>
      <c r="K361" s="61">
        <f t="shared" si="212"/>
        <v>101.7</v>
      </c>
      <c r="L361" s="61">
        <f t="shared" si="213"/>
        <v>113</v>
      </c>
      <c r="M361" s="61">
        <f t="shared" si="214"/>
        <v>103.96</v>
      </c>
      <c r="N361" s="61">
        <f t="shared" si="215"/>
        <v>96.05</v>
      </c>
      <c r="O361" s="61">
        <f t="shared" si="216"/>
        <v>101.7</v>
      </c>
      <c r="P361" s="61">
        <f t="shared" si="217"/>
        <v>101.7</v>
      </c>
      <c r="Q361" s="61">
        <f t="shared" si="218"/>
        <v>101.7</v>
      </c>
      <c r="R361" s="61">
        <f t="shared" si="219"/>
        <v>107.35</v>
      </c>
      <c r="S361" s="61">
        <f t="shared" si="220"/>
        <v>101.7</v>
      </c>
      <c r="T361" s="61">
        <f t="shared" si="221"/>
        <v>101.7</v>
      </c>
      <c r="U361" s="61">
        <f t="shared" si="222"/>
        <v>103.96</v>
      </c>
      <c r="V361" s="61">
        <f t="shared" si="223"/>
        <v>103.96</v>
      </c>
      <c r="W361" s="61">
        <f t="shared" si="224"/>
        <v>105.09</v>
      </c>
      <c r="X361" s="61">
        <f t="shared" si="225"/>
        <v>103.96</v>
      </c>
      <c r="Y361" s="61">
        <f t="shared" si="226"/>
        <v>103.96</v>
      </c>
      <c r="Z361" s="61">
        <f t="shared" si="227"/>
        <v>107.35</v>
      </c>
      <c r="AA361" s="61">
        <f t="shared" si="228"/>
        <v>96.05</v>
      </c>
      <c r="AB361" s="50" t="s">
        <v>245</v>
      </c>
      <c r="AC361" s="53" t="s">
        <v>237</v>
      </c>
      <c r="AD361" s="54" t="s">
        <v>241</v>
      </c>
      <c r="AG361" s="53"/>
    </row>
    <row r="362" spans="1:33" s="54" customFormat="1" x14ac:dyDescent="0.25">
      <c r="A362" s="49" t="s">
        <v>275</v>
      </c>
      <c r="B362" s="58"/>
      <c r="C362" s="51">
        <v>482</v>
      </c>
      <c r="D362" s="55">
        <v>93017</v>
      </c>
      <c r="E362" s="50">
        <v>428</v>
      </c>
      <c r="F362" s="61">
        <f t="shared" si="208"/>
        <v>385.2</v>
      </c>
      <c r="G362" s="61">
        <f t="shared" si="209"/>
        <v>158.35999999999999</v>
      </c>
      <c r="H362" s="61">
        <f t="shared" si="210"/>
        <v>158.35999999999999</v>
      </c>
      <c r="I362" s="50">
        <v>27.9</v>
      </c>
      <c r="J362" s="61">
        <f t="shared" si="211"/>
        <v>393.76</v>
      </c>
      <c r="K362" s="61">
        <f t="shared" si="212"/>
        <v>385.2</v>
      </c>
      <c r="L362" s="61">
        <f t="shared" si="213"/>
        <v>428</v>
      </c>
      <c r="M362" s="61">
        <f t="shared" si="214"/>
        <v>393.76</v>
      </c>
      <c r="N362" s="61">
        <f t="shared" si="215"/>
        <v>363.8</v>
      </c>
      <c r="O362" s="61">
        <f t="shared" si="216"/>
        <v>385.2</v>
      </c>
      <c r="P362" s="61">
        <f t="shared" si="217"/>
        <v>385.2</v>
      </c>
      <c r="Q362" s="61">
        <f t="shared" si="218"/>
        <v>385.2</v>
      </c>
      <c r="R362" s="61">
        <f t="shared" si="219"/>
        <v>406.6</v>
      </c>
      <c r="S362" s="61">
        <f t="shared" si="220"/>
        <v>385.2</v>
      </c>
      <c r="T362" s="61">
        <f t="shared" si="221"/>
        <v>385.2</v>
      </c>
      <c r="U362" s="61">
        <f t="shared" si="222"/>
        <v>393.76</v>
      </c>
      <c r="V362" s="61">
        <f t="shared" si="223"/>
        <v>393.76</v>
      </c>
      <c r="W362" s="61">
        <f t="shared" si="224"/>
        <v>398.04</v>
      </c>
      <c r="X362" s="61">
        <f t="shared" si="225"/>
        <v>393.76</v>
      </c>
      <c r="Y362" s="61">
        <f t="shared" si="226"/>
        <v>393.76</v>
      </c>
      <c r="Z362" s="61">
        <f t="shared" si="227"/>
        <v>406.6</v>
      </c>
      <c r="AA362" s="61">
        <f t="shared" si="228"/>
        <v>363.8</v>
      </c>
      <c r="AB362" s="50" t="s">
        <v>343</v>
      </c>
      <c r="AC362" s="53" t="s">
        <v>237</v>
      </c>
      <c r="AD362" s="54" t="s">
        <v>241</v>
      </c>
      <c r="AG362" s="53"/>
    </row>
  </sheetData>
  <printOptions gridLines="1"/>
  <pageMargins left="0.7" right="0.7" top="0.75" bottom="0.75" header="0.3" footer="0.3"/>
  <pageSetup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Shoppable Items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</dc:creator>
  <cp:lastModifiedBy>Business Office 5</cp:lastModifiedBy>
  <cp:lastPrinted>2025-07-25T16:32:34Z</cp:lastPrinted>
  <dcterms:created xsi:type="dcterms:W3CDTF">2014-04-11T21:29:48Z</dcterms:created>
  <dcterms:modified xsi:type="dcterms:W3CDTF">2025-08-05T15:12:38Z</dcterms:modified>
</cp:coreProperties>
</file>