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Mahon Family\OneDrive\Desktop\"/>
    </mc:Choice>
  </mc:AlternateContent>
  <xr:revisionPtr revIDLastSave="0" documentId="8_{E044BADB-53EC-4C23-AA20-841E4A8063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sh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C53" i="1"/>
  <c r="B53" i="1"/>
  <c r="D6" i="1"/>
  <c r="D51" i="1"/>
  <c r="D50" i="1"/>
  <c r="D49" i="1"/>
  <c r="D48" i="1"/>
  <c r="C45" i="1"/>
  <c r="B45" i="1"/>
  <c r="D45" i="1" s="1"/>
  <c r="D44" i="1"/>
  <c r="D43" i="1"/>
  <c r="C40" i="1"/>
  <c r="B40" i="1"/>
  <c r="D40" i="1" s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C14" i="1"/>
  <c r="B14" i="1"/>
  <c r="D13" i="1"/>
  <c r="D12" i="1"/>
  <c r="D11" i="1"/>
  <c r="D10" i="1"/>
  <c r="D9" i="1"/>
  <c r="D14" i="1" l="1"/>
</calcChain>
</file>

<file path=xl/sharedStrings.xml><?xml version="1.0" encoding="utf-8"?>
<sst xmlns="http://schemas.openxmlformats.org/spreadsheetml/2006/main" count="50" uniqueCount="50">
  <si>
    <t>Cash Summary</t>
  </si>
  <si>
    <t>Paradise Bay POA</t>
  </si>
  <si>
    <t>For the 12 months ended September 30, 2024</t>
  </si>
  <si>
    <t>Account</t>
  </si>
  <si>
    <t>Oct 2023-Sep 2024</t>
  </si>
  <si>
    <t>Oct 2022-Sep 2023</t>
  </si>
  <si>
    <t>Difference</t>
  </si>
  <si>
    <t>Income</t>
  </si>
  <si>
    <t>Administrative Fees</t>
  </si>
  <si>
    <t>Resale Certficate</t>
  </si>
  <si>
    <t>HOA Dues</t>
  </si>
  <si>
    <t>Buoys</t>
  </si>
  <si>
    <t>Easement Rights</t>
  </si>
  <si>
    <t>Total Income</t>
  </si>
  <si>
    <t>Less Expenses</t>
  </si>
  <si>
    <t>Accounting</t>
  </si>
  <si>
    <t>Advertising</t>
  </si>
  <si>
    <t>Automobile: Repairs &amp; Maintenance</t>
  </si>
  <si>
    <t>Bank Service Charges</t>
  </si>
  <si>
    <t>Charitable Donations</t>
  </si>
  <si>
    <t>Meals</t>
  </si>
  <si>
    <t>Miscellaneous Expense</t>
  </si>
  <si>
    <t>Office Supplies</t>
  </si>
  <si>
    <t>PO Box Rental</t>
  </si>
  <si>
    <t>Postage and Delivery</t>
  </si>
  <si>
    <t>Printing and Stationary</t>
  </si>
  <si>
    <t>Property Tax</t>
  </si>
  <si>
    <t>Repairs and Maintenance</t>
  </si>
  <si>
    <t>Replacement Key Fees</t>
  </si>
  <si>
    <t>Returned Check Fees</t>
  </si>
  <si>
    <t>Home Owner Appreciation</t>
  </si>
  <si>
    <t>Supplies</t>
  </si>
  <si>
    <t>Telephone and Internet</t>
  </si>
  <si>
    <t>Trash</t>
  </si>
  <si>
    <t>TRWD Operation License</t>
  </si>
  <si>
    <t>Utilities</t>
  </si>
  <si>
    <t>Yard Maintenance - Mowing</t>
  </si>
  <si>
    <t>Permits</t>
  </si>
  <si>
    <t>Total Expenses</t>
  </si>
  <si>
    <t>Plus Other Cash Activity</t>
  </si>
  <si>
    <t>Fixed Assets</t>
  </si>
  <si>
    <t>Membership Dues Receivable</t>
  </si>
  <si>
    <t>Total Other Cash Activity</t>
  </si>
  <si>
    <t>Summary</t>
  </si>
  <si>
    <t>Opening Balance</t>
  </si>
  <si>
    <t>Plus Net Cash Flows</t>
  </si>
  <si>
    <t>Closing Balance</t>
  </si>
  <si>
    <t>Net change in cash for period</t>
  </si>
  <si>
    <t>Certificate of Deposit Balance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</si>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</sst>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.00;\(#,##0.00\)"/>
  </numFmts>
  <fonts count="10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9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7" fillId="0" borderId="0" xfId="0" applyFont="1"/>
    <xf numFmtId="8" fontId="7" fillId="0" borderId="0" xfId="0" applyNumberFormat="1" applyFont="1"/>
    <xf numFmtId="0" fontId="8" fillId="0" borderId="1" xfId="0" applyFont="1" applyBorder="1"/>
    <xf numFmtId="8" fontId="9" fillId="0" borderId="1" xfId="0" applyNumberFormat="1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showGridLines="0" tabSelected="1" topLeftCell="A31" zoomScaleNormal="100" workbookViewId="0">
      <selection activeCell="J52" sqref="J52"/>
    </sheetView>
  </sheetViews>
  <sheetFormatPr defaultRowHeight="11.5" x14ac:dyDescent="0.25"/>
  <cols>
    <col min="1" max="1" width="34" customWidth="1"/>
    <col min="2" max="3" width="20.69921875" customWidth="1"/>
    <col min="4" max="4" width="12.19921875" customWidth="1"/>
  </cols>
  <sheetData>
    <row r="1" spans="1:4" s="1" customFormat="1" ht="16.75" customHeight="1" x14ac:dyDescent="0.35">
      <c r="A1" s="2" t="s">
        <v>0</v>
      </c>
      <c r="B1" s="2"/>
      <c r="C1" s="2"/>
      <c r="D1" s="2"/>
    </row>
    <row r="2" spans="1:4" s="3" customFormat="1" ht="14.4" customHeight="1" x14ac:dyDescent="0.35">
      <c r="A2" s="4" t="s">
        <v>1</v>
      </c>
      <c r="B2" s="4"/>
      <c r="C2" s="4"/>
      <c r="D2" s="4"/>
    </row>
    <row r="3" spans="1:4" s="3" customFormat="1" ht="14.4" customHeight="1" x14ac:dyDescent="0.35">
      <c r="A3" s="4" t="s">
        <v>2</v>
      </c>
      <c r="B3" s="4"/>
      <c r="C3" s="4"/>
      <c r="D3" s="4"/>
    </row>
    <row r="4" spans="1:4" ht="13.4" customHeight="1" x14ac:dyDescent="0.25"/>
    <row r="5" spans="1:4" s="5" customFormat="1" ht="12.15" customHeight="1" x14ac:dyDescent="0.25">
      <c r="A5" s="6" t="s">
        <v>3</v>
      </c>
      <c r="B5" s="7" t="s">
        <v>4</v>
      </c>
      <c r="C5" s="7" t="s">
        <v>5</v>
      </c>
      <c r="D5" s="7" t="s">
        <v>6</v>
      </c>
    </row>
    <row r="6" spans="1:4" ht="13.4" customHeight="1" x14ac:dyDescent="0.25">
      <c r="A6" s="15" t="s">
        <v>48</v>
      </c>
      <c r="B6" s="16">
        <v>26623.65</v>
      </c>
      <c r="C6" s="16">
        <v>24097.5</v>
      </c>
      <c r="D6" s="16">
        <f>(B6-C6)</f>
        <v>2526.1500000000015</v>
      </c>
    </row>
    <row r="7" spans="1:4" ht="13.4" customHeight="1" x14ac:dyDescent="0.25">
      <c r="A7" s="15"/>
      <c r="B7" s="16"/>
      <c r="C7" s="16"/>
      <c r="D7" s="16"/>
    </row>
    <row r="8" spans="1:4" s="5" customFormat="1" ht="12.15" customHeight="1" x14ac:dyDescent="0.25">
      <c r="A8" s="8" t="s">
        <v>7</v>
      </c>
      <c r="B8" s="8"/>
      <c r="C8" s="8"/>
      <c r="D8" s="8"/>
    </row>
    <row r="9" spans="1:4" ht="11" customHeight="1" x14ac:dyDescent="0.25">
      <c r="A9" s="9" t="s">
        <v>8</v>
      </c>
      <c r="B9" s="10">
        <v>12860</v>
      </c>
      <c r="C9" s="10">
        <v>7040</v>
      </c>
      <c r="D9" s="10">
        <f t="shared" ref="D9:D14" si="0">(B9 - C9)</f>
        <v>5820</v>
      </c>
    </row>
    <row r="10" spans="1:4" ht="11" customHeight="1" x14ac:dyDescent="0.25">
      <c r="A10" s="11" t="s">
        <v>9</v>
      </c>
      <c r="B10" s="12">
        <v>1060</v>
      </c>
      <c r="C10" s="12">
        <v>0</v>
      </c>
      <c r="D10" s="12">
        <f t="shared" si="0"/>
        <v>1060</v>
      </c>
    </row>
    <row r="11" spans="1:4" ht="11" customHeight="1" x14ac:dyDescent="0.25">
      <c r="A11" s="11" t="s">
        <v>10</v>
      </c>
      <c r="B11" s="12">
        <v>23690</v>
      </c>
      <c r="C11" s="12">
        <v>21380</v>
      </c>
      <c r="D11" s="12">
        <f t="shared" si="0"/>
        <v>2310</v>
      </c>
    </row>
    <row r="12" spans="1:4" ht="11" customHeight="1" x14ac:dyDescent="0.25">
      <c r="A12" s="11" t="s">
        <v>11</v>
      </c>
      <c r="B12" s="12">
        <v>455.13</v>
      </c>
      <c r="C12" s="12">
        <v>0</v>
      </c>
      <c r="D12" s="12">
        <f t="shared" si="0"/>
        <v>455.13</v>
      </c>
    </row>
    <row r="13" spans="1:4" ht="11" customHeight="1" x14ac:dyDescent="0.25">
      <c r="A13" s="11" t="s">
        <v>12</v>
      </c>
      <c r="B13" s="12">
        <v>816</v>
      </c>
      <c r="C13" s="12">
        <v>0</v>
      </c>
      <c r="D13" s="12">
        <f t="shared" si="0"/>
        <v>816</v>
      </c>
    </row>
    <row r="14" spans="1:4" ht="11" customHeight="1" x14ac:dyDescent="0.25">
      <c r="A14" s="13" t="s">
        <v>13</v>
      </c>
      <c r="B14" s="14">
        <f>SUM(B9:B13)</f>
        <v>38881.129999999997</v>
      </c>
      <c r="C14" s="14">
        <f>SUM(C9:C13)</f>
        <v>28420</v>
      </c>
      <c r="D14" s="14">
        <f t="shared" si="0"/>
        <v>10461.129999999997</v>
      </c>
    </row>
    <row r="15" spans="1:4" ht="13.4" customHeight="1" x14ac:dyDescent="0.25"/>
    <row r="16" spans="1:4" s="5" customFormat="1" ht="12.15" customHeight="1" x14ac:dyDescent="0.25">
      <c r="A16" s="8" t="s">
        <v>14</v>
      </c>
      <c r="B16" s="8"/>
      <c r="C16" s="8"/>
      <c r="D16" s="8"/>
    </row>
    <row r="17" spans="1:4" ht="11" customHeight="1" x14ac:dyDescent="0.25">
      <c r="A17" s="9" t="s">
        <v>15</v>
      </c>
      <c r="B17" s="10">
        <v>1950</v>
      </c>
      <c r="C17" s="10">
        <v>3106.53</v>
      </c>
      <c r="D17" s="10">
        <f t="shared" ref="D17:D40" si="1">(B17 - C17)</f>
        <v>-1156.5300000000002</v>
      </c>
    </row>
    <row r="18" spans="1:4" ht="11" customHeight="1" x14ac:dyDescent="0.25">
      <c r="A18" s="11" t="s">
        <v>16</v>
      </c>
      <c r="B18" s="12">
        <v>2280.8000000000002</v>
      </c>
      <c r="C18" s="12">
        <v>762.34</v>
      </c>
      <c r="D18" s="12">
        <f t="shared" si="1"/>
        <v>1518.46</v>
      </c>
    </row>
    <row r="19" spans="1:4" ht="11" customHeight="1" x14ac:dyDescent="0.25">
      <c r="A19" s="11" t="s">
        <v>17</v>
      </c>
      <c r="B19" s="12">
        <v>750</v>
      </c>
      <c r="C19" s="12">
        <v>0</v>
      </c>
      <c r="D19" s="12">
        <f t="shared" si="1"/>
        <v>750</v>
      </c>
    </row>
    <row r="20" spans="1:4" ht="11" customHeight="1" x14ac:dyDescent="0.25">
      <c r="A20" s="11" t="s">
        <v>18</v>
      </c>
      <c r="B20" s="12">
        <v>70</v>
      </c>
      <c r="C20" s="12">
        <v>0</v>
      </c>
      <c r="D20" s="12">
        <f t="shared" si="1"/>
        <v>70</v>
      </c>
    </row>
    <row r="21" spans="1:4" ht="11" customHeight="1" x14ac:dyDescent="0.25">
      <c r="A21" s="11" t="s">
        <v>19</v>
      </c>
      <c r="B21" s="12">
        <v>0</v>
      </c>
      <c r="C21" s="12">
        <v>100</v>
      </c>
      <c r="D21" s="12">
        <f t="shared" si="1"/>
        <v>-100</v>
      </c>
    </row>
    <row r="22" spans="1:4" ht="11" customHeight="1" x14ac:dyDescent="0.25">
      <c r="A22" s="11" t="s">
        <v>20</v>
      </c>
      <c r="B22" s="12">
        <v>23.2</v>
      </c>
      <c r="C22" s="12">
        <v>0</v>
      </c>
      <c r="D22" s="12">
        <f t="shared" si="1"/>
        <v>23.2</v>
      </c>
    </row>
    <row r="23" spans="1:4" ht="11" customHeight="1" x14ac:dyDescent="0.25">
      <c r="A23" s="11" t="s">
        <v>21</v>
      </c>
      <c r="B23" s="12">
        <v>720.65</v>
      </c>
      <c r="C23" s="12">
        <v>0</v>
      </c>
      <c r="D23" s="12">
        <f t="shared" si="1"/>
        <v>720.65</v>
      </c>
    </row>
    <row r="24" spans="1:4" ht="11" customHeight="1" x14ac:dyDescent="0.25">
      <c r="A24" s="11" t="s">
        <v>22</v>
      </c>
      <c r="B24" s="12">
        <v>430.99</v>
      </c>
      <c r="C24" s="12">
        <v>698.39</v>
      </c>
      <c r="D24" s="12">
        <f t="shared" si="1"/>
        <v>-267.39999999999998</v>
      </c>
    </row>
    <row r="25" spans="1:4" ht="11" customHeight="1" x14ac:dyDescent="0.25">
      <c r="A25" s="11" t="s">
        <v>23</v>
      </c>
      <c r="B25" s="12">
        <v>100</v>
      </c>
      <c r="C25" s="12">
        <v>280</v>
      </c>
      <c r="D25" s="12">
        <f t="shared" si="1"/>
        <v>-180</v>
      </c>
    </row>
    <row r="26" spans="1:4" ht="11" customHeight="1" x14ac:dyDescent="0.25">
      <c r="A26" s="11" t="s">
        <v>24</v>
      </c>
      <c r="B26" s="12">
        <v>0</v>
      </c>
      <c r="C26" s="12">
        <v>222.2</v>
      </c>
      <c r="D26" s="12">
        <f t="shared" si="1"/>
        <v>-222.2</v>
      </c>
    </row>
    <row r="27" spans="1:4" ht="11" customHeight="1" x14ac:dyDescent="0.25">
      <c r="A27" s="11" t="s">
        <v>25</v>
      </c>
      <c r="B27" s="12">
        <v>0</v>
      </c>
      <c r="C27" s="12">
        <v>86.34</v>
      </c>
      <c r="D27" s="12">
        <f t="shared" si="1"/>
        <v>-86.34</v>
      </c>
    </row>
    <row r="28" spans="1:4" ht="11" customHeight="1" x14ac:dyDescent="0.25">
      <c r="A28" s="11" t="s">
        <v>26</v>
      </c>
      <c r="B28" s="12">
        <v>1988.8</v>
      </c>
      <c r="C28" s="12">
        <v>2158.61</v>
      </c>
      <c r="D28" s="12">
        <f t="shared" si="1"/>
        <v>-169.81000000000017</v>
      </c>
    </row>
    <row r="29" spans="1:4" ht="11" customHeight="1" x14ac:dyDescent="0.25">
      <c r="A29" s="11" t="s">
        <v>27</v>
      </c>
      <c r="B29" s="12">
        <v>5394.44</v>
      </c>
      <c r="C29" s="12">
        <v>657.59</v>
      </c>
      <c r="D29" s="12">
        <f t="shared" si="1"/>
        <v>4736.8499999999995</v>
      </c>
    </row>
    <row r="30" spans="1:4" ht="11" customHeight="1" x14ac:dyDescent="0.25">
      <c r="A30" s="11" t="s">
        <v>28</v>
      </c>
      <c r="B30" s="12">
        <v>3702.15</v>
      </c>
      <c r="C30" s="12">
        <v>0</v>
      </c>
      <c r="D30" s="12">
        <f t="shared" si="1"/>
        <v>3702.15</v>
      </c>
    </row>
    <row r="31" spans="1:4" ht="11" customHeight="1" x14ac:dyDescent="0.25">
      <c r="A31" s="11" t="s">
        <v>29</v>
      </c>
      <c r="B31" s="12">
        <v>12</v>
      </c>
      <c r="C31" s="12">
        <v>24</v>
      </c>
      <c r="D31" s="12">
        <f t="shared" si="1"/>
        <v>-12</v>
      </c>
    </row>
    <row r="32" spans="1:4" ht="11" customHeight="1" x14ac:dyDescent="0.25">
      <c r="A32" s="11" t="s">
        <v>30</v>
      </c>
      <c r="B32" s="12">
        <v>2350.4699999999998</v>
      </c>
      <c r="C32" s="12">
        <v>0</v>
      </c>
      <c r="D32" s="12">
        <f t="shared" si="1"/>
        <v>2350.4699999999998</v>
      </c>
    </row>
    <row r="33" spans="1:4" ht="11" customHeight="1" x14ac:dyDescent="0.25">
      <c r="A33" s="11" t="s">
        <v>31</v>
      </c>
      <c r="B33" s="12">
        <v>227.22</v>
      </c>
      <c r="C33" s="12">
        <v>0</v>
      </c>
      <c r="D33" s="12">
        <f t="shared" si="1"/>
        <v>227.22</v>
      </c>
    </row>
    <row r="34" spans="1:4" ht="11" customHeight="1" x14ac:dyDescent="0.25">
      <c r="A34" s="11" t="s">
        <v>32</v>
      </c>
      <c r="B34" s="12">
        <v>1512.65</v>
      </c>
      <c r="C34" s="12">
        <v>401.94</v>
      </c>
      <c r="D34" s="12">
        <f t="shared" si="1"/>
        <v>1110.71</v>
      </c>
    </row>
    <row r="35" spans="1:4" ht="11" customHeight="1" x14ac:dyDescent="0.25">
      <c r="A35" s="11" t="s">
        <v>33</v>
      </c>
      <c r="B35" s="12">
        <v>5.88</v>
      </c>
      <c r="C35" s="12">
        <v>128.69999999999999</v>
      </c>
      <c r="D35" s="12">
        <f t="shared" si="1"/>
        <v>-122.82</v>
      </c>
    </row>
    <row r="36" spans="1:4" ht="11" customHeight="1" x14ac:dyDescent="0.25">
      <c r="A36" s="11" t="s">
        <v>34</v>
      </c>
      <c r="B36" s="12">
        <v>50</v>
      </c>
      <c r="C36" s="12">
        <v>50</v>
      </c>
      <c r="D36" s="12">
        <f t="shared" si="1"/>
        <v>0</v>
      </c>
    </row>
    <row r="37" spans="1:4" ht="11" customHeight="1" x14ac:dyDescent="0.25">
      <c r="A37" s="11" t="s">
        <v>35</v>
      </c>
      <c r="B37" s="12">
        <v>2338.65</v>
      </c>
      <c r="C37" s="12">
        <v>1995.76</v>
      </c>
      <c r="D37" s="12">
        <f t="shared" si="1"/>
        <v>342.8900000000001</v>
      </c>
    </row>
    <row r="38" spans="1:4" ht="11" customHeight="1" x14ac:dyDescent="0.25">
      <c r="A38" s="11" t="s">
        <v>36</v>
      </c>
      <c r="B38" s="12">
        <v>4030.74</v>
      </c>
      <c r="C38" s="12">
        <v>5637.5</v>
      </c>
      <c r="D38" s="12">
        <f t="shared" si="1"/>
        <v>-1606.7600000000002</v>
      </c>
    </row>
    <row r="39" spans="1:4" ht="11" customHeight="1" x14ac:dyDescent="0.25">
      <c r="A39" s="11" t="s">
        <v>37</v>
      </c>
      <c r="B39" s="12">
        <v>5.48</v>
      </c>
      <c r="C39" s="12">
        <v>0</v>
      </c>
      <c r="D39" s="12">
        <f t="shared" si="1"/>
        <v>5.48</v>
      </c>
    </row>
    <row r="40" spans="1:4" ht="11" customHeight="1" x14ac:dyDescent="0.25">
      <c r="A40" s="13" t="s">
        <v>38</v>
      </c>
      <c r="B40" s="14">
        <f>SUM(B17:B39)</f>
        <v>27944.120000000006</v>
      </c>
      <c r="C40" s="14">
        <f>SUM(C17:C39)</f>
        <v>16309.900000000001</v>
      </c>
      <c r="D40" s="14">
        <f t="shared" si="1"/>
        <v>11634.220000000005</v>
      </c>
    </row>
    <row r="41" spans="1:4" ht="13.4" customHeight="1" x14ac:dyDescent="0.25"/>
    <row r="42" spans="1:4" s="5" customFormat="1" ht="12.15" customHeight="1" x14ac:dyDescent="0.25">
      <c r="A42" s="8" t="s">
        <v>39</v>
      </c>
      <c r="B42" s="8"/>
      <c r="C42" s="8"/>
      <c r="D42" s="8"/>
    </row>
    <row r="43" spans="1:4" ht="11" customHeight="1" x14ac:dyDescent="0.25">
      <c r="A43" s="9" t="s">
        <v>40</v>
      </c>
      <c r="B43" s="10">
        <v>-757.75</v>
      </c>
      <c r="C43" s="10">
        <v>0</v>
      </c>
      <c r="D43" s="10">
        <f>(B43 - C43)</f>
        <v>-757.75</v>
      </c>
    </row>
    <row r="44" spans="1:4" ht="11" customHeight="1" x14ac:dyDescent="0.25">
      <c r="A44" s="11" t="s">
        <v>41</v>
      </c>
      <c r="B44" s="12">
        <v>0</v>
      </c>
      <c r="C44" s="12">
        <v>-60</v>
      </c>
      <c r="D44" s="12">
        <f>(B44 - C44)</f>
        <v>60</v>
      </c>
    </row>
    <row r="45" spans="1:4" ht="11" customHeight="1" x14ac:dyDescent="0.25">
      <c r="A45" s="13" t="s">
        <v>42</v>
      </c>
      <c r="B45" s="14">
        <f>SUM(B43:B44)</f>
        <v>-757.75</v>
      </c>
      <c r="C45" s="14">
        <f>SUM(C43:C44)</f>
        <v>-60</v>
      </c>
      <c r="D45" s="14">
        <f>(B45 - C45)</f>
        <v>-697.75</v>
      </c>
    </row>
    <row r="46" spans="1:4" ht="13.4" customHeight="1" x14ac:dyDescent="0.25"/>
    <row r="47" spans="1:4" s="5" customFormat="1" ht="12.15" customHeight="1" x14ac:dyDescent="0.25">
      <c r="A47" s="8" t="s">
        <v>43</v>
      </c>
      <c r="B47" s="8"/>
      <c r="C47" s="8"/>
      <c r="D47" s="8"/>
    </row>
    <row r="48" spans="1:4" ht="11" customHeight="1" x14ac:dyDescent="0.25">
      <c r="A48" s="9" t="s">
        <v>44</v>
      </c>
      <c r="B48" s="10">
        <v>24680.36</v>
      </c>
      <c r="C48" s="10">
        <v>12630.26</v>
      </c>
      <c r="D48" s="10">
        <f>(B48 - C48)</f>
        <v>12050.1</v>
      </c>
    </row>
    <row r="49" spans="1:4" ht="11" customHeight="1" x14ac:dyDescent="0.25">
      <c r="A49" s="11" t="s">
        <v>45</v>
      </c>
      <c r="B49" s="12">
        <v>10179.26</v>
      </c>
      <c r="C49" s="12">
        <v>12050.1</v>
      </c>
      <c r="D49" s="12">
        <f>(B49 - C49)</f>
        <v>-1870.8400000000001</v>
      </c>
    </row>
    <row r="50" spans="1:4" ht="11" customHeight="1" x14ac:dyDescent="0.25">
      <c r="A50" s="11" t="s">
        <v>46</v>
      </c>
      <c r="B50" s="12">
        <v>34859.620000000003</v>
      </c>
      <c r="C50" s="12">
        <v>24680.36</v>
      </c>
      <c r="D50" s="12">
        <f>(B50 - C50)</f>
        <v>10179.260000000002</v>
      </c>
    </row>
    <row r="51" spans="1:4" ht="11" customHeight="1" x14ac:dyDescent="0.25">
      <c r="A51" s="13" t="s">
        <v>47</v>
      </c>
      <c r="B51" s="14">
        <v>10179.26</v>
      </c>
      <c r="C51" s="14">
        <v>12050.1</v>
      </c>
      <c r="D51" s="14">
        <f>(B51 - C51)</f>
        <v>-1870.8400000000001</v>
      </c>
    </row>
    <row r="53" spans="1:4" ht="13" x14ac:dyDescent="0.3">
      <c r="A53" s="17" t="s">
        <v>49</v>
      </c>
      <c r="B53" s="18">
        <f>SUM(B6,B50)</f>
        <v>61483.270000000004</v>
      </c>
      <c r="C53" s="18">
        <f>SUM(C6,C50)</f>
        <v>48777.86</v>
      </c>
      <c r="D53" s="18">
        <f>(B53-C53)</f>
        <v>12705.410000000003</v>
      </c>
    </row>
  </sheetData>
  <pageMargins left="0.7" right="0.7" top="0.75" bottom="0.75" header="0.3" footer="0.3"/>
  <pageSetup paperSize="9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McMahon Family</dc:creator>
  <cp:lastModifiedBy>McMahon Family</cp:lastModifiedBy>
  <cp:lastPrinted>2024-10-12T18:54:28Z</cp:lastPrinted>
  <dcterms:created xsi:type="dcterms:W3CDTF">2024-10-12T19:05:41Z</dcterms:created>
  <dcterms:modified xsi:type="dcterms:W3CDTF">2024-10-12T19:05:41Z</dcterms:modified>
</cp:coreProperties>
</file>