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LDA 2026\Handouts\No Macros\"/>
    </mc:Choice>
  </mc:AlternateContent>
  <xr:revisionPtr revIDLastSave="0" documentId="13_ncr:1_{3A0ED2AA-9B0C-40D6-8750-54C9FBE84E6E}" xr6:coauthVersionLast="47" xr6:coauthVersionMax="47" xr10:uidLastSave="{00000000-0000-0000-0000-000000000000}"/>
  <workbookProtection workbookAlgorithmName="SHA-512" workbookHashValue="Pr5dC7t8GoQnvmvmiwthLNAh1UmyRk9A77MipzNVSlMfoGJ8oeOzTP/VuZsHkP5cD4OWnHMmq1zX07CpnSvQ3g==" workbookSaltValue="iV452YeFA3mMj338pHx76g==" workbookSpinCount="100000" lockStructure="1"/>
  <bookViews>
    <workbookView xWindow="-108" yWindow="-108" windowWidth="23256" windowHeight="12456" activeTab="2" xr2:uid="{00000000-000D-0000-FFFF-FFFF00000000}"/>
  </bookViews>
  <sheets>
    <sheet name="Information" sheetId="1" r:id="rId1"/>
    <sheet name="D-SNAP Worksheet" sheetId="2" r:id="rId2"/>
    <sheet name="True Peer Estimator" sheetId="3" r:id="rId3"/>
    <sheet name="Domain Calculator" sheetId="5" r:id="rId4"/>
  </sheets>
  <definedNames>
    <definedName name="GCTWO" localSheetId="3">#REF!</definedName>
    <definedName name="GCTWO" localSheetId="1">#REF!</definedName>
    <definedName name="GCTWO">#REF!</definedName>
    <definedName name="gweights" localSheetId="1">#REF!</definedName>
    <definedName name="gweights">#REF!</definedName>
    <definedName name="New" localSheetId="1">#REF!</definedName>
    <definedName name="New">#REF!</definedName>
    <definedName name="newgweights" localSheetId="1">#REF!</definedName>
    <definedName name="newgweights">#REF!</definedName>
    <definedName name="_xlnm.Print_Area" localSheetId="3">'Domain Calculator'!$B$2:$S$65</definedName>
    <definedName name="_xlnm.Print_Area" localSheetId="1">'D-SNAP Worksheet'!$E$3:$AO$104</definedName>
    <definedName name="_xlnm.Print_Area" localSheetId="0">Information!$B$1</definedName>
    <definedName name="xxx" localSheetId="1">#REF!</definedName>
    <definedName name="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 l="1"/>
  <c r="E60" i="1"/>
  <c r="E8" i="2" s="1"/>
  <c r="P30" i="1" l="1"/>
  <c r="P29" i="1"/>
  <c r="P28" i="1"/>
  <c r="P27" i="1"/>
  <c r="P26" i="1"/>
  <c r="P25" i="1"/>
  <c r="P24" i="1"/>
  <c r="G64" i="1"/>
  <c r="AB71" i="1" l="1"/>
  <c r="T71" i="1"/>
  <c r="AA71" i="1"/>
  <c r="J71" i="1"/>
  <c r="S71" i="1"/>
  <c r="I71" i="1"/>
  <c r="AA70" i="1"/>
  <c r="S70" i="1"/>
  <c r="I70" i="1"/>
  <c r="P23" i="3" l="1"/>
  <c r="M25" i="3" s="1"/>
  <c r="L34" i="1" s="1"/>
  <c r="S30" i="1" l="1"/>
  <c r="S29" i="1"/>
  <c r="S28" i="1"/>
  <c r="S27" i="1"/>
  <c r="S26" i="1"/>
  <c r="S25" i="1"/>
  <c r="S24" i="1"/>
  <c r="AO122" i="2" l="1"/>
  <c r="AW122" i="2"/>
  <c r="AU122" i="2"/>
  <c r="AS122" i="2"/>
  <c r="AQ122" i="2"/>
  <c r="AM122" i="2"/>
  <c r="AK122" i="2"/>
  <c r="J122" i="2" l="1"/>
  <c r="AQ123" i="2"/>
  <c r="AQ121" i="2"/>
  <c r="AS123" i="2"/>
  <c r="AS121" i="2"/>
  <c r="AU123" i="2"/>
  <c r="AU121" i="2"/>
  <c r="AW123" i="2"/>
  <c r="AW121" i="2"/>
  <c r="AO123" i="2"/>
  <c r="AO121" i="2"/>
  <c r="AK123" i="2"/>
  <c r="AK121" i="2"/>
  <c r="AM121" i="2"/>
  <c r="AM123" i="2"/>
  <c r="AV123" i="2" l="1"/>
  <c r="AV121" i="2"/>
  <c r="AT123" i="2"/>
  <c r="AT121" i="2"/>
  <c r="AR123" i="2"/>
  <c r="AR121" i="2"/>
  <c r="AP123" i="2"/>
  <c r="AP121" i="2"/>
  <c r="AN123" i="2"/>
  <c r="AN121" i="2"/>
  <c r="AL123" i="2"/>
  <c r="AL121" i="2"/>
  <c r="AJ123" i="2"/>
  <c r="AJ121" i="2"/>
  <c r="AV122" i="2" l="1"/>
  <c r="AT122" i="2"/>
  <c r="AR122" i="2"/>
  <c r="AP122" i="2"/>
  <c r="AJ122" i="2" l="1"/>
  <c r="BB3" i="2" l="1"/>
  <c r="AK3" i="2"/>
  <c r="X3" i="2"/>
  <c r="I3" i="2"/>
  <c r="AN122" i="2" l="1"/>
  <c r="AL122" i="2"/>
  <c r="F15" i="1" l="1"/>
  <c r="I13" i="1"/>
</calcChain>
</file>

<file path=xl/sharedStrings.xml><?xml version="1.0" encoding="utf-8"?>
<sst xmlns="http://schemas.openxmlformats.org/spreadsheetml/2006/main" count="257" uniqueCount="136">
  <si>
    <t>Name:</t>
  </si>
  <si>
    <t>DOB:</t>
  </si>
  <si>
    <t>DOE:</t>
  </si>
  <si>
    <t>ID:</t>
  </si>
  <si>
    <t>Slightly Different</t>
  </si>
  <si>
    <t>Markedly Different</t>
  </si>
  <si>
    <t>Comprehension - Knowledge (Gc)</t>
  </si>
  <si>
    <t>Fluid Reasoning (Gf)</t>
  </si>
  <si>
    <t>Short-Term Working Memory (Gwm)</t>
  </si>
  <si>
    <t>Long-Term Storage &amp; Retrieval (Glr)</t>
  </si>
  <si>
    <t>Visual Processing (Gv)</t>
  </si>
  <si>
    <t>Auditory Processing (Ga)</t>
  </si>
  <si>
    <t>Cognitive Processing Speed (Gs)</t>
  </si>
  <si>
    <t>Average</t>
  </si>
  <si>
    <t>CI upper limit</t>
  </si>
  <si>
    <t>Factor Score</t>
  </si>
  <si>
    <t>CI lower limit</t>
  </si>
  <si>
    <t>Obtained</t>
  </si>
  <si>
    <t>Predicted</t>
  </si>
  <si>
    <t>.</t>
  </si>
  <si>
    <t>National Average Range</t>
  </si>
  <si>
    <t>Gc</t>
  </si>
  <si>
    <t>Gf</t>
  </si>
  <si>
    <t>Gwm</t>
  </si>
  <si>
    <t>Glr</t>
  </si>
  <si>
    <t>Gv</t>
  </si>
  <si>
    <t>Ga</t>
  </si>
  <si>
    <t>Gs</t>
  </si>
  <si>
    <t>The current workbook is licensed to the Washington Elementary School District, Phoenix, Arizona. 2020-2021.</t>
  </si>
  <si>
    <t>+1 CI</t>
  </si>
  <si>
    <t>-1 CI</t>
  </si>
  <si>
    <t>Long-Term Retrieval (Glr)</t>
  </si>
  <si>
    <t>Clusters</t>
  </si>
  <si>
    <t>WJ IV</t>
  </si>
  <si>
    <t>KABC-II</t>
  </si>
  <si>
    <t>Student Name</t>
  </si>
  <si>
    <t>Diverse Student Normal Ability Performance</t>
  </si>
  <si>
    <t>The WJ IV confidence intervals are available from the computerized scoring printout.</t>
  </si>
  <si>
    <t>Test by Level of Difference</t>
  </si>
  <si>
    <t>WISC-V</t>
  </si>
  <si>
    <t>STEP 2</t>
  </si>
  <si>
    <t>STEP 1</t>
  </si>
  <si>
    <t>STEP 3</t>
  </si>
  <si>
    <t>STEP 4</t>
  </si>
  <si>
    <t>Enter the value corresponding to the base assessment and the level of difference above the arrow</t>
  </si>
  <si>
    <t>ENTER INFORMATION IN THE GREEN CELLS</t>
  </si>
  <si>
    <t>The forumla to the left can be used to pick up the predicted scores and put in the cell graph based on level of difference, cell D57</t>
  </si>
  <si>
    <t>The predicted numbers populate from a formula using the number assigned to the level of difference.</t>
  </si>
  <si>
    <t>A.  Enter the seven broad factor scores (if available) and confidence intervals</t>
  </si>
  <si>
    <t>ID Number</t>
  </si>
  <si>
    <t>Date of Birth</t>
  </si>
  <si>
    <t>Date of Cognitive Evaluation</t>
  </si>
  <si>
    <t>Enter Identifying Information</t>
  </si>
  <si>
    <t xml:space="preserve">A) Slightly Different. This category is characterized by differences in culture, language, and experiences that although not fully representative of the U.S. mainstream, have nevertheless been supported by high family SES, well-educated parents, formal elementary education in the heritage language, bilingual parents, etc.) and where opportunity for developing English language proficiency constitutes at least ½ or more of a student’s life. </t>
  </si>
  <si>
    <t xml:space="preserve">B) Moderately Different. This category is characterized by differences in culture, language, and experiences that are not representative of the U.S. mainstream and where few supporting factors are present (e.g., low family SES, parental lack of education, no formal education in the heritage language, parents with limited English proficiency, etc.) or where opportunity for developing English proficiency constitutes less than ½ of a student’s life. </t>
  </si>
  <si>
    <t>C) Markedly Different. This category is characterized by differences in culture, language, and experiences that includes at least one additional factor that is atypical, and which creates an adverse influence on development (e.g., poverty/homelessness, exposure to war, trauma, violence, abuse, neglect, immigrant experience, refugee status, chronic illness, etc.) or where opportunity for developing English proficiency constitutes less than 10% of a student’s life.</t>
  </si>
  <si>
    <t>TRUE PEER GROUP CLASSIFICATION GUIDELINES:                                                                                                         TOTAL:</t>
  </si>
  <si>
    <t xml:space="preserve">10 – 20 = SLIGHTLY DIFFERENT      </t>
  </si>
  <si>
    <t xml:space="preserve">21 – 39 = MODERATELY DIFFERENT      </t>
  </si>
  <si>
    <t>40 – 50 = MARKEDLY DIFFERENT</t>
  </si>
  <si>
    <t xml:space="preserve">CLASSIFICATION:  </t>
  </si>
  <si>
    <t>Short-Term, Working Memory (Gwm)</t>
  </si>
  <si>
    <t>© Larry J. Pristo, Ph.D and Samuel O. Ortiz, Ph.D.</t>
  </si>
  <si>
    <t>The WISC-V (table D.2) and KABC-II (tables A.2-A.6) are available in the manuals.</t>
  </si>
  <si>
    <t>SET ZOOM AT 27%</t>
  </si>
  <si>
    <t>STEP 5</t>
  </si>
  <si>
    <t>Moderately Different</t>
  </si>
  <si>
    <t xml:space="preserve"> =IF(AND(Something is True, Something else is True), Value if True, Value if False)</t>
  </si>
  <si>
    <t xml:space="preserve"> =IF(AND(E63=4,H69&gt;0),H69,0)</t>
  </si>
  <si>
    <t>The formula to the left puts the condfidence internal on the graph.</t>
  </si>
  <si>
    <t>pre</t>
  </si>
  <si>
    <t>obt</t>
  </si>
  <si>
    <t>Scaled to Standard Score Converter</t>
  </si>
  <si>
    <t>(age is automatically computed)</t>
  </si>
  <si>
    <t>Optional</t>
  </si>
  <si>
    <r>
      <t>B.  Indicate</t>
    </r>
    <r>
      <rPr>
        <b/>
        <sz val="12"/>
        <color theme="1"/>
        <rFont val="Arial"/>
        <family val="2"/>
      </rPr>
      <t xml:space="preserve"> 68</t>
    </r>
    <r>
      <rPr>
        <sz val="12"/>
        <color theme="1"/>
        <rFont val="Arial"/>
        <family val="2"/>
      </rPr>
      <t xml:space="preserve">, </t>
    </r>
    <r>
      <rPr>
        <b/>
        <sz val="12"/>
        <color theme="1"/>
        <rFont val="Arial"/>
        <family val="2"/>
      </rPr>
      <t>90</t>
    </r>
    <r>
      <rPr>
        <sz val="12"/>
        <color theme="1"/>
        <rFont val="Arial"/>
        <family val="2"/>
      </rPr>
      <t xml:space="preserve">, or </t>
    </r>
    <r>
      <rPr>
        <b/>
        <sz val="12"/>
        <color theme="1"/>
        <rFont val="Arial"/>
        <family val="2"/>
      </rPr>
      <t>95</t>
    </r>
    <r>
      <rPr>
        <sz val="12"/>
        <color theme="1"/>
        <rFont val="Arial"/>
        <family val="2"/>
      </rPr>
      <t xml:space="preserve"> percent for the confidence interval</t>
    </r>
  </si>
  <si>
    <r>
      <rPr>
        <b/>
        <sz val="12"/>
        <color theme="1"/>
        <rFont val="Arial"/>
        <family val="2"/>
      </rPr>
      <t>1</t>
    </r>
    <r>
      <rPr>
        <sz val="12"/>
        <color theme="1"/>
        <rFont val="Arial"/>
        <family val="2"/>
      </rPr>
      <t xml:space="preserve"> = Slightly Different</t>
    </r>
    <r>
      <rPr>
        <sz val="12"/>
        <rFont val="Arial"/>
        <family val="2"/>
      </rPr>
      <t xml:space="preserve">, </t>
    </r>
    <r>
      <rPr>
        <b/>
        <sz val="12"/>
        <rFont val="Arial"/>
        <family val="2"/>
      </rPr>
      <t>2</t>
    </r>
    <r>
      <rPr>
        <sz val="12"/>
        <color theme="1"/>
        <rFont val="Arial"/>
        <family val="2"/>
      </rPr>
      <t xml:space="preserve"> = Moderately Different, </t>
    </r>
    <r>
      <rPr>
        <b/>
        <sz val="12"/>
        <color theme="1"/>
        <rFont val="Arial"/>
        <family val="2"/>
      </rPr>
      <t>3</t>
    </r>
    <r>
      <rPr>
        <sz val="12"/>
        <color theme="1"/>
        <rFont val="Arial"/>
        <family val="2"/>
      </rPr>
      <t xml:space="preserve"> = Markedly Different</t>
    </r>
  </si>
  <si>
    <r>
      <rPr>
        <b/>
        <sz val="12"/>
        <color theme="1"/>
        <rFont val="Arial"/>
        <family val="2"/>
      </rPr>
      <t>4</t>
    </r>
    <r>
      <rPr>
        <sz val="12"/>
        <color theme="1"/>
        <rFont val="Arial"/>
        <family val="2"/>
      </rPr>
      <t xml:space="preserve"> = Slightly Different</t>
    </r>
    <r>
      <rPr>
        <sz val="12"/>
        <rFont val="Arial"/>
        <family val="2"/>
      </rPr>
      <t xml:space="preserve">, </t>
    </r>
    <r>
      <rPr>
        <b/>
        <sz val="12"/>
        <rFont val="Arial"/>
        <family val="2"/>
      </rPr>
      <t>5</t>
    </r>
    <r>
      <rPr>
        <sz val="12"/>
        <color theme="1"/>
        <rFont val="Arial"/>
        <family val="2"/>
      </rPr>
      <t xml:space="preserve"> = Moderately Different, </t>
    </r>
    <r>
      <rPr>
        <b/>
        <sz val="12"/>
        <color theme="1"/>
        <rFont val="Arial"/>
        <family val="2"/>
      </rPr>
      <t>6</t>
    </r>
    <r>
      <rPr>
        <sz val="12"/>
        <color theme="1"/>
        <rFont val="Arial"/>
        <family val="2"/>
      </rPr>
      <t xml:space="preserve"> = Markedly Different</t>
    </r>
  </si>
  <si>
    <r>
      <rPr>
        <b/>
        <sz val="12"/>
        <color theme="1"/>
        <rFont val="Arial"/>
        <family val="2"/>
      </rPr>
      <t>7</t>
    </r>
    <r>
      <rPr>
        <sz val="12"/>
        <color theme="1"/>
        <rFont val="Arial"/>
        <family val="2"/>
      </rPr>
      <t xml:space="preserve"> = Slightly Different</t>
    </r>
    <r>
      <rPr>
        <sz val="12"/>
        <rFont val="Arial"/>
        <family val="2"/>
      </rPr>
      <t xml:space="preserve">, </t>
    </r>
    <r>
      <rPr>
        <b/>
        <sz val="12"/>
        <rFont val="Arial"/>
        <family val="2"/>
      </rPr>
      <t>8</t>
    </r>
    <r>
      <rPr>
        <sz val="12"/>
        <color theme="1"/>
        <rFont val="Arial"/>
        <family val="2"/>
      </rPr>
      <t xml:space="preserve"> = Moderately Different, </t>
    </r>
    <r>
      <rPr>
        <b/>
        <sz val="12"/>
        <color theme="1"/>
        <rFont val="Arial"/>
        <family val="2"/>
      </rPr>
      <t>9</t>
    </r>
    <r>
      <rPr>
        <sz val="12"/>
        <color theme="1"/>
        <rFont val="Arial"/>
        <family val="2"/>
      </rPr>
      <t xml:space="preserve"> = Markedly Different</t>
    </r>
  </si>
  <si>
    <t>SS</t>
  </si>
  <si>
    <t>% CI =</t>
  </si>
  <si>
    <t>Age =</t>
  </si>
  <si>
    <t>Diverse True Peer Group Estimator (TPE) © 2024 Samuel O. Ortiz, Ph.D.</t>
  </si>
  <si>
    <t>To what extent has or does the student('s) or the student's family('s)…?</t>
  </si>
  <si>
    <t>1 -------------------- 2 -------------------- 3 -------------------- 4 -------------------- 5</t>
  </si>
  <si>
    <t>Rating</t>
  </si>
  <si>
    <r>
      <t>1.</t>
    </r>
    <r>
      <rPr>
        <i/>
        <sz val="7"/>
        <color theme="1"/>
        <rFont val="Times New Roman"/>
        <family val="1"/>
      </rPr>
      <t> ...</t>
    </r>
    <r>
      <rPr>
        <b/>
        <i/>
        <sz val="10"/>
        <color theme="1"/>
        <rFont val="Calibri"/>
        <family val="2"/>
        <scheme val="minor"/>
      </rPr>
      <t>heritage or home culture match</t>
    </r>
    <r>
      <rPr>
        <i/>
        <sz val="10"/>
        <color theme="1"/>
        <rFont val="Calibri"/>
        <family val="2"/>
        <scheme val="minor"/>
      </rPr>
      <t xml:space="preserve"> middle-class, mainstream U.S. values, traditions, and beliefs in supporting acquisition of school-based acculturative knowledge? </t>
    </r>
  </si>
  <si>
    <r>
      <t>2.</t>
    </r>
    <r>
      <rPr>
        <i/>
        <sz val="7"/>
        <color theme="1"/>
        <rFont val="Times New Roman"/>
        <family val="1"/>
      </rPr>
      <t> ...</t>
    </r>
    <r>
      <rPr>
        <b/>
        <i/>
        <sz val="10"/>
        <color theme="1"/>
        <rFont val="Calibri"/>
        <family val="2"/>
        <scheme val="minor"/>
      </rPr>
      <t>socio-economic status match</t>
    </r>
    <r>
      <rPr>
        <i/>
        <sz val="10"/>
        <color theme="1"/>
        <rFont val="Calibri"/>
        <family val="2"/>
        <scheme val="minor"/>
      </rPr>
      <t xml:space="preserve"> middle-class, mainstream families in the U.S. in supporting development of school-based learning and academic skills?</t>
    </r>
  </si>
  <si>
    <r>
      <t>3.</t>
    </r>
    <r>
      <rPr>
        <i/>
        <sz val="7"/>
        <color theme="1"/>
        <rFont val="Times New Roman"/>
        <family val="1"/>
      </rPr>
      <t> ...</t>
    </r>
    <r>
      <rPr>
        <b/>
        <i/>
        <sz val="10"/>
        <color theme="1"/>
        <rFont val="Calibri"/>
        <family val="2"/>
        <scheme val="minor"/>
      </rPr>
      <t>heritage or home language match</t>
    </r>
    <r>
      <rPr>
        <i/>
        <sz val="10"/>
        <color theme="1"/>
        <rFont val="Calibri"/>
        <family val="2"/>
        <scheme val="minor"/>
      </rPr>
      <t xml:space="preserve"> middle-class, mainstream, monolingual English-speakers in supporting the acquisition of school-based English?</t>
    </r>
  </si>
  <si>
    <r>
      <t>4. …</t>
    </r>
    <r>
      <rPr>
        <b/>
        <i/>
        <sz val="10"/>
        <color theme="1"/>
        <rFont val="Calibri"/>
        <family val="2"/>
        <scheme val="minor"/>
      </rPr>
      <t>attended school consistently</t>
    </r>
    <r>
      <rPr>
        <i/>
        <sz val="10"/>
        <color theme="1"/>
        <rFont val="Calibri"/>
        <family val="2"/>
        <scheme val="minor"/>
      </rPr>
      <t xml:space="preserve"> and sufficiently to provide an adequate opportunity for age or grade expected academic learning?</t>
    </r>
  </si>
  <si>
    <r>
      <t>5.</t>
    </r>
    <r>
      <rPr>
        <i/>
        <sz val="7"/>
        <color theme="1"/>
        <rFont val="Times New Roman"/>
        <family val="1"/>
      </rPr>
      <t> ...</t>
    </r>
    <r>
      <rPr>
        <b/>
        <i/>
        <sz val="10"/>
        <color theme="1"/>
        <rFont val="Calibri"/>
        <family val="2"/>
        <scheme val="minor"/>
      </rPr>
      <t>avoided any unusual or atypical developmental life experiences</t>
    </r>
    <r>
      <rPr>
        <i/>
        <sz val="10"/>
        <color theme="1"/>
        <rFont val="Calibri"/>
        <family val="2"/>
        <scheme val="minor"/>
      </rPr>
      <t xml:space="preserve"> (e.g., frequent moves, immigration or migrant worker experience, refugee status, exposure to war, trauma, violence, neglect, abuse, etc.)?</t>
    </r>
  </si>
  <si>
    <r>
      <t>6.</t>
    </r>
    <r>
      <rPr>
        <i/>
        <sz val="7"/>
        <color theme="1"/>
        <rFont val="Times New Roman"/>
        <family val="1"/>
      </rPr>
      <t> …</t>
    </r>
    <r>
      <rPr>
        <b/>
        <i/>
        <sz val="10"/>
        <color theme="1"/>
        <rFont val="Calibri"/>
        <family val="2"/>
        <scheme val="minor"/>
      </rPr>
      <t>received formal education in their heritage language</t>
    </r>
    <r>
      <rPr>
        <i/>
        <sz val="10"/>
        <color theme="1"/>
        <rFont val="Calibri"/>
        <family val="2"/>
        <scheme val="minor"/>
      </rPr>
      <t xml:space="preserve"> either while attending school in the U.S. or prior to coming to the U.S.?</t>
    </r>
  </si>
  <si>
    <r>
      <t>7. ...</t>
    </r>
    <r>
      <rPr>
        <b/>
        <i/>
        <sz val="10"/>
        <color theme="1"/>
        <rFont val="Calibri"/>
        <family val="2"/>
        <scheme val="minor"/>
      </rPr>
      <t>been exposed to high level language models in English</t>
    </r>
    <r>
      <rPr>
        <i/>
        <sz val="10"/>
        <color theme="1"/>
        <rFont val="Calibri"/>
        <family val="2"/>
        <scheme val="minor"/>
      </rPr>
      <t xml:space="preserve"> over their lifetime as compared to middle-class, monolingual English-speakers of the same age?</t>
    </r>
  </si>
  <si>
    <r>
      <t>8.</t>
    </r>
    <r>
      <rPr>
        <i/>
        <sz val="7"/>
        <color theme="1"/>
        <rFont val="Times New Roman"/>
        <family val="1"/>
      </rPr>
      <t> ...</t>
    </r>
    <r>
      <rPr>
        <b/>
        <i/>
        <sz val="10"/>
        <color theme="1"/>
        <rFont val="Calibri"/>
        <family val="2"/>
        <scheme val="minor"/>
      </rPr>
      <t>English language development match</t>
    </r>
    <r>
      <rPr>
        <i/>
        <sz val="10"/>
        <color theme="1"/>
        <rFont val="Calibri"/>
        <family val="2"/>
        <scheme val="minor"/>
      </rPr>
      <t xml:space="preserve"> same-age/grade, middle-class, monolingual, English-speaking peers (including reading/writing, vocabulary, and aspects of speech)?</t>
    </r>
  </si>
  <si>
    <r>
      <t>9.</t>
    </r>
    <r>
      <rPr>
        <i/>
        <sz val="7"/>
        <color theme="1"/>
        <rFont val="Times New Roman"/>
        <family val="1"/>
      </rPr>
      <t> ..</t>
    </r>
    <r>
      <rPr>
        <b/>
        <i/>
        <sz val="7"/>
        <color theme="1"/>
        <rFont val="Times New Roman"/>
        <family val="1"/>
      </rPr>
      <t>.</t>
    </r>
    <r>
      <rPr>
        <b/>
        <i/>
        <sz val="10"/>
        <color theme="1"/>
        <rFont val="Calibri"/>
        <family val="2"/>
        <scheme val="minor"/>
      </rPr>
      <t>reside in a community where English is the dominant language</t>
    </r>
    <r>
      <rPr>
        <i/>
        <sz val="10"/>
        <color theme="1"/>
        <rFont val="Calibri"/>
        <family val="2"/>
        <scheme val="minor"/>
      </rPr>
      <t xml:space="preserve"> and where cultural values and attitudes primarily reflect middle-class, mainstream U.S. values? </t>
    </r>
  </si>
  <si>
    <r>
      <t>10.</t>
    </r>
    <r>
      <rPr>
        <i/>
        <sz val="7"/>
        <color theme="1"/>
        <rFont val="Times New Roman"/>
        <family val="1"/>
      </rPr>
      <t> ...</t>
    </r>
    <r>
      <rPr>
        <b/>
        <i/>
        <sz val="10"/>
        <color theme="1"/>
        <rFont val="Calibri"/>
        <family val="2"/>
        <scheme val="minor"/>
      </rPr>
      <t>received support for any aspects of social/emotional development</t>
    </r>
    <r>
      <rPr>
        <i/>
        <sz val="10"/>
        <color theme="1"/>
        <rFont val="Calibri"/>
        <family val="2"/>
        <scheme val="minor"/>
      </rPr>
      <t xml:space="preserve"> that may have interfered with school-based learning (e.g., mental health, self-identity, gender identification, sexual orientation, self-esteem, etc.)?</t>
    </r>
  </si>
  <si>
    <t>The Diverse True Peer Group Estimator (TPE) is Copyright © 2024 by Samuel O. Ortiz, Ph.D. and permission to use, copy, and disseminate is granted for educational, non-profit activities only.</t>
  </si>
  <si>
    <t>Expected</t>
  </si>
  <si>
    <t>Formula to bring in confidence intervals to Expected scores</t>
  </si>
  <si>
    <t>Confidence intervals based for Expected from obtained scores</t>
  </si>
  <si>
    <t>Red on White are the Expected cores, Black on Yellow are the obtained scores</t>
  </si>
  <si>
    <t>D-SNAP is © L. J. Pristo and S. O. Ortiz, 2024. This workbook and its contents are protected by copyright and other intellectual property rights. The contents and materials, except as referenced from other sources, are owned by the authors. The D-SNAP may not be reproduced, disseminated, or distrigbuted in printed or electronic form and may not be adapted, modified, reverse-engineered, or incorporated into other documents or programs without the expressed permission of the authors. However, permission to use, copy, and disseminate D-SNAP is granted for individual professional use, educational purposes, and other non-profit activities.</t>
  </si>
  <si>
    <t>Comprehension Knowledge (Gc)</t>
  </si>
  <si>
    <t>© L. Pristo and S. Ortiz, 2024.  This document / spreadsheet and its contents are protected by copyright and other intellectual property rights. The copyright of the contents and materials, except for any third party information available, is owned by the authors.  You may not reproduce, disseminate, adapt, modify or incorporate in printed or electronic form, any parts of the contents or materials available in this document / spreadsheet without the prior written permission of the authors.</t>
  </si>
  <si>
    <r>
      <t xml:space="preserve">If you have an </t>
    </r>
    <r>
      <rPr>
        <b/>
        <i/>
        <sz val="12"/>
        <color theme="1"/>
        <rFont val="Arial"/>
        <family val="2"/>
      </rPr>
      <t xml:space="preserve">expected value </t>
    </r>
    <r>
      <rPr>
        <sz val="12"/>
        <color theme="1"/>
        <rFont val="Arial"/>
        <family val="2"/>
      </rPr>
      <t>for a broad factor not represented by one of the base tests, enter the value corresponding to the assessment and missing factor below.</t>
    </r>
  </si>
  <si>
    <t>Based on your TPE ratings, you have indicated that the examinee is:</t>
  </si>
  <si>
    <r>
      <t>Determine the degree of "Difference" using the</t>
    </r>
    <r>
      <rPr>
        <b/>
        <sz val="12"/>
        <color theme="1"/>
        <rFont val="Arial"/>
        <family val="2"/>
      </rPr>
      <t xml:space="preserve"> True Peer Estimator</t>
    </r>
  </si>
  <si>
    <t>V.02.01.26 WJ IV</t>
  </si>
  <si>
    <t>https://AzPsychAndSupport.Com</t>
  </si>
  <si>
    <t>The current verion of the D-SNAP can be downloaded for free at:</t>
  </si>
  <si>
    <t>The worksheet provides a simple, systematic method for collecting data and information that may be used to qualitatively estimate the extent to which differences in developmental experiences are likely to affect expectations of development and growth. Note that a student’s degree of difference is dynamic and may change over time. Three categories are used:</t>
  </si>
  <si>
    <t>If you have an expected value for a broad factor not represented by one of the base tests, enter the value corresponding to the assessment and missing factor below.</t>
  </si>
  <si>
    <r>
      <t xml:space="preserve">6. </t>
    </r>
    <r>
      <rPr>
        <b/>
        <sz val="11"/>
        <color theme="4" tint="-0.249977111117893"/>
        <rFont val="Arial"/>
        <family val="2"/>
      </rPr>
      <t>Obtained composite scores</t>
    </r>
    <r>
      <rPr>
        <sz val="11"/>
        <color theme="1"/>
        <rFont val="Arial"/>
        <family val="2"/>
      </rPr>
      <t xml:space="preserve"> for any of the broad domains, regardless of how they were established, should be entered in the corresponding cells at the top of the Information tab where the broad ability domains are listed. It is necessary to also enter the desired confidence interval limits for </t>
    </r>
    <r>
      <rPr>
        <b/>
        <sz val="11"/>
        <color theme="4" tint="-0.249977111117893"/>
        <rFont val="Arial"/>
        <family val="2"/>
      </rPr>
      <t>obtained composite scores</t>
    </r>
    <r>
      <rPr>
        <sz val="11"/>
        <color theme="1"/>
        <rFont val="Arial"/>
        <family val="2"/>
      </rPr>
      <t xml:space="preserve">, if calculated, using the guidance provided in the previous steps. However, the graph will not provide a comparison for the expected level of performance unless you also enter an </t>
    </r>
    <r>
      <rPr>
        <b/>
        <sz val="11"/>
        <color rgb="FFC00000"/>
        <rFont val="Arial"/>
        <family val="2"/>
      </rPr>
      <t>expected composite score</t>
    </r>
    <r>
      <rPr>
        <sz val="11"/>
        <color theme="1"/>
        <rFont val="Arial"/>
        <family val="2"/>
      </rPr>
      <t xml:space="preserve"> generated via the previous steps in the cell at the bottom of the Information tab. Because the student was given the WISC-V, their </t>
    </r>
    <r>
      <rPr>
        <b/>
        <sz val="11"/>
        <color theme="4" tint="-0.249977111117893"/>
        <rFont val="Arial"/>
        <family val="2"/>
      </rPr>
      <t>obtained composite score</t>
    </r>
    <r>
      <rPr>
        <sz val="11"/>
        <color theme="1"/>
        <rFont val="Arial"/>
        <family val="2"/>
      </rPr>
      <t xml:space="preserve"> (SS=81) was entered into the top cells along with the 90% CI that was determined by the WJ IV Table of Scores (SS= 75-88). Next, their </t>
    </r>
    <r>
      <rPr>
        <b/>
        <sz val="11"/>
        <color rgb="FFC00000"/>
        <rFont val="Arial"/>
        <family val="2"/>
      </rPr>
      <t>expected composite score</t>
    </r>
    <r>
      <rPr>
        <sz val="11"/>
        <color theme="1"/>
        <rFont val="Arial"/>
        <family val="2"/>
      </rPr>
      <t xml:space="preserve"> (SS=83) was entered into the corresponding WISC-V Ga cell at the bottom of the tab. </t>
    </r>
  </si>
  <si>
    <r>
      <t xml:space="preserve">5. Because supplemental testing in the Auditory Processing (Ga) domain was accomplished with the WJ IV COG battery using the two subtests that are typically used to create the </t>
    </r>
    <r>
      <rPr>
        <b/>
        <sz val="11"/>
        <color rgb="FFC00000"/>
        <rFont val="Arial"/>
        <family val="2"/>
      </rPr>
      <t>expected composite score</t>
    </r>
    <r>
      <rPr>
        <sz val="11"/>
        <color theme="1"/>
        <rFont val="Arial"/>
        <family val="2"/>
      </rPr>
      <t xml:space="preserve">, the upper and lower limits of the confidence interval are readily available in a table or the score report provided by the publisher. Thus, using the SEM value for Auditory Processing (Ga) from the test publisher's table which corresponds to a 90% band, we can now calculate the lower limit of the </t>
    </r>
    <r>
      <rPr>
        <b/>
        <sz val="11"/>
        <color rgb="FFC00000"/>
        <rFont val="Arial"/>
        <family val="2"/>
      </rPr>
      <t>expected composite score</t>
    </r>
    <r>
      <rPr>
        <sz val="11"/>
        <color theme="1"/>
        <rFont val="Arial"/>
        <family val="2"/>
      </rPr>
      <t xml:space="preserve"> as being 6 points less than the SS=83 (which was derived in Step 4) and the upper limit as being 7 points more than SS=83, or simply a range that spans from SS=77-90. Note, however, that in this case, it is not necessary to make the calculations for the CI as simply entering the </t>
    </r>
    <r>
      <rPr>
        <b/>
        <sz val="11"/>
        <color rgb="FFC00000"/>
        <rFont val="Arial"/>
        <family val="2"/>
      </rPr>
      <t>expected composite score</t>
    </r>
    <r>
      <rPr>
        <sz val="11"/>
        <color theme="1"/>
        <rFont val="Arial"/>
        <family val="2"/>
      </rPr>
      <t xml:space="preserve"> will result in D-SNAP automatically making the calculations and displaying the 90% CI accordingly.
However, in cases where there are no norm-based composites available from the pubisher(s) of the subtests that were administered, it will mean that the SEM and CI are unknown. To remedy this situation, a CI can be determined by adding and subtracting a median SEM value to the </t>
    </r>
    <r>
      <rPr>
        <b/>
        <sz val="11"/>
        <color rgb="FFC00000"/>
        <rFont val="Arial"/>
        <family val="2"/>
      </rPr>
      <t>expected composite score</t>
    </r>
    <r>
      <rPr>
        <sz val="11"/>
        <color theme="1"/>
        <rFont val="Arial"/>
        <family val="2"/>
      </rPr>
      <t xml:space="preserve"> (and </t>
    </r>
    <r>
      <rPr>
        <b/>
        <sz val="11"/>
        <color theme="4" tint="-0.249977111117893"/>
        <rFont val="Arial"/>
        <family val="2"/>
      </rPr>
      <t>obtained composite score</t>
    </r>
    <r>
      <rPr>
        <sz val="11"/>
        <color theme="1"/>
        <rFont val="Arial"/>
        <family val="2"/>
      </rPr>
      <t xml:space="preserve">, as may be necessary) of 5 points. Whereas the actual CI for both the expected and obtained composistes were available in this case from the publisher of the WJ IV COG, this is not always true and sometimes both the </t>
    </r>
    <r>
      <rPr>
        <b/>
        <sz val="11"/>
        <color theme="4" tint="-0.249977111117893"/>
        <rFont val="Arial"/>
        <family val="2"/>
      </rPr>
      <t>obtained composite score</t>
    </r>
    <r>
      <rPr>
        <sz val="11"/>
        <color theme="1"/>
        <rFont val="Arial"/>
        <family val="2"/>
      </rPr>
      <t xml:space="preserve"> and the corresponding CI must be calculated by hand. For example, using the XBA Analyzer in X-BASS, the subtest values of SS=83 and SS=85 as drawn from any other battery, would produce an </t>
    </r>
    <r>
      <rPr>
        <b/>
        <sz val="11"/>
        <color theme="4" tint="-0.249977111117893"/>
        <rFont val="Arial"/>
        <family val="2"/>
      </rPr>
      <t>obtained composite score</t>
    </r>
    <r>
      <rPr>
        <sz val="11"/>
        <color theme="1"/>
        <rFont val="Arial"/>
        <family val="2"/>
      </rPr>
      <t xml:space="preserve"> of SS=81 as shown below. Next, a 90% CI can be established by adding and subtracting the median SEM value of 5 points to the value of the </t>
    </r>
    <r>
      <rPr>
        <b/>
        <sz val="11"/>
        <color theme="4" tint="-0.249977111117893"/>
        <rFont val="Arial"/>
        <family val="2"/>
      </rPr>
      <t>obtained composite score</t>
    </r>
    <r>
      <rPr>
        <sz val="11"/>
        <color theme="1"/>
        <rFont val="Arial"/>
        <family val="2"/>
      </rPr>
      <t>. This would result in a confidence band ranging from 81 - 5 = 76 to 81 + 5 = 86, or 76-86. Because the WJ IV COG already provides these values, however, they did not need to be calculated in this case. Nonetheless, these values compare favorably to the actual 90% CI reported in the WJ IV Table of Scores (i.e., 83 - 6 = 77 to 83 + 6 = 89, or 77-89).</t>
    </r>
  </si>
  <si>
    <r>
      <t xml:space="preserve">4. The expected value for each subtest is obtained by subtracting the degree of impact from the mean value for the test (i.e., SS=100). Thus, for the WJ IV Phonological Processing subtest, the expected value would be 100 - 17.5 = 82.5, rounded to 83. For the WJ IV Nonword Repetition subtest, the expected value would be 100 - 12.5 = 87.5, rounded to 88.
To create the </t>
    </r>
    <r>
      <rPr>
        <b/>
        <sz val="11"/>
        <color rgb="FFFF0000"/>
        <rFont val="Arial"/>
        <family val="2"/>
      </rPr>
      <t>expected composite score</t>
    </r>
    <r>
      <rPr>
        <sz val="11"/>
        <color theme="1"/>
        <rFont val="Arial"/>
        <family val="2"/>
      </rPr>
      <t xml:space="preserve"> for the domain, the expected subtest values must be combined into a single score. This is accomplished via the XBA Analyzer in X-BASS or through some other composite calculator.  The resulting value for the expected Ga example using SS=83 and SS=88, is SS=83. 
Note: The WJ IV already provides a composite score based on the actual performance of the examinee on these two subtests noted at the beginning (e.g., SS=81). That value is entered in D-SNAP as the </t>
    </r>
    <r>
      <rPr>
        <b/>
        <sz val="11"/>
        <color theme="4" tint="-0.249977111117893"/>
        <rFont val="Arial"/>
        <family val="2"/>
      </rPr>
      <t>obtained composite score</t>
    </r>
    <r>
      <rPr>
        <sz val="11"/>
        <color theme="1"/>
        <rFont val="Arial"/>
        <family val="2"/>
      </rPr>
      <t xml:space="preserve"> in the cell at the top of the Information tab. However, if the two subtests could not be combined after administration and scoring because they came from different batteries or there was no norm-referenced composite available from their respective publisher(s) of the subtests, the actual subtest values obtained via testing may be combined using the XBA Analyzer in X-BASS to create the necessary obtained composite score for entry into D-SNAP and the confidence interval for the obtained composite score can be calculated using Step 5 in the same way as it is used (automatically) for determining the confidence interval for the expected composite score.</t>
    </r>
  </si>
  <si>
    <t>3. According to the "General Guidelines for Expected Patterns of Test Performance for Diverse Individuals," the degree or magnitude of impact on test performance for WJ IV Phonological Processing, as with all subtests classified as "High Language/Moderate Culture," and for an examinee who is "moderately different," is indicated as 15-20 points with a midpoint that is 17.5 points below the mean of 100. For WJ IV Nonword Repetition, a subtest classified as "Moderate Language/Moderate Culture," the degree or magnitude of impact on test performance for an examinee who is "moderately different" is 10-15 points, midpoint which is 12.5 points below the mean of 100.</t>
  </si>
  <si>
    <t>2. According to the C-LTC, the Phonological Processing subtest is in the "High Language/Moderate Culture" cell (cell # 6), and Nonword Repetition is in the "Moderate Language/Moderate Culture" cell (cell # 5).</t>
  </si>
  <si>
    <t>1. Using the True Peer Estimator tab (yellow) to determine the degree of difference the examinee obtained a score of 31 and was determined to be "moderately different."</t>
  </si>
  <si>
    <r>
      <t xml:space="preserve">A student was given a WISC-V. However, because neither the WISC (or KABC) measure auditory processing, adminstering additional tests is necessary to provide a measure of the domain. In this case, the subtests that form the Ga cluster from the WJ IV were used as a supplement. The subtests include WJ IV COG Phonoloogical Processing and WJ IV COG Nonword Repetition. Scoring the results according to the publisher's instructions reveals that the student obtained a SS=83 on the Phonological Processing subtest and a SS=85 on the Nonword Repetition subtest which generated an Auditory Processing (Ga) composite of SS=81. To obtain the </t>
    </r>
    <r>
      <rPr>
        <b/>
        <sz val="11"/>
        <color rgb="FFFF0000"/>
        <rFont val="Arial"/>
        <family val="2"/>
      </rPr>
      <t>expected composite score</t>
    </r>
    <r>
      <rPr>
        <sz val="11"/>
        <color theme="1"/>
        <rFont val="Arial"/>
        <family val="2"/>
      </rPr>
      <t xml:space="preserve"> and the expected 90% confidence interval, the following steps were taken:</t>
    </r>
  </si>
  <si>
    <t>Example:</t>
  </si>
  <si>
    <t xml:space="preserve">Obtained scores for any of the broad domains, regardless of how they were obtained, should be entered in the corresponding cells at the top of the Information tab where the broad ability domains are listed (clusters, step 2). Entering the desired confidence interval limits is also necessary as they may have been calculated using the guidance provided in the previous step. However, the graph will not provide a comparison for the expected level of performance unless you also enter a expected value at the bottom of the Information tab in the indicated cells (step 5). For example, if you adminster the WISC-V and want to include a measure of auditory processing, you will need to enter the obtained values in the upper cells under Ga, and then enter an expected value for Ga next to the WISC-V in the lower cell at the bottom of the tab. </t>
  </si>
  <si>
    <t>For a 95% CI, use plus and minus 10 points (1.96 x 5 = 9.800, rounded to 10)</t>
  </si>
  <si>
    <t>For a 90% CI, use plus and minus 8 points (1.645 x 5 = 8.225, rounded to 8)</t>
  </si>
  <si>
    <t>For a 68% CI, use plus and minus 5 points (1.00 x 5 = 5.00)</t>
  </si>
  <si>
    <t>When a publisher’s confidence interval is not available for a domain as in the case of combined subtests from different batteries, you may use an SEM consisting of 5 points (based on a review of SEM values for various composites/clusters/indexes: Flanagan et al., (2013) determined that the median SEM value was 5 points). Use of a five point value for the SEM naturally provides a 68% CI. To increase the probability that the true score resides within a certain confidence interval is accomplished by multiplying the SEM by 1.645 (for a 90% CI) or by 1.96 (for a 95% CI). Those values are indicated below for convenience to assist in creating the desired confidence interval for use with D-SNAP. The values are as follows:</t>
  </si>
  <si>
    <t>Establishing a confidence interval:</t>
  </si>
  <si>
    <t>Then enter obtained scores and CI in the top cells of the Information tab and expected composite score in the bottom cell of the tab</t>
  </si>
  <si>
    <t>(6) the confidence intervals using a median SEM of 5 points (see below)</t>
  </si>
  <si>
    <t>(5) the expected - and obtained, if necessary - composite scores by use of X-BASS or other composite calculator</t>
  </si>
  <si>
    <t>(4) the resulting value for each individual subtest score based on the degree of attenuation expected</t>
  </si>
  <si>
    <t>(3) the impact and degree of attenuation expected for each subtest based on the values provided in the "General Guidelines…" table</t>
  </si>
  <si>
    <t>(2) each subtest's Culture-Language Test Classification (C-LTC)</t>
  </si>
  <si>
    <t>(1) the examinee's level of difference using the True Peer Group Estimator tab</t>
  </si>
  <si>
    <t>Determine or Calculate:</t>
  </si>
  <si>
    <t>The confidence intervals used in D-SNAP for composites/indexes/clusters are derived directly from the battery as reported in the tests publisher's tables or scoring system. The intervals used for inclusion in D-SNAP are based on cohesive (unitary) domains. Supplemental testing may be necessary when a domain is not cohesive or not measured by the battery prior to being able to calculate a confidence interval. In the case of a composite/cluster/index from a domain not on the main test battery or created via alternative procedures (e.g., Cross-Battery Assessment; XBA) the expected, and possibly obtained, scores must first be calculated in the following manner.</t>
  </si>
  <si>
    <t>Non-Standard Domain and Confidence Interval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</si>
</sst>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81" x14ac:knownFonts="1">
    <font>
      <sz val="11"/>
      <color theme="1"/>
      <name val="Calibri"/>
      <family val="2"/>
      <scheme val="minor"/>
    </font>
    <font>
      <sz val="8"/>
      <name val="Times New Roman"/>
      <family val="1"/>
    </font>
    <font>
      <sz val="10"/>
      <name val="Arial"/>
      <family val="2"/>
    </font>
    <font>
      <sz val="14"/>
      <color rgb="FF000000"/>
      <name val="Arial"/>
      <family val="2"/>
    </font>
    <font>
      <sz val="8"/>
      <color rgb="FFFF0000"/>
      <name val="Times New Roman"/>
      <family val="1"/>
    </font>
    <font>
      <sz val="28"/>
      <color rgb="FFFF0000"/>
      <name val="Arial Narrow"/>
      <family val="2"/>
    </font>
    <font>
      <sz val="36"/>
      <color rgb="FFFF0000"/>
      <name val="Times New Roman"/>
      <family val="1"/>
    </font>
    <font>
      <sz val="10"/>
      <color rgb="FFFF0000"/>
      <name val="Arial"/>
      <family val="2"/>
    </font>
    <font>
      <b/>
      <sz val="16"/>
      <name val="Arial"/>
      <family val="2"/>
    </font>
    <font>
      <sz val="8"/>
      <color theme="1"/>
      <name val="Calibri"/>
      <family val="2"/>
      <scheme val="minor"/>
    </font>
    <font>
      <b/>
      <sz val="28"/>
      <color rgb="FF000000"/>
      <name val="Arial"/>
      <family val="2"/>
    </font>
    <font>
      <b/>
      <sz val="12"/>
      <name val="Arial"/>
      <family val="2"/>
    </font>
    <font>
      <sz val="12"/>
      <name val="Arial"/>
      <family val="2"/>
    </font>
    <font>
      <sz val="12"/>
      <color theme="1"/>
      <name val="Arial"/>
      <family val="2"/>
    </font>
    <font>
      <sz val="12"/>
      <color theme="0"/>
      <name val="Arial"/>
      <family val="2"/>
    </font>
    <font>
      <i/>
      <sz val="12"/>
      <name val="Arial"/>
      <family val="2"/>
    </font>
    <font>
      <i/>
      <sz val="12"/>
      <color theme="1"/>
      <name val="Arial"/>
      <family val="2"/>
    </font>
    <font>
      <b/>
      <sz val="26"/>
      <name val="Arial"/>
      <family val="2"/>
    </font>
    <font>
      <b/>
      <sz val="28"/>
      <name val="Arial"/>
      <family val="2"/>
    </font>
    <font>
      <sz val="28"/>
      <name val="Arial"/>
      <family val="2"/>
    </font>
    <font>
      <sz val="8"/>
      <name val="Arial"/>
      <family val="2"/>
    </font>
    <font>
      <sz val="11"/>
      <color theme="1"/>
      <name val="Arial"/>
      <family val="2"/>
    </font>
    <font>
      <b/>
      <sz val="11"/>
      <color theme="1"/>
      <name val="Arial"/>
      <family val="2"/>
    </font>
    <font>
      <b/>
      <sz val="12"/>
      <color theme="1"/>
      <name val="Arial"/>
      <family val="2"/>
    </font>
    <font>
      <b/>
      <sz val="26"/>
      <color theme="1"/>
      <name val="Arial"/>
      <family val="2"/>
    </font>
    <font>
      <sz val="10"/>
      <color theme="1"/>
      <name val="Calibri"/>
      <family val="2"/>
      <scheme val="minor"/>
    </font>
    <font>
      <b/>
      <sz val="10"/>
      <color theme="1"/>
      <name val="Calibri"/>
      <family val="2"/>
      <scheme val="minor"/>
    </font>
    <font>
      <b/>
      <sz val="12"/>
      <color rgb="FF000000"/>
      <name val="Calibri"/>
      <family val="2"/>
      <scheme val="minor"/>
    </font>
    <font>
      <sz val="12"/>
      <color theme="1"/>
      <name val="Calibri"/>
      <family val="2"/>
      <scheme val="minor"/>
    </font>
    <font>
      <sz val="11"/>
      <color theme="0"/>
      <name val="Calibri"/>
      <family val="2"/>
      <scheme val="minor"/>
    </font>
    <font>
      <sz val="8"/>
      <color rgb="FFFF0000"/>
      <name val="Calibri"/>
      <family val="2"/>
      <scheme val="minor"/>
    </font>
    <font>
      <sz val="10"/>
      <color theme="0"/>
      <name val="Calibri"/>
      <family val="2"/>
      <scheme val="minor"/>
    </font>
    <font>
      <sz val="8"/>
      <color theme="0"/>
      <name val="Times New Roman"/>
      <family val="1"/>
    </font>
    <font>
      <sz val="28"/>
      <color theme="0"/>
      <name val="Arial Narrow"/>
      <family val="2"/>
    </font>
    <font>
      <sz val="36"/>
      <color theme="0"/>
      <name val="Times New Roman"/>
      <family val="1"/>
    </font>
    <font>
      <b/>
      <sz val="10"/>
      <color theme="0"/>
      <name val="Arial"/>
      <family val="2"/>
    </font>
    <font>
      <i/>
      <sz val="12"/>
      <color theme="0"/>
      <name val="Arial"/>
      <family val="2"/>
    </font>
    <font>
      <b/>
      <sz val="12"/>
      <color theme="0"/>
      <name val="Arial"/>
      <family val="2"/>
    </font>
    <font>
      <b/>
      <i/>
      <sz val="12"/>
      <color theme="1"/>
      <name val="Arial"/>
      <family val="2"/>
    </font>
    <font>
      <sz val="11"/>
      <color theme="4" tint="-0.499984740745262"/>
      <name val="Calibri"/>
      <family val="2"/>
      <scheme val="minor"/>
    </font>
    <font>
      <b/>
      <sz val="11"/>
      <color theme="1"/>
      <name val="Calibri"/>
      <family val="2"/>
      <scheme val="minor"/>
    </font>
    <font>
      <sz val="8"/>
      <color theme="0"/>
      <name val="Calibri"/>
      <family val="2"/>
      <scheme val="minor"/>
    </font>
    <font>
      <b/>
      <sz val="12"/>
      <name val="Calibri"/>
      <family val="2"/>
      <scheme val="minor"/>
    </font>
    <font>
      <sz val="12"/>
      <name val="Calibri"/>
      <family val="2"/>
      <scheme val="minor"/>
    </font>
    <font>
      <u/>
      <sz val="11"/>
      <color theme="10"/>
      <name val="Calibri"/>
      <family val="2"/>
      <scheme val="minor"/>
    </font>
    <font>
      <b/>
      <i/>
      <sz val="14"/>
      <color theme="1"/>
      <name val="Calibri"/>
      <family val="2"/>
      <scheme val="minor"/>
    </font>
    <font>
      <i/>
      <sz val="10"/>
      <color theme="1"/>
      <name val="Calibri"/>
      <family val="2"/>
      <scheme val="minor"/>
    </font>
    <font>
      <i/>
      <sz val="7"/>
      <color theme="1"/>
      <name val="Times New Roman"/>
      <family val="1"/>
    </font>
    <font>
      <b/>
      <i/>
      <sz val="10"/>
      <color theme="1"/>
      <name val="Calibri"/>
      <family val="2"/>
      <scheme val="minor"/>
    </font>
    <font>
      <i/>
      <sz val="11"/>
      <color theme="1"/>
      <name val="Calibri"/>
      <family val="2"/>
      <scheme val="minor"/>
    </font>
    <font>
      <b/>
      <i/>
      <sz val="7"/>
      <color theme="1"/>
      <name val="Times New Roman"/>
      <family val="1"/>
    </font>
    <font>
      <sz val="11"/>
      <color theme="1"/>
      <name val="Calibri"/>
      <family val="2"/>
      <scheme val="minor"/>
    </font>
    <font>
      <sz val="8"/>
      <color theme="1"/>
      <name val="Times New Roman"/>
      <family val="1"/>
    </font>
    <font>
      <sz val="28"/>
      <color theme="1"/>
      <name val="Arial Narrow"/>
      <family val="2"/>
    </font>
    <font>
      <b/>
      <sz val="28"/>
      <color theme="1"/>
      <name val="Arial"/>
      <family val="2"/>
    </font>
    <font>
      <b/>
      <sz val="24"/>
      <color theme="1"/>
      <name val="Arial"/>
      <family val="2"/>
    </font>
    <font>
      <sz val="24"/>
      <color theme="1"/>
      <name val="Calibri"/>
      <family val="2"/>
      <scheme val="minor"/>
    </font>
    <font>
      <sz val="8"/>
      <color theme="0" tint="-4.9989318521683403E-2"/>
      <name val="Times New Roman"/>
      <family val="1"/>
    </font>
    <font>
      <sz val="11"/>
      <color theme="0" tint="-4.9989318521683403E-2"/>
      <name val="Calibri"/>
      <family val="2"/>
      <scheme val="minor"/>
    </font>
    <font>
      <sz val="26"/>
      <color theme="0" tint="-4.9989318521683403E-2"/>
      <name val="Times New Roman"/>
      <family val="1"/>
    </font>
    <font>
      <sz val="26"/>
      <color theme="0" tint="-4.9989318521683403E-2"/>
      <name val="Arial Narrow"/>
      <family val="2"/>
    </font>
    <font>
      <sz val="26"/>
      <color theme="0" tint="-4.9989318521683403E-2"/>
      <name val="Arial"/>
      <family val="2"/>
    </font>
    <font>
      <sz val="26"/>
      <color theme="0" tint="-4.9989318521683403E-2"/>
      <name val="Arial Black"/>
      <family val="2"/>
    </font>
    <font>
      <sz val="28"/>
      <color theme="0" tint="-4.9989318521683403E-2"/>
      <name val="Arial Narrow"/>
      <family val="2"/>
    </font>
    <font>
      <sz val="48"/>
      <color theme="0" tint="-4.9989318521683403E-2"/>
      <name val="Times New Roman"/>
      <family val="1"/>
    </font>
    <font>
      <b/>
      <sz val="36"/>
      <color theme="0" tint="-4.9989318521683403E-2"/>
      <name val="Times New Roman"/>
      <family val="1"/>
    </font>
    <font>
      <b/>
      <sz val="8"/>
      <color theme="0" tint="-4.9989318521683403E-2"/>
      <name val="Times New Roman"/>
      <family val="1"/>
    </font>
    <font>
      <b/>
      <sz val="28"/>
      <color theme="0" tint="-4.9989318521683403E-2"/>
      <name val="Arial Narrow"/>
      <family val="2"/>
    </font>
    <font>
      <sz val="11"/>
      <color rgb="FFFF0000"/>
      <name val="Calibri"/>
      <family val="2"/>
      <scheme val="minor"/>
    </font>
    <font>
      <sz val="12"/>
      <color rgb="FFFF0000"/>
      <name val="Arial"/>
      <family val="2"/>
    </font>
    <font>
      <b/>
      <sz val="11"/>
      <color theme="4" tint="-0.249977111117893"/>
      <name val="Arial"/>
      <family val="2"/>
    </font>
    <font>
      <b/>
      <sz val="11"/>
      <color rgb="FFC00000"/>
      <name val="Arial"/>
      <family val="2"/>
    </font>
    <font>
      <b/>
      <sz val="11"/>
      <color rgb="FFFF0000"/>
      <name val="Arial"/>
      <family val="2"/>
    </font>
    <font>
      <sz val="21"/>
      <color rgb="FF000000"/>
      <name val="Arial Black"/>
      <family val="2"/>
    </font>
    <font>
      <b/>
      <sz val="14"/>
      <color rgb="FF000000"/>
      <name val="Arial Black"/>
      <family val="2"/>
    </font>
    <font>
      <sz val="11"/>
      <color rgb="FF000000"/>
      <name val="Arial"/>
      <family val="2"/>
    </font>
    <font>
      <sz val="11"/>
      <name val="Arial"/>
      <family val="2"/>
    </font>
    <font>
      <b/>
      <sz val="22"/>
      <color rgb="FFFF0000"/>
      <name val="Calibri"/>
      <family val="2"/>
      <scheme val="minor"/>
    </font>
    <font>
      <sz val="14"/>
      <color rgb="FF000000"/>
      <name val="Arial Black"/>
      <family val="2"/>
    </font>
    <font>
      <sz val="22"/>
      <color theme="1"/>
      <name val="Arial Black"/>
      <family val="2"/>
    </font>
    <font>
      <sz val="9"/>
      <color theme="1"/>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style="double">
        <color auto="1"/>
      </right>
      <top/>
      <bottom/>
      <diagonal/>
    </border>
    <border>
      <left/>
      <right style="medium">
        <color indexed="64"/>
      </right>
      <top style="medium">
        <color indexed="64"/>
      </top>
      <bottom style="medium">
        <color indexed="64"/>
      </bottom>
      <diagonal/>
    </border>
    <border>
      <left/>
      <right style="medium">
        <color indexed="64"/>
      </right>
      <top/>
      <bottom style="thick">
        <color indexed="64"/>
      </bottom>
      <diagonal/>
    </border>
    <border>
      <left style="thick">
        <color rgb="FFFFFFFF"/>
      </left>
      <right style="thick">
        <color rgb="FFFFFFFF"/>
      </right>
      <top/>
      <bottom style="thick">
        <color rgb="FFFFFFFF"/>
      </bottom>
      <diagonal/>
    </border>
    <border>
      <left style="thick">
        <color rgb="FFFFFFFF"/>
      </left>
      <right style="thick">
        <color rgb="FFFFFFFF"/>
      </right>
      <top/>
      <bottom/>
      <diagonal/>
    </border>
    <border>
      <left style="thick">
        <color rgb="FFFFFFFF"/>
      </left>
      <right style="thick">
        <color rgb="FFFFFFFF"/>
      </right>
      <top style="thick">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rgb="FFFFFFFF"/>
      </left>
      <right/>
      <top/>
      <bottom/>
      <diagonal/>
    </border>
    <border>
      <left/>
      <right style="thick">
        <color rgb="FFFFFFFF"/>
      </right>
      <top/>
      <bottom/>
      <diagonal/>
    </border>
    <border>
      <left/>
      <right/>
      <top style="thick">
        <color rgb="FFFFFFFF"/>
      </top>
      <bottom style="thick">
        <color indexed="64"/>
      </bottom>
      <diagonal/>
    </border>
  </borders>
  <cellStyleXfs count="5">
    <xf numFmtId="0" fontId="0" fillId="0" borderId="0"/>
    <xf numFmtId="0" fontId="1" fillId="0" borderId="0">
      <alignment horizontal="center" vertical="center"/>
    </xf>
    <xf numFmtId="0" fontId="2" fillId="0" borderId="0"/>
    <xf numFmtId="0" fontId="2" fillId="0" borderId="0"/>
    <xf numFmtId="0" fontId="44" fillId="0" borderId="0" applyNumberFormat="0" applyFill="0" applyBorder="0" applyAlignment="0" applyProtection="0"/>
  </cellStyleXfs>
  <cellXfs count="208">
    <xf numFmtId="0" fontId="0" fillId="0" borderId="0" xfId="0"/>
    <xf numFmtId="0" fontId="1" fillId="0" borderId="0" xfId="1" applyProtection="1">
      <alignment horizontal="center" vertical="center"/>
      <protection hidden="1"/>
    </xf>
    <xf numFmtId="0" fontId="4" fillId="0" borderId="0" xfId="1" applyFont="1" applyProtection="1">
      <alignment horizontal="center" vertical="center"/>
      <protection hidden="1"/>
    </xf>
    <xf numFmtId="0" fontId="5" fillId="0" borderId="0" xfId="1" applyFont="1" applyProtection="1">
      <alignment horizontal="center" vertical="center"/>
      <protection hidden="1"/>
    </xf>
    <xf numFmtId="0" fontId="4" fillId="3" borderId="0" xfId="1" applyFont="1" applyFill="1" applyProtection="1">
      <alignment horizontal="center" vertical="center"/>
      <protection hidden="1"/>
    </xf>
    <xf numFmtId="0" fontId="2" fillId="0" borderId="0" xfId="3" applyProtection="1">
      <protection hidden="1"/>
    </xf>
    <xf numFmtId="0" fontId="13" fillId="0" borderId="0" xfId="0" applyFont="1" applyProtection="1">
      <protection hidden="1"/>
    </xf>
    <xf numFmtId="0" fontId="12" fillId="0" borderId="0" xfId="0" applyFont="1" applyProtection="1">
      <protection hidden="1"/>
    </xf>
    <xf numFmtId="0" fontId="11" fillId="2" borderId="0" xfId="1" applyFont="1" applyFill="1" applyAlignment="1" applyProtection="1">
      <alignment horizontal="left" vertical="center"/>
      <protection hidden="1"/>
    </xf>
    <xf numFmtId="0" fontId="12" fillId="2" borderId="0" xfId="1" applyFont="1" applyFill="1" applyProtection="1">
      <alignment horizontal="center" vertical="center"/>
      <protection hidden="1"/>
    </xf>
    <xf numFmtId="0" fontId="12" fillId="2" borderId="0" xfId="1" quotePrefix="1" applyFont="1" applyFill="1" applyProtection="1">
      <alignment horizontal="center" vertical="center"/>
      <protection hidden="1"/>
    </xf>
    <xf numFmtId="49" fontId="12" fillId="2" borderId="0" xfId="1" applyNumberFormat="1" applyFont="1" applyFill="1" applyAlignment="1" applyProtection="1">
      <alignment horizontal="center"/>
      <protection hidden="1"/>
    </xf>
    <xf numFmtId="0" fontId="12" fillId="3" borderId="0" xfId="0" applyFont="1" applyFill="1" applyProtection="1">
      <protection hidden="1"/>
    </xf>
    <xf numFmtId="0" fontId="13" fillId="3" borderId="0" xfId="0" applyFont="1" applyFill="1" applyProtection="1">
      <protection hidden="1"/>
    </xf>
    <xf numFmtId="0" fontId="13" fillId="3" borderId="17" xfId="0" applyFont="1" applyFill="1" applyBorder="1" applyProtection="1">
      <protection hidden="1"/>
    </xf>
    <xf numFmtId="0" fontId="0" fillId="0" borderId="0" xfId="0" applyProtection="1">
      <protection hidden="1"/>
    </xf>
    <xf numFmtId="0" fontId="0" fillId="3" borderId="16" xfId="0" applyFill="1" applyBorder="1" applyProtection="1">
      <protection hidden="1"/>
    </xf>
    <xf numFmtId="0" fontId="13" fillId="4" borderId="0" xfId="0" applyFont="1" applyFill="1" applyAlignment="1" applyProtection="1">
      <alignment horizontal="center"/>
      <protection hidden="1"/>
    </xf>
    <xf numFmtId="0" fontId="12" fillId="4" borderId="0" xfId="1" applyFont="1" applyFill="1" applyProtection="1">
      <alignment horizontal="center" vertical="center"/>
      <protection hidden="1"/>
    </xf>
    <xf numFmtId="0" fontId="0" fillId="0" borderId="0" xfId="0" applyAlignment="1" applyProtection="1">
      <alignment vertical="center"/>
      <protection hidden="1"/>
    </xf>
    <xf numFmtId="0" fontId="0" fillId="7" borderId="0" xfId="0" applyFill="1" applyProtection="1">
      <protection hidden="1"/>
    </xf>
    <xf numFmtId="0" fontId="26" fillId="0" borderId="24" xfId="0" applyFont="1" applyBorder="1" applyAlignment="1" applyProtection="1">
      <alignment horizontal="right" vertical="center" wrapText="1" indent="2"/>
      <protection hidden="1"/>
    </xf>
    <xf numFmtId="0" fontId="25" fillId="0" borderId="15" xfId="0" applyFont="1" applyBorder="1" applyAlignment="1" applyProtection="1">
      <alignment horizontal="center" vertical="center" wrapText="1"/>
      <protection locked="0"/>
    </xf>
    <xf numFmtId="0" fontId="25" fillId="0" borderId="23" xfId="0" applyFont="1" applyBorder="1" applyAlignment="1" applyProtection="1">
      <alignment horizontal="center" vertical="center" wrapText="1"/>
      <protection locked="0"/>
    </xf>
    <xf numFmtId="0" fontId="29" fillId="3" borderId="0" xfId="0" applyFont="1" applyFill="1" applyProtection="1">
      <protection hidden="1"/>
    </xf>
    <xf numFmtId="0" fontId="14" fillId="3" borderId="0" xfId="0" applyFont="1" applyFill="1" applyProtection="1">
      <protection hidden="1"/>
    </xf>
    <xf numFmtId="0" fontId="29" fillId="3" borderId="0" xfId="0" applyFont="1" applyFill="1" applyAlignment="1" applyProtection="1">
      <alignment horizontal="center"/>
      <protection hidden="1"/>
    </xf>
    <xf numFmtId="0" fontId="32" fillId="3" borderId="0" xfId="1" applyFont="1" applyFill="1" applyProtection="1">
      <alignment horizontal="center" vertical="center"/>
      <protection hidden="1"/>
    </xf>
    <xf numFmtId="0" fontId="33" fillId="3" borderId="0" xfId="1" applyFont="1" applyFill="1" applyProtection="1">
      <alignment horizontal="center" vertical="center"/>
      <protection hidden="1"/>
    </xf>
    <xf numFmtId="0" fontId="34" fillId="3" borderId="0" xfId="1" applyFont="1" applyFill="1" applyAlignment="1" applyProtection="1">
      <alignment horizontal="left" vertical="center"/>
      <protection hidden="1"/>
    </xf>
    <xf numFmtId="0" fontId="29" fillId="3" borderId="0" xfId="0" applyFont="1" applyFill="1" applyAlignment="1" applyProtection="1">
      <alignment horizontal="center" vertical="center" wrapText="1"/>
      <protection hidden="1"/>
    </xf>
    <xf numFmtId="1" fontId="37" fillId="3" borderId="0" xfId="1" applyNumberFormat="1" applyFont="1" applyFill="1" applyProtection="1">
      <alignment horizontal="center" vertical="center"/>
      <protection hidden="1"/>
    </xf>
    <xf numFmtId="0" fontId="13" fillId="3" borderId="0" xfId="0" applyFont="1" applyFill="1" applyAlignment="1" applyProtection="1">
      <alignment horizontal="center"/>
      <protection hidden="1"/>
    </xf>
    <xf numFmtId="0" fontId="0" fillId="3" borderId="0" xfId="0" applyFill="1" applyProtection="1">
      <protection hidden="1"/>
    </xf>
    <xf numFmtId="0" fontId="39" fillId="3" borderId="0" xfId="0" applyFont="1" applyFill="1" applyProtection="1">
      <protection hidden="1"/>
    </xf>
    <xf numFmtId="1" fontId="15" fillId="3" borderId="0" xfId="1" applyNumberFormat="1" applyFont="1" applyFill="1" applyAlignment="1" applyProtection="1">
      <alignment horizontal="center"/>
      <protection hidden="1"/>
    </xf>
    <xf numFmtId="0" fontId="36" fillId="3" borderId="0" xfId="0" applyFont="1" applyFill="1" applyAlignment="1" applyProtection="1">
      <alignment horizontal="center" vertical="center"/>
      <protection hidden="1"/>
    </xf>
    <xf numFmtId="1" fontId="11" fillId="5" borderId="1" xfId="1" applyNumberFormat="1" applyFont="1" applyFill="1" applyBorder="1" applyAlignment="1" applyProtection="1">
      <alignment horizontal="center"/>
      <protection locked="0"/>
    </xf>
    <xf numFmtId="0" fontId="23" fillId="5" borderId="1" xfId="0" applyFont="1" applyFill="1" applyBorder="1" applyAlignment="1" applyProtection="1">
      <alignment horizontal="center"/>
      <protection locked="0"/>
    </xf>
    <xf numFmtId="0" fontId="23" fillId="5" borderId="1" xfId="0" applyFont="1" applyFill="1" applyBorder="1" applyAlignment="1" applyProtection="1">
      <alignment horizontal="center" wrapText="1"/>
      <protection locked="0" hidden="1"/>
    </xf>
    <xf numFmtId="0" fontId="29" fillId="3" borderId="0" xfId="0" applyFont="1" applyFill="1" applyAlignment="1" applyProtection="1">
      <alignment horizontal="center" vertical="center"/>
      <protection hidden="1"/>
    </xf>
    <xf numFmtId="0" fontId="41" fillId="3" borderId="0" xfId="0" applyFont="1" applyFill="1" applyAlignment="1" applyProtection="1">
      <alignment horizontal="left" vertical="center"/>
      <protection hidden="1"/>
    </xf>
    <xf numFmtId="0" fontId="0" fillId="3" borderId="0" xfId="0" applyFill="1"/>
    <xf numFmtId="0" fontId="0" fillId="3" borderId="19" xfId="0" applyFill="1" applyBorder="1" applyProtection="1">
      <protection hidden="1"/>
    </xf>
    <xf numFmtId="0" fontId="0" fillId="3" borderId="17" xfId="0" applyFill="1" applyBorder="1" applyProtection="1">
      <protection hidden="1"/>
    </xf>
    <xf numFmtId="0" fontId="0" fillId="3" borderId="0" xfId="0" applyFill="1" applyAlignment="1" applyProtection="1">
      <alignment horizontal="right"/>
      <protection hidden="1"/>
    </xf>
    <xf numFmtId="0" fontId="0" fillId="3" borderId="0" xfId="0" applyFill="1" applyAlignment="1" applyProtection="1">
      <alignment vertical="center"/>
      <protection hidden="1"/>
    </xf>
    <xf numFmtId="0" fontId="0" fillId="3" borderId="16" xfId="0" applyFill="1" applyBorder="1" applyAlignment="1" applyProtection="1">
      <alignment vertical="center"/>
      <protection hidden="1"/>
    </xf>
    <xf numFmtId="0" fontId="0" fillId="3" borderId="18" xfId="0" applyFill="1" applyBorder="1" applyProtection="1">
      <protection hidden="1"/>
    </xf>
    <xf numFmtId="0" fontId="0" fillId="3" borderId="0" xfId="0" applyFill="1" applyAlignment="1" applyProtection="1">
      <alignment horizontal="center" wrapText="1"/>
      <protection hidden="1"/>
    </xf>
    <xf numFmtId="0" fontId="0" fillId="3" borderId="0" xfId="0" applyFill="1" applyAlignment="1" applyProtection="1">
      <alignment wrapText="1"/>
      <protection hidden="1"/>
    </xf>
    <xf numFmtId="0" fontId="13" fillId="3" borderId="0" xfId="0" applyFont="1" applyFill="1" applyAlignment="1" applyProtection="1">
      <alignment wrapText="1"/>
      <protection hidden="1"/>
    </xf>
    <xf numFmtId="0" fontId="13" fillId="3" borderId="0" xfId="0" applyFont="1" applyFill="1" applyAlignment="1" applyProtection="1">
      <alignment horizontal="left"/>
      <protection hidden="1"/>
    </xf>
    <xf numFmtId="0" fontId="16" fillId="3" borderId="0" xfId="0" applyFont="1" applyFill="1" applyProtection="1">
      <protection hidden="1"/>
    </xf>
    <xf numFmtId="0" fontId="12" fillId="3" borderId="0" xfId="1" applyFont="1" applyFill="1" applyProtection="1">
      <alignment horizontal="center" vertical="center"/>
      <protection hidden="1"/>
    </xf>
    <xf numFmtId="0" fontId="12" fillId="3" borderId="0" xfId="1" applyFont="1" applyFill="1" applyAlignment="1" applyProtection="1">
      <alignment horizontal="left" vertical="center"/>
      <protection hidden="1"/>
    </xf>
    <xf numFmtId="0" fontId="0" fillId="3" borderId="17" xfId="0" applyFill="1" applyBorder="1" applyAlignment="1" applyProtection="1">
      <alignment vertical="center"/>
      <protection hidden="1"/>
    </xf>
    <xf numFmtId="0" fontId="0" fillId="3" borderId="21" xfId="0" applyFill="1" applyBorder="1" applyProtection="1">
      <protection hidden="1"/>
    </xf>
    <xf numFmtId="0" fontId="0" fillId="3" borderId="20" xfId="0" applyFill="1" applyBorder="1" applyProtection="1">
      <protection hidden="1"/>
    </xf>
    <xf numFmtId="1" fontId="12" fillId="3" borderId="0" xfId="1" quotePrefix="1" applyNumberFormat="1" applyFont="1" applyFill="1" applyProtection="1">
      <alignment horizontal="center" vertical="center"/>
      <protection hidden="1"/>
    </xf>
    <xf numFmtId="49" fontId="12" fillId="3" borderId="0" xfId="1" applyNumberFormat="1" applyFont="1" applyFill="1" applyAlignment="1" applyProtection="1">
      <alignment horizontal="center"/>
      <protection hidden="1"/>
    </xf>
    <xf numFmtId="0" fontId="28" fillId="3" borderId="0" xfId="0" applyFont="1" applyFill="1" applyAlignment="1">
      <alignment horizontal="right" wrapText="1"/>
    </xf>
    <xf numFmtId="0" fontId="28" fillId="3" borderId="0" xfId="0" applyFont="1" applyFill="1" applyAlignment="1">
      <alignment horizontal="center" wrapText="1"/>
    </xf>
    <xf numFmtId="0" fontId="0" fillId="3" borderId="0" xfId="0" applyFill="1" applyAlignment="1">
      <alignment wrapText="1"/>
    </xf>
    <xf numFmtId="0" fontId="9" fillId="3" borderId="0" xfId="0" applyFont="1" applyFill="1" applyAlignment="1" applyProtection="1">
      <alignment horizontal="left" vertical="center"/>
      <protection hidden="1"/>
    </xf>
    <xf numFmtId="0" fontId="9" fillId="3" borderId="0" xfId="0" applyFont="1" applyFill="1" applyAlignment="1" applyProtection="1">
      <alignment vertical="center" wrapText="1"/>
      <protection hidden="1"/>
    </xf>
    <xf numFmtId="0" fontId="42" fillId="3" borderId="0" xfId="1" applyFont="1" applyFill="1" applyAlignment="1" applyProtection="1">
      <alignment horizontal="center"/>
      <protection hidden="1"/>
    </xf>
    <xf numFmtId="0" fontId="40" fillId="3" borderId="0" xfId="0" applyFont="1" applyFill="1" applyAlignment="1">
      <alignment horizontal="left" vertical="center"/>
    </xf>
    <xf numFmtId="0" fontId="42" fillId="3" borderId="0" xfId="1" applyFont="1" applyFill="1" applyAlignment="1" applyProtection="1">
      <alignment horizontal="right"/>
      <protection hidden="1"/>
    </xf>
    <xf numFmtId="0" fontId="43" fillId="5" borderId="1" xfId="0" applyFont="1" applyFill="1" applyBorder="1" applyAlignment="1" applyProtection="1">
      <alignment horizontal="center"/>
      <protection locked="0"/>
    </xf>
    <xf numFmtId="0" fontId="43" fillId="10" borderId="1" xfId="0" applyFont="1" applyFill="1" applyBorder="1" applyAlignment="1" applyProtection="1">
      <alignment horizontal="center"/>
      <protection locked="0"/>
    </xf>
    <xf numFmtId="164" fontId="43" fillId="10" borderId="1" xfId="0" applyNumberFormat="1" applyFont="1" applyFill="1" applyBorder="1" applyAlignment="1" applyProtection="1">
      <alignment horizontal="center"/>
      <protection locked="0"/>
    </xf>
    <xf numFmtId="0" fontId="42" fillId="3" borderId="0" xfId="0" applyFont="1" applyFill="1" applyAlignment="1" applyProtection="1">
      <alignment horizontal="right"/>
      <protection hidden="1"/>
    </xf>
    <xf numFmtId="0" fontId="43" fillId="10" borderId="0" xfId="0" applyFont="1" applyFill="1" applyAlignment="1" applyProtection="1">
      <alignment horizontal="right" vertical="center"/>
      <protection hidden="1"/>
    </xf>
    <xf numFmtId="0" fontId="0" fillId="3" borderId="0" xfId="0" applyFill="1" applyAlignment="1" applyProtection="1">
      <alignment vertical="center" wrapText="1"/>
      <protection hidden="1"/>
    </xf>
    <xf numFmtId="0" fontId="27" fillId="5" borderId="22" xfId="0" applyFont="1" applyFill="1" applyBorder="1" applyAlignment="1" applyProtection="1">
      <alignment horizontal="center" vertical="center" wrapText="1"/>
      <protection hidden="1"/>
    </xf>
    <xf numFmtId="0" fontId="0" fillId="3" borderId="2" xfId="0" applyFill="1" applyBorder="1" applyProtection="1">
      <protection hidden="1"/>
    </xf>
    <xf numFmtId="0" fontId="0" fillId="3" borderId="4" xfId="0" applyFill="1" applyBorder="1" applyProtection="1">
      <protection hidden="1"/>
    </xf>
    <xf numFmtId="0" fontId="0" fillId="3" borderId="5" xfId="0" applyFill="1" applyBorder="1" applyProtection="1">
      <protection hidden="1"/>
    </xf>
    <xf numFmtId="0" fontId="0" fillId="3" borderId="7" xfId="0" applyFill="1" applyBorder="1" applyProtection="1">
      <protection hidden="1"/>
    </xf>
    <xf numFmtId="0" fontId="0" fillId="3" borderId="6" xfId="0" applyFill="1" applyBorder="1" applyProtection="1">
      <protection hidden="1"/>
    </xf>
    <xf numFmtId="0" fontId="0" fillId="3" borderId="9" xfId="0" applyFill="1" applyBorder="1" applyProtection="1">
      <protection hidden="1"/>
    </xf>
    <xf numFmtId="0" fontId="25" fillId="3" borderId="9" xfId="0" applyFont="1" applyFill="1" applyBorder="1" applyAlignment="1">
      <alignment horizontal="center" vertical="center" wrapText="1"/>
    </xf>
    <xf numFmtId="0" fontId="0" fillId="3" borderId="25" xfId="0" applyFill="1" applyBorder="1" applyAlignment="1" applyProtection="1">
      <alignment vertical="center"/>
      <protection hidden="1"/>
    </xf>
    <xf numFmtId="0" fontId="0" fillId="3" borderId="25" xfId="0" applyFill="1" applyBorder="1" applyAlignment="1" applyProtection="1">
      <alignment horizontal="left" vertical="center" indent="4"/>
      <protection hidden="1"/>
    </xf>
    <xf numFmtId="0" fontId="25" fillId="3" borderId="26" xfId="0" applyFont="1" applyFill="1" applyBorder="1" applyAlignment="1" applyProtection="1">
      <alignment vertical="center" wrapText="1"/>
      <protection hidden="1"/>
    </xf>
    <xf numFmtId="0" fontId="25" fillId="3" borderId="25" xfId="0" applyFont="1" applyFill="1" applyBorder="1" applyAlignment="1" applyProtection="1">
      <alignment vertical="center" wrapText="1"/>
      <protection hidden="1"/>
    </xf>
    <xf numFmtId="0" fontId="26" fillId="3" borderId="24" xfId="0" applyFont="1" applyFill="1" applyBorder="1" applyAlignment="1" applyProtection="1">
      <alignment horizontal="right" vertical="center" wrapText="1" indent="2"/>
      <protection hidden="1"/>
    </xf>
    <xf numFmtId="0" fontId="25" fillId="3" borderId="24" xfId="0" applyFont="1" applyFill="1" applyBorder="1" applyAlignment="1" applyProtection="1">
      <alignment vertical="center" wrapText="1"/>
      <protection hidden="1"/>
    </xf>
    <xf numFmtId="0" fontId="0" fillId="3" borderId="8" xfId="0" applyFill="1" applyBorder="1" applyProtection="1">
      <protection hidden="1"/>
    </xf>
    <xf numFmtId="0" fontId="1" fillId="3" borderId="0" xfId="1" applyFill="1" applyProtection="1">
      <alignment horizontal="center" vertical="center"/>
      <protection hidden="1"/>
    </xf>
    <xf numFmtId="0" fontId="18" fillId="3" borderId="0" xfId="1" applyFont="1" applyFill="1" applyAlignment="1" applyProtection="1">
      <alignment horizontal="right" vertical="center"/>
      <protection hidden="1"/>
    </xf>
    <xf numFmtId="1" fontId="18" fillId="3" borderId="0" xfId="1" applyNumberFormat="1" applyFont="1" applyFill="1" applyAlignment="1" applyProtection="1">
      <alignment horizontal="left" vertical="center"/>
      <protection hidden="1"/>
    </xf>
    <xf numFmtId="0" fontId="19" fillId="3" borderId="0" xfId="1" applyFont="1" applyFill="1" applyProtection="1">
      <alignment horizontal="center" vertical="center"/>
      <protection hidden="1"/>
    </xf>
    <xf numFmtId="0" fontId="0" fillId="3" borderId="0" xfId="0" applyFill="1" applyAlignment="1" applyProtection="1">
      <alignment horizontal="center" vertical="center"/>
      <protection hidden="1"/>
    </xf>
    <xf numFmtId="0" fontId="21" fillId="3" borderId="0" xfId="0" applyFont="1" applyFill="1" applyAlignment="1" applyProtection="1">
      <alignment horizontal="center" vertical="center"/>
      <protection hidden="1"/>
    </xf>
    <xf numFmtId="0" fontId="20" fillId="3" borderId="0" xfId="1" applyFont="1" applyFill="1" applyProtection="1">
      <alignment horizontal="center" vertical="center"/>
      <protection hidden="1"/>
    </xf>
    <xf numFmtId="0" fontId="3" fillId="3" borderId="0" xfId="2" applyFont="1" applyFill="1" applyAlignment="1" applyProtection="1">
      <alignment horizontal="left" vertical="center" readingOrder="1"/>
      <protection hidden="1"/>
    </xf>
    <xf numFmtId="0" fontId="2" fillId="3" borderId="0" xfId="2" applyFill="1" applyAlignment="1" applyProtection="1">
      <alignment vertical="center" wrapText="1"/>
      <protection hidden="1"/>
    </xf>
    <xf numFmtId="0" fontId="10" fillId="3" borderId="0" xfId="0" applyFont="1" applyFill="1" applyAlignment="1" applyProtection="1">
      <alignment horizontal="center" vertical="center"/>
      <protection hidden="1"/>
    </xf>
    <xf numFmtId="0" fontId="24" fillId="3" borderId="0" xfId="0" applyFont="1" applyFill="1" applyAlignment="1" applyProtection="1">
      <alignment horizontal="center" vertical="center"/>
      <protection hidden="1"/>
    </xf>
    <xf numFmtId="0" fontId="2" fillId="3" borderId="0" xfId="2" applyFill="1" applyAlignment="1" applyProtection="1">
      <alignment vertical="center"/>
      <protection hidden="1"/>
    </xf>
    <xf numFmtId="0" fontId="5" fillId="3" borderId="0" xfId="1" applyFont="1" applyFill="1" applyProtection="1">
      <alignment horizontal="center" vertical="center"/>
      <protection hidden="1"/>
    </xf>
    <xf numFmtId="0" fontId="6" fillId="3" borderId="0" xfId="1" applyFont="1" applyFill="1" applyProtection="1">
      <alignment horizontal="center" vertical="center"/>
      <protection hidden="1"/>
    </xf>
    <xf numFmtId="0" fontId="17" fillId="3" borderId="0" xfId="1" applyFont="1" applyFill="1" applyProtection="1">
      <alignment horizontal="center" vertical="center"/>
      <protection hidden="1"/>
    </xf>
    <xf numFmtId="0" fontId="52" fillId="3" borderId="0" xfId="1" applyFont="1" applyFill="1" applyProtection="1">
      <alignment horizontal="center" vertical="center"/>
      <protection hidden="1"/>
    </xf>
    <xf numFmtId="0" fontId="53" fillId="3" borderId="0" xfId="1" applyFont="1" applyFill="1" applyProtection="1">
      <alignment horizontal="center" vertical="center"/>
      <protection hidden="1"/>
    </xf>
    <xf numFmtId="0" fontId="51" fillId="3" borderId="0" xfId="0" applyFont="1" applyFill="1" applyProtection="1">
      <protection hidden="1"/>
    </xf>
    <xf numFmtId="0" fontId="52" fillId="0" borderId="0" xfId="1" applyFont="1" applyProtection="1">
      <alignment horizontal="center" vertical="center"/>
      <protection hidden="1"/>
    </xf>
    <xf numFmtId="0" fontId="53" fillId="0" borderId="0" xfId="1" applyFont="1" applyProtection="1">
      <alignment horizontal="center" vertical="center"/>
      <protection hidden="1"/>
    </xf>
    <xf numFmtId="0" fontId="57" fillId="3" borderId="0" xfId="1" applyFont="1" applyFill="1" applyProtection="1">
      <alignment horizontal="center" vertical="center"/>
      <protection hidden="1"/>
    </xf>
    <xf numFmtId="0" fontId="58" fillId="3" borderId="0" xfId="0" applyFont="1" applyFill="1" applyProtection="1">
      <protection hidden="1"/>
    </xf>
    <xf numFmtId="1" fontId="59" fillId="3" borderId="0" xfId="1" quotePrefix="1" applyNumberFormat="1" applyFont="1" applyFill="1" applyProtection="1">
      <alignment horizontal="center" vertical="center"/>
      <protection hidden="1"/>
    </xf>
    <xf numFmtId="0" fontId="59" fillId="3" borderId="0" xfId="1" applyFont="1" applyFill="1" applyProtection="1">
      <alignment horizontal="center" vertical="center"/>
      <protection hidden="1"/>
    </xf>
    <xf numFmtId="0" fontId="60" fillId="3" borderId="0" xfId="1" applyFont="1" applyFill="1" applyProtection="1">
      <alignment horizontal="center" vertical="center"/>
      <protection hidden="1"/>
    </xf>
    <xf numFmtId="0" fontId="61" fillId="3" borderId="0" xfId="1" applyFont="1" applyFill="1" applyProtection="1">
      <alignment horizontal="center" vertical="center"/>
      <protection hidden="1"/>
    </xf>
    <xf numFmtId="0" fontId="62" fillId="3" borderId="0" xfId="1" applyFont="1" applyFill="1" applyProtection="1">
      <alignment horizontal="center" vertical="center"/>
      <protection hidden="1"/>
    </xf>
    <xf numFmtId="1" fontId="59" fillId="3" borderId="0" xfId="1" applyNumberFormat="1" applyFont="1" applyFill="1" applyProtection="1">
      <alignment horizontal="center" vertical="center"/>
      <protection hidden="1"/>
    </xf>
    <xf numFmtId="1" fontId="63" fillId="3" borderId="0" xfId="1" applyNumberFormat="1" applyFont="1" applyFill="1" applyProtection="1">
      <alignment horizontal="center" vertical="center"/>
      <protection hidden="1"/>
    </xf>
    <xf numFmtId="1" fontId="64" fillId="3" borderId="0" xfId="1" applyNumberFormat="1" applyFont="1" applyFill="1" applyProtection="1">
      <alignment horizontal="center" vertical="center"/>
      <protection hidden="1"/>
    </xf>
    <xf numFmtId="0" fontId="64" fillId="3" borderId="0" xfId="1" applyFont="1" applyFill="1" applyAlignment="1" applyProtection="1">
      <alignment horizontal="left" vertical="center"/>
      <protection hidden="1"/>
    </xf>
    <xf numFmtId="0" fontId="63" fillId="3" borderId="0" xfId="1" applyFont="1" applyFill="1" applyProtection="1">
      <alignment horizontal="center" vertical="center"/>
      <protection hidden="1"/>
    </xf>
    <xf numFmtId="0" fontId="65" fillId="3" borderId="0" xfId="1" applyFont="1" applyFill="1" applyAlignment="1" applyProtection="1">
      <alignment horizontal="left" vertical="center"/>
      <protection hidden="1"/>
    </xf>
    <xf numFmtId="0" fontId="66" fillId="3" borderId="0" xfId="1" applyFont="1" applyFill="1" applyProtection="1">
      <alignment horizontal="center" vertical="center"/>
      <protection hidden="1"/>
    </xf>
    <xf numFmtId="0" fontId="67" fillId="3" borderId="0" xfId="1" applyFont="1" applyFill="1" applyProtection="1">
      <alignment horizontal="center" vertical="center"/>
      <protection hidden="1"/>
    </xf>
    <xf numFmtId="0" fontId="57" fillId="0" borderId="0" xfId="1" applyFont="1" applyProtection="1">
      <alignment horizontal="center" vertical="center"/>
      <protection hidden="1"/>
    </xf>
    <xf numFmtId="0" fontId="63" fillId="0" borderId="0" xfId="1" applyFont="1" applyProtection="1">
      <alignment horizontal="center" vertical="center"/>
      <protection hidden="1"/>
    </xf>
    <xf numFmtId="0" fontId="68" fillId="3" borderId="0" xfId="0" applyFont="1" applyFill="1" applyAlignment="1" applyProtection="1">
      <alignment vertical="center"/>
      <protection hidden="1"/>
    </xf>
    <xf numFmtId="0" fontId="69" fillId="3" borderId="0" xfId="0" applyFont="1" applyFill="1" applyProtection="1">
      <protection hidden="1"/>
    </xf>
    <xf numFmtId="0" fontId="68" fillId="3" borderId="0" xfId="0" applyFont="1" applyFill="1" applyProtection="1">
      <protection hidden="1"/>
    </xf>
    <xf numFmtId="0" fontId="68" fillId="0" borderId="0" xfId="0" applyFont="1" applyProtection="1">
      <protection hidden="1"/>
    </xf>
    <xf numFmtId="0" fontId="0" fillId="3" borderId="0" xfId="0" applyFill="1" applyAlignment="1">
      <alignment horizontal="left" vertical="top" wrapText="1"/>
    </xf>
    <xf numFmtId="0" fontId="0" fillId="0" borderId="0" xfId="0" applyAlignment="1">
      <alignment horizontal="left" vertical="top"/>
    </xf>
    <xf numFmtId="0" fontId="0" fillId="3" borderId="0" xfId="0" applyFill="1" applyAlignment="1">
      <alignment horizontal="left" vertical="top"/>
    </xf>
    <xf numFmtId="0" fontId="73" fillId="3" borderId="0" xfId="0" applyFont="1" applyFill="1" applyAlignment="1">
      <alignment horizontal="left" vertical="center" readingOrder="1"/>
    </xf>
    <xf numFmtId="0" fontId="74" fillId="3" borderId="0" xfId="0" applyFont="1" applyFill="1" applyAlignment="1">
      <alignment horizontal="left" vertical="center" readingOrder="1"/>
    </xf>
    <xf numFmtId="0" fontId="76" fillId="3" borderId="0" xfId="0" applyFont="1" applyFill="1" applyAlignment="1">
      <alignment vertical="center" readingOrder="1"/>
    </xf>
    <xf numFmtId="0" fontId="77" fillId="3" borderId="0" xfId="0" applyFont="1" applyFill="1"/>
    <xf numFmtId="0" fontId="21" fillId="3" borderId="0" xfId="0" applyFont="1" applyFill="1" applyAlignment="1">
      <alignment vertical="top" wrapText="1"/>
    </xf>
    <xf numFmtId="0" fontId="78" fillId="3" borderId="0" xfId="0" applyFont="1" applyFill="1" applyAlignment="1">
      <alignment horizontal="left" vertical="center" readingOrder="1"/>
    </xf>
    <xf numFmtId="0" fontId="21" fillId="3" borderId="0" xfId="0" applyFont="1" applyFill="1"/>
    <xf numFmtId="0" fontId="80" fillId="3" borderId="0" xfId="0" applyFont="1" applyFill="1" applyProtection="1">
      <protection hidden="1"/>
    </xf>
    <xf numFmtId="0" fontId="8" fillId="3" borderId="0" xfId="0" applyFont="1" applyFill="1" applyAlignment="1" applyProtection="1">
      <alignment horizontal="center"/>
      <protection hidden="1"/>
    </xf>
    <xf numFmtId="0" fontId="0" fillId="3" borderId="0" xfId="0" applyFill="1" applyProtection="1">
      <protection hidden="1"/>
    </xf>
    <xf numFmtId="0" fontId="22" fillId="6" borderId="0" xfId="0" applyFont="1" applyFill="1" applyAlignment="1" applyProtection="1">
      <alignment horizontal="center"/>
      <protection hidden="1"/>
    </xf>
    <xf numFmtId="0" fontId="0" fillId="0" borderId="0" xfId="0" applyProtection="1">
      <protection hidden="1"/>
    </xf>
    <xf numFmtId="0" fontId="21" fillId="3" borderId="0" xfId="0" applyFont="1" applyFill="1" applyAlignment="1" applyProtection="1">
      <alignment horizontal="center"/>
      <protection hidden="1"/>
    </xf>
    <xf numFmtId="0" fontId="21" fillId="3" borderId="0" xfId="0" applyFont="1" applyFill="1" applyProtection="1">
      <protection hidden="1"/>
    </xf>
    <xf numFmtId="0" fontId="31" fillId="3" borderId="0" xfId="0" applyFont="1" applyFill="1" applyAlignment="1" applyProtection="1">
      <alignment horizontal="center"/>
      <protection hidden="1"/>
    </xf>
    <xf numFmtId="0" fontId="29" fillId="3" borderId="0" xfId="0" applyFont="1" applyFill="1" applyAlignment="1" applyProtection="1">
      <alignment horizontal="center" vertical="center" wrapText="1"/>
      <protection hidden="1"/>
    </xf>
    <xf numFmtId="0" fontId="13" fillId="3" borderId="0" xfId="0" applyFont="1" applyFill="1" applyProtection="1">
      <protection hidden="1"/>
    </xf>
    <xf numFmtId="0" fontId="12" fillId="3" borderId="0" xfId="0" applyFont="1" applyFill="1" applyProtection="1">
      <protection hidden="1"/>
    </xf>
    <xf numFmtId="0" fontId="9" fillId="3" borderId="10" xfId="0" applyFont="1" applyFill="1" applyBorder="1" applyAlignment="1" applyProtection="1">
      <alignment horizontal="left" vertical="center" wrapText="1"/>
      <protection hidden="1"/>
    </xf>
    <xf numFmtId="0" fontId="0" fillId="3" borderId="11" xfId="0" applyFill="1" applyBorder="1" applyAlignment="1" applyProtection="1">
      <alignment wrapText="1"/>
      <protection hidden="1"/>
    </xf>
    <xf numFmtId="0" fontId="0" fillId="3" borderId="12" xfId="0" applyFill="1" applyBorder="1" applyAlignment="1" applyProtection="1">
      <alignment wrapText="1"/>
      <protection hidden="1"/>
    </xf>
    <xf numFmtId="0" fontId="0" fillId="3" borderId="0" xfId="0" applyFill="1" applyAlignment="1" applyProtection="1">
      <alignment wrapText="1"/>
      <protection hidden="1"/>
    </xf>
    <xf numFmtId="0" fontId="0" fillId="3" borderId="13" xfId="0" applyFill="1" applyBorder="1" applyAlignment="1" applyProtection="1">
      <alignment wrapText="1"/>
      <protection hidden="1"/>
    </xf>
    <xf numFmtId="0" fontId="0" fillId="3" borderId="14" xfId="0" applyFill="1" applyBorder="1" applyAlignment="1" applyProtection="1">
      <alignment wrapText="1"/>
      <protection hidden="1"/>
    </xf>
    <xf numFmtId="0" fontId="13" fillId="3" borderId="0" xfId="0" applyFont="1" applyFill="1" applyAlignment="1" applyProtection="1">
      <alignment shrinkToFit="1"/>
      <protection hidden="1"/>
    </xf>
    <xf numFmtId="0" fontId="0" fillId="3" borderId="0" xfId="0" applyFill="1" applyAlignment="1" applyProtection="1">
      <alignment shrinkToFit="1"/>
      <protection hidden="1"/>
    </xf>
    <xf numFmtId="0" fontId="12" fillId="3" borderId="0" xfId="0" applyFont="1" applyFill="1" applyAlignment="1" applyProtection="1">
      <alignment shrinkToFit="1"/>
      <protection hidden="1"/>
    </xf>
    <xf numFmtId="0" fontId="13" fillId="3" borderId="0" xfId="0" applyFont="1" applyFill="1" applyAlignment="1">
      <alignment horizontal="center"/>
    </xf>
    <xf numFmtId="0" fontId="21" fillId="3" borderId="16" xfId="0" applyFont="1" applyFill="1" applyBorder="1" applyAlignment="1" applyProtection="1">
      <alignment horizontal="right" vertical="center" textRotation="90"/>
      <protection hidden="1"/>
    </xf>
    <xf numFmtId="0" fontId="21" fillId="3" borderId="16" xfId="0" applyFont="1" applyFill="1" applyBorder="1" applyAlignment="1">
      <alignment horizontal="right" vertical="center" textRotation="90"/>
    </xf>
    <xf numFmtId="1" fontId="11" fillId="5" borderId="0" xfId="1" quotePrefix="1" applyNumberFormat="1" applyFont="1" applyFill="1" applyProtection="1">
      <alignment horizontal="center" vertical="center"/>
      <protection locked="0" hidden="1"/>
    </xf>
    <xf numFmtId="1" fontId="0" fillId="0" borderId="0" xfId="0" applyNumberFormat="1" applyAlignment="1" applyProtection="1">
      <alignment horizontal="center" vertical="center"/>
      <protection locked="0" hidden="1"/>
    </xf>
    <xf numFmtId="0" fontId="44" fillId="3" borderId="19" xfId="4" applyFill="1" applyBorder="1" applyAlignment="1" applyProtection="1">
      <alignment horizontal="center" vertical="center"/>
      <protection locked="0"/>
    </xf>
    <xf numFmtId="0" fontId="30" fillId="3" borderId="11" xfId="0" applyFont="1" applyFill="1" applyBorder="1" applyAlignment="1" applyProtection="1">
      <alignment horizontal="center" vertical="center"/>
      <protection hidden="1"/>
    </xf>
    <xf numFmtId="0" fontId="0" fillId="3" borderId="11" xfId="0" applyFill="1" applyBorder="1" applyAlignment="1">
      <alignment horizontal="center" vertical="center"/>
    </xf>
    <xf numFmtId="0" fontId="13" fillId="3" borderId="0" xfId="0" applyFont="1" applyFill="1" applyAlignment="1" applyProtection="1">
      <alignment wrapText="1" shrinkToFit="1"/>
      <protection hidden="1"/>
    </xf>
    <xf numFmtId="0" fontId="28" fillId="3" borderId="0" xfId="0" applyFont="1" applyFill="1" applyAlignment="1" applyProtection="1">
      <alignment wrapText="1" shrinkToFit="1"/>
      <protection hidden="1"/>
    </xf>
    <xf numFmtId="0" fontId="0" fillId="3" borderId="0" xfId="0" applyFill="1" applyAlignment="1">
      <alignment wrapText="1"/>
    </xf>
    <xf numFmtId="0" fontId="35" fillId="3" borderId="0" xfId="0" applyFont="1" applyFill="1" applyAlignment="1" applyProtection="1">
      <alignment horizontal="center" vertical="center" wrapText="1"/>
      <protection hidden="1"/>
    </xf>
    <xf numFmtId="0" fontId="7" fillId="0" borderId="0" xfId="2" applyFont="1" applyAlignment="1" applyProtection="1">
      <alignment horizontal="left" vertical="center" wrapText="1"/>
      <protection hidden="1"/>
    </xf>
    <xf numFmtId="1" fontId="18" fillId="3" borderId="0" xfId="1" applyNumberFormat="1" applyFont="1" applyFill="1" applyAlignment="1" applyProtection="1">
      <alignment horizontal="left" vertical="center"/>
      <protection hidden="1"/>
    </xf>
    <xf numFmtId="0" fontId="0" fillId="3" borderId="0" xfId="0" applyFill="1" applyAlignment="1" applyProtection="1">
      <alignment vertical="center"/>
      <protection hidden="1"/>
    </xf>
    <xf numFmtId="164" fontId="18" fillId="3" borderId="0" xfId="1" applyNumberFormat="1" applyFont="1" applyFill="1" applyProtection="1">
      <alignment horizontal="center" vertical="center"/>
      <protection hidden="1"/>
    </xf>
    <xf numFmtId="0" fontId="0" fillId="0" borderId="0" xfId="0" applyAlignment="1">
      <alignment horizontal="center" vertical="center"/>
    </xf>
    <xf numFmtId="164" fontId="18" fillId="3" borderId="0" xfId="1" applyNumberFormat="1" applyFont="1" applyFill="1" applyAlignment="1" applyProtection="1">
      <alignment horizontal="left" vertical="center"/>
      <protection hidden="1"/>
    </xf>
    <xf numFmtId="0" fontId="0" fillId="0" borderId="0" xfId="0" applyAlignment="1">
      <alignment vertical="center"/>
    </xf>
    <xf numFmtId="0" fontId="55" fillId="3" borderId="0" xfId="0" applyFont="1" applyFill="1" applyAlignment="1" applyProtection="1">
      <alignment horizontal="center" vertical="center"/>
      <protection hidden="1"/>
    </xf>
    <xf numFmtId="0" fontId="56" fillId="0" borderId="0" xfId="0" applyFont="1" applyAlignment="1">
      <alignment horizontal="center" vertical="center"/>
    </xf>
    <xf numFmtId="0" fontId="54" fillId="3" borderId="0" xfId="0" applyFont="1" applyFill="1" applyAlignment="1" applyProtection="1">
      <alignment horizontal="center" vertical="center"/>
      <protection hidden="1"/>
    </xf>
    <xf numFmtId="0" fontId="54" fillId="0" borderId="0" xfId="0" applyFont="1" applyAlignment="1">
      <alignment horizontal="center" vertical="center"/>
    </xf>
    <xf numFmtId="0" fontId="45" fillId="0" borderId="14" xfId="0" applyFont="1" applyBorder="1" applyAlignment="1" applyProtection="1">
      <alignment horizontal="center" vertical="center"/>
      <protection hidden="1"/>
    </xf>
    <xf numFmtId="0" fontId="40" fillId="11" borderId="29" xfId="0" applyFont="1" applyFill="1" applyBorder="1" applyAlignment="1" applyProtection="1">
      <alignment horizontal="right" vertical="center"/>
      <protection hidden="1"/>
    </xf>
    <xf numFmtId="0" fontId="40" fillId="11" borderId="30" xfId="0" applyFont="1" applyFill="1" applyBorder="1" applyAlignment="1" applyProtection="1">
      <alignment horizontal="right" vertical="center"/>
      <protection hidden="1"/>
    </xf>
    <xf numFmtId="0" fontId="25" fillId="3" borderId="31" xfId="0" applyFont="1" applyFill="1" applyBorder="1" applyAlignment="1" applyProtection="1">
      <alignment horizontal="center" vertical="center" wrapText="1"/>
      <protection hidden="1"/>
    </xf>
    <xf numFmtId="0" fontId="46" fillId="0" borderId="27" xfId="0" applyFont="1" applyBorder="1" applyAlignment="1" applyProtection="1">
      <alignment horizontal="left" vertical="center" wrapText="1" indent="2"/>
      <protection hidden="1"/>
    </xf>
    <xf numFmtId="0" fontId="49" fillId="0" borderId="28" xfId="0" applyFont="1" applyBorder="1" applyAlignment="1" applyProtection="1">
      <alignment horizontal="left" vertical="center" wrapText="1" indent="2"/>
      <protection hidden="1"/>
    </xf>
    <xf numFmtId="0" fontId="49" fillId="0" borderId="22" xfId="0" applyFont="1" applyBorder="1" applyAlignment="1" applyProtection="1">
      <alignment horizontal="left" vertical="center" wrapText="1" indent="2"/>
      <protection hidden="1"/>
    </xf>
    <xf numFmtId="0" fontId="26" fillId="3" borderId="29" xfId="0" applyFont="1" applyFill="1" applyBorder="1" applyAlignment="1" applyProtection="1">
      <alignment horizontal="right" vertical="center" wrapText="1"/>
      <protection hidden="1"/>
    </xf>
    <xf numFmtId="0" fontId="0" fillId="3" borderId="0" xfId="0" applyFill="1" applyAlignment="1" applyProtection="1">
      <alignment horizontal="right" vertical="center" wrapText="1"/>
      <protection hidden="1"/>
    </xf>
    <xf numFmtId="0" fontId="0" fillId="3" borderId="6" xfId="0" applyFill="1" applyBorder="1" applyAlignment="1" applyProtection="1">
      <alignment horizontal="right" vertical="center" wrapText="1"/>
      <protection hidden="1"/>
    </xf>
    <xf numFmtId="0" fontId="0" fillId="0" borderId="29"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30" xfId="0" applyBorder="1" applyAlignment="1" applyProtection="1">
      <alignment horizontal="center" vertical="center"/>
      <protection hidden="1"/>
    </xf>
    <xf numFmtId="0" fontId="27" fillId="8" borderId="27" xfId="0" applyFont="1" applyFill="1" applyBorder="1" applyAlignment="1" applyProtection="1">
      <alignment horizontal="center" vertical="top"/>
      <protection hidden="1"/>
    </xf>
    <xf numFmtId="0" fontId="0" fillId="8" borderId="28" xfId="0" applyFill="1" applyBorder="1" applyAlignment="1" applyProtection="1">
      <alignment horizontal="center" vertical="top"/>
      <protection hidden="1"/>
    </xf>
    <xf numFmtId="0" fontId="0" fillId="8" borderId="22" xfId="0" applyFill="1" applyBorder="1" applyAlignment="1" applyProtection="1">
      <alignment horizontal="center" vertical="top"/>
      <protection hidden="1"/>
    </xf>
    <xf numFmtId="0" fontId="13" fillId="3" borderId="3" xfId="0" applyFont="1" applyFill="1" applyBorder="1" applyAlignment="1" applyProtection="1">
      <alignment horizontal="center" vertical="center"/>
      <protection hidden="1"/>
    </xf>
    <xf numFmtId="0" fontId="25" fillId="9" borderId="0" xfId="0" applyFont="1" applyFill="1" applyAlignment="1" applyProtection="1">
      <alignment vertical="center" wrapText="1"/>
      <protection hidden="1"/>
    </xf>
    <xf numFmtId="0" fontId="0" fillId="9" borderId="0" xfId="0" applyFill="1" applyAlignment="1" applyProtection="1">
      <alignment wrapText="1"/>
      <protection hidden="1"/>
    </xf>
    <xf numFmtId="0" fontId="79" fillId="3" borderId="0" xfId="0" applyFont="1" applyFill="1" applyAlignment="1">
      <alignment horizontal="center" vertical="center"/>
    </xf>
    <xf numFmtId="0" fontId="0" fillId="3" borderId="0" xfId="0" applyFill="1" applyAlignment="1">
      <alignment horizontal="center" vertical="center"/>
    </xf>
    <xf numFmtId="0" fontId="21" fillId="3" borderId="0" xfId="0" applyFont="1" applyFill="1" applyAlignment="1">
      <alignment horizontal="left" vertical="top" wrapText="1"/>
    </xf>
    <xf numFmtId="0" fontId="75" fillId="3" borderId="0" xfId="0" applyFont="1" applyFill="1" applyAlignment="1">
      <alignment horizontal="left" vertical="top" wrapText="1" readingOrder="1"/>
    </xf>
    <xf numFmtId="0" fontId="0" fillId="3" borderId="0" xfId="0" applyFill="1" applyAlignment="1">
      <alignment horizontal="left" vertical="top" wrapText="1"/>
    </xf>
  </cellXfs>
  <cellStyles count="5">
    <cellStyle name="Hyperlink" xfId="4" builtinId="8"/>
    <cellStyle name="Normal" xfId="0" builtinId="0"/>
    <cellStyle name="Normal 2" xfId="2" xr:uid="{00000000-0005-0000-0000-000001000000}"/>
    <cellStyle name="Normal 2 2" xfId="3" xr:uid="{00000000-0005-0000-0000-000002000000}"/>
    <cellStyle name="Normal_practice" xfId="1" xr:uid="{00000000-0005-0000-0000-000003000000}"/>
  </cellStyles>
  <dxfs count="4">
    <dxf>
      <font>
        <b/>
        <i val="0"/>
        <color theme="9" tint="-0.24994659260841701"/>
      </font>
      <fill>
        <patternFill>
          <bgColor theme="0"/>
        </patternFill>
      </fill>
    </dxf>
    <dxf>
      <font>
        <b/>
        <i val="0"/>
        <color rgb="FF0070C0"/>
      </font>
      <fill>
        <patternFill>
          <bgColor theme="0"/>
        </patternFill>
      </fill>
    </dxf>
    <dxf>
      <font>
        <b/>
        <i val="0"/>
        <color rgb="FF7030A0"/>
      </font>
      <fill>
        <patternFill>
          <bgColor theme="0"/>
        </patternFill>
      </fill>
    </dxf>
    <dxf>
      <font>
        <b/>
        <i val="0"/>
        <color rgb="FFC00000"/>
      </font>
      <fill>
        <patternFill>
          <bgColor theme="0"/>
        </patternFill>
      </fill>
    </dxf>
  </dxfs>
  <tableStyles count="0" defaultTableStyle="TableStyleMedium2" defaultPivotStyle="PivotStyleLight16"/>
  <colors>
    <mruColors>
      <color rgb="FFE2EFDA"/>
      <color rgb="FF000000"/>
      <color rgb="FFFDAFC9"/>
      <color rgb="FFC7D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15689381933441"/>
          <c:y val="0.17548758452273203"/>
          <c:w val="0.81774960380364081"/>
          <c:h val="0.61281378722211988"/>
        </c:manualLayout>
      </c:layout>
      <c:lineChart>
        <c:grouping val="standard"/>
        <c:varyColors val="0"/>
        <c:ser>
          <c:idx val="0"/>
          <c:order val="0"/>
          <c:tx>
            <c:strRef>
              <c:f>'D-SNAP Worksheet'!$AH$121:$AI$121</c:f>
              <c:strCache>
                <c:ptCount val="2"/>
                <c:pt idx="1">
                  <c:v>CI upper limit</c:v>
                </c:pt>
              </c:strCache>
            </c:strRef>
          </c:tx>
          <c:spPr>
            <a:ln w="28575">
              <a:noFill/>
            </a:ln>
          </c:spPr>
          <c:marker>
            <c:symbol val="none"/>
          </c:marker>
          <c:cat>
            <c:multiLvlStrRef>
              <c:extLst>
                <c:ext xmlns:c15="http://schemas.microsoft.com/office/drawing/2012/chart" uri="{02D57815-91ED-43cb-92C2-25804820EDAC}">
                  <c15:fullRef>
                    <c15:sqref>'D-SNAP Worksheet'!$AJ$119:$AX$120</c15:sqref>
                  </c15:fullRef>
                </c:ext>
              </c:extLst>
              <c:f>'D-SNAP Worksheet'!$AJ$119:$AX$120</c:f>
              <c:multiLvlStrCache>
                <c:ptCount val="14"/>
                <c:lvl>
                  <c:pt idx="0">
                    <c:v>Comprehension Knowledge (Gc)</c:v>
                  </c:pt>
                  <c:pt idx="1">
                    <c:v>Comprehension Knowledge (Gc)</c:v>
                  </c:pt>
                  <c:pt idx="2">
                    <c:v>Fluid Reasoning (Gf)</c:v>
                  </c:pt>
                  <c:pt idx="3">
                    <c:v>Fluid Reasoning (Gf)</c:v>
                  </c:pt>
                  <c:pt idx="4">
                    <c:v>Short-Term Working Memory (Gwm)</c:v>
                  </c:pt>
                  <c:pt idx="5">
                    <c:v>Short-Term Working Memory (Gwm)</c:v>
                  </c:pt>
                  <c:pt idx="6">
                    <c:v>Long-Term Storage &amp; Retrieval (Glr)</c:v>
                  </c:pt>
                  <c:pt idx="7">
                    <c:v>Long-Term Storage &amp; Retrieval (Glr)</c:v>
                  </c:pt>
                  <c:pt idx="8">
                    <c:v>Visual Processing (Gv)</c:v>
                  </c:pt>
                  <c:pt idx="9">
                    <c:v>Visual Processing (Gv)</c:v>
                  </c:pt>
                  <c:pt idx="10">
                    <c:v>Auditory Processing (Ga)</c:v>
                  </c:pt>
                  <c:pt idx="11">
                    <c:v>Auditory Processing (Ga)</c:v>
                  </c:pt>
                  <c:pt idx="12">
                    <c:v>Cognitive Processing Speed (Gs)</c:v>
                  </c:pt>
                  <c:pt idx="13">
                    <c:v>Cognitive Processing Speed (Gs)</c:v>
                  </c:pt>
                </c:lvl>
                <c:lvl>
                  <c:pt idx="0">
                    <c:v>Obtained</c:v>
                  </c:pt>
                  <c:pt idx="1">
                    <c:v>Expected</c:v>
                  </c:pt>
                  <c:pt idx="2">
                    <c:v>Obtained</c:v>
                  </c:pt>
                  <c:pt idx="3">
                    <c:v>Expected</c:v>
                  </c:pt>
                  <c:pt idx="4">
                    <c:v>Obtained</c:v>
                  </c:pt>
                  <c:pt idx="5">
                    <c:v>Expected</c:v>
                  </c:pt>
                  <c:pt idx="6">
                    <c:v>Obtained</c:v>
                  </c:pt>
                  <c:pt idx="7">
                    <c:v>Expected</c:v>
                  </c:pt>
                  <c:pt idx="8">
                    <c:v>Obtained</c:v>
                  </c:pt>
                  <c:pt idx="9">
                    <c:v>Expected</c:v>
                  </c:pt>
                  <c:pt idx="10">
                    <c:v>Obtained</c:v>
                  </c:pt>
                  <c:pt idx="11">
                    <c:v>Expected</c:v>
                  </c:pt>
                  <c:pt idx="12">
                    <c:v>Obtained</c:v>
                  </c:pt>
                  <c:pt idx="13">
                    <c:v>Expected</c:v>
                  </c:pt>
                </c:lvl>
              </c:multiLvlStrCache>
            </c:multiLvlStrRef>
          </c:cat>
          <c:val>
            <c:numRef>
              <c:extLst>
                <c:ext xmlns:c15="http://schemas.microsoft.com/office/drawing/2012/chart" uri="{02D57815-91ED-43cb-92C2-25804820EDAC}">
                  <c15:fullRef>
                    <c15:sqref>'D-SNAP Worksheet'!$AJ$121:$AX$121</c15:sqref>
                  </c15:fullRef>
                </c:ext>
              </c:extLst>
              <c:f>'D-SNAP Worksheet'!$AJ$121:$AW$121</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0-A518-42D2-863C-1CDC01134A79}"/>
            </c:ext>
          </c:extLst>
        </c:ser>
        <c:ser>
          <c:idx val="1"/>
          <c:order val="1"/>
          <c:tx>
            <c:strRef>
              <c:f>'D-SNAP Worksheet'!$AH$122:$AI$122</c:f>
              <c:strCache>
                <c:ptCount val="2"/>
                <c:pt idx="1">
                  <c:v>Factor Score</c:v>
                </c:pt>
              </c:strCache>
            </c:strRef>
          </c:tx>
          <c:spPr>
            <a:ln w="28575">
              <a:noFill/>
            </a:ln>
          </c:spPr>
          <c:marker>
            <c:symbol val="none"/>
          </c:marker>
          <c:cat>
            <c:multiLvlStrRef>
              <c:extLst>
                <c:ext xmlns:c15="http://schemas.microsoft.com/office/drawing/2012/chart" uri="{02D57815-91ED-43cb-92C2-25804820EDAC}">
                  <c15:fullRef>
                    <c15:sqref>'D-SNAP Worksheet'!$AJ$119:$AX$120</c15:sqref>
                  </c15:fullRef>
                </c:ext>
              </c:extLst>
              <c:f>'D-SNAP Worksheet'!$AJ$119:$AX$120</c:f>
              <c:multiLvlStrCache>
                <c:ptCount val="14"/>
                <c:lvl>
                  <c:pt idx="0">
                    <c:v>Comprehension Knowledge (Gc)</c:v>
                  </c:pt>
                  <c:pt idx="1">
                    <c:v>Comprehension Knowledge (Gc)</c:v>
                  </c:pt>
                  <c:pt idx="2">
                    <c:v>Fluid Reasoning (Gf)</c:v>
                  </c:pt>
                  <c:pt idx="3">
                    <c:v>Fluid Reasoning (Gf)</c:v>
                  </c:pt>
                  <c:pt idx="4">
                    <c:v>Short-Term Working Memory (Gwm)</c:v>
                  </c:pt>
                  <c:pt idx="5">
                    <c:v>Short-Term Working Memory (Gwm)</c:v>
                  </c:pt>
                  <c:pt idx="6">
                    <c:v>Long-Term Storage &amp; Retrieval (Glr)</c:v>
                  </c:pt>
                  <c:pt idx="7">
                    <c:v>Long-Term Storage &amp; Retrieval (Glr)</c:v>
                  </c:pt>
                  <c:pt idx="8">
                    <c:v>Visual Processing (Gv)</c:v>
                  </c:pt>
                  <c:pt idx="9">
                    <c:v>Visual Processing (Gv)</c:v>
                  </c:pt>
                  <c:pt idx="10">
                    <c:v>Auditory Processing (Ga)</c:v>
                  </c:pt>
                  <c:pt idx="11">
                    <c:v>Auditory Processing (Ga)</c:v>
                  </c:pt>
                  <c:pt idx="12">
                    <c:v>Cognitive Processing Speed (Gs)</c:v>
                  </c:pt>
                  <c:pt idx="13">
                    <c:v>Cognitive Processing Speed (Gs)</c:v>
                  </c:pt>
                </c:lvl>
                <c:lvl>
                  <c:pt idx="0">
                    <c:v>Obtained</c:v>
                  </c:pt>
                  <c:pt idx="1">
                    <c:v>Expected</c:v>
                  </c:pt>
                  <c:pt idx="2">
                    <c:v>Obtained</c:v>
                  </c:pt>
                  <c:pt idx="3">
                    <c:v>Expected</c:v>
                  </c:pt>
                  <c:pt idx="4">
                    <c:v>Obtained</c:v>
                  </c:pt>
                  <c:pt idx="5">
                    <c:v>Expected</c:v>
                  </c:pt>
                  <c:pt idx="6">
                    <c:v>Obtained</c:v>
                  </c:pt>
                  <c:pt idx="7">
                    <c:v>Expected</c:v>
                  </c:pt>
                  <c:pt idx="8">
                    <c:v>Obtained</c:v>
                  </c:pt>
                  <c:pt idx="9">
                    <c:v>Expected</c:v>
                  </c:pt>
                  <c:pt idx="10">
                    <c:v>Obtained</c:v>
                  </c:pt>
                  <c:pt idx="11">
                    <c:v>Expected</c:v>
                  </c:pt>
                  <c:pt idx="12">
                    <c:v>Obtained</c:v>
                  </c:pt>
                  <c:pt idx="13">
                    <c:v>Expected</c:v>
                  </c:pt>
                </c:lvl>
              </c:multiLvlStrCache>
            </c:multiLvlStrRef>
          </c:cat>
          <c:val>
            <c:numRef>
              <c:extLst>
                <c:ext xmlns:c15="http://schemas.microsoft.com/office/drawing/2012/chart" uri="{02D57815-91ED-43cb-92C2-25804820EDAC}">
                  <c15:fullRef>
                    <c15:sqref>'D-SNAP Worksheet'!$AJ$122:$AX$122</c15:sqref>
                  </c15:fullRef>
                </c:ext>
              </c:extLst>
              <c:f>'D-SNAP Worksheet'!$AJ$122:$AW$122</c:f>
              <c:numCache>
                <c:formatCode>General</c:formatCode>
                <c:ptCount val="14"/>
                <c:pt idx="0" formatCode="0">
                  <c:v>0</c:v>
                </c:pt>
                <c:pt idx="1">
                  <c:v>0</c:v>
                </c:pt>
                <c:pt idx="2" formatCode="0">
                  <c:v>0</c:v>
                </c:pt>
                <c:pt idx="3">
                  <c:v>0</c:v>
                </c:pt>
                <c:pt idx="4" formatCode="0">
                  <c:v>0</c:v>
                </c:pt>
                <c:pt idx="5">
                  <c:v>0</c:v>
                </c:pt>
                <c:pt idx="6" formatCode="0">
                  <c:v>0</c:v>
                </c:pt>
                <c:pt idx="7">
                  <c:v>0</c:v>
                </c:pt>
                <c:pt idx="8" formatCode="0">
                  <c:v>0</c:v>
                </c:pt>
                <c:pt idx="9">
                  <c:v>0</c:v>
                </c:pt>
                <c:pt idx="10" formatCode="0">
                  <c:v>0</c:v>
                </c:pt>
                <c:pt idx="11">
                  <c:v>0</c:v>
                </c:pt>
                <c:pt idx="12" formatCode="0">
                  <c:v>0</c:v>
                </c:pt>
                <c:pt idx="13">
                  <c:v>0</c:v>
                </c:pt>
              </c:numCache>
            </c:numRef>
          </c:val>
          <c:smooth val="0"/>
          <c:extLst>
            <c:ext xmlns:c16="http://schemas.microsoft.com/office/drawing/2014/chart" uri="{C3380CC4-5D6E-409C-BE32-E72D297353CC}">
              <c16:uniqueId val="{00000001-A518-42D2-863C-1CDC01134A79}"/>
            </c:ext>
          </c:extLst>
        </c:ser>
        <c:ser>
          <c:idx val="2"/>
          <c:order val="2"/>
          <c:tx>
            <c:strRef>
              <c:f>'D-SNAP Worksheet'!$AH$123:$AI$123</c:f>
              <c:strCache>
                <c:ptCount val="2"/>
                <c:pt idx="1">
                  <c:v>CI lower limit</c:v>
                </c:pt>
              </c:strCache>
            </c:strRef>
          </c:tx>
          <c:spPr>
            <a:ln w="28575">
              <a:noFill/>
            </a:ln>
          </c:spPr>
          <c:marker>
            <c:symbol val="dot"/>
            <c:size val="3"/>
            <c:spPr>
              <a:solidFill>
                <a:srgbClr val="000000"/>
              </a:solidFill>
              <a:ln>
                <a:solidFill>
                  <a:srgbClr val="000000"/>
                </a:solidFill>
                <a:prstDash val="solid"/>
              </a:ln>
            </c:spPr>
          </c:marker>
          <c:cat>
            <c:multiLvlStrRef>
              <c:extLst>
                <c:ext xmlns:c15="http://schemas.microsoft.com/office/drawing/2012/chart" uri="{02D57815-91ED-43cb-92C2-25804820EDAC}">
                  <c15:fullRef>
                    <c15:sqref>'D-SNAP Worksheet'!$AJ$119:$AX$120</c15:sqref>
                  </c15:fullRef>
                </c:ext>
              </c:extLst>
              <c:f>'D-SNAP Worksheet'!$AJ$119:$AX$120</c:f>
              <c:multiLvlStrCache>
                <c:ptCount val="14"/>
                <c:lvl>
                  <c:pt idx="0">
                    <c:v>Comprehension Knowledge (Gc)</c:v>
                  </c:pt>
                  <c:pt idx="1">
                    <c:v>Comprehension Knowledge (Gc)</c:v>
                  </c:pt>
                  <c:pt idx="2">
                    <c:v>Fluid Reasoning (Gf)</c:v>
                  </c:pt>
                  <c:pt idx="3">
                    <c:v>Fluid Reasoning (Gf)</c:v>
                  </c:pt>
                  <c:pt idx="4">
                    <c:v>Short-Term Working Memory (Gwm)</c:v>
                  </c:pt>
                  <c:pt idx="5">
                    <c:v>Short-Term Working Memory (Gwm)</c:v>
                  </c:pt>
                  <c:pt idx="6">
                    <c:v>Long-Term Storage &amp; Retrieval (Glr)</c:v>
                  </c:pt>
                  <c:pt idx="7">
                    <c:v>Long-Term Storage &amp; Retrieval (Glr)</c:v>
                  </c:pt>
                  <c:pt idx="8">
                    <c:v>Visual Processing (Gv)</c:v>
                  </c:pt>
                  <c:pt idx="9">
                    <c:v>Visual Processing (Gv)</c:v>
                  </c:pt>
                  <c:pt idx="10">
                    <c:v>Auditory Processing (Ga)</c:v>
                  </c:pt>
                  <c:pt idx="11">
                    <c:v>Auditory Processing (Ga)</c:v>
                  </c:pt>
                  <c:pt idx="12">
                    <c:v>Cognitive Processing Speed (Gs)</c:v>
                  </c:pt>
                  <c:pt idx="13">
                    <c:v>Cognitive Processing Speed (Gs)</c:v>
                  </c:pt>
                </c:lvl>
                <c:lvl>
                  <c:pt idx="0">
                    <c:v>Obtained</c:v>
                  </c:pt>
                  <c:pt idx="1">
                    <c:v>Expected</c:v>
                  </c:pt>
                  <c:pt idx="2">
                    <c:v>Obtained</c:v>
                  </c:pt>
                  <c:pt idx="3">
                    <c:v>Expected</c:v>
                  </c:pt>
                  <c:pt idx="4">
                    <c:v>Obtained</c:v>
                  </c:pt>
                  <c:pt idx="5">
                    <c:v>Expected</c:v>
                  </c:pt>
                  <c:pt idx="6">
                    <c:v>Obtained</c:v>
                  </c:pt>
                  <c:pt idx="7">
                    <c:v>Expected</c:v>
                  </c:pt>
                  <c:pt idx="8">
                    <c:v>Obtained</c:v>
                  </c:pt>
                  <c:pt idx="9">
                    <c:v>Expected</c:v>
                  </c:pt>
                  <c:pt idx="10">
                    <c:v>Obtained</c:v>
                  </c:pt>
                  <c:pt idx="11">
                    <c:v>Expected</c:v>
                  </c:pt>
                  <c:pt idx="12">
                    <c:v>Obtained</c:v>
                  </c:pt>
                  <c:pt idx="13">
                    <c:v>Expected</c:v>
                  </c:pt>
                </c:lvl>
              </c:multiLvlStrCache>
            </c:multiLvlStrRef>
          </c:cat>
          <c:val>
            <c:numRef>
              <c:extLst>
                <c:ext xmlns:c15="http://schemas.microsoft.com/office/drawing/2012/chart" uri="{02D57815-91ED-43cb-92C2-25804820EDAC}">
                  <c15:fullRef>
                    <c15:sqref>'D-SNAP Worksheet'!$AJ$123:$AX$123</c15:sqref>
                  </c15:fullRef>
                </c:ext>
              </c:extLst>
              <c:f>'D-SNAP Worksheet'!$AJ$123:$AW$123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2-A518-42D2-863C-1CDC01134A79}"/>
            </c:ext>
          </c:extLst>
        </c:ser>
        <c:dLbls>
          <c:showLegendKey val="0"/>
          <c:showVal val="0"/>
          <c:showCatName val="0"/>
          <c:showSerName val="0"/>
          <c:showPercent val="0"/>
          <c:showBubbleSize val="0"/>
        </c:dLbl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47977952"/>
        <c:axId val="249886440"/>
      </c:lineChart>
      <c:catAx>
        <c:axId val="247977952"/>
        <c:scaling>
          <c:orientation val="minMax"/>
        </c:scaling>
        <c:delete val="0"/>
        <c:axPos val="t"/>
        <c:numFmt formatCode="General" sourceLinked="1"/>
        <c:majorTickMark val="cross"/>
        <c:minorTickMark val="none"/>
        <c:tickLblPos val="nextTo"/>
        <c:spPr>
          <a:ln w="3175">
            <a:solidFill>
              <a:srgbClr val="000000"/>
            </a:solidFill>
            <a:prstDash val="solid"/>
          </a:ln>
        </c:spPr>
        <c:txPr>
          <a:bodyPr rot="0" vert="horz"/>
          <a:lstStyle/>
          <a:p>
            <a:pPr>
              <a:defRPr sz="3375" b="0" i="0" u="none" strike="noStrike" baseline="0">
                <a:solidFill>
                  <a:srgbClr val="000000"/>
                </a:solidFill>
                <a:latin typeface="Arial"/>
                <a:ea typeface="Arial"/>
                <a:cs typeface="Arial"/>
              </a:defRPr>
            </a:pPr>
            <a:endParaRPr lang="en-US"/>
          </a:p>
        </c:txPr>
        <c:crossAx val="249886440"/>
        <c:crosses val="max"/>
        <c:auto val="0"/>
        <c:lblAlgn val="ctr"/>
        <c:lblOffset val="100"/>
        <c:tickMarkSkip val="1"/>
        <c:noMultiLvlLbl val="0"/>
      </c:catAx>
      <c:valAx>
        <c:axId val="249886440"/>
        <c:scaling>
          <c:orientation val="minMax"/>
          <c:max val="139"/>
          <c:min val="40"/>
        </c:scaling>
        <c:delete val="0"/>
        <c:axPos val="l"/>
        <c:majorGridlines>
          <c:spPr>
            <a:ln w="3175">
              <a:solidFill>
                <a:srgbClr val="000000"/>
              </a:solidFill>
              <a:prstDash val="solid"/>
            </a:ln>
          </c:spPr>
        </c:majorGridlines>
        <c:title>
          <c:tx>
            <c:rich>
              <a:bodyPr/>
              <a:lstStyle/>
              <a:p>
                <a:pPr>
                  <a:defRPr sz="1925" b="1" i="0" u="none" strike="noStrike" baseline="0">
                    <a:solidFill>
                      <a:srgbClr val="000000"/>
                    </a:solidFill>
                    <a:latin typeface="Arial"/>
                    <a:ea typeface="Arial"/>
                    <a:cs typeface="Arial"/>
                  </a:defRPr>
                </a:pPr>
                <a:r>
                  <a:rPr lang="en-US"/>
                  <a:t>Standard Score Range</a:t>
                </a:r>
              </a:p>
            </c:rich>
          </c:tx>
          <c:layout>
            <c:manualLayout>
              <c:xMode val="edge"/>
              <c:yMode val="edge"/>
              <c:x val="0.10673067132772196"/>
              <c:y val="0.40680559870735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500" b="0" i="0" u="none" strike="noStrike" baseline="0">
                <a:solidFill>
                  <a:srgbClr val="000000"/>
                </a:solidFill>
                <a:latin typeface="Arial"/>
                <a:ea typeface="Arial"/>
                <a:cs typeface="Arial"/>
              </a:defRPr>
            </a:pPr>
            <a:endParaRPr lang="en-US"/>
          </a:p>
        </c:txPr>
        <c:crossAx val="247977952"/>
        <c:crosses val="autoZero"/>
        <c:crossBetween val="between"/>
        <c:majorUnit val="15"/>
        <c:minorUnit val="1"/>
      </c:valAx>
      <c:dTable>
        <c:showHorzBorder val="1"/>
        <c:showVertBorder val="1"/>
        <c:showOutline val="1"/>
        <c:showKeys val="0"/>
        <c:spPr>
          <a:ln w="3175">
            <a:solidFill>
              <a:srgbClr val="000000"/>
            </a:solidFill>
            <a:prstDash val="solid"/>
          </a:ln>
        </c:spPr>
        <c:txPr>
          <a:bodyPr/>
          <a:lstStyle/>
          <a:p>
            <a:pPr rtl="0">
              <a:defRPr sz="1625" b="0" i="0" u="none" strike="noStrike" baseline="0">
                <a:solidFill>
                  <a:srgbClr val="000000"/>
                </a:solidFill>
                <a:latin typeface="Arial"/>
                <a:ea typeface="Arial"/>
                <a:cs typeface="Arial"/>
              </a:defRPr>
            </a:pPr>
            <a:endParaRPr lang="en-US"/>
          </a:p>
        </c:txPr>
      </c:dTable>
      <c:spPr>
        <a:solidFill>
          <a:srgbClr val="FFFFFF"/>
        </a:solidFill>
        <a:ln w="3175">
          <a:solidFill>
            <a:srgbClr val="FFFFFF"/>
          </a:solidFill>
          <a:prstDash val="solid"/>
        </a:ln>
      </c:spPr>
    </c:plotArea>
    <c:plotVisOnly val="1"/>
    <c:dispBlanksAs val="gap"/>
    <c:showDLblsOverMax val="0"/>
  </c:chart>
  <c:spPr>
    <a:solidFill>
      <a:srgbClr val="FFFFFF"/>
    </a:solidFill>
    <a:ln w="28575">
      <a:solidFill>
        <a:srgbClr val="000000"/>
      </a:solidFill>
      <a:prstDash val="solid"/>
    </a:ln>
  </c:spPr>
  <c:txPr>
    <a:bodyPr/>
    <a:lstStyle/>
    <a:p>
      <a:pPr>
        <a:defRPr sz="33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horizontalDpi="300" verticalDpi="300"/>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tmp"/><Relationship Id="rId1" Type="http://schemas.openxmlformats.org/officeDocument/2006/relationships/image" Target="../media/image1.png"/><Relationship Id="rId5" Type="http://schemas.openxmlformats.org/officeDocument/2006/relationships/image" Target="../media/image5.tm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252232</xdr:colOff>
      <xdr:row>39</xdr:row>
      <xdr:rowOff>20818</xdr:rowOff>
    </xdr:from>
    <xdr:to>
      <xdr:col>4</xdr:col>
      <xdr:colOff>425057</xdr:colOff>
      <xdr:row>40</xdr:row>
      <xdr:rowOff>64024</xdr:rowOff>
    </xdr:to>
    <xdr:sp macro="" textlink="">
      <xdr:nvSpPr>
        <xdr:cNvPr id="2" name="Arrow: Up 9">
          <a:extLst>
            <a:ext uri="{FF2B5EF4-FFF2-40B4-BE49-F238E27FC236}">
              <a16:creationId xmlns:a16="http://schemas.microsoft.com/office/drawing/2014/main" id="{00000000-0008-0000-0100-00000A000000}"/>
            </a:ext>
          </a:extLst>
        </xdr:cNvPr>
        <xdr:cNvSpPr/>
      </xdr:nvSpPr>
      <xdr:spPr bwMode="auto">
        <a:xfrm>
          <a:off x="2081032" y="11419068"/>
          <a:ext cx="172825" cy="240056"/>
        </a:xfrm>
        <a:prstGeom prst="up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142873</xdr:colOff>
      <xdr:row>9</xdr:row>
      <xdr:rowOff>36739</xdr:rowOff>
    </xdr:from>
    <xdr:to>
      <xdr:col>40</xdr:col>
      <xdr:colOff>333375</xdr:colOff>
      <xdr:row>103</xdr:row>
      <xdr:rowOff>38856</xdr:rowOff>
    </xdr:to>
    <xdr:graphicFrame macro="">
      <xdr:nvGraphicFramePr>
        <xdr:cNvPr id="2" name="Chart 1">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0.17101</cdr:x>
      <cdr:y>0.32351</cdr:y>
    </cdr:from>
    <cdr:to>
      <cdr:x>0.98915</cdr:x>
      <cdr:y>0.509</cdr:y>
    </cdr:to>
    <cdr:sp macro="" textlink="">
      <cdr:nvSpPr>
        <cdr:cNvPr id="2" name="Rectangle 1"/>
        <cdr:cNvSpPr/>
      </cdr:nvSpPr>
      <cdr:spPr bwMode="auto">
        <a:xfrm xmlns:a="http://schemas.openxmlformats.org/drawingml/2006/main">
          <a:off x="7289116" y="4278383"/>
          <a:ext cx="34872706" cy="2453231"/>
        </a:xfrm>
        <a:prstGeom xmlns:a="http://schemas.openxmlformats.org/drawingml/2006/main" prst="rect">
          <a:avLst/>
        </a:prstGeom>
        <a:solidFill xmlns:a="http://schemas.openxmlformats.org/drawingml/2006/main">
          <a:schemeClr val="accent6">
            <a:lumMod val="60000"/>
            <a:lumOff val="40000"/>
            <a:alpha val="12000"/>
          </a:scheme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0.17092</cdr:x>
      <cdr:y>0.50933</cdr:y>
    </cdr:from>
    <cdr:to>
      <cdr:x>0.28791</cdr:x>
      <cdr:y>0.85009</cdr:y>
    </cdr:to>
    <cdr:sp macro="" textlink="">
      <cdr:nvSpPr>
        <cdr:cNvPr id="3" name="Rectangle 2"/>
        <cdr:cNvSpPr/>
      </cdr:nvSpPr>
      <cdr:spPr bwMode="auto">
        <a:xfrm xmlns:a="http://schemas.openxmlformats.org/drawingml/2006/main">
          <a:off x="4574717" y="6388712"/>
          <a:ext cx="3131267" cy="4274299"/>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0.40482</cdr:x>
      <cdr:y>0.50957</cdr:y>
    </cdr:from>
    <cdr:to>
      <cdr:x>0.52149</cdr:x>
      <cdr:y>0.85009</cdr:y>
    </cdr:to>
    <cdr:sp macro="" textlink="">
      <cdr:nvSpPr>
        <cdr:cNvPr id="4" name="Rectangle 3"/>
        <cdr:cNvSpPr/>
      </cdr:nvSpPr>
      <cdr:spPr bwMode="auto">
        <a:xfrm xmlns:a="http://schemas.openxmlformats.org/drawingml/2006/main">
          <a:off x="10835109" y="6391725"/>
          <a:ext cx="3122703" cy="4271286"/>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0.63845</cdr:x>
      <cdr:y>0.50957</cdr:y>
    </cdr:from>
    <cdr:to>
      <cdr:x>0.75517</cdr:x>
      <cdr:y>0.84883</cdr:y>
    </cdr:to>
    <cdr:sp macro="" textlink="">
      <cdr:nvSpPr>
        <cdr:cNvPr id="5" name="Rectangle 4"/>
        <cdr:cNvSpPr/>
      </cdr:nvSpPr>
      <cdr:spPr bwMode="auto">
        <a:xfrm xmlns:a="http://schemas.openxmlformats.org/drawingml/2006/main">
          <a:off x="17088275" y="6391724"/>
          <a:ext cx="3124040" cy="4255412"/>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0.8719</cdr:x>
      <cdr:y>0.50957</cdr:y>
    </cdr:from>
    <cdr:to>
      <cdr:x>0.989</cdr:x>
      <cdr:y>0.85009</cdr:y>
    </cdr:to>
    <cdr:sp macro="" textlink="">
      <cdr:nvSpPr>
        <cdr:cNvPr id="6" name="Rectangle 5"/>
        <cdr:cNvSpPr/>
      </cdr:nvSpPr>
      <cdr:spPr bwMode="auto">
        <a:xfrm xmlns:a="http://schemas.openxmlformats.org/drawingml/2006/main">
          <a:off x="23336623" y="6391724"/>
          <a:ext cx="3134211" cy="4271287"/>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0.17125</cdr:x>
      <cdr:y>0.23108</cdr:y>
    </cdr:from>
    <cdr:to>
      <cdr:x>0.28824</cdr:x>
      <cdr:y>0.32372</cdr:y>
    </cdr:to>
    <cdr:sp macro="" textlink="">
      <cdr:nvSpPr>
        <cdr:cNvPr id="7" name="Rectangle 6"/>
        <cdr:cNvSpPr/>
      </cdr:nvSpPr>
      <cdr:spPr bwMode="auto">
        <a:xfrm xmlns:a="http://schemas.openxmlformats.org/drawingml/2006/main">
          <a:off x="7267274" y="3138006"/>
          <a:ext cx="4964654" cy="1258019"/>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0.63869</cdr:x>
      <cdr:y>0.23108</cdr:y>
    </cdr:from>
    <cdr:to>
      <cdr:x>0.75552</cdr:x>
      <cdr:y>0.32372</cdr:y>
    </cdr:to>
    <cdr:sp macro="" textlink="">
      <cdr:nvSpPr>
        <cdr:cNvPr id="8" name="Rectangle 7"/>
        <cdr:cNvSpPr/>
      </cdr:nvSpPr>
      <cdr:spPr bwMode="auto">
        <a:xfrm xmlns:a="http://schemas.openxmlformats.org/drawingml/2006/main">
          <a:off x="27223581" y="3056084"/>
          <a:ext cx="4979945" cy="1225177"/>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0.40524</cdr:x>
      <cdr:y>0.23052</cdr:y>
    </cdr:from>
    <cdr:to>
      <cdr:x>0.52172</cdr:x>
      <cdr:y>0.32372</cdr:y>
    </cdr:to>
    <cdr:sp macro="" textlink="">
      <cdr:nvSpPr>
        <cdr:cNvPr id="9" name="Rectangle 8"/>
        <cdr:cNvSpPr/>
      </cdr:nvSpPr>
      <cdr:spPr bwMode="auto">
        <a:xfrm xmlns:a="http://schemas.openxmlformats.org/drawingml/2006/main">
          <a:off x="17273063" y="3048614"/>
          <a:ext cx="4964700" cy="1232648"/>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dr:relSizeAnchor xmlns:cdr="http://schemas.openxmlformats.org/drawingml/2006/chartDrawing">
    <cdr:from>
      <cdr:x>0.87136</cdr:x>
      <cdr:y>0.23052</cdr:y>
    </cdr:from>
    <cdr:to>
      <cdr:x>0.98933</cdr:x>
      <cdr:y>0.32394</cdr:y>
    </cdr:to>
    <cdr:sp macro="" textlink="">
      <cdr:nvSpPr>
        <cdr:cNvPr id="10" name="Rectangle 9"/>
        <cdr:cNvSpPr/>
      </cdr:nvSpPr>
      <cdr:spPr bwMode="auto">
        <a:xfrm xmlns:a="http://schemas.openxmlformats.org/drawingml/2006/main">
          <a:off x="37140960" y="3048614"/>
          <a:ext cx="5028332" cy="1235455"/>
        </a:xfrm>
        <a:prstGeom xmlns:a="http://schemas.openxmlformats.org/drawingml/2006/main" prst="rect">
          <a:avLst/>
        </a:prstGeom>
        <a:solidFill xmlns:a="http://schemas.openxmlformats.org/drawingml/2006/main">
          <a:srgbClr val="00B0F0">
            <a:alpha val="27000"/>
          </a:srgbClr>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100"/>
        </a:p>
      </cdr:txBody>
    </cdr:sp>
  </cdr:relSizeAnchor>
</c:userShapes>
</file>

<file path=xl/drawings/drawing4.xml><?xml version="1.0" encoding="utf-8"?>
<xdr:wsDr xmlns:xdr="http://schemas.openxmlformats.org/drawingml/2006/spreadsheetDrawing" xmlns:a="http://schemas.openxmlformats.org/drawingml/2006/main">
  <xdr:twoCellAnchor>
    <xdr:from>
      <xdr:col>5</xdr:col>
      <xdr:colOff>142875</xdr:colOff>
      <xdr:row>11</xdr:row>
      <xdr:rowOff>200025</xdr:rowOff>
    </xdr:from>
    <xdr:to>
      <xdr:col>14</xdr:col>
      <xdr:colOff>352425</xdr:colOff>
      <xdr:row>11</xdr:row>
      <xdr:rowOff>381000</xdr:rowOff>
    </xdr:to>
    <xdr:sp macro="" textlink="">
      <xdr:nvSpPr>
        <xdr:cNvPr id="2" name="TextBox 1">
          <a:extLst>
            <a:ext uri="{FF2B5EF4-FFF2-40B4-BE49-F238E27FC236}">
              <a16:creationId xmlns:a16="http://schemas.microsoft.com/office/drawing/2014/main" id="{5F55BADA-59FE-5107-265F-D204813FC9B0}"/>
            </a:ext>
          </a:extLst>
        </xdr:cNvPr>
        <xdr:cNvSpPr txBox="1"/>
      </xdr:nvSpPr>
      <xdr:spPr>
        <a:xfrm>
          <a:off x="3000375" y="4543425"/>
          <a:ext cx="53530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    Very Much                                                       Some                                                       Very Little   </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10584</xdr:colOff>
      <xdr:row>30</xdr:row>
      <xdr:rowOff>18205</xdr:rowOff>
    </xdr:from>
    <xdr:ext cx="6549890" cy="6397412"/>
    <xdr:pic>
      <xdr:nvPicPr>
        <xdr:cNvPr id="2" name="Picture 1">
          <a:extLst>
            <a:ext uri="{FF2B5EF4-FFF2-40B4-BE49-F238E27FC236}">
              <a16:creationId xmlns:a16="http://schemas.microsoft.com/office/drawing/2014/main" id="{89F3066C-4AA4-4201-8E02-E7BD21C9218F}"/>
            </a:ext>
          </a:extLst>
        </xdr:cNvPr>
        <xdr:cNvPicPr>
          <a:picLocks noChangeAspect="1"/>
        </xdr:cNvPicPr>
      </xdr:nvPicPr>
      <xdr:blipFill>
        <a:blip xmlns:r="http://schemas.openxmlformats.org/officeDocument/2006/relationships" r:embed="rId1"/>
        <a:stretch>
          <a:fillRect/>
        </a:stretch>
      </xdr:blipFill>
      <xdr:spPr>
        <a:xfrm>
          <a:off x="3020484" y="5504605"/>
          <a:ext cx="6549890" cy="6397412"/>
        </a:xfrm>
        <a:prstGeom prst="rect">
          <a:avLst/>
        </a:prstGeom>
      </xdr:spPr>
    </xdr:pic>
    <xdr:clientData/>
  </xdr:oneCellAnchor>
  <xdr:oneCellAnchor>
    <xdr:from>
      <xdr:col>5</xdr:col>
      <xdr:colOff>215053</xdr:colOff>
      <xdr:row>34</xdr:row>
      <xdr:rowOff>130388</xdr:rowOff>
    </xdr:from>
    <xdr:ext cx="6547998" cy="3134690"/>
    <xdr:pic>
      <xdr:nvPicPr>
        <xdr:cNvPr id="3" name="Picture 2" descr="Screen Clipping">
          <a:extLst>
            <a:ext uri="{FF2B5EF4-FFF2-40B4-BE49-F238E27FC236}">
              <a16:creationId xmlns:a16="http://schemas.microsoft.com/office/drawing/2014/main" id="{DF5A5449-0F75-4606-BD00-B42B78809C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24953" y="6348308"/>
          <a:ext cx="6547998" cy="3134690"/>
        </a:xfrm>
        <a:prstGeom prst="rect">
          <a:avLst/>
        </a:prstGeom>
      </xdr:spPr>
    </xdr:pic>
    <xdr:clientData/>
  </xdr:oneCellAnchor>
  <xdr:oneCellAnchor>
    <xdr:from>
      <xdr:col>4</xdr:col>
      <xdr:colOff>417406</xdr:colOff>
      <xdr:row>41</xdr:row>
      <xdr:rowOff>211667</xdr:rowOff>
    </xdr:from>
    <xdr:ext cx="7259228" cy="2931388"/>
    <xdr:pic>
      <xdr:nvPicPr>
        <xdr:cNvPr id="4" name="Picture 3">
          <a:extLst>
            <a:ext uri="{FF2B5EF4-FFF2-40B4-BE49-F238E27FC236}">
              <a16:creationId xmlns:a16="http://schemas.microsoft.com/office/drawing/2014/main" id="{02AE1BFB-DBAE-445B-B837-E22BB6FDE81A}"/>
            </a:ext>
          </a:extLst>
        </xdr:cNvPr>
        <xdr:cNvPicPr>
          <a:picLocks noChangeAspect="1"/>
        </xdr:cNvPicPr>
      </xdr:nvPicPr>
      <xdr:blipFill>
        <a:blip xmlns:r="http://schemas.openxmlformats.org/officeDocument/2006/relationships" r:embed="rId3"/>
        <a:stretch>
          <a:fillRect/>
        </a:stretch>
      </xdr:blipFill>
      <xdr:spPr>
        <a:xfrm>
          <a:off x="2825326" y="7679267"/>
          <a:ext cx="7259228" cy="2931388"/>
        </a:xfrm>
        <a:prstGeom prst="rect">
          <a:avLst/>
        </a:prstGeom>
      </xdr:spPr>
    </xdr:pic>
    <xdr:clientData/>
  </xdr:oneCellAnchor>
  <xdr:twoCellAnchor>
    <xdr:from>
      <xdr:col>4</xdr:col>
      <xdr:colOff>579119</xdr:colOff>
      <xdr:row>41</xdr:row>
      <xdr:rowOff>2434166</xdr:rowOff>
    </xdr:from>
    <xdr:to>
      <xdr:col>16</xdr:col>
      <xdr:colOff>455082</xdr:colOff>
      <xdr:row>41</xdr:row>
      <xdr:rowOff>2651760</xdr:rowOff>
    </xdr:to>
    <xdr:sp macro="" textlink="">
      <xdr:nvSpPr>
        <xdr:cNvPr id="5" name="Rectangle 4">
          <a:extLst>
            <a:ext uri="{FF2B5EF4-FFF2-40B4-BE49-F238E27FC236}">
              <a16:creationId xmlns:a16="http://schemas.microsoft.com/office/drawing/2014/main" id="{B4FFEB7D-818D-4BFA-BA9E-7DE8EE2D0FF5}"/>
            </a:ext>
          </a:extLst>
        </xdr:cNvPr>
        <xdr:cNvSpPr/>
      </xdr:nvSpPr>
      <xdr:spPr>
        <a:xfrm>
          <a:off x="2987039" y="7684346"/>
          <a:ext cx="7099723" cy="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322130</xdr:colOff>
      <xdr:row>54</xdr:row>
      <xdr:rowOff>32809</xdr:rowOff>
    </xdr:from>
    <xdr:to>
      <xdr:col>5</xdr:col>
      <xdr:colOff>576872</xdr:colOff>
      <xdr:row>55</xdr:row>
      <xdr:rowOff>11848</xdr:rowOff>
    </xdr:to>
    <xdr:sp macro="" textlink="">
      <xdr:nvSpPr>
        <xdr:cNvPr id="6" name="Arrow: Up 9">
          <a:extLst>
            <a:ext uri="{FF2B5EF4-FFF2-40B4-BE49-F238E27FC236}">
              <a16:creationId xmlns:a16="http://schemas.microsoft.com/office/drawing/2014/main" id="{B1CEF2AD-D5C9-4A2E-9985-C187CFEB96C8}"/>
            </a:ext>
          </a:extLst>
        </xdr:cNvPr>
        <xdr:cNvSpPr/>
      </xdr:nvSpPr>
      <xdr:spPr bwMode="auto">
        <a:xfrm rot="5400000">
          <a:off x="3378441" y="9861918"/>
          <a:ext cx="161919" cy="254742"/>
        </a:xfrm>
        <a:prstGeom prst="up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14</xdr:col>
      <xdr:colOff>101474</xdr:colOff>
      <xdr:row>53</xdr:row>
      <xdr:rowOff>196677</xdr:rowOff>
    </xdr:from>
    <xdr:to>
      <xdr:col>14</xdr:col>
      <xdr:colOff>379075</xdr:colOff>
      <xdr:row>54</xdr:row>
      <xdr:rowOff>175716</xdr:rowOff>
    </xdr:to>
    <xdr:sp macro="" textlink="">
      <xdr:nvSpPr>
        <xdr:cNvPr id="7" name="Arrow: Up 9">
          <a:extLst>
            <a:ext uri="{FF2B5EF4-FFF2-40B4-BE49-F238E27FC236}">
              <a16:creationId xmlns:a16="http://schemas.microsoft.com/office/drawing/2014/main" id="{E47437DE-95C1-40DF-BB74-E3365BFFC61C}"/>
            </a:ext>
          </a:extLst>
        </xdr:cNvPr>
        <xdr:cNvSpPr/>
      </xdr:nvSpPr>
      <xdr:spPr bwMode="auto">
        <a:xfrm rot="16200000">
          <a:off x="8579415" y="41142056"/>
          <a:ext cx="177159" cy="277601"/>
        </a:xfrm>
        <a:prstGeom prst="up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9</xdr:col>
      <xdr:colOff>119094</xdr:colOff>
      <xdr:row>62</xdr:row>
      <xdr:rowOff>23697</xdr:rowOff>
    </xdr:from>
    <xdr:to>
      <xdr:col>9</xdr:col>
      <xdr:colOff>360511</xdr:colOff>
      <xdr:row>62</xdr:row>
      <xdr:rowOff>189466</xdr:rowOff>
    </xdr:to>
    <xdr:sp macro="" textlink="">
      <xdr:nvSpPr>
        <xdr:cNvPr id="8" name="Arrow: Up 9">
          <a:extLst>
            <a:ext uri="{FF2B5EF4-FFF2-40B4-BE49-F238E27FC236}">
              <a16:creationId xmlns:a16="http://schemas.microsoft.com/office/drawing/2014/main" id="{5345D8D1-8144-4D48-B4EB-A30E26671951}"/>
            </a:ext>
          </a:extLst>
        </xdr:cNvPr>
        <xdr:cNvSpPr/>
      </xdr:nvSpPr>
      <xdr:spPr bwMode="auto">
        <a:xfrm rot="16200000">
          <a:off x="5574738" y="42673113"/>
          <a:ext cx="165769" cy="241417"/>
        </a:xfrm>
        <a:prstGeom prst="up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3</xdr:col>
      <xdr:colOff>263192</xdr:colOff>
      <xdr:row>52</xdr:row>
      <xdr:rowOff>155202</xdr:rowOff>
    </xdr:from>
    <xdr:to>
      <xdr:col>5</xdr:col>
      <xdr:colOff>447644</xdr:colOff>
      <xdr:row>57</xdr:row>
      <xdr:rowOff>33443</xdr:rowOff>
    </xdr:to>
    <xdr:sp macro="" textlink="">
      <xdr:nvSpPr>
        <xdr:cNvPr id="9" name="TextBox 8">
          <a:extLst>
            <a:ext uri="{FF2B5EF4-FFF2-40B4-BE49-F238E27FC236}">
              <a16:creationId xmlns:a16="http://schemas.microsoft.com/office/drawing/2014/main" id="{49B7A376-20DD-4E9E-97D2-31E9EED94D7A}"/>
            </a:ext>
          </a:extLst>
        </xdr:cNvPr>
        <xdr:cNvSpPr txBox="1"/>
      </xdr:nvSpPr>
      <xdr:spPr>
        <a:xfrm>
          <a:off x="2069132" y="9664962"/>
          <a:ext cx="1388412" cy="792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rial" panose="020B0604020202020204" pitchFamily="34" charset="0"/>
              <a:cs typeface="Arial" panose="020B0604020202020204" pitchFamily="34" charset="0"/>
            </a:rPr>
            <a:t>Obtained composite score from publisher or as calculated</a:t>
          </a:r>
        </a:p>
      </xdr:txBody>
    </xdr:sp>
    <xdr:clientData/>
  </xdr:twoCellAnchor>
  <xdr:twoCellAnchor>
    <xdr:from>
      <xdr:col>14</xdr:col>
      <xdr:colOff>547388</xdr:colOff>
      <xdr:row>53</xdr:row>
      <xdr:rowOff>6834</xdr:rowOff>
    </xdr:from>
    <xdr:to>
      <xdr:col>17</xdr:col>
      <xdr:colOff>239366</xdr:colOff>
      <xdr:row>56</xdr:row>
      <xdr:rowOff>5925</xdr:rowOff>
    </xdr:to>
    <xdr:sp macro="" textlink="">
      <xdr:nvSpPr>
        <xdr:cNvPr id="10" name="TextBox 9">
          <a:extLst>
            <a:ext uri="{FF2B5EF4-FFF2-40B4-BE49-F238E27FC236}">
              <a16:creationId xmlns:a16="http://schemas.microsoft.com/office/drawing/2014/main" id="{A7AD7C74-CBC1-4239-B2AA-883C9E438769}"/>
            </a:ext>
          </a:extLst>
        </xdr:cNvPr>
        <xdr:cNvSpPr txBox="1"/>
      </xdr:nvSpPr>
      <xdr:spPr>
        <a:xfrm>
          <a:off x="8975108" y="41002434"/>
          <a:ext cx="1497918" cy="593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rial" panose="020B0604020202020204" pitchFamily="34" charset="0"/>
              <a:cs typeface="Arial" panose="020B0604020202020204" pitchFamily="34" charset="0"/>
            </a:rPr>
            <a:t>Obtained 90% CI from publisher or as calculated</a:t>
          </a:r>
        </a:p>
      </xdr:txBody>
    </xdr:sp>
    <xdr:clientData/>
  </xdr:twoCellAnchor>
  <xdr:twoCellAnchor>
    <xdr:from>
      <xdr:col>9</xdr:col>
      <xdr:colOff>467279</xdr:colOff>
      <xdr:row>61</xdr:row>
      <xdr:rowOff>161615</xdr:rowOff>
    </xdr:from>
    <xdr:to>
      <xdr:col>16</xdr:col>
      <xdr:colOff>247651</xdr:colOff>
      <xdr:row>64</xdr:row>
      <xdr:rowOff>52941</xdr:rowOff>
    </xdr:to>
    <xdr:sp macro="" textlink="">
      <xdr:nvSpPr>
        <xdr:cNvPr id="11" name="TextBox 10">
          <a:extLst>
            <a:ext uri="{FF2B5EF4-FFF2-40B4-BE49-F238E27FC236}">
              <a16:creationId xmlns:a16="http://schemas.microsoft.com/office/drawing/2014/main" id="{EC28D77B-29B2-45DF-BAA1-585F53A2E844}"/>
            </a:ext>
          </a:extLst>
        </xdr:cNvPr>
        <xdr:cNvSpPr txBox="1"/>
      </xdr:nvSpPr>
      <xdr:spPr>
        <a:xfrm>
          <a:off x="5885099" y="42665975"/>
          <a:ext cx="3994232" cy="470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latin typeface="Arial" panose="020B0604020202020204" pitchFamily="34" charset="0"/>
              <a:cs typeface="Arial" panose="020B0604020202020204" pitchFamily="34" charset="0"/>
            </a:rPr>
            <a:t>Expected composite score from</a:t>
          </a:r>
          <a:r>
            <a:rPr lang="en-US" sz="1100" baseline="0">
              <a:latin typeface="Arial" panose="020B0604020202020204" pitchFamily="34" charset="0"/>
              <a:cs typeface="Arial" panose="020B0604020202020204" pitchFamily="34" charset="0"/>
            </a:rPr>
            <a:t> calculations</a:t>
          </a:r>
          <a:endParaRPr lang="en-US" sz="1100">
            <a:latin typeface="Arial" panose="020B0604020202020204" pitchFamily="34" charset="0"/>
            <a:cs typeface="Arial" panose="020B0604020202020204" pitchFamily="34" charset="0"/>
          </a:endParaRPr>
        </a:p>
      </xdr:txBody>
    </xdr:sp>
    <xdr:clientData/>
  </xdr:twoCellAnchor>
  <xdr:oneCellAnchor>
    <xdr:from>
      <xdr:col>4</xdr:col>
      <xdr:colOff>254000</xdr:colOff>
      <xdr:row>44</xdr:row>
      <xdr:rowOff>127001</xdr:rowOff>
    </xdr:from>
    <xdr:ext cx="6386226" cy="2903163"/>
    <xdr:pic>
      <xdr:nvPicPr>
        <xdr:cNvPr id="12" name="Picture 11">
          <a:extLst>
            <a:ext uri="{FF2B5EF4-FFF2-40B4-BE49-F238E27FC236}">
              <a16:creationId xmlns:a16="http://schemas.microsoft.com/office/drawing/2014/main" id="{21F71016-D9FB-4985-A8AF-2E5429C52037}"/>
            </a:ext>
          </a:extLst>
        </xdr:cNvPr>
        <xdr:cNvPicPr>
          <a:picLocks noChangeAspect="1"/>
        </xdr:cNvPicPr>
      </xdr:nvPicPr>
      <xdr:blipFill>
        <a:blip xmlns:r="http://schemas.openxmlformats.org/officeDocument/2006/relationships" r:embed="rId4"/>
        <a:stretch>
          <a:fillRect/>
        </a:stretch>
      </xdr:blipFill>
      <xdr:spPr>
        <a:xfrm>
          <a:off x="2661920" y="8173721"/>
          <a:ext cx="6386226" cy="2903163"/>
        </a:xfrm>
        <a:prstGeom prst="rect">
          <a:avLst/>
        </a:prstGeom>
      </xdr:spPr>
    </xdr:pic>
    <xdr:clientData/>
  </xdr:oneCellAnchor>
  <xdr:oneCellAnchor>
    <xdr:from>
      <xdr:col>4</xdr:col>
      <xdr:colOff>320040</xdr:colOff>
      <xdr:row>36</xdr:row>
      <xdr:rowOff>944880</xdr:rowOff>
    </xdr:from>
    <xdr:ext cx="7376799" cy="3886201"/>
    <xdr:pic>
      <xdr:nvPicPr>
        <xdr:cNvPr id="13" name="Picture 12">
          <a:extLst>
            <a:ext uri="{FF2B5EF4-FFF2-40B4-BE49-F238E27FC236}">
              <a16:creationId xmlns:a16="http://schemas.microsoft.com/office/drawing/2014/main" id="{35FDB057-6928-4D88-98A8-04CE2DD718A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727960" y="6766560"/>
          <a:ext cx="7376799" cy="388620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zpsychandsupport.com/" TargetMode="External"/><Relationship Id="rId1" Type="http://schemas.openxmlformats.org/officeDocument/2006/relationships/hyperlink" Target="https://urldefense.com/v3/__http:/facpub.stjohns.edu/*ortizs/CLIM/__;fg!!IWejYESg!NHzM2Tg5I5pn2SkPDacPygBhCiRnLPIhIokdjZSiru2m1Drfg7MKtMIgbuTDTm3e_avkFExGxuckJksabiVhJeAY_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AE83"/>
  <sheetViews>
    <sheetView showGridLines="0" showRowColHeaders="0" zoomScaleNormal="100" workbookViewId="0">
      <selection activeCell="E11" sqref="E11"/>
    </sheetView>
  </sheetViews>
  <sheetFormatPr defaultColWidth="8.77734375" defaultRowHeight="14.4" x14ac:dyDescent="0.3"/>
  <cols>
    <col min="1" max="1" width="8.77734375" customWidth="1"/>
    <col min="2" max="4" width="8.77734375" style="15"/>
    <col min="5" max="5" width="9.77734375" style="15" bestFit="1" customWidth="1"/>
    <col min="6" max="7" width="8.77734375" style="15"/>
    <col min="8" max="8" width="12" style="15" customWidth="1"/>
    <col min="9" max="9" width="9.5546875" style="15" customWidth="1"/>
    <col min="10" max="10" width="8.77734375" style="15" bestFit="1" customWidth="1"/>
    <col min="11" max="11" width="8.77734375" style="15" customWidth="1"/>
    <col min="12" max="12" width="8.77734375" style="15"/>
    <col min="13" max="13" width="2.5546875" style="15" customWidth="1"/>
    <col min="14" max="14" width="8.77734375" style="15"/>
    <col min="15" max="15" width="8.77734375" style="15" customWidth="1"/>
    <col min="16" max="16384" width="8.77734375" style="15"/>
  </cols>
  <sheetData>
    <row r="1" spans="1:26" ht="15" thickBot="1" x14ac:dyDescent="0.35">
      <c r="A1" s="42"/>
      <c r="B1" s="33"/>
      <c r="C1" s="33"/>
      <c r="D1" s="43"/>
      <c r="E1" s="43"/>
      <c r="F1" s="43"/>
      <c r="G1" s="43"/>
      <c r="H1" s="43"/>
      <c r="I1" s="43"/>
      <c r="J1" s="43"/>
      <c r="K1" s="43"/>
      <c r="L1" s="43"/>
      <c r="M1" s="43"/>
      <c r="N1" s="43"/>
      <c r="O1" s="43"/>
      <c r="P1" s="43"/>
      <c r="Q1" s="43"/>
      <c r="R1" s="33"/>
      <c r="S1" s="33"/>
      <c r="T1" s="33"/>
      <c r="U1" s="33"/>
      <c r="V1" s="33"/>
      <c r="W1" s="33"/>
      <c r="X1" s="33"/>
      <c r="Y1" s="33"/>
      <c r="Z1" s="33"/>
    </row>
    <row r="2" spans="1:26" ht="21.6" thickTop="1" x14ac:dyDescent="0.4">
      <c r="A2" s="42"/>
      <c r="B2" s="33"/>
      <c r="C2" s="33"/>
      <c r="D2" s="16"/>
      <c r="E2" s="142" t="s">
        <v>36</v>
      </c>
      <c r="F2" s="143"/>
      <c r="G2" s="143"/>
      <c r="H2" s="143"/>
      <c r="I2" s="143"/>
      <c r="J2" s="143"/>
      <c r="K2" s="143"/>
      <c r="L2" s="143"/>
      <c r="M2" s="143"/>
      <c r="N2" s="143"/>
      <c r="O2" s="143"/>
      <c r="P2" s="143"/>
      <c r="Q2" s="44"/>
      <c r="R2" s="33"/>
      <c r="S2" s="33"/>
      <c r="T2" s="33"/>
      <c r="U2" s="33"/>
      <c r="V2" s="33"/>
      <c r="W2" s="33"/>
      <c r="X2" s="33"/>
      <c r="Y2" s="33"/>
      <c r="Z2" s="33"/>
    </row>
    <row r="3" spans="1:26" x14ac:dyDescent="0.3">
      <c r="A3" s="42"/>
      <c r="B3" s="33"/>
      <c r="C3" s="33"/>
      <c r="D3" s="16"/>
      <c r="E3" s="33"/>
      <c r="F3" s="33"/>
      <c r="G3" s="33"/>
      <c r="H3" s="33"/>
      <c r="I3" s="33"/>
      <c r="J3" s="33"/>
      <c r="K3" s="33"/>
      <c r="L3" s="33"/>
      <c r="M3" s="33"/>
      <c r="N3" s="33"/>
      <c r="O3" s="33"/>
      <c r="P3" s="33"/>
      <c r="Q3" s="44"/>
      <c r="R3" s="33"/>
      <c r="S3" s="33"/>
      <c r="T3" s="33"/>
      <c r="U3" s="33"/>
      <c r="V3" s="33"/>
      <c r="W3" s="33"/>
      <c r="X3" s="33"/>
      <c r="Y3" s="33"/>
      <c r="Z3" s="33"/>
    </row>
    <row r="4" spans="1:26" x14ac:dyDescent="0.3">
      <c r="A4" s="42"/>
      <c r="B4" s="33"/>
      <c r="C4" s="33"/>
      <c r="D4" s="16"/>
      <c r="E4" s="146" t="s">
        <v>62</v>
      </c>
      <c r="F4" s="147"/>
      <c r="G4" s="147"/>
      <c r="H4" s="147"/>
      <c r="I4" s="147"/>
      <c r="J4" s="147"/>
      <c r="K4" s="147"/>
      <c r="L4" s="147"/>
      <c r="M4" s="147"/>
      <c r="N4" s="147"/>
      <c r="O4" s="147"/>
      <c r="P4" s="147"/>
      <c r="Q4" s="44"/>
      <c r="R4" s="33"/>
      <c r="S4" s="33"/>
      <c r="T4" s="33"/>
      <c r="U4" s="33"/>
      <c r="V4" s="33"/>
      <c r="W4" s="33"/>
      <c r="X4" s="33"/>
      <c r="Y4" s="33"/>
      <c r="Z4" s="33"/>
    </row>
    <row r="5" spans="1:26" x14ac:dyDescent="0.3">
      <c r="A5" s="42"/>
      <c r="B5" s="33"/>
      <c r="C5" s="33"/>
      <c r="D5" s="16"/>
      <c r="E5" s="33"/>
      <c r="F5" s="33"/>
      <c r="G5" s="33"/>
      <c r="H5" s="33"/>
      <c r="I5" s="33"/>
      <c r="J5" s="33"/>
      <c r="K5" s="33"/>
      <c r="L5" s="33"/>
      <c r="M5" s="33"/>
      <c r="N5" s="33"/>
      <c r="O5" s="33"/>
      <c r="P5" s="141" t="s">
        <v>107</v>
      </c>
      <c r="Q5" s="44"/>
      <c r="R5" s="33"/>
      <c r="S5" s="33"/>
      <c r="T5" s="33"/>
      <c r="U5" s="33"/>
      <c r="V5" s="33"/>
      <c r="W5" s="33"/>
      <c r="X5" s="33"/>
      <c r="Y5" s="33"/>
      <c r="Z5" s="33"/>
    </row>
    <row r="6" spans="1:26" x14ac:dyDescent="0.3">
      <c r="A6" s="42"/>
      <c r="B6" s="33"/>
      <c r="C6" s="45"/>
      <c r="D6" s="16"/>
      <c r="E6" s="33"/>
      <c r="F6" s="33"/>
      <c r="G6" s="33"/>
      <c r="H6" s="33"/>
      <c r="I6" s="33"/>
      <c r="J6" s="33"/>
      <c r="K6" s="33"/>
      <c r="L6" s="33"/>
      <c r="M6" s="33"/>
      <c r="N6" s="33"/>
      <c r="O6" s="33"/>
      <c r="P6" s="33"/>
      <c r="Q6" s="44"/>
      <c r="R6" s="33"/>
      <c r="S6" s="33"/>
      <c r="T6" s="33"/>
      <c r="U6" s="33"/>
      <c r="V6" s="33"/>
      <c r="W6" s="33"/>
      <c r="X6" s="33"/>
      <c r="Y6" s="33"/>
      <c r="Z6" s="33"/>
    </row>
    <row r="7" spans="1:26" x14ac:dyDescent="0.3">
      <c r="A7" s="42"/>
      <c r="B7" s="33"/>
      <c r="C7" s="33"/>
      <c r="D7" s="16"/>
      <c r="E7" s="144" t="s">
        <v>45</v>
      </c>
      <c r="F7" s="145"/>
      <c r="G7" s="145"/>
      <c r="H7" s="145"/>
      <c r="I7" s="145"/>
      <c r="J7" s="145"/>
      <c r="K7" s="145"/>
      <c r="L7" s="145"/>
      <c r="M7" s="145"/>
      <c r="N7" s="145"/>
      <c r="O7" s="145"/>
      <c r="P7" s="145"/>
      <c r="Q7" s="44"/>
      <c r="R7" s="33"/>
      <c r="S7" s="33"/>
      <c r="T7" s="33"/>
      <c r="U7" s="33"/>
      <c r="V7" s="33"/>
      <c r="W7" s="33"/>
      <c r="X7" s="33"/>
      <c r="Y7" s="33"/>
      <c r="Z7" s="33"/>
    </row>
    <row r="8" spans="1:26" x14ac:dyDescent="0.3">
      <c r="A8" s="42"/>
      <c r="B8" s="33"/>
      <c r="C8" s="33"/>
      <c r="D8" s="16"/>
      <c r="E8" s="49"/>
      <c r="F8" s="50"/>
      <c r="G8" s="50"/>
      <c r="H8" s="50"/>
      <c r="I8" s="50"/>
      <c r="J8" s="50"/>
      <c r="K8" s="50"/>
      <c r="L8" s="50"/>
      <c r="M8" s="50"/>
      <c r="N8" s="33"/>
      <c r="O8" s="33"/>
      <c r="P8" s="33"/>
      <c r="Q8" s="44"/>
      <c r="R8" s="33"/>
      <c r="S8" s="33"/>
      <c r="T8" s="33"/>
      <c r="U8" s="33"/>
      <c r="V8" s="33"/>
      <c r="W8" s="33"/>
      <c r="X8" s="33"/>
      <c r="Y8" s="33"/>
      <c r="Z8" s="33"/>
    </row>
    <row r="9" spans="1:26" ht="15.6" x14ac:dyDescent="0.3">
      <c r="A9" s="42"/>
      <c r="B9" s="33"/>
      <c r="C9" s="33"/>
      <c r="D9" s="16"/>
      <c r="E9" s="17" t="s">
        <v>41</v>
      </c>
      <c r="F9" s="52" t="s">
        <v>52</v>
      </c>
      <c r="G9" s="51"/>
      <c r="H9" s="51"/>
      <c r="I9" s="51"/>
      <c r="J9" s="51"/>
      <c r="K9" s="51"/>
      <c r="L9" s="51"/>
      <c r="M9" s="51"/>
      <c r="N9" s="13"/>
      <c r="O9" s="13"/>
      <c r="P9" s="13"/>
      <c r="Q9" s="14"/>
      <c r="R9" s="13"/>
      <c r="S9" s="33"/>
      <c r="T9" s="33"/>
      <c r="U9" s="33"/>
      <c r="V9" s="33"/>
      <c r="W9" s="33"/>
      <c r="X9" s="33"/>
      <c r="Y9" s="33"/>
      <c r="Z9" s="33"/>
    </row>
    <row r="10" spans="1:26" ht="15.6" x14ac:dyDescent="0.3">
      <c r="A10" s="42"/>
      <c r="B10" s="33"/>
      <c r="C10" s="33"/>
      <c r="D10" s="16"/>
      <c r="E10" s="51"/>
      <c r="F10" s="51"/>
      <c r="G10" s="51"/>
      <c r="H10" s="51"/>
      <c r="I10" s="51"/>
      <c r="J10" s="51"/>
      <c r="K10" s="51"/>
      <c r="L10" s="51"/>
      <c r="M10" s="51"/>
      <c r="N10" s="13"/>
      <c r="O10" s="13"/>
      <c r="P10" s="13"/>
      <c r="Q10" s="14"/>
      <c r="R10" s="13"/>
      <c r="S10" s="33"/>
      <c r="T10" s="33"/>
      <c r="U10" s="33"/>
      <c r="V10" s="33"/>
      <c r="W10" s="33"/>
      <c r="X10" s="33"/>
      <c r="Y10" s="33"/>
      <c r="Z10" s="33"/>
    </row>
    <row r="11" spans="1:26" ht="15.6" x14ac:dyDescent="0.3">
      <c r="A11" s="42"/>
      <c r="B11" s="33"/>
      <c r="C11" s="33"/>
      <c r="D11" s="16"/>
      <c r="E11" s="69"/>
      <c r="F11" s="12" t="s">
        <v>35</v>
      </c>
      <c r="G11" s="13"/>
      <c r="H11" s="13"/>
      <c r="I11" s="13"/>
      <c r="J11" s="13"/>
      <c r="K11" s="13"/>
      <c r="L11" s="13"/>
      <c r="M11" s="13"/>
      <c r="N11" s="13"/>
      <c r="O11" s="13"/>
      <c r="P11" s="13"/>
      <c r="Q11" s="14"/>
      <c r="R11" s="13"/>
      <c r="S11" s="33"/>
      <c r="T11" s="33"/>
      <c r="U11" s="33"/>
      <c r="V11" s="33"/>
      <c r="W11" s="33"/>
      <c r="X11" s="33"/>
      <c r="Y11" s="33"/>
      <c r="Z11" s="33"/>
    </row>
    <row r="12" spans="1:26" ht="15.6" x14ac:dyDescent="0.3">
      <c r="A12" s="42"/>
      <c r="B12" s="33"/>
      <c r="C12" s="33"/>
      <c r="D12" s="162" t="s">
        <v>74</v>
      </c>
      <c r="E12" s="70"/>
      <c r="F12" s="12" t="s">
        <v>49</v>
      </c>
      <c r="G12" s="13"/>
      <c r="H12" s="13"/>
      <c r="I12" s="13"/>
      <c r="J12" s="13"/>
      <c r="K12" s="13"/>
      <c r="L12" s="13"/>
      <c r="M12" s="13"/>
      <c r="N12" s="13"/>
      <c r="O12" s="13"/>
      <c r="P12" s="13"/>
      <c r="Q12" s="44"/>
      <c r="R12" s="13"/>
      <c r="S12" s="33"/>
      <c r="T12" s="33"/>
      <c r="U12" s="33"/>
      <c r="V12" s="33"/>
      <c r="W12" s="33"/>
      <c r="X12" s="33"/>
      <c r="Y12" s="33"/>
      <c r="Z12" s="33"/>
    </row>
    <row r="13" spans="1:26" ht="15.6" x14ac:dyDescent="0.3">
      <c r="A13" s="42"/>
      <c r="B13" s="33"/>
      <c r="C13" s="33"/>
      <c r="D13" s="163"/>
      <c r="E13" s="71"/>
      <c r="F13" s="12" t="s">
        <v>50</v>
      </c>
      <c r="G13" s="13"/>
      <c r="H13" s="13"/>
      <c r="I13" s="25">
        <f>DATEDIF($E$38,$E$39,"y")</f>
        <v>0</v>
      </c>
      <c r="J13" s="13"/>
      <c r="K13" s="13"/>
      <c r="L13" s="13"/>
      <c r="M13" s="13"/>
      <c r="N13" s="13"/>
      <c r="O13" s="13"/>
      <c r="P13" s="13"/>
      <c r="Q13" s="14"/>
      <c r="R13" s="13"/>
      <c r="S13" s="33"/>
      <c r="T13" s="33"/>
      <c r="U13" s="33"/>
      <c r="V13" s="33"/>
      <c r="W13" s="33"/>
      <c r="X13" s="33"/>
      <c r="Y13" s="33"/>
      <c r="Z13" s="33"/>
    </row>
    <row r="14" spans="1:26" ht="15.6" x14ac:dyDescent="0.3">
      <c r="A14" s="42"/>
      <c r="B14" s="33"/>
      <c r="C14" s="33"/>
      <c r="D14" s="163"/>
      <c r="E14" s="71"/>
      <c r="F14" s="151" t="s">
        <v>51</v>
      </c>
      <c r="G14" s="151"/>
      <c r="H14" s="143"/>
      <c r="I14" s="33"/>
      <c r="J14" s="33"/>
      <c r="K14" s="33"/>
      <c r="L14" s="33"/>
      <c r="M14" s="33"/>
      <c r="N14" s="33"/>
      <c r="O14" s="33"/>
      <c r="P14" s="33"/>
      <c r="Q14" s="44"/>
      <c r="R14" s="13"/>
      <c r="S14" s="33"/>
      <c r="T14" s="33"/>
      <c r="U14" s="33"/>
      <c r="V14" s="33"/>
      <c r="W14" s="33"/>
      <c r="X14" s="33"/>
      <c r="Y14" s="33"/>
      <c r="Z14" s="33"/>
    </row>
    <row r="15" spans="1:26" ht="15.6" x14ac:dyDescent="0.3">
      <c r="A15" s="42"/>
      <c r="B15" s="33"/>
      <c r="C15" s="33"/>
      <c r="D15" s="16"/>
      <c r="E15" s="72" t="s">
        <v>81</v>
      </c>
      <c r="F15" s="150" t="str">
        <f>DATEDIF($E$13,$E$14,"y")&amp;" years "&amp;DATEDIF($E$13,$E$14,"ym")&amp;" months "&amp;DATEDIF($E$1,$E$14,"md")&amp;" days"</f>
        <v>0 years 0 months 0 days</v>
      </c>
      <c r="G15" s="150"/>
      <c r="H15" s="150"/>
      <c r="I15" s="150"/>
      <c r="J15" s="13" t="s">
        <v>73</v>
      </c>
      <c r="K15" s="13"/>
      <c r="L15" s="13"/>
      <c r="M15" s="13"/>
      <c r="N15" s="13"/>
      <c r="O15" s="13"/>
      <c r="P15" s="13"/>
      <c r="Q15" s="14"/>
      <c r="R15" s="13"/>
      <c r="S15" s="33"/>
      <c r="T15" s="33"/>
      <c r="U15" s="33"/>
      <c r="V15" s="33"/>
      <c r="W15" s="33"/>
      <c r="X15" s="33"/>
      <c r="Y15" s="33"/>
      <c r="Z15" s="33"/>
    </row>
    <row r="16" spans="1:26" ht="15.6" x14ac:dyDescent="0.3">
      <c r="A16" s="42"/>
      <c r="B16" s="33"/>
      <c r="C16" s="33"/>
      <c r="D16" s="16"/>
      <c r="E16" s="13"/>
      <c r="F16" s="13"/>
      <c r="G16" s="13"/>
      <c r="H16" s="13"/>
      <c r="I16" s="13"/>
      <c r="J16" s="13"/>
      <c r="K16" s="13"/>
      <c r="L16" s="13"/>
      <c r="M16" s="13"/>
      <c r="N16" s="13"/>
      <c r="O16" s="13"/>
      <c r="P16" s="13"/>
      <c r="Q16" s="44"/>
      <c r="R16" s="13"/>
      <c r="S16" s="33"/>
      <c r="T16" s="33"/>
      <c r="U16" s="33"/>
      <c r="V16" s="33"/>
      <c r="W16" s="33"/>
      <c r="X16" s="33"/>
      <c r="Y16" s="33"/>
      <c r="Z16" s="33"/>
    </row>
    <row r="17" spans="1:26" ht="15.6" x14ac:dyDescent="0.3">
      <c r="A17" s="42"/>
      <c r="B17" s="33"/>
      <c r="C17" s="33"/>
      <c r="D17" s="16"/>
      <c r="E17" s="17" t="s">
        <v>40</v>
      </c>
      <c r="F17" s="13" t="s">
        <v>48</v>
      </c>
      <c r="G17" s="13"/>
      <c r="H17" s="13"/>
      <c r="I17" s="13"/>
      <c r="J17" s="13"/>
      <c r="K17" s="13"/>
      <c r="L17" s="13"/>
      <c r="M17" s="13"/>
      <c r="N17" s="13"/>
      <c r="O17" s="13"/>
      <c r="P17" s="13"/>
      <c r="Q17" s="14"/>
      <c r="R17" s="13"/>
      <c r="S17" s="33"/>
      <c r="T17" s="33"/>
      <c r="U17" s="33"/>
      <c r="V17" s="33"/>
      <c r="W17" s="33"/>
      <c r="X17" s="33"/>
      <c r="Y17" s="33"/>
      <c r="Z17" s="33"/>
    </row>
    <row r="18" spans="1:26" ht="15.6" x14ac:dyDescent="0.3">
      <c r="A18" s="42"/>
      <c r="B18" s="33"/>
      <c r="C18" s="33"/>
      <c r="D18" s="16"/>
      <c r="E18" s="13"/>
      <c r="F18" s="13" t="s">
        <v>75</v>
      </c>
      <c r="G18" s="13"/>
      <c r="H18" s="13"/>
      <c r="I18" s="13"/>
      <c r="J18" s="13"/>
      <c r="K18" s="13"/>
      <c r="L18" s="13"/>
      <c r="M18" s="13"/>
      <c r="N18" s="13"/>
      <c r="O18" s="13"/>
      <c r="P18" s="13"/>
      <c r="Q18" s="14"/>
      <c r="R18" s="13"/>
      <c r="S18" s="33"/>
      <c r="T18" s="33"/>
      <c r="U18" s="33"/>
      <c r="V18" s="33"/>
      <c r="W18" s="33"/>
      <c r="X18" s="33"/>
      <c r="Y18" s="33"/>
      <c r="Z18" s="33"/>
    </row>
    <row r="19" spans="1:26" ht="15.6" x14ac:dyDescent="0.3">
      <c r="A19" s="42"/>
      <c r="B19" s="33"/>
      <c r="C19" s="33"/>
      <c r="D19" s="16"/>
      <c r="E19" s="13"/>
      <c r="F19" s="53" t="s">
        <v>37</v>
      </c>
      <c r="G19" s="13"/>
      <c r="H19" s="13"/>
      <c r="I19" s="13"/>
      <c r="J19" s="13"/>
      <c r="K19" s="13"/>
      <c r="L19" s="13"/>
      <c r="M19" s="13"/>
      <c r="N19" s="13"/>
      <c r="O19" s="13"/>
      <c r="P19" s="13"/>
      <c r="Q19" s="14"/>
      <c r="R19" s="13"/>
      <c r="S19" s="33"/>
      <c r="T19" s="33"/>
      <c r="U19" s="33"/>
      <c r="V19" s="33"/>
      <c r="W19" s="33"/>
      <c r="X19" s="33"/>
      <c r="Y19" s="33"/>
      <c r="Z19" s="33"/>
    </row>
    <row r="20" spans="1:26" ht="15.6" x14ac:dyDescent="0.3">
      <c r="A20" s="42"/>
      <c r="B20" s="33"/>
      <c r="C20" s="33"/>
      <c r="D20" s="16"/>
      <c r="E20" s="13"/>
      <c r="F20" s="53" t="s">
        <v>63</v>
      </c>
      <c r="G20" s="13"/>
      <c r="H20" s="13"/>
      <c r="I20" s="13"/>
      <c r="J20" s="13"/>
      <c r="K20" s="13"/>
      <c r="L20" s="13"/>
      <c r="M20" s="13"/>
      <c r="N20" s="13"/>
      <c r="O20" s="13"/>
      <c r="P20" s="13"/>
      <c r="Q20" s="14"/>
      <c r="R20" s="13"/>
      <c r="S20" s="33"/>
      <c r="T20" s="33"/>
      <c r="U20" s="33"/>
      <c r="V20" s="33"/>
      <c r="W20" s="33"/>
      <c r="X20" s="33"/>
      <c r="Y20" s="33"/>
      <c r="Z20" s="33"/>
    </row>
    <row r="21" spans="1:26" ht="15.6" x14ac:dyDescent="0.3">
      <c r="A21" s="42"/>
      <c r="B21" s="33"/>
      <c r="C21" s="33"/>
      <c r="D21" s="16"/>
      <c r="E21" s="13"/>
      <c r="F21" s="13"/>
      <c r="G21" s="13"/>
      <c r="H21" s="13"/>
      <c r="I21" s="13"/>
      <c r="J21" s="13"/>
      <c r="K21" s="13"/>
      <c r="L21" s="13"/>
      <c r="M21" s="13"/>
      <c r="N21" s="13"/>
      <c r="O21" s="25"/>
      <c r="P21" s="25"/>
      <c r="Q21" s="14"/>
      <c r="R21" s="25"/>
      <c r="S21" s="24"/>
      <c r="T21" s="24"/>
      <c r="U21" s="24"/>
      <c r="V21" s="24"/>
      <c r="W21" s="24"/>
      <c r="X21" s="33"/>
      <c r="Y21" s="33"/>
      <c r="Z21" s="33"/>
    </row>
    <row r="22" spans="1:26" ht="15.6" x14ac:dyDescent="0.3">
      <c r="A22" s="42"/>
      <c r="B22" s="33"/>
      <c r="C22" s="33"/>
      <c r="D22" s="16"/>
      <c r="E22" s="8" t="s">
        <v>32</v>
      </c>
      <c r="F22" s="9"/>
      <c r="G22" s="9"/>
      <c r="H22" s="33"/>
      <c r="I22" s="68" t="s">
        <v>80</v>
      </c>
      <c r="J22" s="164">
        <v>90</v>
      </c>
      <c r="K22" s="165"/>
      <c r="L22" s="67"/>
      <c r="M22" s="59"/>
      <c r="N22" s="13"/>
      <c r="O22" s="172" t="s">
        <v>72</v>
      </c>
      <c r="P22" s="172"/>
      <c r="Q22" s="14"/>
      <c r="R22" s="24"/>
      <c r="S22" s="25" t="s">
        <v>18</v>
      </c>
      <c r="T22" s="24"/>
      <c r="U22" s="24"/>
      <c r="V22" s="24"/>
      <c r="W22" s="24"/>
      <c r="X22" s="33"/>
      <c r="Y22" s="33"/>
      <c r="Z22" s="33"/>
    </row>
    <row r="23" spans="1:26" ht="16.350000000000001" customHeight="1" x14ac:dyDescent="0.3">
      <c r="A23" s="42"/>
      <c r="B23" s="33"/>
      <c r="C23" s="33"/>
      <c r="D23" s="16"/>
      <c r="E23" s="54"/>
      <c r="F23" s="54"/>
      <c r="G23" s="54"/>
      <c r="H23" s="33"/>
      <c r="I23" s="66" t="s">
        <v>79</v>
      </c>
      <c r="J23" s="10" t="s">
        <v>30</v>
      </c>
      <c r="K23" s="11" t="s">
        <v>29</v>
      </c>
      <c r="L23" s="33"/>
      <c r="M23" s="60"/>
      <c r="N23" s="13"/>
      <c r="O23" s="172"/>
      <c r="P23" s="172"/>
      <c r="Q23" s="44"/>
      <c r="R23" s="24"/>
      <c r="S23" s="24"/>
      <c r="T23" s="24"/>
      <c r="U23" s="24"/>
      <c r="V23" s="24"/>
      <c r="W23" s="24"/>
      <c r="X23" s="33"/>
      <c r="Y23" s="33"/>
      <c r="Z23" s="33"/>
    </row>
    <row r="24" spans="1:26" ht="15.6" x14ac:dyDescent="0.3">
      <c r="A24" s="42"/>
      <c r="B24" s="33"/>
      <c r="C24" s="33"/>
      <c r="D24" s="16"/>
      <c r="E24" s="55" t="s">
        <v>6</v>
      </c>
      <c r="F24" s="54"/>
      <c r="G24" s="54"/>
      <c r="H24" s="33"/>
      <c r="I24" s="37"/>
      <c r="J24" s="37"/>
      <c r="K24" s="37"/>
      <c r="L24" s="33"/>
      <c r="M24" s="35"/>
      <c r="N24" s="13"/>
      <c r="O24" s="36">
        <v>0</v>
      </c>
      <c r="P24" s="31">
        <f>SUM(5*O24)+50</f>
        <v>50</v>
      </c>
      <c r="Q24" s="44"/>
      <c r="R24" s="24" t="s">
        <v>21</v>
      </c>
      <c r="S24" s="26">
        <f>IF(E39=0,0,IF(E39=1,D69,IF(E39=2,N69,IF(E39=3,V69,IF(E39=4,D70,IF(E39=5,N70,IF(E39=6,V70,IF(E39=7,D71,IF(E39=8,N71,IF(E39=9,V71))))))))))</f>
        <v>0</v>
      </c>
      <c r="T24" s="149" t="s">
        <v>47</v>
      </c>
      <c r="U24" s="149"/>
      <c r="V24" s="149"/>
      <c r="W24" s="24"/>
      <c r="X24" s="33"/>
      <c r="Y24" s="33"/>
      <c r="Z24" s="33"/>
    </row>
    <row r="25" spans="1:26" ht="15.6" x14ac:dyDescent="0.3">
      <c r="A25" s="42"/>
      <c r="B25" s="33"/>
      <c r="C25" s="33"/>
      <c r="D25" s="16"/>
      <c r="E25" s="55" t="s">
        <v>7</v>
      </c>
      <c r="F25" s="54"/>
      <c r="G25" s="54"/>
      <c r="H25" s="33"/>
      <c r="I25" s="37"/>
      <c r="J25" s="37"/>
      <c r="K25" s="37"/>
      <c r="L25" s="33"/>
      <c r="M25" s="35"/>
      <c r="N25" s="13"/>
      <c r="O25" s="36">
        <v>0</v>
      </c>
      <c r="P25" s="31">
        <f t="shared" ref="P25:P30" si="0">SUM(5*O25)+50</f>
        <v>50</v>
      </c>
      <c r="Q25" s="44"/>
      <c r="R25" s="24" t="s">
        <v>22</v>
      </c>
      <c r="S25" s="26">
        <f>IF(E39=0,0,IF(E39=1,E69,IF(E39=2,O69,IF(E39=3,W69,IF(E39=4,E70,IF(E39=5,O70,IF(E39=6,V70,IF(E39=7,E71,IF(E39=8,O71,IF(E39=9,W71))))))))))</f>
        <v>0</v>
      </c>
      <c r="T25" s="149"/>
      <c r="U25" s="149"/>
      <c r="V25" s="149"/>
      <c r="W25" s="24"/>
      <c r="X25" s="33"/>
      <c r="Y25" s="33"/>
      <c r="Z25" s="33"/>
    </row>
    <row r="26" spans="1:26" ht="15.6" x14ac:dyDescent="0.3">
      <c r="A26" s="42"/>
      <c r="B26" s="33"/>
      <c r="C26" s="33"/>
      <c r="D26" s="16"/>
      <c r="E26" s="55" t="s">
        <v>61</v>
      </c>
      <c r="F26" s="54"/>
      <c r="G26" s="54"/>
      <c r="H26" s="33"/>
      <c r="I26" s="37"/>
      <c r="J26" s="37"/>
      <c r="K26" s="37"/>
      <c r="L26" s="33"/>
      <c r="M26" s="35"/>
      <c r="N26" s="13"/>
      <c r="O26" s="36">
        <v>0</v>
      </c>
      <c r="P26" s="31">
        <f t="shared" si="0"/>
        <v>50</v>
      </c>
      <c r="Q26" s="44"/>
      <c r="R26" s="24" t="s">
        <v>23</v>
      </c>
      <c r="S26" s="26">
        <f>IF(E39=0,0,IF(E39=1,F69,IF(E39=2,P69,IF(E39=3,X69,IF(E39=4,F70,IF(E39=5,P70,IF(E39=6,X70,IF(E39=7,F71,IF(E39=8,P71,IF(E39=9,X71))))))))))</f>
        <v>0</v>
      </c>
      <c r="T26" s="149"/>
      <c r="U26" s="149"/>
      <c r="V26" s="149"/>
      <c r="W26" s="24"/>
      <c r="X26" s="33"/>
      <c r="Y26" s="33"/>
      <c r="Z26" s="33"/>
    </row>
    <row r="27" spans="1:26" ht="15.6" x14ac:dyDescent="0.3">
      <c r="A27" s="42"/>
      <c r="B27" s="33"/>
      <c r="C27" s="33"/>
      <c r="D27" s="16"/>
      <c r="E27" s="55" t="s">
        <v>31</v>
      </c>
      <c r="F27" s="54"/>
      <c r="G27" s="54"/>
      <c r="H27" s="33"/>
      <c r="I27" s="37"/>
      <c r="J27" s="37"/>
      <c r="K27" s="37"/>
      <c r="L27" s="33"/>
      <c r="M27" s="35"/>
      <c r="N27" s="13"/>
      <c r="O27" s="36">
        <v>0</v>
      </c>
      <c r="P27" s="31">
        <f t="shared" si="0"/>
        <v>50</v>
      </c>
      <c r="Q27" s="44"/>
      <c r="R27" s="24" t="s">
        <v>24</v>
      </c>
      <c r="S27" s="26">
        <f>IF(E39=0,0,IF(E39=1,G69,IF(E39=2,Q69,IF(E39=3,Y69,IF(E39=4,G70,IF(E39=5,Q70,IF(E39=6,Y70,IF(E39=7,G71,IF(E39=8,Q71,IF(E39=9,Y71))))))))))</f>
        <v>0</v>
      </c>
      <c r="T27" s="149"/>
      <c r="U27" s="149"/>
      <c r="V27" s="149"/>
      <c r="W27" s="24"/>
      <c r="X27" s="33"/>
      <c r="Y27" s="33"/>
      <c r="Z27" s="33"/>
    </row>
    <row r="28" spans="1:26" ht="15.6" x14ac:dyDescent="0.3">
      <c r="A28" s="42"/>
      <c r="B28" s="33"/>
      <c r="C28" s="33"/>
      <c r="D28" s="16"/>
      <c r="E28" s="55" t="s">
        <v>10</v>
      </c>
      <c r="F28" s="54"/>
      <c r="G28" s="54"/>
      <c r="H28" s="33"/>
      <c r="I28" s="37"/>
      <c r="J28" s="37"/>
      <c r="K28" s="37"/>
      <c r="L28" s="33"/>
      <c r="M28" s="35"/>
      <c r="N28" s="13"/>
      <c r="O28" s="36">
        <v>0</v>
      </c>
      <c r="P28" s="31">
        <f t="shared" si="0"/>
        <v>50</v>
      </c>
      <c r="Q28" s="44"/>
      <c r="R28" s="24" t="s">
        <v>25</v>
      </c>
      <c r="S28" s="26">
        <f>IF(E39=0,0,IF(E39=1,H69,IF(E39=2,R69,IF(E39=3,Z69,IF(E39=4,H70,IF(E39=5,R70,IF(E39=6,Z70,IF(E39=7,H71,IF(E39=8,R71,IF(E39=9,Z71))))))))))</f>
        <v>0</v>
      </c>
      <c r="T28" s="149"/>
      <c r="U28" s="149"/>
      <c r="V28" s="149"/>
      <c r="W28" s="24"/>
      <c r="X28" s="33"/>
      <c r="Y28" s="33"/>
      <c r="Z28" s="33"/>
    </row>
    <row r="29" spans="1:26" ht="15.6" x14ac:dyDescent="0.3">
      <c r="A29" s="42"/>
      <c r="B29" s="33"/>
      <c r="C29" s="33"/>
      <c r="D29" s="16"/>
      <c r="E29" s="55" t="s">
        <v>11</v>
      </c>
      <c r="F29" s="54"/>
      <c r="G29" s="54"/>
      <c r="H29" s="33"/>
      <c r="I29" s="37"/>
      <c r="J29" s="37"/>
      <c r="K29" s="37"/>
      <c r="L29" s="33"/>
      <c r="M29" s="35"/>
      <c r="N29" s="13"/>
      <c r="O29" s="36">
        <v>0</v>
      </c>
      <c r="P29" s="31">
        <f t="shared" si="0"/>
        <v>50</v>
      </c>
      <c r="Q29" s="44"/>
      <c r="R29" s="24" t="s">
        <v>26</v>
      </c>
      <c r="S29" s="26">
        <f>IF(E39=0,0,IF(E39=1,I69,IF(E39=2,S69,IF(E39=3,AA69,IF(E39=4,I70,IF(E39=5,S70,IF(E39=6,AA70,IF(E39=7,I71,IF(E39=8,S71,IF(E39=9,AA71))))))))))</f>
        <v>0</v>
      </c>
      <c r="T29" s="149"/>
      <c r="U29" s="149"/>
      <c r="V29" s="149"/>
      <c r="W29" s="24"/>
      <c r="X29" s="33"/>
      <c r="Y29" s="33"/>
      <c r="Z29" s="33"/>
    </row>
    <row r="30" spans="1:26" ht="15.6" x14ac:dyDescent="0.3">
      <c r="A30" s="42"/>
      <c r="B30" s="33"/>
      <c r="C30" s="33"/>
      <c r="D30" s="16"/>
      <c r="E30" s="55" t="s">
        <v>12</v>
      </c>
      <c r="F30" s="54"/>
      <c r="G30" s="54"/>
      <c r="H30" s="33"/>
      <c r="I30" s="37"/>
      <c r="J30" s="37"/>
      <c r="K30" s="37"/>
      <c r="L30" s="33"/>
      <c r="M30" s="35"/>
      <c r="N30" s="6"/>
      <c r="O30" s="36">
        <v>0</v>
      </c>
      <c r="P30" s="31">
        <f t="shared" si="0"/>
        <v>50</v>
      </c>
      <c r="Q30" s="44"/>
      <c r="R30" s="24" t="s">
        <v>27</v>
      </c>
      <c r="S30" s="26">
        <f>IF(E39=0,,IF(E39=1,J69,IF(E39=2,T69,IF(E39=3,AB69,IF(E39=4,J70,IF(E39=5,T70,IF(E39=6,AB70,IF(E39=7,J71,IF(E39=8,T71,IF(E39=9,AB71))))))))))</f>
        <v>0</v>
      </c>
      <c r="T30" s="149"/>
      <c r="U30" s="149"/>
      <c r="V30" s="149"/>
      <c r="W30" s="24"/>
      <c r="X30" s="33"/>
      <c r="Y30" s="33"/>
      <c r="Z30" s="33"/>
    </row>
    <row r="31" spans="1:26" ht="15.6" x14ac:dyDescent="0.3">
      <c r="A31" s="42"/>
      <c r="B31" s="33"/>
      <c r="C31" s="33"/>
      <c r="D31" s="16"/>
      <c r="E31" s="55"/>
      <c r="F31" s="54"/>
      <c r="G31" s="54"/>
      <c r="H31" s="33"/>
      <c r="I31" s="33"/>
      <c r="J31" s="33"/>
      <c r="K31" s="33"/>
      <c r="L31" s="33"/>
      <c r="M31" s="33"/>
      <c r="N31" s="13"/>
      <c r="O31" s="33"/>
      <c r="P31" s="33"/>
      <c r="Q31" s="44"/>
      <c r="R31" s="24"/>
      <c r="S31" s="26"/>
      <c r="T31" s="30"/>
      <c r="U31" s="30"/>
      <c r="V31" s="30"/>
      <c r="W31" s="24"/>
      <c r="X31" s="33"/>
      <c r="Y31" s="33"/>
      <c r="Z31" s="33"/>
    </row>
    <row r="32" spans="1:26" ht="15.6" x14ac:dyDescent="0.3">
      <c r="A32" s="42"/>
      <c r="B32" s="33"/>
      <c r="C32" s="33"/>
      <c r="D32" s="16"/>
      <c r="E32" s="18" t="s">
        <v>42</v>
      </c>
      <c r="F32" s="6" t="s">
        <v>106</v>
      </c>
      <c r="G32" s="6"/>
      <c r="H32" s="6"/>
      <c r="I32" s="13"/>
      <c r="J32" s="13"/>
      <c r="K32" s="13"/>
      <c r="L32" s="13"/>
      <c r="M32" s="13"/>
      <c r="N32" s="13"/>
      <c r="O32" s="13"/>
      <c r="P32" s="13"/>
      <c r="Q32" s="14"/>
      <c r="R32" s="13"/>
      <c r="S32" s="33"/>
      <c r="T32" s="33"/>
      <c r="U32" s="33"/>
      <c r="V32" s="33"/>
      <c r="W32" s="33"/>
      <c r="X32" s="33"/>
      <c r="Y32" s="33"/>
      <c r="Z32" s="33"/>
    </row>
    <row r="33" spans="1:26" ht="15.6" x14ac:dyDescent="0.3">
      <c r="A33" s="42"/>
      <c r="B33" s="33"/>
      <c r="C33" s="33"/>
      <c r="D33" s="16"/>
      <c r="E33" s="13"/>
      <c r="F33" s="13"/>
      <c r="G33" s="13"/>
      <c r="H33" s="13"/>
      <c r="I33" s="13"/>
      <c r="J33" s="13"/>
      <c r="K33" s="13"/>
      <c r="L33" s="13"/>
      <c r="M33" s="13"/>
      <c r="N33" s="13"/>
      <c r="O33" s="13"/>
      <c r="P33" s="13"/>
      <c r="Q33" s="14"/>
      <c r="R33" s="13"/>
      <c r="S33" s="33"/>
      <c r="T33" s="33"/>
      <c r="U33" s="33"/>
      <c r="V33" s="33"/>
      <c r="W33" s="33"/>
      <c r="X33" s="33"/>
      <c r="Y33" s="33"/>
      <c r="Z33" s="33"/>
    </row>
    <row r="34" spans="1:26" ht="15.6" x14ac:dyDescent="0.3">
      <c r="A34" s="42"/>
      <c r="B34" s="33"/>
      <c r="C34" s="33"/>
      <c r="D34" s="16"/>
      <c r="E34" s="13" t="s">
        <v>105</v>
      </c>
      <c r="F34" s="13"/>
      <c r="G34" s="13"/>
      <c r="H34" s="13"/>
      <c r="I34" s="74"/>
      <c r="J34" s="33"/>
      <c r="K34" s="13"/>
      <c r="L34" s="161" t="str">
        <f>IF('True Peer Estimator'!M25="","(TPE not completed)",'True Peer Estimator'!M25)</f>
        <v>(TPE not completed)</v>
      </c>
      <c r="M34" s="161"/>
      <c r="N34" s="161"/>
      <c r="O34" s="161"/>
      <c r="P34" s="161"/>
      <c r="Q34" s="14"/>
      <c r="R34" s="13"/>
      <c r="S34" s="33"/>
      <c r="T34" s="33"/>
      <c r="U34" s="33"/>
      <c r="V34" s="33"/>
      <c r="W34" s="33"/>
      <c r="X34" s="33"/>
      <c r="Y34" s="33"/>
      <c r="Z34" s="33"/>
    </row>
    <row r="35" spans="1:26" s="19" customFormat="1" ht="16.05" customHeight="1" x14ac:dyDescent="0.3">
      <c r="A35" s="42"/>
      <c r="B35" s="46"/>
      <c r="C35" s="46"/>
      <c r="D35" s="47"/>
      <c r="E35" s="46"/>
      <c r="F35" s="46"/>
      <c r="G35" s="46"/>
      <c r="H35" s="46"/>
      <c r="I35" s="46"/>
      <c r="J35" s="46"/>
      <c r="K35" s="46"/>
      <c r="L35" s="46"/>
      <c r="M35" s="46"/>
      <c r="N35" s="46"/>
      <c r="O35" s="46"/>
      <c r="P35" s="46"/>
      <c r="Q35" s="56"/>
      <c r="R35" s="127"/>
      <c r="S35" s="127"/>
      <c r="T35" s="127"/>
      <c r="U35" s="127"/>
      <c r="V35" s="127"/>
      <c r="W35" s="127"/>
      <c r="X35" s="46"/>
      <c r="Y35" s="46"/>
      <c r="Z35" s="46"/>
    </row>
    <row r="36" spans="1:26" ht="15.6" x14ac:dyDescent="0.3">
      <c r="A36" s="42"/>
      <c r="B36" s="33"/>
      <c r="C36" s="33"/>
      <c r="D36" s="16"/>
      <c r="E36" s="17" t="s">
        <v>43</v>
      </c>
      <c r="F36" s="158" t="s">
        <v>44</v>
      </c>
      <c r="G36" s="159"/>
      <c r="H36" s="159"/>
      <c r="I36" s="159"/>
      <c r="J36" s="159"/>
      <c r="K36" s="159"/>
      <c r="L36" s="159"/>
      <c r="M36" s="159"/>
      <c r="N36" s="159"/>
      <c r="O36" s="159"/>
      <c r="P36" s="159"/>
      <c r="Q36" s="14"/>
      <c r="R36" s="128"/>
      <c r="S36" s="129"/>
      <c r="T36" s="129"/>
      <c r="U36" s="129"/>
      <c r="V36" s="129"/>
      <c r="W36" s="129"/>
      <c r="X36" s="33"/>
      <c r="Y36" s="33"/>
      <c r="Z36" s="33"/>
    </row>
    <row r="37" spans="1:26" x14ac:dyDescent="0.3">
      <c r="A37" s="42"/>
      <c r="B37" s="33"/>
      <c r="C37" s="33"/>
      <c r="D37" s="16"/>
      <c r="E37" s="33"/>
      <c r="F37" s="33"/>
      <c r="G37" s="33"/>
      <c r="H37" s="33"/>
      <c r="I37" s="33"/>
      <c r="J37" s="33"/>
      <c r="K37" s="33"/>
      <c r="L37" s="33"/>
      <c r="M37" s="33"/>
      <c r="N37" s="33"/>
      <c r="O37" s="33"/>
      <c r="P37" s="33"/>
      <c r="Q37" s="44"/>
      <c r="R37" s="129"/>
      <c r="S37" s="129"/>
      <c r="T37" s="129"/>
      <c r="U37" s="129"/>
      <c r="V37" s="129"/>
      <c r="W37" s="129"/>
      <c r="X37" s="33"/>
      <c r="Y37" s="33"/>
      <c r="Z37" s="33"/>
    </row>
    <row r="38" spans="1:26" ht="15.6" x14ac:dyDescent="0.3">
      <c r="A38" s="42"/>
      <c r="B38" s="33"/>
      <c r="C38" s="33"/>
      <c r="D38" s="16"/>
      <c r="E38" s="33"/>
      <c r="F38" s="12" t="s">
        <v>38</v>
      </c>
      <c r="G38" s="13"/>
      <c r="H38" s="12"/>
      <c r="I38" s="13"/>
      <c r="J38" s="13"/>
      <c r="K38" s="13"/>
      <c r="L38" s="13"/>
      <c r="M38" s="13"/>
      <c r="N38" s="13"/>
      <c r="O38" s="13"/>
      <c r="P38" s="13"/>
      <c r="Q38" s="14"/>
      <c r="R38" s="129"/>
      <c r="S38" s="129"/>
      <c r="T38" s="129"/>
      <c r="U38" s="129"/>
      <c r="V38" s="129"/>
      <c r="W38" s="129"/>
      <c r="X38" s="33"/>
      <c r="Y38" s="33"/>
      <c r="Z38" s="33"/>
    </row>
    <row r="39" spans="1:26" ht="15.6" x14ac:dyDescent="0.3">
      <c r="A39" s="42"/>
      <c r="B39" s="33"/>
      <c r="C39" s="33"/>
      <c r="D39" s="16"/>
      <c r="E39" s="38"/>
      <c r="F39" s="73" t="s">
        <v>33</v>
      </c>
      <c r="G39" s="160" t="s">
        <v>76</v>
      </c>
      <c r="H39" s="159"/>
      <c r="I39" s="159"/>
      <c r="J39" s="159"/>
      <c r="K39" s="159"/>
      <c r="L39" s="159"/>
      <c r="M39" s="159"/>
      <c r="N39" s="159"/>
      <c r="O39" s="159"/>
      <c r="P39" s="159"/>
      <c r="Q39" s="14"/>
      <c r="R39" s="129"/>
      <c r="S39" s="129"/>
      <c r="T39" s="129"/>
      <c r="U39" s="129"/>
      <c r="V39" s="129"/>
      <c r="W39" s="129"/>
      <c r="X39" s="33"/>
      <c r="Y39" s="33"/>
      <c r="Z39" s="33"/>
    </row>
    <row r="40" spans="1:26" ht="15.6" x14ac:dyDescent="0.3">
      <c r="A40" s="42"/>
      <c r="B40" s="33"/>
      <c r="C40" s="33"/>
      <c r="D40" s="16"/>
      <c r="E40" s="32"/>
      <c r="F40" s="73" t="s">
        <v>39</v>
      </c>
      <c r="G40" s="160" t="s">
        <v>77</v>
      </c>
      <c r="H40" s="159"/>
      <c r="I40" s="159"/>
      <c r="J40" s="159"/>
      <c r="K40" s="159"/>
      <c r="L40" s="159"/>
      <c r="M40" s="159"/>
      <c r="N40" s="159"/>
      <c r="O40" s="159"/>
      <c r="P40" s="159"/>
      <c r="Q40" s="14"/>
      <c r="R40" s="129"/>
      <c r="S40" s="129"/>
      <c r="T40" s="129"/>
      <c r="U40" s="129"/>
      <c r="V40" s="129"/>
      <c r="W40" s="129"/>
      <c r="X40" s="33"/>
      <c r="Y40" s="33"/>
      <c r="Z40" s="33"/>
    </row>
    <row r="41" spans="1:26" ht="15.6" x14ac:dyDescent="0.3">
      <c r="A41" s="42"/>
      <c r="B41" s="33"/>
      <c r="C41" s="33"/>
      <c r="D41" s="16"/>
      <c r="E41" s="32"/>
      <c r="F41" s="73" t="s">
        <v>34</v>
      </c>
      <c r="G41" s="160" t="s">
        <v>78</v>
      </c>
      <c r="H41" s="159"/>
      <c r="I41" s="159"/>
      <c r="J41" s="159"/>
      <c r="K41" s="159"/>
      <c r="L41" s="159"/>
      <c r="M41" s="159"/>
      <c r="N41" s="159"/>
      <c r="O41" s="159"/>
      <c r="P41" s="159"/>
      <c r="Q41" s="14"/>
      <c r="R41" s="129"/>
      <c r="S41" s="129"/>
      <c r="T41" s="129"/>
      <c r="U41" s="129"/>
      <c r="V41" s="129"/>
      <c r="W41" s="129"/>
      <c r="X41" s="33"/>
      <c r="Y41" s="33"/>
      <c r="Z41" s="33"/>
    </row>
    <row r="42" spans="1:26" ht="15.6" x14ac:dyDescent="0.3">
      <c r="A42" s="42"/>
      <c r="B42" s="33"/>
      <c r="C42" s="33"/>
      <c r="D42" s="16"/>
      <c r="E42" s="12"/>
      <c r="F42" s="12"/>
      <c r="G42" s="12"/>
      <c r="H42" s="13"/>
      <c r="I42" s="13"/>
      <c r="J42" s="13"/>
      <c r="K42" s="13"/>
      <c r="L42" s="13"/>
      <c r="M42" s="13"/>
      <c r="N42" s="13"/>
      <c r="O42" s="13"/>
      <c r="P42" s="13"/>
      <c r="Q42" s="14"/>
      <c r="R42" s="129"/>
      <c r="S42" s="129"/>
      <c r="T42" s="129"/>
      <c r="U42" s="129"/>
      <c r="V42" s="129"/>
      <c r="W42" s="129"/>
      <c r="X42" s="33"/>
      <c r="Y42" s="33"/>
      <c r="Z42" s="33"/>
    </row>
    <row r="43" spans="1:26" ht="15.6" x14ac:dyDescent="0.3">
      <c r="A43" s="42"/>
      <c r="B43" s="33"/>
      <c r="C43" s="33"/>
      <c r="D43" s="16"/>
      <c r="E43" s="17" t="s">
        <v>65</v>
      </c>
      <c r="F43" s="169" t="s">
        <v>104</v>
      </c>
      <c r="G43" s="170"/>
      <c r="H43" s="170"/>
      <c r="I43" s="170"/>
      <c r="J43" s="170"/>
      <c r="K43" s="170"/>
      <c r="L43" s="170"/>
      <c r="M43" s="170"/>
      <c r="N43" s="170"/>
      <c r="O43" s="170"/>
      <c r="P43" s="170"/>
      <c r="Q43" s="14"/>
      <c r="R43" s="129"/>
      <c r="S43" s="129"/>
      <c r="T43" s="129"/>
      <c r="U43" s="129"/>
      <c r="V43" s="129"/>
      <c r="W43" s="129"/>
      <c r="X43" s="33"/>
      <c r="Y43" s="33"/>
      <c r="Z43" s="33"/>
    </row>
    <row r="44" spans="1:26" ht="15.6" x14ac:dyDescent="0.3">
      <c r="A44" s="42"/>
      <c r="B44" s="33"/>
      <c r="C44" s="33"/>
      <c r="D44" s="16"/>
      <c r="E44" s="7"/>
      <c r="F44" s="171"/>
      <c r="G44" s="171"/>
      <c r="H44" s="171"/>
      <c r="I44" s="171"/>
      <c r="J44" s="171"/>
      <c r="K44" s="171"/>
      <c r="L44" s="171"/>
      <c r="M44" s="171"/>
      <c r="N44" s="171"/>
      <c r="O44" s="171"/>
      <c r="P44" s="171"/>
      <c r="Q44" s="14"/>
      <c r="R44" s="129"/>
      <c r="S44" s="129"/>
      <c r="T44" s="129"/>
      <c r="U44" s="129"/>
      <c r="V44" s="129"/>
      <c r="W44" s="129"/>
      <c r="X44" s="33"/>
      <c r="Y44" s="33"/>
      <c r="Z44" s="33"/>
    </row>
    <row r="45" spans="1:26" ht="15.6" x14ac:dyDescent="0.3">
      <c r="A45" s="42"/>
      <c r="B45" s="33"/>
      <c r="C45" s="33"/>
      <c r="D45" s="16"/>
      <c r="E45" s="12"/>
      <c r="F45" s="61" t="s">
        <v>39</v>
      </c>
      <c r="G45" s="62" t="s">
        <v>26</v>
      </c>
      <c r="H45" s="39"/>
      <c r="I45" s="63"/>
      <c r="J45" s="63"/>
      <c r="K45" s="63"/>
      <c r="L45" s="63"/>
      <c r="M45" s="63"/>
      <c r="N45" s="63"/>
      <c r="O45" s="63"/>
      <c r="P45" s="63"/>
      <c r="Q45" s="14"/>
      <c r="R45" s="129"/>
      <c r="S45" s="129"/>
      <c r="T45" s="129"/>
      <c r="U45" s="129"/>
      <c r="V45" s="129"/>
      <c r="W45" s="129"/>
      <c r="X45" s="33"/>
      <c r="Y45" s="33"/>
      <c r="Z45" s="33"/>
    </row>
    <row r="46" spans="1:26" ht="15.6" x14ac:dyDescent="0.3">
      <c r="A46" s="42"/>
      <c r="B46" s="33"/>
      <c r="C46" s="33"/>
      <c r="D46" s="16"/>
      <c r="E46" s="12"/>
      <c r="F46" s="61" t="s">
        <v>34</v>
      </c>
      <c r="G46" s="62" t="s">
        <v>26</v>
      </c>
      <c r="H46" s="39"/>
      <c r="I46" s="63"/>
      <c r="J46" s="63"/>
      <c r="K46" s="63"/>
      <c r="L46" s="63"/>
      <c r="M46" s="63"/>
      <c r="N46" s="63"/>
      <c r="O46" s="63"/>
      <c r="P46" s="63"/>
      <c r="Q46" s="14"/>
      <c r="R46" s="129"/>
      <c r="S46" s="129"/>
      <c r="T46" s="129"/>
      <c r="U46" s="129"/>
      <c r="V46" s="129"/>
      <c r="W46" s="129"/>
      <c r="X46" s="33"/>
      <c r="Y46" s="33"/>
      <c r="Z46" s="33"/>
    </row>
    <row r="47" spans="1:26" ht="15.6" x14ac:dyDescent="0.3">
      <c r="A47" s="42"/>
      <c r="B47" s="33"/>
      <c r="C47" s="33"/>
      <c r="D47" s="16"/>
      <c r="E47" s="12"/>
      <c r="F47" s="61" t="s">
        <v>34</v>
      </c>
      <c r="G47" s="62" t="s">
        <v>27</v>
      </c>
      <c r="H47" s="39"/>
      <c r="I47" s="63"/>
      <c r="J47" s="63"/>
      <c r="K47" s="63"/>
      <c r="L47" s="63"/>
      <c r="M47" s="63"/>
      <c r="N47" s="63"/>
      <c r="O47" s="63"/>
      <c r="P47" s="63"/>
      <c r="Q47" s="14"/>
      <c r="R47" s="129"/>
      <c r="S47" s="129"/>
      <c r="T47" s="129"/>
      <c r="U47" s="129"/>
      <c r="V47" s="129"/>
      <c r="W47" s="129"/>
      <c r="X47" s="33"/>
      <c r="Y47" s="33"/>
      <c r="Z47" s="33"/>
    </row>
    <row r="48" spans="1:26" ht="15" thickBot="1" x14ac:dyDescent="0.35">
      <c r="A48" s="42"/>
      <c r="B48" s="33"/>
      <c r="C48" s="33"/>
      <c r="D48" s="16"/>
      <c r="E48" s="33"/>
      <c r="F48" s="33"/>
      <c r="G48" s="33"/>
      <c r="H48" s="33"/>
      <c r="I48" s="33"/>
      <c r="J48" s="33"/>
      <c r="K48" s="33"/>
      <c r="L48" s="33"/>
      <c r="M48" s="33"/>
      <c r="N48" s="33"/>
      <c r="O48" s="33"/>
      <c r="P48" s="33"/>
      <c r="Q48" s="44"/>
      <c r="R48" s="129"/>
      <c r="S48" s="129"/>
      <c r="T48" s="129"/>
      <c r="U48" s="129"/>
      <c r="V48" s="129"/>
      <c r="W48" s="129"/>
      <c r="X48" s="33"/>
      <c r="Y48" s="33"/>
      <c r="Z48" s="33"/>
    </row>
    <row r="49" spans="1:31" ht="19.5" customHeight="1" x14ac:dyDescent="0.3">
      <c r="A49" s="42"/>
      <c r="B49" s="33"/>
      <c r="C49" s="33"/>
      <c r="D49" s="16"/>
      <c r="E49" s="152" t="s">
        <v>101</v>
      </c>
      <c r="F49" s="153"/>
      <c r="G49" s="153"/>
      <c r="H49" s="153"/>
      <c r="I49" s="153"/>
      <c r="J49" s="153"/>
      <c r="K49" s="153"/>
      <c r="L49" s="153"/>
      <c r="M49" s="153"/>
      <c r="N49" s="153"/>
      <c r="O49" s="153"/>
      <c r="P49" s="153"/>
      <c r="Q49" s="57"/>
      <c r="R49" s="129"/>
      <c r="S49" s="129"/>
      <c r="T49" s="129"/>
      <c r="U49" s="129"/>
      <c r="V49" s="129"/>
      <c r="W49" s="129"/>
      <c r="X49" s="33"/>
      <c r="Y49" s="33"/>
      <c r="Z49" s="33"/>
    </row>
    <row r="50" spans="1:31" ht="19.5" customHeight="1" x14ac:dyDescent="0.3">
      <c r="A50" s="42"/>
      <c r="B50" s="33"/>
      <c r="C50" s="33"/>
      <c r="D50" s="16"/>
      <c r="E50" s="154"/>
      <c r="F50" s="155"/>
      <c r="G50" s="155"/>
      <c r="H50" s="155"/>
      <c r="I50" s="155"/>
      <c r="J50" s="155"/>
      <c r="K50" s="155"/>
      <c r="L50" s="155"/>
      <c r="M50" s="155"/>
      <c r="N50" s="155"/>
      <c r="O50" s="155"/>
      <c r="P50" s="155"/>
      <c r="Q50" s="57"/>
      <c r="R50" s="129"/>
      <c r="S50" s="129"/>
      <c r="T50" s="129"/>
      <c r="U50" s="129"/>
      <c r="V50" s="129"/>
      <c r="W50" s="129"/>
      <c r="X50" s="33"/>
      <c r="Y50" s="33"/>
      <c r="Z50" s="33"/>
    </row>
    <row r="51" spans="1:31" ht="19.5" customHeight="1" thickBot="1" x14ac:dyDescent="0.35">
      <c r="A51" s="42"/>
      <c r="B51" s="33"/>
      <c r="C51" s="33"/>
      <c r="D51" s="16"/>
      <c r="E51" s="156"/>
      <c r="F51" s="157"/>
      <c r="G51" s="157"/>
      <c r="H51" s="157"/>
      <c r="I51" s="157"/>
      <c r="J51" s="157"/>
      <c r="K51" s="157"/>
      <c r="L51" s="157"/>
      <c r="M51" s="157"/>
      <c r="N51" s="157"/>
      <c r="O51" s="157"/>
      <c r="P51" s="157"/>
      <c r="Q51" s="57"/>
      <c r="R51" s="129"/>
      <c r="S51" s="129"/>
      <c r="T51" s="129"/>
      <c r="U51" s="129"/>
      <c r="V51" s="129"/>
      <c r="W51" s="129"/>
      <c r="X51" s="33"/>
      <c r="Y51" s="33"/>
      <c r="Z51" s="33"/>
    </row>
    <row r="52" spans="1:31" x14ac:dyDescent="0.3">
      <c r="A52" s="42"/>
      <c r="B52" s="33"/>
      <c r="C52" s="33"/>
      <c r="D52" s="16"/>
      <c r="E52" s="167" t="s">
        <v>109</v>
      </c>
      <c r="F52" s="168"/>
      <c r="G52" s="168"/>
      <c r="H52" s="168"/>
      <c r="I52" s="168"/>
      <c r="J52" s="168"/>
      <c r="K52" s="168"/>
      <c r="L52" s="168"/>
      <c r="M52" s="168"/>
      <c r="N52" s="168"/>
      <c r="O52" s="168"/>
      <c r="P52" s="168"/>
      <c r="Q52" s="44"/>
      <c r="R52" s="129"/>
      <c r="S52" s="129"/>
      <c r="T52" s="129"/>
      <c r="U52" s="129"/>
      <c r="V52" s="129"/>
      <c r="W52" s="129"/>
      <c r="X52" s="33"/>
      <c r="Y52" s="33"/>
      <c r="Z52" s="33"/>
    </row>
    <row r="53" spans="1:31" ht="15" thickBot="1" x14ac:dyDescent="0.35">
      <c r="A53" s="42"/>
      <c r="B53" s="33"/>
      <c r="C53" s="33"/>
      <c r="D53" s="48"/>
      <c r="E53" s="166" t="s">
        <v>108</v>
      </c>
      <c r="F53" s="166"/>
      <c r="G53" s="166"/>
      <c r="H53" s="166"/>
      <c r="I53" s="166"/>
      <c r="J53" s="166"/>
      <c r="K53" s="166"/>
      <c r="L53" s="166"/>
      <c r="M53" s="166"/>
      <c r="N53" s="166"/>
      <c r="O53" s="166"/>
      <c r="P53" s="166"/>
      <c r="Q53" s="58"/>
      <c r="R53" s="129"/>
      <c r="S53" s="129"/>
      <c r="T53" s="129"/>
      <c r="U53" s="129"/>
      <c r="V53" s="129"/>
      <c r="W53" s="129"/>
      <c r="X53" s="33"/>
      <c r="Y53" s="33"/>
      <c r="Z53" s="33"/>
    </row>
    <row r="54" spans="1:31" ht="15" thickTop="1" x14ac:dyDescent="0.3">
      <c r="A54" s="42"/>
      <c r="B54" s="33"/>
      <c r="C54" s="33"/>
      <c r="D54" s="33"/>
      <c r="E54" s="64"/>
      <c r="F54" s="64"/>
      <c r="G54" s="64"/>
      <c r="H54" s="64"/>
      <c r="I54" s="64"/>
      <c r="J54" s="64"/>
      <c r="K54" s="64"/>
      <c r="L54" s="64"/>
      <c r="M54" s="65"/>
      <c r="N54" s="33"/>
      <c r="O54" s="33"/>
      <c r="P54" s="33"/>
      <c r="Q54" s="33"/>
      <c r="R54" s="33"/>
      <c r="S54" s="33"/>
      <c r="T54" s="33"/>
      <c r="U54" s="33"/>
      <c r="V54" s="33"/>
      <c r="W54" s="33"/>
      <c r="X54" s="33"/>
      <c r="Y54" s="33"/>
      <c r="Z54" s="33"/>
    </row>
    <row r="55" spans="1:31" x14ac:dyDescent="0.3">
      <c r="A55" s="42"/>
      <c r="B55" s="33"/>
      <c r="C55" s="33"/>
      <c r="D55" s="33"/>
      <c r="E55" s="33"/>
      <c r="F55" s="33"/>
      <c r="G55" s="33"/>
      <c r="H55" s="33"/>
      <c r="I55" s="33"/>
      <c r="J55" s="33"/>
      <c r="K55" s="33"/>
      <c r="L55" s="33"/>
      <c r="M55" s="65"/>
      <c r="N55" s="33"/>
      <c r="O55" s="33"/>
      <c r="P55" s="33"/>
      <c r="Q55" s="33"/>
      <c r="R55" s="33"/>
      <c r="S55" s="33"/>
      <c r="T55" s="33"/>
      <c r="U55" s="33"/>
      <c r="V55" s="33"/>
      <c r="W55" s="33"/>
      <c r="X55" s="33"/>
      <c r="Y55" s="33"/>
      <c r="Z55" s="33"/>
    </row>
    <row r="56" spans="1:31" x14ac:dyDescent="0.3">
      <c r="A56" s="42"/>
      <c r="B56" s="33"/>
      <c r="C56" s="33"/>
      <c r="D56" s="33"/>
      <c r="E56" s="64"/>
      <c r="F56" s="64"/>
      <c r="G56" s="64"/>
      <c r="H56" s="64"/>
      <c r="I56" s="64"/>
      <c r="J56" s="64"/>
      <c r="K56" s="64"/>
      <c r="L56" s="64"/>
      <c r="M56" s="65"/>
      <c r="N56" s="33"/>
      <c r="O56" s="33"/>
      <c r="P56" s="33"/>
      <c r="Q56" s="33"/>
      <c r="R56" s="33"/>
      <c r="S56" s="33"/>
      <c r="T56" s="33"/>
      <c r="U56" s="33"/>
      <c r="V56" s="33"/>
      <c r="W56" s="33"/>
      <c r="X56" s="33"/>
      <c r="Y56" s="33"/>
      <c r="Z56" s="33"/>
    </row>
    <row r="57" spans="1:31" x14ac:dyDescent="0.3">
      <c r="A57" s="42"/>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31" s="20" customFormat="1" x14ac:dyDescent="0.3">
      <c r="A58" s="42"/>
    </row>
    <row r="59" spans="1:31" x14ac:dyDescent="0.3">
      <c r="A59" s="42"/>
      <c r="B59" s="24"/>
      <c r="C59" s="34"/>
      <c r="D59" s="34"/>
      <c r="E59" s="34"/>
      <c r="F59" s="34"/>
      <c r="G59" s="34"/>
      <c r="H59" s="34"/>
      <c r="I59" s="34"/>
      <c r="J59" s="34"/>
      <c r="K59" s="34"/>
      <c r="L59" s="34"/>
      <c r="M59" s="34"/>
      <c r="N59" s="34"/>
      <c r="O59" s="34"/>
      <c r="P59" s="34"/>
      <c r="Q59" s="34"/>
      <c r="R59" s="24"/>
      <c r="S59" s="24"/>
      <c r="T59" s="24"/>
      <c r="U59" s="24"/>
      <c r="V59" s="24"/>
      <c r="W59" s="24"/>
      <c r="X59" s="24"/>
      <c r="Y59" s="24"/>
      <c r="Z59" s="24"/>
      <c r="AA59" s="24"/>
      <c r="AB59" s="24"/>
      <c r="AC59" s="24"/>
      <c r="AD59" s="24"/>
      <c r="AE59" s="24"/>
    </row>
    <row r="60" spans="1:31" ht="15.6" x14ac:dyDescent="0.3">
      <c r="A60" s="42"/>
      <c r="B60" s="24"/>
      <c r="C60" s="24"/>
      <c r="D60" s="24"/>
      <c r="E60" s="25" t="str">
        <f>IF(J22&lt;90,"68% Confidence Interval",IF(J22&lt;95,"90% Confidence Interval",IF(J22&gt;90,"95% Confidence Interval")))</f>
        <v>90% Confidence Interval</v>
      </c>
      <c r="F60" s="24"/>
      <c r="G60" s="24"/>
      <c r="H60" s="24" t="s">
        <v>69</v>
      </c>
      <c r="I60" s="24"/>
      <c r="J60" s="24"/>
      <c r="K60" s="24"/>
      <c r="L60" s="24"/>
      <c r="M60" s="24"/>
      <c r="N60" s="24"/>
      <c r="O60" s="24"/>
      <c r="P60" s="24"/>
      <c r="Q60" s="24"/>
      <c r="R60" s="24"/>
      <c r="S60" s="24"/>
      <c r="T60" s="24"/>
      <c r="U60" s="24"/>
      <c r="V60" s="24"/>
      <c r="W60" s="24"/>
      <c r="X60" s="24"/>
      <c r="Y60" s="24"/>
      <c r="Z60" s="24"/>
      <c r="AA60" s="24"/>
      <c r="AB60" s="24"/>
      <c r="AC60" s="24"/>
      <c r="AD60" s="24"/>
      <c r="AE60" s="24"/>
    </row>
    <row r="61" spans="1:31" x14ac:dyDescent="0.3">
      <c r="A61" s="42"/>
      <c r="B61" s="24"/>
      <c r="C61" s="24"/>
      <c r="D61" s="24"/>
      <c r="E61" s="129"/>
      <c r="F61" s="129"/>
      <c r="G61" s="129"/>
      <c r="H61" s="129"/>
      <c r="I61" s="129"/>
      <c r="J61" s="129"/>
      <c r="K61" s="129"/>
      <c r="L61" s="129"/>
      <c r="M61" s="129"/>
      <c r="N61" s="129"/>
      <c r="O61" s="129"/>
      <c r="P61" s="129"/>
      <c r="Q61" s="129"/>
      <c r="R61" s="129"/>
      <c r="S61" s="129"/>
      <c r="T61" s="129"/>
      <c r="U61" s="129"/>
      <c r="V61" s="24"/>
      <c r="W61" s="24"/>
      <c r="X61" s="24"/>
      <c r="Y61" s="24"/>
      <c r="Z61" s="24"/>
      <c r="AA61" s="24"/>
      <c r="AB61" s="24"/>
      <c r="AC61" s="24"/>
      <c r="AD61" s="24"/>
      <c r="AE61" s="24"/>
    </row>
    <row r="62" spans="1:31" x14ac:dyDescent="0.3">
      <c r="A62" s="42"/>
      <c r="B62" s="24"/>
      <c r="C62" s="24"/>
      <c r="D62" s="24"/>
      <c r="E62" s="129"/>
      <c r="F62" s="129"/>
      <c r="G62" s="129"/>
      <c r="H62" s="129"/>
      <c r="I62" s="129"/>
      <c r="J62" s="129"/>
      <c r="K62" s="129"/>
      <c r="L62" s="129"/>
      <c r="M62" s="129"/>
      <c r="N62" s="129"/>
      <c r="O62" s="129"/>
      <c r="P62" s="129"/>
      <c r="Q62" s="129"/>
      <c r="R62" s="129"/>
      <c r="S62" s="129"/>
      <c r="T62" s="129"/>
      <c r="U62" s="129"/>
      <c r="V62" s="24"/>
      <c r="W62" s="24"/>
      <c r="X62" s="24"/>
      <c r="Y62" s="24"/>
      <c r="Z62" s="24"/>
      <c r="AA62" s="24"/>
      <c r="AB62" s="24"/>
      <c r="AC62" s="24"/>
      <c r="AD62" s="24"/>
      <c r="AE62" s="24"/>
    </row>
    <row r="63" spans="1:31" x14ac:dyDescent="0.3">
      <c r="A63" s="42"/>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row>
    <row r="64" spans="1:31" x14ac:dyDescent="0.3">
      <c r="A64" s="42"/>
      <c r="B64" s="24"/>
      <c r="C64" s="24"/>
      <c r="D64" s="24"/>
      <c r="E64" s="24"/>
      <c r="F64" s="24"/>
      <c r="G64" s="40">
        <f>IF(E39=0,0,IF(E39=1,D69,IF(E39=2,N69,IF(E39=3,V69,IF(E39=4,D70,IF(E39=5,N70,IF(E39=6,V70,IF(E39=7,D71,IF(E39=8,N71,IF(E39=9,V71))))))))))</f>
        <v>0</v>
      </c>
      <c r="H64" s="24" t="s">
        <v>46</v>
      </c>
      <c r="I64" s="24"/>
      <c r="J64" s="24"/>
      <c r="K64" s="24"/>
      <c r="L64" s="24"/>
      <c r="M64" s="24"/>
      <c r="N64" s="24"/>
      <c r="O64" s="24"/>
      <c r="P64" s="24"/>
      <c r="Q64" s="24"/>
      <c r="R64" s="24"/>
      <c r="S64" s="24"/>
      <c r="T64" s="24"/>
      <c r="U64" s="24"/>
      <c r="V64" s="24"/>
      <c r="W64" s="24"/>
      <c r="X64" s="24"/>
      <c r="Y64" s="24"/>
      <c r="Z64" s="24"/>
      <c r="AA64" s="24"/>
      <c r="AB64" s="24"/>
      <c r="AC64" s="24"/>
      <c r="AD64" s="24"/>
      <c r="AE64" s="24"/>
    </row>
    <row r="65" spans="1:31" x14ac:dyDescent="0.3">
      <c r="A65" s="42"/>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row>
    <row r="66" spans="1:31" x14ac:dyDescent="0.3">
      <c r="A66" s="42"/>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row>
    <row r="67" spans="1:31" x14ac:dyDescent="0.3">
      <c r="A67" s="42"/>
      <c r="B67" s="24"/>
      <c r="C67" s="24"/>
      <c r="D67" s="24"/>
      <c r="E67" s="24"/>
      <c r="F67" s="148" t="s">
        <v>4</v>
      </c>
      <c r="G67" s="148"/>
      <c r="H67" s="24"/>
      <c r="I67" s="24"/>
      <c r="J67" s="24"/>
      <c r="K67" s="24"/>
      <c r="L67" s="24"/>
      <c r="M67" s="24"/>
      <c r="N67" s="24"/>
      <c r="O67" s="24"/>
      <c r="P67" s="148" t="s">
        <v>66</v>
      </c>
      <c r="Q67" s="148"/>
      <c r="R67" s="24"/>
      <c r="S67" s="24"/>
      <c r="T67" s="24"/>
      <c r="U67" s="24"/>
      <c r="V67" s="24"/>
      <c r="W67" s="24"/>
      <c r="X67" s="148" t="s">
        <v>5</v>
      </c>
      <c r="Y67" s="148"/>
      <c r="Z67" s="24"/>
      <c r="AA67" s="24"/>
      <c r="AB67" s="24"/>
      <c r="AC67" s="24"/>
      <c r="AD67" s="24"/>
      <c r="AE67" s="24"/>
    </row>
    <row r="68" spans="1:31" x14ac:dyDescent="0.3">
      <c r="A68" s="42"/>
      <c r="B68" s="26"/>
      <c r="C68" s="26"/>
      <c r="D68" s="26" t="s">
        <v>21</v>
      </c>
      <c r="E68" s="26" t="s">
        <v>22</v>
      </c>
      <c r="F68" s="26" t="s">
        <v>23</v>
      </c>
      <c r="G68" s="26" t="s">
        <v>24</v>
      </c>
      <c r="H68" s="26" t="s">
        <v>25</v>
      </c>
      <c r="I68" s="26" t="s">
        <v>26</v>
      </c>
      <c r="J68" s="26" t="s">
        <v>27</v>
      </c>
      <c r="K68" s="26"/>
      <c r="L68" s="26"/>
      <c r="M68" s="26"/>
      <c r="N68" s="26" t="s">
        <v>21</v>
      </c>
      <c r="O68" s="26" t="s">
        <v>22</v>
      </c>
      <c r="P68" s="26" t="s">
        <v>23</v>
      </c>
      <c r="Q68" s="26" t="s">
        <v>24</v>
      </c>
      <c r="R68" s="26" t="s">
        <v>25</v>
      </c>
      <c r="S68" s="26" t="s">
        <v>26</v>
      </c>
      <c r="T68" s="26" t="s">
        <v>27</v>
      </c>
      <c r="U68" s="26"/>
      <c r="V68" s="26" t="s">
        <v>21</v>
      </c>
      <c r="W68" s="26" t="s">
        <v>22</v>
      </c>
      <c r="X68" s="26" t="s">
        <v>23</v>
      </c>
      <c r="Y68" s="26" t="s">
        <v>24</v>
      </c>
      <c r="Z68" s="26" t="s">
        <v>25</v>
      </c>
      <c r="AA68" s="26" t="s">
        <v>26</v>
      </c>
      <c r="AB68" s="26" t="s">
        <v>27</v>
      </c>
      <c r="AC68" s="24"/>
      <c r="AD68" s="24"/>
      <c r="AE68" s="24"/>
    </row>
    <row r="69" spans="1:31" x14ac:dyDescent="0.3">
      <c r="A69" s="42"/>
      <c r="B69" s="26"/>
      <c r="C69" s="26" t="s">
        <v>33</v>
      </c>
      <c r="D69" s="26">
        <v>81</v>
      </c>
      <c r="E69" s="26">
        <v>93</v>
      </c>
      <c r="F69" s="26">
        <v>89</v>
      </c>
      <c r="G69" s="26">
        <v>86</v>
      </c>
      <c r="H69" s="26">
        <v>94</v>
      </c>
      <c r="I69" s="26">
        <v>88</v>
      </c>
      <c r="J69" s="26">
        <v>94</v>
      </c>
      <c r="K69" s="26"/>
      <c r="L69" s="26" t="s">
        <v>33</v>
      </c>
      <c r="M69" s="26"/>
      <c r="N69" s="26">
        <v>76</v>
      </c>
      <c r="O69" s="26">
        <v>90</v>
      </c>
      <c r="P69" s="26">
        <v>85</v>
      </c>
      <c r="Q69" s="26">
        <v>80</v>
      </c>
      <c r="R69" s="26">
        <v>92</v>
      </c>
      <c r="S69" s="26">
        <v>83</v>
      </c>
      <c r="T69" s="26">
        <v>92</v>
      </c>
      <c r="U69" s="26" t="s">
        <v>33</v>
      </c>
      <c r="V69" s="26">
        <v>67</v>
      </c>
      <c r="W69" s="26">
        <v>86</v>
      </c>
      <c r="X69" s="26">
        <v>80</v>
      </c>
      <c r="Y69" s="26">
        <v>73</v>
      </c>
      <c r="Z69" s="26">
        <v>88</v>
      </c>
      <c r="AA69" s="26">
        <v>77</v>
      </c>
      <c r="AB69" s="26">
        <v>88</v>
      </c>
      <c r="AC69" s="24"/>
      <c r="AD69" s="24"/>
      <c r="AE69" s="24"/>
    </row>
    <row r="70" spans="1:31" x14ac:dyDescent="0.3">
      <c r="A70" s="42"/>
      <c r="B70" s="24"/>
      <c r="C70" s="26" t="s">
        <v>39</v>
      </c>
      <c r="D70" s="26">
        <v>81</v>
      </c>
      <c r="E70" s="26">
        <v>93</v>
      </c>
      <c r="F70" s="26">
        <v>92</v>
      </c>
      <c r="G70" s="26">
        <v>90</v>
      </c>
      <c r="H70" s="26">
        <v>94</v>
      </c>
      <c r="I70" s="26">
        <f>IF(AND(E39=4,H45&gt;0),H45,0)</f>
        <v>0</v>
      </c>
      <c r="J70" s="26">
        <v>93</v>
      </c>
      <c r="K70" s="26"/>
      <c r="L70" s="26" t="s">
        <v>39</v>
      </c>
      <c r="M70" s="26"/>
      <c r="N70" s="26">
        <v>76</v>
      </c>
      <c r="O70" s="26">
        <v>90</v>
      </c>
      <c r="P70" s="26">
        <v>88</v>
      </c>
      <c r="Q70" s="26">
        <v>86</v>
      </c>
      <c r="R70" s="26">
        <v>92</v>
      </c>
      <c r="S70" s="26">
        <f>IF(AND(E39=5,H45&gt;0),H45,0)</f>
        <v>0</v>
      </c>
      <c r="T70" s="26">
        <v>91</v>
      </c>
      <c r="U70" s="26" t="s">
        <v>39</v>
      </c>
      <c r="V70" s="26">
        <v>67</v>
      </c>
      <c r="W70" s="26">
        <v>86</v>
      </c>
      <c r="X70" s="26">
        <v>83</v>
      </c>
      <c r="Y70" s="26">
        <v>80</v>
      </c>
      <c r="Z70" s="26">
        <v>88</v>
      </c>
      <c r="AA70" s="26">
        <f>IF(AND(E39=6,H45&gt;0),H45,0)</f>
        <v>0</v>
      </c>
      <c r="AB70" s="26">
        <v>86</v>
      </c>
      <c r="AC70" s="24"/>
      <c r="AD70" s="24"/>
      <c r="AE70" s="24"/>
    </row>
    <row r="71" spans="1:31" x14ac:dyDescent="0.3">
      <c r="A71" s="42"/>
      <c r="B71" s="24"/>
      <c r="C71" s="26" t="s">
        <v>34</v>
      </c>
      <c r="D71" s="26">
        <v>81</v>
      </c>
      <c r="E71" s="26">
        <v>91</v>
      </c>
      <c r="F71" s="26">
        <v>92</v>
      </c>
      <c r="G71" s="26">
        <v>94</v>
      </c>
      <c r="H71" s="26">
        <v>93</v>
      </c>
      <c r="I71" s="26">
        <f>IF(AND(E39=7,H46&gt;0),H46,0)</f>
        <v>0</v>
      </c>
      <c r="J71" s="26">
        <f>IF(AND(E39=7,H47&gt;0),H47,0)</f>
        <v>0</v>
      </c>
      <c r="K71" s="26"/>
      <c r="L71" s="26" t="s">
        <v>34</v>
      </c>
      <c r="M71" s="26"/>
      <c r="N71" s="26">
        <v>76</v>
      </c>
      <c r="O71" s="26">
        <v>87</v>
      </c>
      <c r="P71" s="26">
        <v>88</v>
      </c>
      <c r="Q71" s="26">
        <v>92</v>
      </c>
      <c r="R71" s="26">
        <v>89</v>
      </c>
      <c r="S71" s="26">
        <f>IF(AND(E39=8,H46&gt;0),H46,0)</f>
        <v>0</v>
      </c>
      <c r="T71" s="26">
        <f>IF(AND(E39=8,H47&gt;0),H47,0)</f>
        <v>0</v>
      </c>
      <c r="U71" s="26" t="s">
        <v>34</v>
      </c>
      <c r="V71" s="26">
        <v>67</v>
      </c>
      <c r="W71" s="26">
        <v>83</v>
      </c>
      <c r="X71" s="26">
        <v>83</v>
      </c>
      <c r="Y71" s="26">
        <v>88</v>
      </c>
      <c r="Z71" s="26">
        <v>85</v>
      </c>
      <c r="AA71" s="26">
        <f>IF(AND(E39=9,H46&gt;0),H46,0)</f>
        <v>0</v>
      </c>
      <c r="AB71" s="26">
        <f>IF(AND(E39=9,H47&gt;0),H47,0)</f>
        <v>0</v>
      </c>
      <c r="AC71" s="24"/>
      <c r="AD71" s="24"/>
      <c r="AE71" s="24"/>
    </row>
    <row r="72" spans="1:31" x14ac:dyDescent="0.3">
      <c r="A72" s="42"/>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row>
    <row r="73" spans="1:31" x14ac:dyDescent="0.3">
      <c r="A73" s="42"/>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row>
    <row r="74" spans="1:31" x14ac:dyDescent="0.3">
      <c r="A74" s="42"/>
      <c r="B74" s="24"/>
      <c r="C74" s="24"/>
      <c r="D74" s="24"/>
      <c r="E74" s="24"/>
      <c r="F74" s="24"/>
      <c r="G74" s="24"/>
      <c r="H74" s="24"/>
      <c r="I74" s="24" t="s">
        <v>68</v>
      </c>
      <c r="J74" s="24"/>
      <c r="K74" s="24"/>
      <c r="L74" s="24"/>
      <c r="M74" s="24"/>
      <c r="N74" s="24"/>
      <c r="O74" s="24"/>
      <c r="P74" s="24"/>
      <c r="Q74" s="24"/>
      <c r="R74" s="24"/>
      <c r="S74" s="24"/>
      <c r="T74" s="24"/>
      <c r="U74" s="24"/>
      <c r="V74" s="24"/>
      <c r="W74" s="24"/>
      <c r="X74" s="24"/>
      <c r="Y74" s="24"/>
      <c r="Z74" s="24"/>
      <c r="AA74" s="24"/>
      <c r="AB74" s="24"/>
      <c r="AC74" s="24"/>
      <c r="AD74" s="24"/>
      <c r="AE74" s="24"/>
    </row>
    <row r="75" spans="1:31" x14ac:dyDescent="0.3">
      <c r="A75" s="42"/>
      <c r="B75" s="24"/>
      <c r="C75" s="24"/>
      <c r="D75" s="24"/>
      <c r="E75" s="24"/>
      <c r="F75" s="24"/>
      <c r="G75" s="24"/>
      <c r="H75" s="24"/>
      <c r="I75" s="24" t="s">
        <v>67</v>
      </c>
      <c r="J75" s="41"/>
      <c r="K75" s="41"/>
      <c r="L75" s="41"/>
      <c r="M75" s="41"/>
      <c r="N75" s="41"/>
      <c r="O75" s="41"/>
      <c r="P75" s="41"/>
      <c r="Q75" s="41"/>
      <c r="R75" s="24"/>
      <c r="S75" s="24"/>
      <c r="T75" s="24"/>
      <c r="U75" s="24"/>
      <c r="V75" s="24"/>
      <c r="W75" s="24"/>
      <c r="X75" s="24"/>
      <c r="Y75" s="24"/>
      <c r="Z75" s="24"/>
      <c r="AA75" s="24"/>
      <c r="AB75" s="24"/>
      <c r="AC75" s="24"/>
      <c r="AD75" s="24"/>
      <c r="AE75" s="24"/>
    </row>
    <row r="76" spans="1:31" x14ac:dyDescent="0.3">
      <c r="A76" s="42"/>
      <c r="B76" s="24"/>
      <c r="C76" s="3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row>
    <row r="77" spans="1:31" x14ac:dyDescent="0.3">
      <c r="A77" s="42"/>
      <c r="B77" s="24"/>
      <c r="C77" s="3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row>
    <row r="78" spans="1:31" x14ac:dyDescent="0.3">
      <c r="A78" s="42"/>
      <c r="B78" s="24"/>
      <c r="C78" s="34"/>
      <c r="D78" s="34"/>
      <c r="E78" s="129"/>
      <c r="F78" s="129"/>
      <c r="G78" s="129"/>
      <c r="H78" s="129"/>
      <c r="I78" s="129"/>
      <c r="J78" s="129"/>
      <c r="K78" s="129"/>
      <c r="L78" s="129"/>
      <c r="M78" s="129"/>
      <c r="N78" s="129"/>
      <c r="O78" s="129"/>
      <c r="P78" s="129"/>
      <c r="Q78" s="129"/>
      <c r="R78" s="129"/>
      <c r="S78" s="129"/>
      <c r="T78" s="129"/>
      <c r="U78" s="129"/>
      <c r="V78" s="24"/>
      <c r="W78" s="24"/>
      <c r="X78" s="24"/>
      <c r="Y78" s="24"/>
      <c r="Z78" s="24"/>
      <c r="AA78" s="24"/>
      <c r="AB78" s="24"/>
      <c r="AC78" s="24"/>
      <c r="AD78" s="24"/>
      <c r="AE78" s="24"/>
    </row>
    <row r="79" spans="1:31" x14ac:dyDescent="0.3">
      <c r="A79" s="42"/>
      <c r="B79" s="24"/>
      <c r="C79" s="34"/>
      <c r="D79" s="34"/>
      <c r="E79" s="129"/>
      <c r="F79" s="129"/>
      <c r="G79" s="129"/>
      <c r="H79" s="129"/>
      <c r="I79" s="129"/>
      <c r="J79" s="129"/>
      <c r="K79" s="129"/>
      <c r="L79" s="129"/>
      <c r="M79" s="129"/>
      <c r="N79" s="129"/>
      <c r="O79" s="129"/>
      <c r="P79" s="129"/>
      <c r="Q79" s="129"/>
      <c r="R79" s="129"/>
      <c r="S79" s="129"/>
      <c r="T79" s="129"/>
      <c r="U79" s="129"/>
      <c r="V79" s="24"/>
      <c r="W79" s="24"/>
      <c r="X79" s="24"/>
      <c r="Y79" s="24"/>
      <c r="Z79" s="24"/>
      <c r="AA79" s="24"/>
      <c r="AB79" s="24"/>
      <c r="AC79" s="24"/>
      <c r="AD79" s="24"/>
      <c r="AE79" s="24"/>
    </row>
    <row r="80" spans="1:31" x14ac:dyDescent="0.3">
      <c r="A80" s="42"/>
      <c r="B80" s="24"/>
      <c r="C80" s="34"/>
      <c r="D80" s="34"/>
      <c r="E80" s="129"/>
      <c r="F80" s="129"/>
      <c r="G80" s="129"/>
      <c r="H80" s="129"/>
      <c r="I80" s="129"/>
      <c r="J80" s="129"/>
      <c r="K80" s="129"/>
      <c r="L80" s="129"/>
      <c r="M80" s="129"/>
      <c r="N80" s="129"/>
      <c r="O80" s="129"/>
      <c r="P80" s="129"/>
      <c r="Q80" s="129"/>
      <c r="R80" s="129"/>
      <c r="S80" s="129"/>
      <c r="T80" s="129"/>
      <c r="U80" s="129"/>
      <c r="V80" s="24"/>
      <c r="W80" s="24"/>
      <c r="X80" s="24"/>
      <c r="Y80" s="24"/>
      <c r="Z80" s="24"/>
      <c r="AA80" s="24"/>
      <c r="AB80" s="24"/>
      <c r="AC80" s="24"/>
      <c r="AD80" s="24"/>
      <c r="AE80" s="24"/>
    </row>
    <row r="81" spans="1:31" x14ac:dyDescent="0.3">
      <c r="A81" s="42"/>
      <c r="B81" s="24"/>
      <c r="C81" s="34"/>
      <c r="D81" s="34"/>
      <c r="E81" s="129"/>
      <c r="F81" s="129"/>
      <c r="G81" s="129"/>
      <c r="H81" s="129"/>
      <c r="I81" s="129"/>
      <c r="J81" s="129"/>
      <c r="K81" s="129"/>
      <c r="L81" s="129"/>
      <c r="M81" s="129"/>
      <c r="N81" s="129"/>
      <c r="O81" s="129"/>
      <c r="P81" s="129"/>
      <c r="Q81" s="129"/>
      <c r="R81" s="129"/>
      <c r="S81" s="129"/>
      <c r="T81" s="129"/>
      <c r="U81" s="129"/>
      <c r="V81" s="24"/>
      <c r="W81" s="24"/>
      <c r="X81" s="24"/>
      <c r="Y81" s="24"/>
      <c r="Z81" s="24"/>
      <c r="AA81" s="24"/>
      <c r="AB81" s="24"/>
      <c r="AC81" s="24"/>
      <c r="AD81" s="24"/>
      <c r="AE81" s="24"/>
    </row>
    <row r="82" spans="1:31" x14ac:dyDescent="0.3">
      <c r="A82" s="42"/>
      <c r="B82" s="24"/>
      <c r="C82" s="34"/>
      <c r="D82" s="34"/>
      <c r="E82" s="129"/>
      <c r="F82" s="129"/>
      <c r="G82" s="129"/>
      <c r="H82" s="129"/>
      <c r="I82" s="129"/>
      <c r="J82" s="129"/>
      <c r="K82" s="129"/>
      <c r="L82" s="129"/>
      <c r="M82" s="129"/>
      <c r="N82" s="129"/>
      <c r="O82" s="129"/>
      <c r="P82" s="129"/>
      <c r="Q82" s="129"/>
      <c r="R82" s="129"/>
      <c r="S82" s="129"/>
      <c r="T82" s="129"/>
      <c r="U82" s="129"/>
      <c r="V82" s="24"/>
      <c r="W82" s="24"/>
      <c r="X82" s="24"/>
      <c r="Y82" s="24"/>
      <c r="Z82" s="24"/>
      <c r="AA82" s="24"/>
      <c r="AB82" s="24"/>
      <c r="AC82" s="24"/>
      <c r="AD82" s="24"/>
      <c r="AE82" s="24"/>
    </row>
    <row r="83" spans="1:31" x14ac:dyDescent="0.3">
      <c r="E83" s="130"/>
      <c r="F83" s="130"/>
      <c r="G83" s="130"/>
      <c r="H83" s="130"/>
      <c r="I83" s="130"/>
      <c r="J83" s="130"/>
      <c r="K83" s="130"/>
      <c r="L83" s="130"/>
      <c r="M83" s="130"/>
      <c r="N83" s="130"/>
      <c r="O83" s="130"/>
      <c r="P83" s="130"/>
      <c r="Q83" s="130"/>
      <c r="R83" s="130"/>
      <c r="S83" s="130"/>
      <c r="T83" s="130"/>
      <c r="U83" s="130"/>
    </row>
  </sheetData>
  <sheetProtection algorithmName="SHA-512" hashValue="bVAv3ExdPD+1cOtt1M8ycfpIm6/MFKamXnuahcKgdvBD0cLbMhP+rQBE09bjUCUrabEFfL+HctV4js8lh9LZdA==" saltValue="5k5NLICuvZDDrCtfm2HM3g==" spinCount="100000" sheet="1" selectLockedCells="1"/>
  <mergeCells count="21">
    <mergeCell ref="D12:D14"/>
    <mergeCell ref="J22:K22"/>
    <mergeCell ref="G40:P40"/>
    <mergeCell ref="E53:P53"/>
    <mergeCell ref="E52:P52"/>
    <mergeCell ref="G41:P41"/>
    <mergeCell ref="F43:P44"/>
    <mergeCell ref="O22:P23"/>
    <mergeCell ref="E2:P2"/>
    <mergeCell ref="E7:P7"/>
    <mergeCell ref="E4:P4"/>
    <mergeCell ref="X67:Y67"/>
    <mergeCell ref="T24:V30"/>
    <mergeCell ref="F15:I15"/>
    <mergeCell ref="F14:H14"/>
    <mergeCell ref="F67:G67"/>
    <mergeCell ref="P67:Q67"/>
    <mergeCell ref="E49:P51"/>
    <mergeCell ref="F36:P36"/>
    <mergeCell ref="G39:P39"/>
    <mergeCell ref="L34:P34"/>
  </mergeCells>
  <dataValidations disablePrompts="1" count="4">
    <dataValidation type="whole" allowBlank="1" showDropDown="1" showInputMessage="1" showErrorMessage="1" errorTitle="Input Error" error="Please input a value from 40 to 160.  Scores of &lt;40 should be entered as 40." sqref="I24:L30" xr:uid="{818F4314-A972-47D3-8B89-1B8A21BC7E0F}">
      <formula1>40</formula1>
      <formula2>160</formula2>
    </dataValidation>
    <dataValidation type="whole" allowBlank="1" showInputMessage="1" showErrorMessage="1" errorTitle="Input Error" error="Please enter a number ranging from 1 to 9." sqref="E39" xr:uid="{7ABE1A55-1498-407D-B09B-6CFCD74C5ACA}">
      <formula1>1</formula1>
      <formula2>9</formula2>
    </dataValidation>
    <dataValidation type="whole" allowBlank="1" showInputMessage="1" showErrorMessage="1" errorTitle="Input error" error="Please input a value from 40 to 160.  Scores of &lt;40 should be entered as 40." sqref="H45:H47" xr:uid="{27B8BEE2-4249-4950-AC6E-82C623DE731A}">
      <formula1>40</formula1>
      <formula2>160</formula2>
    </dataValidation>
    <dataValidation type="custom" allowBlank="1" showInputMessage="1" showErrorMessage="1" errorTitle="Incorrect Entry" error="Please select a confidence interval value of 68, 90, or 95." sqref="J22:K22" xr:uid="{D4B28CCB-ADA7-4992-AE72-7FC888BEC758}">
      <formula1>(OR(J22=68,J22=90,J22=95))</formula1>
    </dataValidation>
  </dataValidations>
  <hyperlinks>
    <hyperlink ref="E53" r:id="rId1" display="https://urldefense.com/v3/__http:/facpub.stjohns.edu/*ortizs/CLIM/__;fg!!IWejYESg!NHzM2Tg5I5pn2SkPDacPygBhCiRnLPIhIokdjZSiru2m1Drfg7MKtMIgbuTDTm3e_avkFExGxuckJksabiVhJeAY_g$" xr:uid="{90DE1CD3-DCF9-4098-AE6E-EAE9500EAF1E}"/>
    <hyperlink ref="E53:P53" r:id="rId2" display="https://AzPsychAndSupport.Com" xr:uid="{9AC1FCFE-757C-4A5F-9058-9953F074B78D}"/>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2">
    <tabColor theme="4" tint="0.59999389629810485"/>
    <pageSetUpPr fitToPage="1"/>
  </sheetPr>
  <dimension ref="A1:CM182"/>
  <sheetViews>
    <sheetView showGridLines="0" showRowColHeaders="0" zoomScale="35" zoomScaleNormal="35" workbookViewId="0"/>
  </sheetViews>
  <sheetFormatPr defaultColWidth="8" defaultRowHeight="10.199999999999999" x14ac:dyDescent="0.3"/>
  <cols>
    <col min="1" max="9" width="8" style="1"/>
    <col min="10" max="10" width="28" style="1" bestFit="1" customWidth="1"/>
    <col min="11" max="18" width="8" style="1"/>
    <col min="19" max="22" width="8.21875" style="1" bestFit="1" customWidth="1"/>
    <col min="23" max="24" width="14.21875" style="1" customWidth="1"/>
    <col min="25" max="29" width="14.21875" style="1" bestFit="1" customWidth="1"/>
    <col min="30" max="30" width="10" style="1" customWidth="1"/>
    <col min="31" max="31" width="23.77734375" style="1" bestFit="1" customWidth="1"/>
    <col min="32" max="32" width="8" style="1"/>
    <col min="33" max="33" width="8" style="1" customWidth="1"/>
    <col min="34" max="35" width="8" style="1"/>
    <col min="36" max="36" width="15.21875" style="1" customWidth="1"/>
    <col min="37" max="37" width="9.5546875" style="1" customWidth="1"/>
    <col min="38" max="38" width="9.21875" style="1" customWidth="1"/>
    <col min="39" max="41" width="9.21875" style="1" bestFit="1" customWidth="1"/>
    <col min="42" max="42" width="11.77734375" style="1" bestFit="1" customWidth="1"/>
    <col min="43" max="43" width="9.21875" style="1" bestFit="1" customWidth="1"/>
    <col min="44" max="44" width="11.77734375" style="1" bestFit="1" customWidth="1"/>
    <col min="45" max="45" width="9.21875" style="1" bestFit="1" customWidth="1"/>
    <col min="46" max="46" width="11.77734375" style="1" bestFit="1" customWidth="1"/>
    <col min="47" max="47" width="9.21875" style="1" bestFit="1" customWidth="1"/>
    <col min="48" max="48" width="11.77734375" style="1" bestFit="1" customWidth="1"/>
    <col min="49" max="56" width="9.21875" style="1" bestFit="1" customWidth="1"/>
    <col min="57" max="16384" width="8" style="1"/>
  </cols>
  <sheetData>
    <row r="1" spans="1:91" x14ac:dyDescent="0.3">
      <c r="A1" s="90"/>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row>
    <row r="2" spans="1:91" x14ac:dyDescent="0.3">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row>
    <row r="3" spans="1:91" ht="35.4" x14ac:dyDescent="0.3">
      <c r="A3" s="90"/>
      <c r="B3" s="90"/>
      <c r="C3" s="90"/>
      <c r="D3" s="90"/>
      <c r="E3" s="90"/>
      <c r="F3" s="90"/>
      <c r="H3" s="91" t="s">
        <v>0</v>
      </c>
      <c r="I3" s="92">
        <f>Information!E11</f>
        <v>0</v>
      </c>
      <c r="J3" s="46"/>
      <c r="K3" s="46"/>
      <c r="L3" s="46"/>
      <c r="M3" s="46"/>
      <c r="N3" s="46"/>
      <c r="R3" s="46"/>
      <c r="S3" s="46"/>
      <c r="W3" s="91" t="s">
        <v>1</v>
      </c>
      <c r="X3" s="176">
        <f>Information!E13</f>
        <v>0</v>
      </c>
      <c r="Y3" s="177"/>
      <c r="Z3" s="94"/>
      <c r="AA3" s="93"/>
      <c r="AE3" s="90"/>
      <c r="AJ3" s="91" t="s">
        <v>2</v>
      </c>
      <c r="AK3" s="178">
        <f>Information!E14</f>
        <v>0</v>
      </c>
      <c r="AL3" s="179"/>
      <c r="AM3" s="179"/>
      <c r="AN3" s="179"/>
      <c r="AR3" s="90"/>
      <c r="AS3" s="90"/>
      <c r="AT3" s="90"/>
      <c r="AU3" s="90"/>
      <c r="AV3" s="93"/>
      <c r="AW3" s="93"/>
      <c r="AX3" s="93"/>
      <c r="AY3" s="90"/>
      <c r="AZ3" s="90"/>
      <c r="BA3" s="91" t="s">
        <v>3</v>
      </c>
      <c r="BB3" s="174">
        <f>Information!E12</f>
        <v>0</v>
      </c>
      <c r="BC3" s="175"/>
      <c r="BD3" s="175"/>
      <c r="BE3" s="90"/>
      <c r="BF3" s="90"/>
      <c r="BG3" s="95"/>
      <c r="BH3" s="96"/>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row>
    <row r="4" spans="1:91" x14ac:dyDescent="0.3">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row>
    <row r="5" spans="1:91" x14ac:dyDescent="0.3">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row>
    <row r="6" spans="1:91" ht="17.399999999999999" x14ac:dyDescent="0.3">
      <c r="A6" s="90"/>
      <c r="B6" s="90"/>
      <c r="C6" s="90"/>
      <c r="D6" s="90"/>
      <c r="E6" s="90"/>
      <c r="F6" s="90"/>
      <c r="G6" s="90"/>
      <c r="H6" s="90"/>
      <c r="I6" s="90"/>
      <c r="J6" s="90"/>
      <c r="K6" s="90"/>
      <c r="L6" s="90"/>
      <c r="M6" s="90"/>
      <c r="N6" s="90"/>
      <c r="O6" s="90"/>
      <c r="P6" s="97"/>
      <c r="Q6" s="90"/>
      <c r="R6" s="90"/>
      <c r="S6" s="90"/>
      <c r="T6" s="90"/>
      <c r="U6" s="90"/>
      <c r="V6" s="98"/>
      <c r="W6" s="90"/>
      <c r="X6" s="98"/>
      <c r="Y6" s="98"/>
      <c r="Z6" s="98"/>
      <c r="AA6" s="98"/>
      <c r="AB6" s="98"/>
      <c r="AC6" s="98"/>
      <c r="AD6" s="98"/>
      <c r="AE6" s="98"/>
      <c r="AF6" s="98"/>
      <c r="AG6" s="98"/>
      <c r="AH6" s="98"/>
      <c r="AI6" s="98"/>
      <c r="AJ6" s="98"/>
      <c r="AK6" s="98"/>
      <c r="AL6" s="98"/>
      <c r="AM6" s="98"/>
      <c r="AN6" s="98"/>
      <c r="AO6" s="98"/>
      <c r="AP6" s="98"/>
      <c r="AQ6" s="98"/>
      <c r="AR6" s="98"/>
      <c r="AS6" s="98"/>
      <c r="AT6" s="98"/>
      <c r="AU6" s="98"/>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row>
    <row r="7" spans="1:91" ht="35.4" x14ac:dyDescent="0.3">
      <c r="A7" s="90"/>
      <c r="B7" s="99"/>
      <c r="C7" s="94"/>
      <c r="D7" s="94"/>
      <c r="E7" s="182" t="str">
        <f>IF(Information!E39=0,"D-SNAP Obtained and Expected CHC Broad Abilities",IF(Information!E39=1,"WJ IV D-SNAP Slightly Different Obtained and Expected CHC Broad Abilities",IF(Information!E39=2,"WJ IV D-SNAP Moderately Different Obtained and Expected CHC Broad Abilities",IF(Information!E39=3,"WJ IV D-SNAP Markedly Different Obtained and Expected CHC Broad Abilities",IF(Information!E39=4,"WISC-V D-SNAP Slightly Different Obtained and Expected CHC Broad Abilities",IF(Information!E39=5,"WISC-V D-SNAP Moderately Different Obtained and Expected CHC Broad Abilities",IF(Information!E39=6,"WISC-V D-SNAP Markedly Different Obtained and Expected CHC Broad Abilities",IF(Information!E39=7,"KABC-II D-SNAP Slightly Different Obtained and Expected CHC Broad Abilities",IF(Information!E39=8,"KABC-II D-SNAP Moderately Different Obtained and Expected CHC Broad Abilities",IF(Information!E39=9,"KABC-II D-SNAP Markedly Different Obtained and Expected CHC Broad Abilities",""))))))))))</f>
        <v>D-SNAP Obtained and Expected CHC Broad Abilities</v>
      </c>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94"/>
      <c r="AQ7" s="94"/>
      <c r="AR7" s="94"/>
      <c r="AS7" s="94"/>
      <c r="AT7" s="94"/>
      <c r="AU7" s="94"/>
      <c r="AV7" s="94"/>
      <c r="AW7" s="94"/>
      <c r="AX7" s="94"/>
      <c r="AY7" s="94"/>
      <c r="AZ7" s="94"/>
      <c r="BA7" s="94"/>
      <c r="BB7" s="94"/>
      <c r="BC7" s="94"/>
      <c r="BD7" s="94"/>
      <c r="BE7" s="94"/>
      <c r="BF7" s="94"/>
      <c r="BG7" s="94"/>
      <c r="BH7" s="94"/>
      <c r="BI7" s="94"/>
      <c r="BJ7" s="94"/>
      <c r="BK7" s="94"/>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row>
    <row r="8" spans="1:91" ht="33" x14ac:dyDescent="0.3">
      <c r="A8" s="90"/>
      <c r="B8" s="90"/>
      <c r="C8" s="104"/>
      <c r="D8" s="100"/>
      <c r="E8" s="180" t="str">
        <f>Information!E60</f>
        <v>90% Confidence Interval</v>
      </c>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00"/>
      <c r="AQ8" s="100"/>
      <c r="AR8" s="100"/>
      <c r="AS8" s="100"/>
      <c r="AT8" s="100"/>
      <c r="AU8" s="100"/>
      <c r="AV8" s="100"/>
      <c r="AW8" s="100"/>
      <c r="AX8" s="100"/>
      <c r="AY8" s="100"/>
      <c r="AZ8" s="100"/>
      <c r="BA8" s="100"/>
      <c r="BB8" s="100"/>
      <c r="BC8" s="100"/>
      <c r="BD8" s="100"/>
      <c r="BE8" s="100"/>
      <c r="BF8" s="100"/>
      <c r="BG8" s="100"/>
      <c r="BH8" s="100"/>
      <c r="BI8" s="100"/>
      <c r="BJ8" s="10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row>
    <row r="9" spans="1:91" ht="17.399999999999999" x14ac:dyDescent="0.3">
      <c r="A9" s="90"/>
      <c r="B9" s="90"/>
      <c r="C9" s="90"/>
      <c r="D9" s="90"/>
      <c r="E9" s="90"/>
      <c r="F9" s="90"/>
      <c r="G9" s="90"/>
      <c r="H9" s="90"/>
      <c r="I9" s="90"/>
      <c r="J9" s="90"/>
      <c r="K9" s="90"/>
      <c r="L9" s="90"/>
      <c r="M9" s="90"/>
      <c r="N9" s="90"/>
      <c r="O9" s="90"/>
      <c r="P9" s="97"/>
      <c r="Q9" s="90"/>
      <c r="R9" s="90"/>
      <c r="S9" s="90"/>
      <c r="T9" s="90"/>
      <c r="U9" s="97"/>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row>
    <row r="10" spans="1:91" ht="17.399999999999999" x14ac:dyDescent="0.3">
      <c r="A10" s="90"/>
      <c r="B10" s="90"/>
      <c r="C10" s="90"/>
      <c r="D10" s="90"/>
      <c r="E10" s="90"/>
      <c r="F10" s="90"/>
      <c r="G10" s="90"/>
      <c r="H10" s="90"/>
      <c r="I10" s="90"/>
      <c r="J10" s="90"/>
      <c r="K10" s="90"/>
      <c r="L10" s="90"/>
      <c r="M10" s="90"/>
      <c r="N10" s="90"/>
      <c r="O10" s="90"/>
      <c r="P10" s="97"/>
      <c r="Q10" s="90"/>
      <c r="R10" s="90"/>
      <c r="S10" s="90"/>
      <c r="T10" s="90"/>
      <c r="U10" s="97"/>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row>
    <row r="11" spans="1:91" ht="17.55" customHeight="1" x14ac:dyDescent="0.3">
      <c r="A11" s="90"/>
      <c r="B11" s="90"/>
      <c r="C11" s="90"/>
      <c r="D11" s="90"/>
      <c r="E11" s="90"/>
      <c r="F11" s="90"/>
      <c r="G11" s="90"/>
      <c r="H11" s="90"/>
      <c r="I11" s="90"/>
      <c r="J11" s="90"/>
      <c r="K11" s="90"/>
      <c r="L11" s="90"/>
      <c r="M11" s="90"/>
      <c r="N11" s="90"/>
      <c r="O11" s="90"/>
      <c r="P11" s="97"/>
      <c r="Q11" s="90"/>
      <c r="R11" s="90"/>
      <c r="S11" s="90"/>
      <c r="T11" s="90"/>
      <c r="U11" s="97"/>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row>
    <row r="12" spans="1:91" ht="17.399999999999999" x14ac:dyDescent="0.3">
      <c r="A12" s="90"/>
      <c r="B12" s="90"/>
      <c r="C12" s="90"/>
      <c r="D12" s="90"/>
      <c r="E12" s="90"/>
      <c r="F12" s="90"/>
      <c r="G12" s="90"/>
      <c r="H12" s="90"/>
      <c r="I12" s="90"/>
      <c r="J12" s="90"/>
      <c r="K12" s="90"/>
      <c r="L12" s="90"/>
      <c r="M12" s="90"/>
      <c r="N12" s="90"/>
      <c r="O12" s="90"/>
      <c r="P12" s="97"/>
      <c r="Q12" s="90"/>
      <c r="R12" s="90"/>
      <c r="S12" s="90"/>
      <c r="T12" s="90"/>
      <c r="U12" s="97"/>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row>
    <row r="13" spans="1:91" x14ac:dyDescent="0.3">
      <c r="A13" s="9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row>
    <row r="14" spans="1:91" x14ac:dyDescent="0.3">
      <c r="A14" s="9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row>
    <row r="15" spans="1:91" x14ac:dyDescent="0.3">
      <c r="A15" s="90"/>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row>
    <row r="16" spans="1:91" x14ac:dyDescent="0.3">
      <c r="A16" s="9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row>
    <row r="17" spans="1:91" x14ac:dyDescent="0.3">
      <c r="A17" s="9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row>
    <row r="18" spans="1:91" x14ac:dyDescent="0.3">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row>
    <row r="19" spans="1:91" x14ac:dyDescent="0.3">
      <c r="A19" s="9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row>
    <row r="20" spans="1:91" x14ac:dyDescent="0.3">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row>
    <row r="21" spans="1:91" x14ac:dyDescent="0.3">
      <c r="A21" s="90"/>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row>
    <row r="22" spans="1:91" x14ac:dyDescent="0.3">
      <c r="A22" s="90"/>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row>
    <row r="23" spans="1:91" x14ac:dyDescent="0.3">
      <c r="A23" s="90"/>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row>
    <row r="24" spans="1:91" x14ac:dyDescent="0.3">
      <c r="A24" s="90"/>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row>
    <row r="25" spans="1:91" x14ac:dyDescent="0.3">
      <c r="A25" s="90"/>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row>
    <row r="26" spans="1:91" x14ac:dyDescent="0.3">
      <c r="A26" s="90"/>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row>
    <row r="27" spans="1:91" x14ac:dyDescent="0.3">
      <c r="A27" s="90"/>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0"/>
      <c r="CH27" s="90"/>
      <c r="CI27" s="90"/>
      <c r="CJ27" s="90"/>
      <c r="CK27" s="90"/>
      <c r="CL27" s="90"/>
      <c r="CM27" s="90"/>
    </row>
    <row r="28" spans="1:91" x14ac:dyDescent="0.3">
      <c r="A28" s="90"/>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0"/>
      <c r="CG28" s="90"/>
      <c r="CH28" s="90"/>
      <c r="CI28" s="90"/>
      <c r="CJ28" s="90"/>
      <c r="CK28" s="90"/>
      <c r="CL28" s="90"/>
      <c r="CM28" s="90"/>
    </row>
    <row r="29" spans="1:91" x14ac:dyDescent="0.3">
      <c r="A29" s="9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row>
    <row r="30" spans="1:91" x14ac:dyDescent="0.3">
      <c r="A30" s="9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row>
    <row r="31" spans="1:91" x14ac:dyDescent="0.3">
      <c r="A31" s="9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row>
    <row r="32" spans="1:91" x14ac:dyDescent="0.3">
      <c r="A32" s="9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row>
    <row r="33" spans="1:91" x14ac:dyDescent="0.3">
      <c r="A33" s="9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0"/>
      <c r="CH33" s="90"/>
      <c r="CI33" s="90"/>
      <c r="CJ33" s="90"/>
      <c r="CK33" s="90"/>
      <c r="CL33" s="90"/>
      <c r="CM33" s="90"/>
    </row>
    <row r="34" spans="1:91" x14ac:dyDescent="0.3">
      <c r="A34" s="9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row>
    <row r="35" spans="1:91" x14ac:dyDescent="0.3">
      <c r="A35" s="9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row>
    <row r="36" spans="1:91" x14ac:dyDescent="0.3">
      <c r="A36" s="9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row>
    <row r="37" spans="1:91" x14ac:dyDescent="0.3">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row>
    <row r="38" spans="1:91" x14ac:dyDescent="0.3">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row>
    <row r="39" spans="1:91" x14ac:dyDescent="0.3">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row>
    <row r="40" spans="1:91" x14ac:dyDescent="0.3">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0"/>
      <c r="CK40" s="90"/>
      <c r="CL40" s="90"/>
      <c r="CM40" s="90"/>
    </row>
    <row r="41" spans="1:91" x14ac:dyDescent="0.3">
      <c r="A41" s="9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c r="CL41" s="90"/>
      <c r="CM41" s="90"/>
    </row>
    <row r="42" spans="1:91" x14ac:dyDescent="0.3">
      <c r="A42" s="9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row>
    <row r="43" spans="1:91" x14ac:dyDescent="0.3">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row>
    <row r="44" spans="1:91" x14ac:dyDescent="0.3">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row>
    <row r="45" spans="1:91" x14ac:dyDescent="0.3">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0"/>
      <c r="CD45" s="90"/>
      <c r="CE45" s="90"/>
      <c r="CF45" s="90"/>
      <c r="CG45" s="90"/>
      <c r="CH45" s="90"/>
      <c r="CI45" s="90"/>
      <c r="CJ45" s="90"/>
      <c r="CK45" s="90"/>
      <c r="CL45" s="90"/>
      <c r="CM45" s="90"/>
    </row>
    <row r="46" spans="1:91" x14ac:dyDescent="0.3">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c r="CC46" s="90"/>
      <c r="CD46" s="90"/>
      <c r="CE46" s="90"/>
      <c r="CF46" s="90"/>
      <c r="CG46" s="90"/>
      <c r="CH46" s="90"/>
      <c r="CI46" s="90"/>
      <c r="CJ46" s="90"/>
      <c r="CK46" s="90"/>
      <c r="CL46" s="90"/>
      <c r="CM46" s="90"/>
    </row>
    <row r="47" spans="1:91" x14ac:dyDescent="0.3">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90"/>
      <c r="BV47" s="90"/>
      <c r="BW47" s="90"/>
      <c r="BX47" s="90"/>
      <c r="BY47" s="90"/>
      <c r="BZ47" s="90"/>
      <c r="CA47" s="90"/>
      <c r="CB47" s="90"/>
      <c r="CC47" s="90"/>
      <c r="CD47" s="90"/>
      <c r="CE47" s="90"/>
      <c r="CF47" s="90"/>
      <c r="CG47" s="90"/>
      <c r="CH47" s="90"/>
      <c r="CI47" s="90"/>
      <c r="CJ47" s="90"/>
      <c r="CK47" s="90"/>
      <c r="CL47" s="90"/>
      <c r="CM47" s="90"/>
    </row>
    <row r="48" spans="1:91" x14ac:dyDescent="0.3">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0"/>
      <c r="BY48" s="90"/>
      <c r="BZ48" s="90"/>
      <c r="CA48" s="90"/>
      <c r="CB48" s="90"/>
      <c r="CC48" s="90"/>
      <c r="CD48" s="90"/>
      <c r="CE48" s="90"/>
      <c r="CF48" s="90"/>
      <c r="CG48" s="90"/>
      <c r="CH48" s="90"/>
      <c r="CI48" s="90"/>
      <c r="CJ48" s="90"/>
      <c r="CK48" s="90"/>
      <c r="CL48" s="90"/>
      <c r="CM48" s="90"/>
    </row>
    <row r="49" spans="1:91" x14ac:dyDescent="0.3">
      <c r="A49" s="9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row>
    <row r="50" spans="1:91" x14ac:dyDescent="0.3">
      <c r="A50" s="9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row>
    <row r="51" spans="1:91" x14ac:dyDescent="0.3">
      <c r="A51" s="9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row>
    <row r="52" spans="1:91" x14ac:dyDescent="0.3">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row>
    <row r="53" spans="1:91" x14ac:dyDescent="0.3">
      <c r="A53" s="9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90"/>
    </row>
    <row r="54" spans="1:91" x14ac:dyDescent="0.3">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90"/>
    </row>
    <row r="55" spans="1:91" x14ac:dyDescent="0.3">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row>
    <row r="56" spans="1:91" x14ac:dyDescent="0.3">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c r="CC56" s="90"/>
      <c r="CD56" s="90"/>
      <c r="CE56" s="90"/>
      <c r="CF56" s="90"/>
      <c r="CG56" s="90"/>
      <c r="CH56" s="90"/>
      <c r="CI56" s="90"/>
      <c r="CJ56" s="90"/>
      <c r="CK56" s="90"/>
      <c r="CL56" s="90"/>
      <c r="CM56" s="90"/>
    </row>
    <row r="57" spans="1:91" x14ac:dyDescent="0.3">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90"/>
      <c r="CF57" s="90"/>
      <c r="CG57" s="90"/>
      <c r="CH57" s="90"/>
      <c r="CI57" s="90"/>
      <c r="CJ57" s="90"/>
      <c r="CK57" s="90"/>
      <c r="CL57" s="90"/>
      <c r="CM57" s="90"/>
    </row>
    <row r="58" spans="1:91" x14ac:dyDescent="0.3">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row>
    <row r="59" spans="1:91" x14ac:dyDescent="0.3">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row>
    <row r="60" spans="1:91" x14ac:dyDescent="0.3">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row>
    <row r="61" spans="1:91" x14ac:dyDescent="0.3">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row>
    <row r="62" spans="1:91" x14ac:dyDescent="0.3">
      <c r="A62" s="9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row>
    <row r="63" spans="1:91" x14ac:dyDescent="0.3">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row>
    <row r="64" spans="1:91" x14ac:dyDescent="0.3">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row>
    <row r="65" spans="1:91" x14ac:dyDescent="0.3">
      <c r="A65" s="9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row>
    <row r="66" spans="1:91" x14ac:dyDescent="0.3">
      <c r="A66" s="90"/>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row>
    <row r="67" spans="1:91" x14ac:dyDescent="0.3">
      <c r="A67" s="90"/>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row>
    <row r="68" spans="1:91" x14ac:dyDescent="0.3">
      <c r="A68" s="90"/>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row>
    <row r="69" spans="1:91" x14ac:dyDescent="0.3">
      <c r="A69" s="90"/>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row>
    <row r="70" spans="1:91" x14ac:dyDescent="0.3">
      <c r="A70" s="90"/>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row>
    <row r="71" spans="1:91" x14ac:dyDescent="0.3">
      <c r="A71" s="90"/>
      <c r="B71" s="90"/>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row>
    <row r="72" spans="1:91" x14ac:dyDescent="0.3">
      <c r="A72" s="90"/>
      <c r="B72" s="90"/>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row>
    <row r="73" spans="1:91" x14ac:dyDescent="0.3">
      <c r="A73" s="90"/>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row>
    <row r="74" spans="1:91" x14ac:dyDescent="0.3">
      <c r="A74" s="90"/>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row>
    <row r="75" spans="1:91" x14ac:dyDescent="0.3">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row>
    <row r="76" spans="1:91" x14ac:dyDescent="0.3">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row>
    <row r="77" spans="1:91" x14ac:dyDescent="0.3">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row>
    <row r="78" spans="1:91" x14ac:dyDescent="0.3">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row>
    <row r="79" spans="1:91" x14ac:dyDescent="0.3">
      <c r="A79" s="90"/>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row>
    <row r="80" spans="1:91" x14ac:dyDescent="0.3">
      <c r="A80" s="90"/>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row>
    <row r="81" spans="1:91" x14ac:dyDescent="0.3">
      <c r="A81" s="90"/>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row>
    <row r="82" spans="1:91" x14ac:dyDescent="0.3">
      <c r="A82" s="90"/>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row>
    <row r="83" spans="1:91" x14ac:dyDescent="0.3">
      <c r="A83" s="90"/>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row>
    <row r="84" spans="1:91" x14ac:dyDescent="0.3">
      <c r="A84" s="90"/>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c r="CB84" s="90"/>
      <c r="CC84" s="90"/>
      <c r="CD84" s="90"/>
      <c r="CE84" s="90"/>
      <c r="CF84" s="90"/>
      <c r="CG84" s="90"/>
      <c r="CH84" s="90"/>
      <c r="CI84" s="90"/>
      <c r="CJ84" s="90"/>
      <c r="CK84" s="90"/>
      <c r="CL84" s="90"/>
      <c r="CM84" s="90"/>
    </row>
    <row r="85" spans="1:91" x14ac:dyDescent="0.3">
      <c r="A85" s="90"/>
      <c r="B85" s="90"/>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0"/>
      <c r="BY85" s="90"/>
      <c r="BZ85" s="90"/>
      <c r="CA85" s="90"/>
      <c r="CB85" s="90"/>
      <c r="CC85" s="90"/>
      <c r="CD85" s="90"/>
      <c r="CE85" s="90"/>
      <c r="CF85" s="90"/>
      <c r="CG85" s="90"/>
      <c r="CH85" s="90"/>
      <c r="CI85" s="90"/>
      <c r="CJ85" s="90"/>
      <c r="CK85" s="90"/>
      <c r="CL85" s="90"/>
      <c r="CM85" s="90"/>
    </row>
    <row r="86" spans="1:91" x14ac:dyDescent="0.3">
      <c r="A86" s="90"/>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c r="BZ86" s="90"/>
      <c r="CA86" s="90"/>
      <c r="CB86" s="90"/>
      <c r="CC86" s="90"/>
      <c r="CD86" s="90"/>
      <c r="CE86" s="90"/>
      <c r="CF86" s="90"/>
      <c r="CG86" s="90"/>
      <c r="CH86" s="90"/>
      <c r="CI86" s="90"/>
      <c r="CJ86" s="90"/>
      <c r="CK86" s="90"/>
      <c r="CL86" s="90"/>
      <c r="CM86" s="90"/>
    </row>
    <row r="87" spans="1:91" x14ac:dyDescent="0.3">
      <c r="A87" s="90"/>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0"/>
      <c r="BY87" s="90"/>
      <c r="BZ87" s="90"/>
      <c r="CA87" s="90"/>
      <c r="CB87" s="90"/>
      <c r="CC87" s="90"/>
      <c r="CD87" s="90"/>
      <c r="CE87" s="90"/>
      <c r="CF87" s="90"/>
      <c r="CG87" s="90"/>
      <c r="CH87" s="90"/>
      <c r="CI87" s="90"/>
      <c r="CJ87" s="90"/>
      <c r="CK87" s="90"/>
      <c r="CL87" s="90"/>
      <c r="CM87" s="90"/>
    </row>
    <row r="88" spans="1:91" x14ac:dyDescent="0.3">
      <c r="A88" s="90"/>
      <c r="B88" s="90"/>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0"/>
      <c r="BR88" s="90"/>
      <c r="BS88" s="90"/>
      <c r="BT88" s="90"/>
      <c r="BU88" s="90"/>
      <c r="BV88" s="90"/>
      <c r="BW88" s="90"/>
      <c r="BX88" s="90"/>
      <c r="BY88" s="90"/>
      <c r="BZ88" s="90"/>
      <c r="CA88" s="90"/>
      <c r="CB88" s="90"/>
      <c r="CC88" s="90"/>
      <c r="CD88" s="90"/>
      <c r="CE88" s="90"/>
      <c r="CF88" s="90"/>
      <c r="CG88" s="90"/>
      <c r="CH88" s="90"/>
      <c r="CI88" s="90"/>
      <c r="CJ88" s="90"/>
      <c r="CK88" s="90"/>
      <c r="CL88" s="90"/>
      <c r="CM88" s="90"/>
    </row>
    <row r="89" spans="1:91" x14ac:dyDescent="0.3">
      <c r="A89" s="90"/>
      <c r="B89" s="90"/>
      <c r="C89" s="90"/>
      <c r="D89" s="90"/>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90"/>
      <c r="BN89" s="90"/>
      <c r="BO89" s="90"/>
      <c r="BP89" s="90"/>
      <c r="BQ89" s="90"/>
      <c r="BR89" s="90"/>
      <c r="BS89" s="90"/>
      <c r="BT89" s="90"/>
      <c r="BU89" s="90"/>
      <c r="BV89" s="90"/>
      <c r="BW89" s="90"/>
      <c r="BX89" s="90"/>
      <c r="BY89" s="90"/>
      <c r="BZ89" s="90"/>
      <c r="CA89" s="90"/>
      <c r="CB89" s="90"/>
      <c r="CC89" s="90"/>
      <c r="CD89" s="90"/>
      <c r="CE89" s="90"/>
      <c r="CF89" s="90"/>
      <c r="CG89" s="90"/>
      <c r="CH89" s="90"/>
      <c r="CI89" s="90"/>
      <c r="CJ89" s="90"/>
      <c r="CK89" s="90"/>
      <c r="CL89" s="90"/>
      <c r="CM89" s="90"/>
    </row>
    <row r="90" spans="1:91" x14ac:dyDescent="0.3">
      <c r="A90" s="90"/>
      <c r="B90" s="90"/>
      <c r="C90" s="90"/>
      <c r="D90" s="90"/>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90"/>
      <c r="BN90" s="90"/>
      <c r="BO90" s="90"/>
      <c r="BP90" s="90"/>
      <c r="BQ90" s="90"/>
      <c r="BR90" s="90"/>
      <c r="BS90" s="90"/>
      <c r="BT90" s="90"/>
      <c r="BU90" s="90"/>
      <c r="BV90" s="90"/>
      <c r="BW90" s="90"/>
      <c r="BX90" s="90"/>
      <c r="BY90" s="90"/>
      <c r="BZ90" s="90"/>
      <c r="CA90" s="90"/>
      <c r="CB90" s="90"/>
      <c r="CC90" s="90"/>
      <c r="CD90" s="90"/>
      <c r="CE90" s="90"/>
      <c r="CF90" s="90"/>
      <c r="CG90" s="90"/>
      <c r="CH90" s="90"/>
      <c r="CI90" s="90"/>
      <c r="CJ90" s="90"/>
      <c r="CK90" s="90"/>
      <c r="CL90" s="90"/>
      <c r="CM90" s="90"/>
    </row>
    <row r="91" spans="1:91" x14ac:dyDescent="0.3">
      <c r="A91" s="90"/>
      <c r="B91" s="90"/>
      <c r="C91" s="90"/>
      <c r="D91" s="90"/>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90"/>
      <c r="BN91" s="90"/>
      <c r="BO91" s="90"/>
      <c r="BP91" s="90"/>
      <c r="BQ91" s="90"/>
      <c r="BR91" s="90"/>
      <c r="BS91" s="90"/>
      <c r="BT91" s="90"/>
      <c r="BU91" s="90"/>
      <c r="BV91" s="90"/>
      <c r="BW91" s="90"/>
      <c r="BX91" s="90"/>
      <c r="BY91" s="90"/>
      <c r="BZ91" s="90"/>
      <c r="CA91" s="90"/>
      <c r="CB91" s="90"/>
      <c r="CC91" s="90"/>
      <c r="CD91" s="90"/>
      <c r="CE91" s="90"/>
      <c r="CF91" s="90"/>
      <c r="CG91" s="90"/>
      <c r="CH91" s="90"/>
      <c r="CI91" s="90"/>
      <c r="CJ91" s="90"/>
      <c r="CK91" s="90"/>
      <c r="CL91" s="90"/>
      <c r="CM91" s="90"/>
    </row>
    <row r="92" spans="1:91" x14ac:dyDescent="0.3">
      <c r="A92" s="90"/>
      <c r="B92" s="90"/>
      <c r="C92" s="90"/>
      <c r="D92" s="90"/>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90"/>
      <c r="BN92" s="90"/>
      <c r="BO92" s="90"/>
      <c r="BP92" s="90"/>
      <c r="BQ92" s="90"/>
      <c r="BR92" s="90"/>
      <c r="BS92" s="90"/>
      <c r="BT92" s="90"/>
      <c r="BU92" s="90"/>
      <c r="BV92" s="90"/>
      <c r="BW92" s="90"/>
      <c r="BX92" s="90"/>
      <c r="BY92" s="90"/>
      <c r="BZ92" s="90"/>
      <c r="CA92" s="90"/>
      <c r="CB92" s="90"/>
      <c r="CC92" s="90"/>
      <c r="CD92" s="90"/>
      <c r="CE92" s="90"/>
      <c r="CF92" s="90"/>
      <c r="CG92" s="90"/>
      <c r="CH92" s="90"/>
      <c r="CI92" s="90"/>
      <c r="CJ92" s="90"/>
      <c r="CK92" s="90"/>
      <c r="CL92" s="90"/>
      <c r="CM92" s="90"/>
    </row>
    <row r="93" spans="1:91" x14ac:dyDescent="0.3">
      <c r="A93" s="90"/>
      <c r="B93" s="90"/>
      <c r="C93" s="90"/>
      <c r="D93" s="90"/>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90"/>
      <c r="BN93" s="90"/>
      <c r="BO93" s="90"/>
      <c r="BP93" s="90"/>
      <c r="BQ93" s="90"/>
      <c r="BR93" s="90"/>
      <c r="BS93" s="90"/>
      <c r="BT93" s="90"/>
      <c r="BU93" s="90"/>
      <c r="BV93" s="90"/>
      <c r="BW93" s="90"/>
      <c r="BX93" s="90"/>
      <c r="BY93" s="90"/>
      <c r="BZ93" s="90"/>
      <c r="CA93" s="90"/>
      <c r="CB93" s="90"/>
      <c r="CC93" s="90"/>
      <c r="CD93" s="90"/>
      <c r="CE93" s="90"/>
      <c r="CF93" s="90"/>
      <c r="CG93" s="90"/>
      <c r="CH93" s="90"/>
      <c r="CI93" s="90"/>
      <c r="CJ93" s="90"/>
      <c r="CK93" s="90"/>
      <c r="CL93" s="90"/>
      <c r="CM93" s="90"/>
    </row>
    <row r="94" spans="1:91" x14ac:dyDescent="0.3">
      <c r="A94" s="90"/>
      <c r="B94" s="90"/>
      <c r="C94" s="90"/>
      <c r="D94" s="90"/>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90"/>
      <c r="BN94" s="90"/>
      <c r="BO94" s="90"/>
      <c r="BP94" s="90"/>
      <c r="BQ94" s="90"/>
      <c r="BR94" s="90"/>
      <c r="BS94" s="90"/>
      <c r="BT94" s="90"/>
      <c r="BU94" s="90"/>
      <c r="BV94" s="90"/>
      <c r="BW94" s="90"/>
      <c r="BX94" s="90"/>
      <c r="BY94" s="90"/>
      <c r="BZ94" s="90"/>
      <c r="CA94" s="90"/>
      <c r="CB94" s="90"/>
      <c r="CC94" s="90"/>
      <c r="CD94" s="90"/>
      <c r="CE94" s="90"/>
      <c r="CF94" s="90"/>
      <c r="CG94" s="90"/>
      <c r="CH94" s="90"/>
      <c r="CI94" s="90"/>
      <c r="CJ94" s="90"/>
      <c r="CK94" s="90"/>
      <c r="CL94" s="90"/>
      <c r="CM94" s="90"/>
    </row>
    <row r="95" spans="1:91" x14ac:dyDescent="0.3">
      <c r="A95" s="90"/>
      <c r="B95" s="90"/>
      <c r="C95" s="90"/>
      <c r="D95" s="90"/>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90"/>
      <c r="BN95" s="90"/>
      <c r="BO95" s="90"/>
      <c r="BP95" s="90"/>
      <c r="BQ95" s="90"/>
      <c r="BR95" s="90"/>
      <c r="BS95" s="90"/>
      <c r="BT95" s="90"/>
      <c r="BU95" s="90"/>
      <c r="BV95" s="90"/>
      <c r="BW95" s="90"/>
      <c r="BX95" s="90"/>
      <c r="BY95" s="90"/>
      <c r="BZ95" s="90"/>
      <c r="CA95" s="90"/>
      <c r="CB95" s="90"/>
      <c r="CC95" s="90"/>
      <c r="CD95" s="90"/>
      <c r="CE95" s="90"/>
      <c r="CF95" s="90"/>
      <c r="CG95" s="90"/>
      <c r="CH95" s="90"/>
      <c r="CI95" s="90"/>
      <c r="CJ95" s="90"/>
      <c r="CK95" s="90"/>
      <c r="CL95" s="90"/>
      <c r="CM95" s="90"/>
    </row>
    <row r="96" spans="1:91" x14ac:dyDescent="0.3">
      <c r="A96" s="90"/>
      <c r="B96" s="90"/>
      <c r="C96" s="90"/>
      <c r="D96" s="90"/>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90"/>
      <c r="BN96" s="90"/>
      <c r="BO96" s="90"/>
      <c r="BP96" s="90"/>
      <c r="BQ96" s="90"/>
      <c r="BR96" s="90"/>
      <c r="BS96" s="90"/>
      <c r="BT96" s="90"/>
      <c r="BU96" s="90"/>
      <c r="BV96" s="90"/>
      <c r="BW96" s="90"/>
      <c r="BX96" s="90"/>
      <c r="BY96" s="90"/>
      <c r="BZ96" s="90"/>
      <c r="CA96" s="90"/>
      <c r="CB96" s="90"/>
      <c r="CC96" s="90"/>
      <c r="CD96" s="90"/>
      <c r="CE96" s="90"/>
      <c r="CF96" s="90"/>
      <c r="CG96" s="90"/>
      <c r="CH96" s="90"/>
      <c r="CI96" s="90"/>
      <c r="CJ96" s="90"/>
      <c r="CK96" s="90"/>
      <c r="CL96" s="90"/>
      <c r="CM96" s="90"/>
    </row>
    <row r="97" spans="1:91" x14ac:dyDescent="0.3">
      <c r="A97" s="90"/>
      <c r="B97" s="90"/>
      <c r="C97" s="90"/>
      <c r="D97" s="90"/>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90"/>
      <c r="BN97" s="90"/>
      <c r="BO97" s="90"/>
      <c r="BP97" s="90"/>
      <c r="BQ97" s="90"/>
      <c r="BR97" s="90"/>
      <c r="BS97" s="90"/>
      <c r="BT97" s="90"/>
      <c r="BU97" s="90"/>
      <c r="BV97" s="90"/>
      <c r="BW97" s="90"/>
      <c r="BX97" s="90"/>
      <c r="BY97" s="90"/>
      <c r="BZ97" s="90"/>
      <c r="CA97" s="90"/>
      <c r="CB97" s="90"/>
      <c r="CC97" s="90"/>
      <c r="CD97" s="90"/>
      <c r="CE97" s="90"/>
      <c r="CF97" s="90"/>
      <c r="CG97" s="90"/>
      <c r="CH97" s="90"/>
      <c r="CI97" s="90"/>
      <c r="CJ97" s="90"/>
      <c r="CK97" s="90"/>
      <c r="CL97" s="90"/>
      <c r="CM97" s="90"/>
    </row>
    <row r="98" spans="1:91" x14ac:dyDescent="0.3">
      <c r="A98" s="90"/>
      <c r="B98" s="90"/>
      <c r="C98" s="90"/>
      <c r="D98" s="90"/>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90"/>
      <c r="BN98" s="90"/>
      <c r="BO98" s="90"/>
      <c r="BP98" s="90"/>
      <c r="BQ98" s="90"/>
      <c r="BR98" s="90"/>
      <c r="BS98" s="90"/>
      <c r="BT98" s="90"/>
      <c r="BU98" s="90"/>
      <c r="BV98" s="90"/>
      <c r="BW98" s="90"/>
      <c r="BX98" s="90"/>
      <c r="BY98" s="90"/>
      <c r="BZ98" s="90"/>
      <c r="CA98" s="90"/>
      <c r="CB98" s="90"/>
      <c r="CC98" s="90"/>
      <c r="CD98" s="90"/>
      <c r="CE98" s="90"/>
      <c r="CF98" s="90"/>
      <c r="CG98" s="90"/>
      <c r="CH98" s="90"/>
      <c r="CI98" s="90"/>
      <c r="CJ98" s="90"/>
      <c r="CK98" s="90"/>
      <c r="CL98" s="90"/>
      <c r="CM98" s="90"/>
    </row>
    <row r="99" spans="1:91" x14ac:dyDescent="0.3">
      <c r="A99" s="90"/>
      <c r="B99" s="90"/>
      <c r="C99" s="90"/>
      <c r="D99" s="90"/>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90"/>
      <c r="BN99" s="90"/>
      <c r="BO99" s="90"/>
      <c r="BP99" s="90"/>
      <c r="BQ99" s="90"/>
      <c r="BR99" s="90"/>
      <c r="BS99" s="90"/>
      <c r="BT99" s="90"/>
      <c r="BU99" s="90"/>
      <c r="BV99" s="90"/>
      <c r="BW99" s="90"/>
      <c r="BX99" s="90"/>
      <c r="BY99" s="90"/>
      <c r="BZ99" s="90"/>
      <c r="CA99" s="90"/>
      <c r="CB99" s="90"/>
      <c r="CC99" s="90"/>
      <c r="CD99" s="90"/>
      <c r="CE99" s="90"/>
      <c r="CF99" s="90"/>
      <c r="CG99" s="90"/>
      <c r="CH99" s="90"/>
      <c r="CI99" s="90"/>
      <c r="CJ99" s="90"/>
      <c r="CK99" s="90"/>
      <c r="CL99" s="90"/>
      <c r="CM99" s="90"/>
    </row>
    <row r="100" spans="1:91" x14ac:dyDescent="0.3">
      <c r="A100" s="90"/>
      <c r="B100" s="90"/>
      <c r="C100" s="90"/>
      <c r="D100" s="90"/>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90"/>
      <c r="BN100" s="90"/>
      <c r="BO100" s="90"/>
      <c r="BP100" s="90"/>
      <c r="BQ100" s="90"/>
      <c r="BR100" s="90"/>
      <c r="BS100" s="90"/>
      <c r="BT100" s="90"/>
      <c r="BU100" s="90"/>
      <c r="BV100" s="90"/>
      <c r="BW100" s="90"/>
      <c r="BX100" s="90"/>
      <c r="BY100" s="90"/>
      <c r="BZ100" s="90"/>
      <c r="CA100" s="90"/>
      <c r="CB100" s="90"/>
      <c r="CC100" s="90"/>
      <c r="CD100" s="90"/>
      <c r="CE100" s="90"/>
      <c r="CF100" s="90"/>
      <c r="CG100" s="90"/>
      <c r="CH100" s="90"/>
      <c r="CI100" s="90"/>
      <c r="CJ100" s="90"/>
      <c r="CK100" s="90"/>
      <c r="CL100" s="90"/>
      <c r="CM100" s="90"/>
    </row>
    <row r="101" spans="1:91" x14ac:dyDescent="0.3">
      <c r="A101" s="90"/>
      <c r="B101" s="90"/>
      <c r="C101" s="90"/>
      <c r="D101" s="90"/>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4"/>
      <c r="BH101" s="4"/>
      <c r="BI101" s="4"/>
      <c r="BJ101" s="4"/>
      <c r="BK101" s="4"/>
      <c r="BL101" s="4"/>
      <c r="BM101" s="90"/>
      <c r="BN101" s="90"/>
      <c r="BO101" s="90"/>
      <c r="BP101" s="90"/>
      <c r="BQ101" s="90"/>
      <c r="BR101" s="90"/>
      <c r="BS101" s="90"/>
      <c r="BT101" s="90"/>
      <c r="BU101" s="90"/>
      <c r="BV101" s="90"/>
      <c r="BW101" s="90"/>
      <c r="BX101" s="90"/>
      <c r="BY101" s="90"/>
      <c r="BZ101" s="90"/>
      <c r="CA101" s="90"/>
      <c r="CB101" s="90"/>
      <c r="CC101" s="90"/>
      <c r="CD101" s="90"/>
      <c r="CE101" s="90"/>
      <c r="CF101" s="90"/>
      <c r="CG101" s="90"/>
      <c r="CH101" s="90"/>
      <c r="CI101" s="90"/>
      <c r="CJ101" s="90"/>
      <c r="CK101" s="90"/>
      <c r="CL101" s="90"/>
      <c r="CM101" s="90"/>
    </row>
    <row r="102" spans="1:91" ht="34.799999999999997" x14ac:dyDescent="0.3">
      <c r="A102" s="90"/>
      <c r="B102" s="90"/>
      <c r="C102" s="90"/>
      <c r="D102" s="90"/>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27"/>
      <c r="AI102" s="27"/>
      <c r="AJ102" s="27"/>
      <c r="AK102" s="27"/>
      <c r="AL102" s="28" t="s">
        <v>4</v>
      </c>
      <c r="AM102" s="27"/>
      <c r="AN102" s="27"/>
      <c r="AO102" s="27"/>
      <c r="AP102" s="27"/>
      <c r="AQ102" s="27"/>
      <c r="AR102" s="27"/>
      <c r="AS102" s="27"/>
      <c r="AT102" s="27"/>
      <c r="AU102" s="27"/>
      <c r="AV102" s="27"/>
      <c r="AW102" s="27"/>
      <c r="AX102" s="27"/>
      <c r="AY102" s="28" t="s">
        <v>5</v>
      </c>
      <c r="AZ102" s="27"/>
      <c r="BA102" s="27"/>
      <c r="BB102" s="27"/>
      <c r="BC102" s="27"/>
      <c r="BD102" s="27"/>
      <c r="BE102" s="27"/>
      <c r="BF102" s="27"/>
      <c r="BG102" s="4"/>
      <c r="BH102" s="4"/>
      <c r="BI102" s="4"/>
      <c r="BJ102" s="4"/>
      <c r="BK102" s="4"/>
      <c r="BL102" s="4"/>
      <c r="BM102" s="90"/>
      <c r="BN102" s="90"/>
      <c r="BO102" s="90"/>
      <c r="BP102" s="90"/>
      <c r="BQ102" s="90"/>
      <c r="BR102" s="90"/>
      <c r="BS102" s="90"/>
      <c r="BT102" s="90"/>
      <c r="BU102" s="90"/>
      <c r="BV102" s="90"/>
      <c r="BW102" s="90"/>
      <c r="BX102" s="90"/>
      <c r="BY102" s="90"/>
      <c r="BZ102" s="90"/>
      <c r="CA102" s="90"/>
      <c r="CB102" s="90"/>
      <c r="CC102" s="90"/>
      <c r="CD102" s="90"/>
      <c r="CE102" s="90"/>
      <c r="CF102" s="90"/>
      <c r="CG102" s="90"/>
      <c r="CH102" s="90"/>
      <c r="CI102" s="90"/>
      <c r="CJ102" s="90"/>
      <c r="CK102" s="90"/>
      <c r="CL102" s="90"/>
      <c r="CM102" s="90"/>
    </row>
    <row r="103" spans="1:91" x14ac:dyDescent="0.3">
      <c r="A103" s="90"/>
      <c r="B103" s="90"/>
      <c r="C103" s="90"/>
      <c r="D103" s="90"/>
      <c r="E103" s="4"/>
      <c r="F103" s="4"/>
      <c r="G103" s="4"/>
      <c r="H103" s="4"/>
      <c r="I103" s="4"/>
      <c r="J103" s="4"/>
      <c r="K103" s="4"/>
      <c r="L103" s="4"/>
      <c r="M103" s="4"/>
      <c r="N103" s="4"/>
      <c r="O103" s="4"/>
      <c r="P103" s="4"/>
      <c r="Q103" s="4"/>
      <c r="R103" s="4"/>
      <c r="S103" s="4"/>
      <c r="T103" s="4"/>
      <c r="U103" s="4"/>
      <c r="V103" s="4"/>
      <c r="W103" s="4" t="s">
        <v>6</v>
      </c>
      <c r="X103" s="4" t="s">
        <v>7</v>
      </c>
      <c r="Y103" s="4" t="s">
        <v>8</v>
      </c>
      <c r="Z103" s="4" t="s">
        <v>9</v>
      </c>
      <c r="AA103" s="4" t="s">
        <v>10</v>
      </c>
      <c r="AB103" s="4" t="s">
        <v>11</v>
      </c>
      <c r="AC103" s="4" t="s">
        <v>12</v>
      </c>
      <c r="AD103" s="4" t="s">
        <v>13</v>
      </c>
      <c r="AE103" s="4"/>
      <c r="AF103" s="4"/>
      <c r="AG103" s="4"/>
      <c r="AH103" s="27"/>
      <c r="AI103" s="27"/>
      <c r="AJ103" s="27" t="s">
        <v>6</v>
      </c>
      <c r="AK103" s="27" t="s">
        <v>7</v>
      </c>
      <c r="AL103" s="27" t="s">
        <v>8</v>
      </c>
      <c r="AM103" s="27" t="s">
        <v>9</v>
      </c>
      <c r="AN103" s="27" t="s">
        <v>10</v>
      </c>
      <c r="AO103" s="27" t="s">
        <v>11</v>
      </c>
      <c r="AP103" s="27" t="s">
        <v>12</v>
      </c>
      <c r="AQ103" s="27" t="s">
        <v>13</v>
      </c>
      <c r="AR103" s="27"/>
      <c r="AS103" s="27"/>
      <c r="AT103" s="27"/>
      <c r="AU103" s="27"/>
      <c r="AV103" s="27"/>
      <c r="AW103" s="27" t="s">
        <v>6</v>
      </c>
      <c r="AX103" s="27" t="s">
        <v>7</v>
      </c>
      <c r="AY103" s="27" t="s">
        <v>8</v>
      </c>
      <c r="AZ103" s="27" t="s">
        <v>9</v>
      </c>
      <c r="BA103" s="27" t="s">
        <v>10</v>
      </c>
      <c r="BB103" s="27" t="s">
        <v>11</v>
      </c>
      <c r="BC103" s="27" t="s">
        <v>12</v>
      </c>
      <c r="BD103" s="27" t="s">
        <v>13</v>
      </c>
      <c r="BE103" s="27"/>
      <c r="BF103" s="27"/>
      <c r="BG103" s="4"/>
      <c r="BH103" s="4"/>
      <c r="BI103" s="4"/>
      <c r="BJ103" s="4"/>
      <c r="BK103" s="4"/>
      <c r="BL103" s="4"/>
      <c r="BM103" s="90"/>
      <c r="BN103" s="90"/>
      <c r="BO103" s="90"/>
      <c r="BP103" s="90"/>
      <c r="BQ103" s="90"/>
      <c r="BR103" s="90"/>
      <c r="BS103" s="90"/>
      <c r="BT103" s="90"/>
      <c r="BU103" s="90"/>
      <c r="BV103" s="90"/>
      <c r="BW103" s="90"/>
      <c r="BX103" s="90"/>
      <c r="BY103" s="90"/>
      <c r="BZ103" s="90"/>
      <c r="CA103" s="90"/>
      <c r="CB103" s="90"/>
      <c r="CC103" s="90"/>
      <c r="CD103" s="90"/>
      <c r="CE103" s="90"/>
      <c r="CF103" s="90"/>
      <c r="CG103" s="90"/>
      <c r="CH103" s="90"/>
      <c r="CI103" s="90"/>
      <c r="CJ103" s="90"/>
      <c r="CK103" s="90"/>
      <c r="CL103" s="90"/>
      <c r="CM103" s="90"/>
    </row>
    <row r="104" spans="1:91" ht="34.799999999999997" x14ac:dyDescent="0.3">
      <c r="A104" s="90"/>
      <c r="B104" s="90"/>
      <c r="C104" s="90"/>
      <c r="D104" s="90"/>
      <c r="E104" s="4"/>
      <c r="F104" s="4"/>
      <c r="G104" s="4"/>
      <c r="H104" s="4"/>
      <c r="I104" s="4"/>
      <c r="J104" s="4"/>
      <c r="K104" s="4"/>
      <c r="L104" s="4"/>
      <c r="M104" s="4"/>
      <c r="N104" s="4"/>
      <c r="O104" s="4"/>
      <c r="P104" s="4"/>
      <c r="Q104" s="4"/>
      <c r="R104" s="102"/>
      <c r="S104" s="102"/>
      <c r="T104" s="102"/>
      <c r="U104" s="4"/>
      <c r="V104" s="102"/>
      <c r="W104" s="102"/>
      <c r="X104" s="102"/>
      <c r="Y104" s="102"/>
      <c r="Z104" s="102"/>
      <c r="AA104" s="102"/>
      <c r="AB104" s="102"/>
      <c r="AC104" s="102"/>
      <c r="AD104" s="102"/>
      <c r="AE104" s="4"/>
      <c r="AF104" s="102"/>
      <c r="AG104" s="4"/>
      <c r="AH104" s="102"/>
      <c r="AI104" s="102"/>
      <c r="AJ104" s="102"/>
      <c r="AK104" s="102"/>
      <c r="AL104" s="102"/>
      <c r="AM104" s="102"/>
      <c r="AN104" s="102"/>
      <c r="AO104" s="102"/>
      <c r="AP104" s="102"/>
      <c r="AQ104" s="102"/>
      <c r="AR104" s="4"/>
      <c r="AS104" s="4"/>
      <c r="AT104" s="4"/>
      <c r="AU104" s="4"/>
      <c r="AV104" s="102"/>
      <c r="AW104" s="102"/>
      <c r="AX104" s="102"/>
      <c r="AY104" s="102"/>
      <c r="AZ104" s="102"/>
      <c r="BA104" s="102"/>
      <c r="BB104" s="102"/>
      <c r="BC104" s="102"/>
      <c r="BD104" s="102"/>
      <c r="BE104" s="4"/>
      <c r="BF104" s="4"/>
      <c r="BG104" s="4"/>
      <c r="BH104" s="4"/>
      <c r="BI104" s="4"/>
      <c r="BJ104" s="4"/>
      <c r="BK104" s="4"/>
      <c r="BL104" s="4"/>
      <c r="BM104" s="90"/>
      <c r="BN104" s="90"/>
      <c r="BO104" s="90"/>
      <c r="BP104" s="90"/>
      <c r="BQ104" s="90"/>
      <c r="BR104" s="90"/>
      <c r="BS104" s="90"/>
      <c r="BT104" s="90"/>
      <c r="BU104" s="90"/>
      <c r="BV104" s="90"/>
      <c r="BW104" s="90"/>
      <c r="BX104" s="90"/>
      <c r="BY104" s="90"/>
      <c r="BZ104" s="90"/>
      <c r="CA104" s="90"/>
      <c r="CB104" s="90"/>
      <c r="CC104" s="90"/>
      <c r="CD104" s="90"/>
      <c r="CE104" s="90"/>
      <c r="CF104" s="90"/>
      <c r="CG104" s="90"/>
      <c r="CH104" s="90"/>
      <c r="CI104" s="90"/>
      <c r="CJ104" s="90"/>
      <c r="CK104" s="90"/>
      <c r="CL104" s="90"/>
      <c r="CM104" s="90"/>
    </row>
    <row r="105" spans="1:91" ht="46.2" x14ac:dyDescent="0.3">
      <c r="A105" s="90"/>
      <c r="B105" s="90"/>
      <c r="C105" s="90"/>
      <c r="D105" s="90"/>
      <c r="E105" s="4"/>
      <c r="F105" s="4"/>
      <c r="G105" s="4"/>
      <c r="H105" s="4"/>
      <c r="I105" s="4"/>
      <c r="J105" s="4"/>
      <c r="K105" s="4"/>
      <c r="L105" s="4"/>
      <c r="M105" s="4"/>
      <c r="N105" s="4"/>
      <c r="O105" s="4"/>
      <c r="P105" s="4"/>
      <c r="Q105" s="103"/>
      <c r="R105" s="102"/>
      <c r="S105" s="102"/>
      <c r="T105" s="102"/>
      <c r="U105" s="4"/>
      <c r="V105" s="102"/>
      <c r="W105" s="102"/>
      <c r="X105" s="102"/>
      <c r="Y105" s="102"/>
      <c r="Z105" s="102"/>
      <c r="AA105" s="102"/>
      <c r="AB105" s="102"/>
      <c r="AC105" s="102"/>
      <c r="AD105" s="102"/>
      <c r="AE105" s="4"/>
      <c r="AF105" s="102"/>
      <c r="AG105" s="4"/>
      <c r="AH105" s="102"/>
      <c r="AI105" s="102"/>
      <c r="AJ105" s="102"/>
      <c r="AK105" s="102"/>
      <c r="AL105" s="102"/>
      <c r="AM105" s="102"/>
      <c r="AN105" s="102"/>
      <c r="AO105" s="102"/>
      <c r="AP105" s="102"/>
      <c r="AQ105" s="102"/>
      <c r="AR105" s="4"/>
      <c r="AS105" s="4"/>
      <c r="AT105" s="4"/>
      <c r="AU105" s="4"/>
      <c r="AV105" s="102"/>
      <c r="AW105" s="102"/>
      <c r="AX105" s="102"/>
      <c r="AY105" s="102"/>
      <c r="AZ105" s="102"/>
      <c r="BA105" s="102"/>
      <c r="BB105" s="102"/>
      <c r="BC105" s="102"/>
      <c r="BD105" s="102"/>
      <c r="BE105" s="4"/>
      <c r="BF105" s="4"/>
      <c r="BG105" s="4"/>
      <c r="BH105" s="4"/>
      <c r="BI105" s="4"/>
      <c r="BJ105" s="4"/>
      <c r="BK105" s="4"/>
      <c r="BL105" s="4"/>
      <c r="BM105" s="90"/>
      <c r="BN105" s="90"/>
      <c r="BO105" s="90"/>
      <c r="BP105" s="90"/>
      <c r="BQ105" s="90"/>
      <c r="BR105" s="90"/>
      <c r="BS105" s="90"/>
      <c r="BT105" s="90"/>
      <c r="BU105" s="90"/>
      <c r="BV105" s="90"/>
      <c r="BW105" s="90"/>
      <c r="BX105" s="90"/>
      <c r="BY105" s="90"/>
      <c r="BZ105" s="90"/>
      <c r="CA105" s="90"/>
      <c r="CB105" s="90"/>
      <c r="CC105" s="90"/>
      <c r="CD105" s="90"/>
      <c r="CE105" s="90"/>
      <c r="CF105" s="90"/>
      <c r="CG105" s="90"/>
      <c r="CH105" s="90"/>
      <c r="CI105" s="90"/>
      <c r="CJ105" s="90"/>
      <c r="CK105" s="90"/>
      <c r="CL105" s="90"/>
      <c r="CM105" s="90"/>
    </row>
    <row r="106" spans="1:91" ht="34.799999999999997" x14ac:dyDescent="0.3">
      <c r="A106" s="90"/>
      <c r="B106" s="90"/>
      <c r="C106" s="90"/>
      <c r="D106" s="27"/>
      <c r="E106" s="27"/>
      <c r="F106" s="27"/>
      <c r="G106" s="27"/>
      <c r="H106" s="27"/>
      <c r="I106" s="27"/>
      <c r="J106" s="27"/>
      <c r="K106" s="105"/>
      <c r="L106" s="105"/>
      <c r="M106" s="105"/>
      <c r="N106" s="105"/>
      <c r="O106" s="105"/>
      <c r="P106" s="105"/>
      <c r="Q106" s="105"/>
      <c r="R106" s="106"/>
      <c r="S106" s="106"/>
      <c r="T106" s="106"/>
      <c r="U106" s="105"/>
      <c r="V106" s="106"/>
      <c r="W106" s="106"/>
      <c r="X106" s="106"/>
      <c r="Y106" s="106"/>
      <c r="Z106" s="106"/>
      <c r="AA106" s="106"/>
      <c r="AB106" s="106"/>
      <c r="AC106" s="106"/>
      <c r="AD106" s="106"/>
      <c r="AE106" s="105"/>
      <c r="AF106" s="106"/>
      <c r="AG106" s="105"/>
      <c r="AH106" s="106"/>
      <c r="AI106" s="106"/>
      <c r="AJ106" s="106"/>
      <c r="AK106" s="106"/>
      <c r="AL106" s="106"/>
      <c r="AM106" s="28"/>
      <c r="AN106" s="28"/>
      <c r="AO106" s="28"/>
      <c r="AP106" s="28"/>
      <c r="AQ106" s="28"/>
      <c r="AR106" s="27"/>
      <c r="AS106" s="27"/>
      <c r="AT106" s="27"/>
      <c r="AU106" s="27"/>
      <c r="AV106" s="28"/>
      <c r="AW106" s="28"/>
      <c r="AX106" s="28"/>
      <c r="AY106" s="28"/>
      <c r="AZ106" s="28"/>
      <c r="BA106" s="28"/>
      <c r="BB106" s="28"/>
      <c r="BC106" s="28"/>
      <c r="BD106" s="28"/>
      <c r="BE106" s="27"/>
      <c r="BF106" s="27"/>
      <c r="BG106" s="27"/>
      <c r="BH106" s="27"/>
      <c r="BI106" s="27"/>
      <c r="BJ106" s="27"/>
      <c r="BK106" s="27"/>
      <c r="BL106" s="27"/>
      <c r="BM106" s="90"/>
      <c r="BN106" s="90"/>
      <c r="BO106" s="90"/>
      <c r="BP106" s="90"/>
      <c r="BQ106" s="90"/>
      <c r="BR106" s="90"/>
      <c r="BS106" s="90"/>
      <c r="BT106" s="90"/>
      <c r="BU106" s="90"/>
      <c r="BV106" s="90"/>
      <c r="BW106" s="90"/>
      <c r="BX106" s="90"/>
      <c r="BY106" s="90"/>
      <c r="BZ106" s="90"/>
      <c r="CA106" s="90"/>
      <c r="CB106" s="90"/>
      <c r="CC106" s="90"/>
      <c r="CD106" s="90"/>
      <c r="CE106" s="90"/>
      <c r="CF106" s="90"/>
      <c r="CG106" s="90"/>
      <c r="CH106" s="90"/>
      <c r="CI106" s="90"/>
      <c r="CJ106" s="90"/>
      <c r="CK106" s="90"/>
      <c r="CL106" s="90"/>
      <c r="CM106" s="90"/>
    </row>
    <row r="107" spans="1:91" ht="34.799999999999997" x14ac:dyDescent="0.3">
      <c r="A107" s="90"/>
      <c r="B107" s="90"/>
      <c r="C107" s="90"/>
      <c r="D107" s="27"/>
      <c r="E107" s="27"/>
      <c r="F107" s="27"/>
      <c r="G107" s="27"/>
      <c r="H107" s="27"/>
      <c r="I107" s="27"/>
      <c r="J107" s="27"/>
      <c r="K107" s="105"/>
      <c r="L107" s="105"/>
      <c r="M107" s="105"/>
      <c r="N107" s="105"/>
      <c r="O107" s="105"/>
      <c r="P107" s="105"/>
      <c r="Q107" s="105"/>
      <c r="R107" s="106"/>
      <c r="S107" s="106"/>
      <c r="T107" s="106"/>
      <c r="U107" s="106"/>
      <c r="V107" s="106"/>
      <c r="W107" s="106"/>
      <c r="X107" s="106"/>
      <c r="Y107" s="106"/>
      <c r="Z107" s="106"/>
      <c r="AA107" s="106"/>
      <c r="AB107" s="106"/>
      <c r="AC107" s="106"/>
      <c r="AD107" s="106"/>
      <c r="AE107" s="106"/>
      <c r="AF107" s="106"/>
      <c r="AG107" s="105"/>
      <c r="AH107" s="105"/>
      <c r="AI107" s="105"/>
      <c r="AJ107" s="105"/>
      <c r="AK107" s="105"/>
      <c r="AL107" s="105"/>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90"/>
      <c r="BN107" s="90"/>
      <c r="BO107" s="90"/>
      <c r="BP107" s="90"/>
      <c r="BQ107" s="90"/>
      <c r="BR107" s="90"/>
      <c r="BS107" s="90"/>
      <c r="BT107" s="90"/>
      <c r="BU107" s="90"/>
      <c r="BV107" s="90"/>
      <c r="BW107" s="90"/>
      <c r="BX107" s="90"/>
      <c r="BY107" s="90"/>
      <c r="BZ107" s="90"/>
      <c r="CA107" s="90"/>
      <c r="CB107" s="90"/>
      <c r="CC107" s="90"/>
      <c r="CD107" s="90"/>
      <c r="CE107" s="90"/>
      <c r="CF107" s="90"/>
      <c r="CG107" s="90"/>
      <c r="CH107" s="90"/>
      <c r="CI107" s="90"/>
      <c r="CJ107" s="90"/>
      <c r="CK107" s="90"/>
      <c r="CL107" s="90"/>
      <c r="CM107" s="90"/>
    </row>
    <row r="108" spans="1:91" x14ac:dyDescent="0.3">
      <c r="A108" s="90"/>
      <c r="B108" s="90"/>
      <c r="C108" s="90"/>
      <c r="D108" s="27"/>
      <c r="E108" s="27"/>
      <c r="F108" s="27"/>
      <c r="G108" s="27"/>
      <c r="H108" s="27"/>
      <c r="I108" s="27"/>
      <c r="J108" s="27"/>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90"/>
      <c r="BN108" s="90"/>
      <c r="BO108" s="90"/>
      <c r="BP108" s="90"/>
      <c r="BQ108" s="90"/>
      <c r="BR108" s="90"/>
      <c r="BS108" s="90"/>
      <c r="BT108" s="90"/>
      <c r="BU108" s="90"/>
      <c r="BV108" s="90"/>
      <c r="BW108" s="90"/>
      <c r="BX108" s="90"/>
      <c r="BY108" s="90"/>
      <c r="BZ108" s="90"/>
      <c r="CA108" s="90"/>
      <c r="CB108" s="90"/>
      <c r="CC108" s="90"/>
      <c r="CD108" s="90"/>
      <c r="CE108" s="90"/>
      <c r="CF108" s="90"/>
      <c r="CG108" s="90"/>
      <c r="CH108" s="90"/>
      <c r="CI108" s="90"/>
      <c r="CJ108" s="90"/>
      <c r="CK108" s="90"/>
      <c r="CL108" s="90"/>
      <c r="CM108" s="90"/>
    </row>
    <row r="109" spans="1:91" x14ac:dyDescent="0.3">
      <c r="A109" s="90"/>
      <c r="B109" s="90"/>
      <c r="C109" s="90"/>
      <c r="D109" s="27"/>
      <c r="E109" s="27"/>
      <c r="F109" s="27"/>
      <c r="G109" s="27"/>
      <c r="H109" s="27"/>
      <c r="I109" s="27"/>
      <c r="J109" s="27"/>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90"/>
      <c r="BN109" s="90"/>
      <c r="BO109" s="90"/>
      <c r="BP109" s="90"/>
      <c r="BQ109" s="90"/>
      <c r="BR109" s="90"/>
      <c r="BS109" s="90"/>
      <c r="BT109" s="90"/>
      <c r="BU109" s="90"/>
      <c r="BV109" s="90"/>
      <c r="BW109" s="90"/>
      <c r="BX109" s="90"/>
      <c r="BY109" s="90"/>
      <c r="BZ109" s="90"/>
      <c r="CA109" s="90"/>
      <c r="CB109" s="90"/>
      <c r="CC109" s="90"/>
      <c r="CD109" s="90"/>
      <c r="CE109" s="90"/>
      <c r="CF109" s="90"/>
      <c r="CG109" s="90"/>
      <c r="CH109" s="90"/>
      <c r="CI109" s="90"/>
      <c r="CJ109" s="90"/>
      <c r="CK109" s="90"/>
      <c r="CL109" s="90"/>
      <c r="CM109" s="90"/>
    </row>
    <row r="110" spans="1:91" ht="46.2" x14ac:dyDescent="0.3">
      <c r="A110" s="90"/>
      <c r="B110" s="90"/>
      <c r="C110" s="90"/>
      <c r="D110" s="29" t="s">
        <v>64</v>
      </c>
      <c r="E110" s="27"/>
      <c r="F110" s="27"/>
      <c r="G110" s="27"/>
      <c r="H110" s="27"/>
      <c r="I110" s="27"/>
      <c r="J110" s="27"/>
      <c r="K110" s="105"/>
      <c r="L110" s="105"/>
      <c r="M110" s="105"/>
      <c r="N110" s="105"/>
      <c r="O110" s="105"/>
      <c r="P110" s="105"/>
      <c r="Q110" s="107"/>
      <c r="R110" s="107"/>
      <c r="S110" s="107"/>
      <c r="T110" s="107"/>
      <c r="U110" s="107"/>
      <c r="V110" s="107"/>
      <c r="W110" s="107"/>
      <c r="X110" s="107"/>
      <c r="Y110" s="107"/>
      <c r="Z110" s="107"/>
      <c r="AA110" s="107"/>
      <c r="AB110" s="105"/>
      <c r="AC110" s="105"/>
      <c r="AD110" s="105"/>
      <c r="AE110" s="105"/>
      <c r="AF110" s="105"/>
      <c r="AG110" s="105"/>
      <c r="AH110" s="105"/>
      <c r="AI110" s="105"/>
      <c r="AJ110" s="105"/>
      <c r="AK110" s="105"/>
      <c r="AL110" s="105"/>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90"/>
      <c r="BN110" s="90"/>
      <c r="BO110" s="90"/>
      <c r="BP110" s="90"/>
      <c r="BQ110" s="90"/>
      <c r="BR110" s="90"/>
      <c r="BS110" s="90"/>
      <c r="BT110" s="90"/>
      <c r="BU110" s="90"/>
      <c r="BV110" s="90"/>
      <c r="BW110" s="90"/>
      <c r="BX110" s="90"/>
      <c r="BY110" s="90"/>
      <c r="BZ110" s="90"/>
      <c r="CA110" s="90"/>
      <c r="CB110" s="90"/>
      <c r="CC110" s="90"/>
      <c r="CD110" s="90"/>
      <c r="CE110" s="90"/>
      <c r="CF110" s="90"/>
      <c r="CG110" s="90"/>
      <c r="CH110" s="90"/>
      <c r="CI110" s="90"/>
      <c r="CJ110" s="90"/>
      <c r="CK110" s="90"/>
      <c r="CL110" s="90"/>
      <c r="CM110" s="90"/>
    </row>
    <row r="111" spans="1:91" ht="14.4" x14ac:dyDescent="0.3">
      <c r="A111" s="90"/>
      <c r="B111" s="90"/>
      <c r="C111" s="90"/>
      <c r="D111" s="27"/>
      <c r="E111" s="27"/>
      <c r="F111" s="27"/>
      <c r="G111" s="27"/>
      <c r="H111" s="27"/>
      <c r="I111" s="27"/>
      <c r="J111" s="27"/>
      <c r="K111" s="105"/>
      <c r="L111" s="105"/>
      <c r="M111" s="105"/>
      <c r="N111" s="105"/>
      <c r="O111" s="105"/>
      <c r="P111" s="105"/>
      <c r="Q111" s="107"/>
      <c r="R111" s="107"/>
      <c r="S111" s="107"/>
      <c r="T111" s="107"/>
      <c r="U111" s="107"/>
      <c r="V111" s="107"/>
      <c r="W111" s="107"/>
      <c r="X111" s="107"/>
      <c r="Y111" s="107"/>
      <c r="Z111" s="107"/>
      <c r="AA111" s="107"/>
      <c r="AB111" s="105"/>
      <c r="AC111" s="105"/>
      <c r="AD111" s="105"/>
      <c r="AE111" s="105"/>
      <c r="AF111" s="105"/>
      <c r="AG111" s="105"/>
      <c r="AH111" s="105"/>
      <c r="AI111" s="105"/>
      <c r="AJ111" s="105"/>
      <c r="AK111" s="105"/>
      <c r="AL111" s="105"/>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90"/>
      <c r="BN111" s="90"/>
      <c r="BO111" s="90"/>
      <c r="BP111" s="90"/>
      <c r="BQ111" s="90"/>
      <c r="BR111" s="90"/>
      <c r="BS111" s="90"/>
      <c r="BT111" s="90"/>
      <c r="BU111" s="90"/>
      <c r="BV111" s="90"/>
      <c r="BW111" s="90"/>
      <c r="BX111" s="90"/>
      <c r="BY111" s="90"/>
      <c r="BZ111" s="90"/>
      <c r="CA111" s="90"/>
      <c r="CB111" s="90"/>
      <c r="CC111" s="90"/>
      <c r="CD111" s="90"/>
      <c r="CE111" s="90"/>
      <c r="CF111" s="90"/>
      <c r="CG111" s="90"/>
      <c r="CH111" s="90"/>
      <c r="CI111" s="90"/>
      <c r="CJ111" s="90"/>
      <c r="CK111" s="90"/>
      <c r="CL111" s="90"/>
      <c r="CM111" s="90"/>
    </row>
    <row r="112" spans="1:91" ht="14.4" x14ac:dyDescent="0.3">
      <c r="A112" s="90"/>
      <c r="B112" s="90"/>
      <c r="C112" s="90"/>
      <c r="D112" s="27"/>
      <c r="E112" s="27"/>
      <c r="F112" s="27"/>
      <c r="G112" s="27"/>
      <c r="H112" s="27"/>
      <c r="I112" s="27"/>
      <c r="J112" s="27"/>
      <c r="K112" s="105"/>
      <c r="L112" s="105"/>
      <c r="M112" s="105"/>
      <c r="N112" s="105"/>
      <c r="O112" s="105"/>
      <c r="P112" s="105"/>
      <c r="Q112" s="107"/>
      <c r="R112" s="107"/>
      <c r="S112" s="107"/>
      <c r="T112" s="107"/>
      <c r="U112" s="107"/>
      <c r="V112" s="107"/>
      <c r="W112" s="107"/>
      <c r="X112" s="107"/>
      <c r="Y112" s="107"/>
      <c r="Z112" s="107"/>
      <c r="AA112" s="107"/>
      <c r="AB112" s="105"/>
      <c r="AC112" s="105"/>
      <c r="AD112" s="105"/>
      <c r="AE112" s="105"/>
      <c r="AF112" s="105"/>
      <c r="AG112" s="105"/>
      <c r="AH112" s="105"/>
      <c r="AI112" s="105"/>
      <c r="AJ112" s="105"/>
      <c r="AK112" s="105"/>
      <c r="AL112" s="105"/>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90"/>
      <c r="BN112" s="90"/>
      <c r="BO112" s="90"/>
      <c r="BP112" s="90"/>
      <c r="BQ112" s="90"/>
      <c r="BR112" s="90"/>
      <c r="BS112" s="90"/>
      <c r="BT112" s="90"/>
      <c r="BU112" s="90"/>
      <c r="BV112" s="90"/>
      <c r="BW112" s="90"/>
      <c r="BX112" s="90"/>
      <c r="BY112" s="90"/>
      <c r="BZ112" s="90"/>
      <c r="CA112" s="90"/>
      <c r="CB112" s="90"/>
      <c r="CC112" s="90"/>
      <c r="CD112" s="90"/>
      <c r="CE112" s="90"/>
      <c r="CF112" s="90"/>
      <c r="CG112" s="90"/>
      <c r="CH112" s="90"/>
      <c r="CI112" s="90"/>
      <c r="CJ112" s="90"/>
      <c r="CK112" s="90"/>
      <c r="CL112" s="90"/>
      <c r="CM112" s="90"/>
    </row>
    <row r="113" spans="1:91" ht="14.4" x14ac:dyDescent="0.3">
      <c r="A113" s="90"/>
      <c r="B113" s="90"/>
      <c r="C113" s="90"/>
      <c r="D113" s="27"/>
      <c r="E113" s="27"/>
      <c r="F113" s="27"/>
      <c r="G113" s="27"/>
      <c r="H113" s="27"/>
      <c r="I113" s="27"/>
      <c r="J113" s="110"/>
      <c r="K113" s="110"/>
      <c r="L113" s="110"/>
      <c r="M113" s="110"/>
      <c r="N113" s="110"/>
      <c r="O113" s="110"/>
      <c r="P113" s="110"/>
      <c r="Q113" s="111"/>
      <c r="R113" s="111"/>
      <c r="S113" s="111"/>
      <c r="T113" s="111"/>
      <c r="U113" s="111"/>
      <c r="V113" s="111"/>
      <c r="W113" s="111"/>
      <c r="X113" s="111"/>
      <c r="Y113" s="111"/>
      <c r="Z113" s="111"/>
      <c r="AA113" s="111"/>
      <c r="AB113" s="110"/>
      <c r="AC113" s="110"/>
      <c r="AD113" s="110"/>
      <c r="AE113" s="110"/>
      <c r="AF113" s="110"/>
      <c r="AG113" s="110"/>
      <c r="AH113" s="110"/>
      <c r="AI113" s="110"/>
      <c r="AJ113" s="110"/>
      <c r="AK113" s="110"/>
      <c r="AL113" s="110"/>
      <c r="AM113" s="110"/>
      <c r="AN113" s="110"/>
      <c r="AO113" s="110"/>
      <c r="AP113" s="110"/>
      <c r="AQ113" s="110"/>
      <c r="AR113" s="110"/>
      <c r="AS113" s="110"/>
      <c r="AT113" s="110"/>
      <c r="AU113" s="110"/>
      <c r="AV113" s="110"/>
      <c r="AW113" s="110"/>
      <c r="AX113" s="110"/>
      <c r="AY113" s="110"/>
      <c r="AZ113" s="110"/>
      <c r="BA113" s="110"/>
      <c r="BB113" s="110"/>
      <c r="BC113" s="110"/>
      <c r="BD113" s="110"/>
      <c r="BE113" s="110"/>
      <c r="BF113" s="110"/>
      <c r="BG113" s="110"/>
      <c r="BH113" s="110"/>
      <c r="BI113" s="110"/>
      <c r="BJ113" s="110"/>
      <c r="BK113" s="110"/>
      <c r="BL113" s="110"/>
      <c r="BM113" s="110"/>
      <c r="BN113" s="110"/>
      <c r="BO113" s="110"/>
      <c r="BP113" s="110"/>
      <c r="BQ113" s="110"/>
      <c r="BR113" s="90"/>
      <c r="BS113" s="90"/>
      <c r="BT113" s="90"/>
      <c r="BU113" s="90"/>
      <c r="BV113" s="90"/>
      <c r="BW113" s="90"/>
      <c r="BX113" s="90"/>
      <c r="BY113" s="90"/>
      <c r="BZ113" s="90"/>
      <c r="CA113" s="90"/>
      <c r="CB113" s="90"/>
      <c r="CC113" s="90"/>
      <c r="CD113" s="90"/>
      <c r="CE113" s="90"/>
      <c r="CF113" s="90"/>
      <c r="CG113" s="90"/>
      <c r="CH113" s="90"/>
      <c r="CI113" s="90"/>
      <c r="CJ113" s="90"/>
      <c r="CK113" s="90"/>
      <c r="CL113" s="90"/>
      <c r="CM113" s="90"/>
    </row>
    <row r="114" spans="1:91" ht="14.4" x14ac:dyDescent="0.3">
      <c r="A114" s="90"/>
      <c r="B114" s="90"/>
      <c r="C114" s="90"/>
      <c r="D114" s="27"/>
      <c r="E114" s="27"/>
      <c r="F114" s="27"/>
      <c r="G114" s="27"/>
      <c r="H114" s="27"/>
      <c r="I114" s="27"/>
      <c r="J114" s="110"/>
      <c r="K114" s="110"/>
      <c r="L114" s="110"/>
      <c r="M114" s="110"/>
      <c r="N114" s="110"/>
      <c r="O114" s="110"/>
      <c r="P114" s="110"/>
      <c r="Q114" s="111"/>
      <c r="R114" s="111"/>
      <c r="S114" s="111"/>
      <c r="T114" s="111"/>
      <c r="U114" s="111"/>
      <c r="V114" s="111"/>
      <c r="W114" s="111"/>
      <c r="X114" s="111"/>
      <c r="Y114" s="111"/>
      <c r="Z114" s="111"/>
      <c r="AA114" s="111"/>
      <c r="AB114" s="110"/>
      <c r="AC114" s="110"/>
      <c r="AD114" s="110"/>
      <c r="AE114" s="110"/>
      <c r="AF114" s="110"/>
      <c r="AG114" s="110"/>
      <c r="AH114" s="110"/>
      <c r="AI114" s="110"/>
      <c r="AJ114" s="110"/>
      <c r="AK114" s="110"/>
      <c r="AL114" s="110"/>
      <c r="AM114" s="110"/>
      <c r="AN114" s="110"/>
      <c r="AO114" s="110"/>
      <c r="AP114" s="110"/>
      <c r="AQ114" s="110"/>
      <c r="AR114" s="110"/>
      <c r="AS114" s="110"/>
      <c r="AT114" s="110"/>
      <c r="AU114" s="110"/>
      <c r="AV114" s="110"/>
      <c r="AW114" s="110"/>
      <c r="AX114" s="110"/>
      <c r="AY114" s="110"/>
      <c r="AZ114" s="110"/>
      <c r="BA114" s="110"/>
      <c r="BB114" s="110"/>
      <c r="BC114" s="110"/>
      <c r="BD114" s="110"/>
      <c r="BE114" s="110"/>
      <c r="BF114" s="110"/>
      <c r="BG114" s="110"/>
      <c r="BH114" s="110"/>
      <c r="BI114" s="110"/>
      <c r="BJ114" s="110"/>
      <c r="BK114" s="110"/>
      <c r="BL114" s="110"/>
      <c r="BM114" s="110"/>
      <c r="BN114" s="110"/>
      <c r="BO114" s="110"/>
      <c r="BP114" s="110"/>
      <c r="BQ114" s="110"/>
      <c r="BR114" s="90"/>
      <c r="BS114" s="90"/>
      <c r="BT114" s="90"/>
      <c r="BU114" s="90"/>
      <c r="BV114" s="90"/>
      <c r="BW114" s="90"/>
      <c r="BX114" s="90"/>
      <c r="BY114" s="90"/>
      <c r="BZ114" s="90"/>
      <c r="CA114" s="90"/>
      <c r="CB114" s="90"/>
      <c r="CC114" s="90"/>
      <c r="CD114" s="90"/>
      <c r="CE114" s="90"/>
      <c r="CF114" s="90"/>
      <c r="CG114" s="90"/>
      <c r="CH114" s="90"/>
      <c r="CI114" s="90"/>
      <c r="CJ114" s="90"/>
      <c r="CK114" s="90"/>
      <c r="CL114" s="90"/>
      <c r="CM114" s="90"/>
    </row>
    <row r="115" spans="1:91" ht="14.4" x14ac:dyDescent="0.3">
      <c r="A115" s="90"/>
      <c r="B115" s="90"/>
      <c r="C115" s="90"/>
      <c r="D115" s="27"/>
      <c r="E115" s="27"/>
      <c r="F115" s="27"/>
      <c r="G115" s="27"/>
      <c r="H115" s="27"/>
      <c r="I115" s="27"/>
      <c r="J115" s="110"/>
      <c r="K115" s="110"/>
      <c r="L115" s="110"/>
      <c r="M115" s="110"/>
      <c r="N115" s="110"/>
      <c r="O115" s="110"/>
      <c r="P115" s="110"/>
      <c r="Q115" s="111"/>
      <c r="R115" s="111"/>
      <c r="S115" s="111"/>
      <c r="T115" s="111"/>
      <c r="U115" s="111"/>
      <c r="V115" s="111"/>
      <c r="W115" s="111"/>
      <c r="X115" s="111"/>
      <c r="Y115" s="111"/>
      <c r="Z115" s="111"/>
      <c r="AA115" s="111"/>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c r="AV115" s="110"/>
      <c r="AW115" s="110"/>
      <c r="AX115" s="110"/>
      <c r="AY115" s="110"/>
      <c r="AZ115" s="110"/>
      <c r="BA115" s="110"/>
      <c r="BB115" s="110"/>
      <c r="BC115" s="110"/>
      <c r="BD115" s="110"/>
      <c r="BE115" s="110"/>
      <c r="BF115" s="110"/>
      <c r="BG115" s="110"/>
      <c r="BH115" s="110"/>
      <c r="BI115" s="110"/>
      <c r="BJ115" s="110"/>
      <c r="BK115" s="110"/>
      <c r="BL115" s="110"/>
      <c r="BM115" s="110"/>
      <c r="BN115" s="110"/>
      <c r="BO115" s="110"/>
      <c r="BP115" s="110"/>
      <c r="BQ115" s="110"/>
      <c r="BR115" s="90"/>
      <c r="BS115" s="90"/>
      <c r="BT115" s="90"/>
      <c r="BU115" s="90"/>
      <c r="BV115" s="90"/>
      <c r="BW115" s="90"/>
      <c r="BX115" s="90"/>
      <c r="BY115" s="90"/>
      <c r="BZ115" s="90"/>
      <c r="CA115" s="90"/>
      <c r="CB115" s="90"/>
      <c r="CC115" s="90"/>
      <c r="CD115" s="90"/>
      <c r="CE115" s="90"/>
      <c r="CF115" s="90"/>
      <c r="CG115" s="90"/>
      <c r="CH115" s="90"/>
      <c r="CI115" s="90"/>
      <c r="CJ115" s="90"/>
      <c r="CK115" s="90"/>
      <c r="CL115" s="90"/>
      <c r="CM115" s="90"/>
    </row>
    <row r="116" spans="1:91" ht="14.4" x14ac:dyDescent="0.3">
      <c r="A116" s="90"/>
      <c r="B116" s="90"/>
      <c r="C116" s="90"/>
      <c r="D116" s="27"/>
      <c r="E116" s="27"/>
      <c r="F116" s="27"/>
      <c r="G116" s="27"/>
      <c r="H116" s="27"/>
      <c r="I116" s="27"/>
      <c r="J116" s="110"/>
      <c r="K116" s="110"/>
      <c r="L116" s="110"/>
      <c r="M116" s="110"/>
      <c r="N116" s="110"/>
      <c r="O116" s="110"/>
      <c r="P116" s="110"/>
      <c r="Q116" s="111"/>
      <c r="R116" s="111"/>
      <c r="S116" s="111"/>
      <c r="T116" s="111"/>
      <c r="U116" s="111"/>
      <c r="V116" s="111"/>
      <c r="W116" s="111"/>
      <c r="X116" s="111"/>
      <c r="Y116" s="111"/>
      <c r="Z116" s="111"/>
      <c r="AA116" s="111"/>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c r="AX116" s="110"/>
      <c r="AY116" s="110"/>
      <c r="AZ116" s="110"/>
      <c r="BA116" s="110"/>
      <c r="BB116" s="110"/>
      <c r="BC116" s="110"/>
      <c r="BD116" s="110"/>
      <c r="BE116" s="110"/>
      <c r="BF116" s="110"/>
      <c r="BG116" s="110"/>
      <c r="BH116" s="110"/>
      <c r="BI116" s="110"/>
      <c r="BJ116" s="110"/>
      <c r="BK116" s="110"/>
      <c r="BL116" s="110"/>
      <c r="BM116" s="110"/>
      <c r="BN116" s="110"/>
      <c r="BO116" s="110"/>
      <c r="BP116" s="110"/>
      <c r="BQ116" s="110"/>
      <c r="BR116" s="90"/>
      <c r="BS116" s="90"/>
      <c r="BT116" s="90"/>
      <c r="BU116" s="90"/>
      <c r="BV116" s="90"/>
      <c r="BW116" s="90"/>
      <c r="BX116" s="90"/>
      <c r="BY116" s="90"/>
      <c r="BZ116" s="90"/>
      <c r="CA116" s="90"/>
      <c r="CB116" s="90"/>
      <c r="CC116" s="90"/>
      <c r="CD116" s="90"/>
      <c r="CE116" s="90"/>
      <c r="CF116" s="90"/>
      <c r="CG116" s="90"/>
      <c r="CH116" s="90"/>
      <c r="CI116" s="90"/>
      <c r="CJ116" s="90"/>
      <c r="CK116" s="90"/>
      <c r="CL116" s="90"/>
      <c r="CM116" s="90"/>
    </row>
    <row r="117" spans="1:91" ht="32.4" x14ac:dyDescent="0.3">
      <c r="A117" s="90"/>
      <c r="B117" s="90"/>
      <c r="C117" s="90"/>
      <c r="D117" s="27"/>
      <c r="E117" s="27"/>
      <c r="F117" s="27"/>
      <c r="G117" s="27"/>
      <c r="H117" s="27"/>
      <c r="I117" s="27"/>
      <c r="J117" s="110"/>
      <c r="K117" s="110"/>
      <c r="L117" s="110"/>
      <c r="M117" s="110"/>
      <c r="N117" s="110"/>
      <c r="O117" s="110"/>
      <c r="P117" s="110"/>
      <c r="Q117" s="111"/>
      <c r="R117" s="111"/>
      <c r="S117" s="111"/>
      <c r="T117" s="111"/>
      <c r="U117" s="111"/>
      <c r="V117" s="111"/>
      <c r="W117" s="111"/>
      <c r="X117" s="111"/>
      <c r="Y117" s="111"/>
      <c r="Z117" s="111"/>
      <c r="AA117" s="111"/>
      <c r="AB117" s="110"/>
      <c r="AC117" s="110"/>
      <c r="AD117" s="110"/>
      <c r="AE117" s="110"/>
      <c r="AF117" s="110"/>
      <c r="AG117" s="110"/>
      <c r="AH117" s="110"/>
      <c r="AI117" s="110"/>
      <c r="AJ117" s="112" t="s">
        <v>71</v>
      </c>
      <c r="AK117" s="110"/>
      <c r="AL117" s="112" t="s">
        <v>71</v>
      </c>
      <c r="AM117" s="110"/>
      <c r="AN117" s="112" t="s">
        <v>71</v>
      </c>
      <c r="AO117" s="110"/>
      <c r="AP117" s="112" t="s">
        <v>71</v>
      </c>
      <c r="AQ117" s="110"/>
      <c r="AR117" s="112" t="s">
        <v>71</v>
      </c>
      <c r="AS117" s="110"/>
      <c r="AT117" s="112" t="s">
        <v>71</v>
      </c>
      <c r="AU117" s="110"/>
      <c r="AV117" s="112" t="s">
        <v>71</v>
      </c>
      <c r="AW117" s="110"/>
      <c r="AX117" s="110"/>
      <c r="AY117" s="110"/>
      <c r="AZ117" s="110"/>
      <c r="BA117" s="110"/>
      <c r="BB117" s="110"/>
      <c r="BC117" s="110"/>
      <c r="BD117" s="110"/>
      <c r="BE117" s="110"/>
      <c r="BF117" s="110"/>
      <c r="BG117" s="110"/>
      <c r="BH117" s="110"/>
      <c r="BI117" s="110"/>
      <c r="BJ117" s="110"/>
      <c r="BK117" s="110"/>
      <c r="BL117" s="110"/>
      <c r="BM117" s="110"/>
      <c r="BN117" s="110"/>
      <c r="BO117" s="110"/>
      <c r="BP117" s="110"/>
      <c r="BQ117" s="110"/>
      <c r="BR117" s="90"/>
      <c r="BS117" s="90"/>
      <c r="BT117" s="90"/>
      <c r="BU117" s="90"/>
      <c r="BV117" s="90"/>
      <c r="BW117" s="90"/>
      <c r="BX117" s="90"/>
      <c r="BY117" s="90"/>
      <c r="BZ117" s="90"/>
      <c r="CA117" s="90"/>
      <c r="CB117" s="90"/>
      <c r="CC117" s="90"/>
      <c r="CD117" s="90"/>
      <c r="CE117" s="90"/>
      <c r="CF117" s="90"/>
      <c r="CG117" s="90"/>
      <c r="CH117" s="90"/>
      <c r="CI117" s="90"/>
      <c r="CJ117" s="90"/>
      <c r="CK117" s="90"/>
      <c r="CL117" s="90"/>
      <c r="CM117" s="90"/>
    </row>
    <row r="118" spans="1:91" ht="32.4" x14ac:dyDescent="0.3">
      <c r="A118" s="90"/>
      <c r="B118" s="90"/>
      <c r="C118" s="90"/>
      <c r="D118" s="27"/>
      <c r="E118" s="27"/>
      <c r="F118" s="27"/>
      <c r="G118" s="27"/>
      <c r="H118" s="27"/>
      <c r="I118" s="27"/>
      <c r="J118" s="110"/>
      <c r="K118" s="110"/>
      <c r="L118" s="110"/>
      <c r="M118" s="110"/>
      <c r="N118" s="110"/>
      <c r="O118" s="110"/>
      <c r="P118" s="110"/>
      <c r="Q118" s="111"/>
      <c r="R118" s="111"/>
      <c r="S118" s="111"/>
      <c r="T118" s="111"/>
      <c r="U118" s="111"/>
      <c r="V118" s="111"/>
      <c r="W118" s="111"/>
      <c r="X118" s="111"/>
      <c r="Y118" s="111"/>
      <c r="Z118" s="111"/>
      <c r="AA118" s="111"/>
      <c r="AB118" s="110"/>
      <c r="AC118" s="110"/>
      <c r="AD118" s="110"/>
      <c r="AE118" s="110"/>
      <c r="AF118" s="110"/>
      <c r="AG118" s="113"/>
      <c r="AH118" s="114"/>
      <c r="AI118" s="114"/>
      <c r="AJ118" s="114"/>
      <c r="AK118" s="112"/>
      <c r="AL118" s="114"/>
      <c r="AM118" s="112"/>
      <c r="AN118" s="114"/>
      <c r="AO118" s="112"/>
      <c r="AP118" s="114"/>
      <c r="AQ118" s="112"/>
      <c r="AR118" s="114"/>
      <c r="AS118" s="112"/>
      <c r="AT118" s="114"/>
      <c r="AU118" s="112"/>
      <c r="AV118" s="114"/>
      <c r="AW118" s="112"/>
      <c r="AX118" s="114"/>
      <c r="AY118" s="110"/>
      <c r="AZ118" s="110"/>
      <c r="BA118" s="110"/>
      <c r="BB118" s="110"/>
      <c r="BC118" s="110"/>
      <c r="BD118" s="110"/>
      <c r="BE118" s="110"/>
      <c r="BF118" s="110"/>
      <c r="BG118" s="110"/>
      <c r="BH118" s="110"/>
      <c r="BI118" s="110"/>
      <c r="BJ118" s="110"/>
      <c r="BK118" s="110"/>
      <c r="BL118" s="110"/>
      <c r="BM118" s="110"/>
      <c r="BN118" s="110"/>
      <c r="BO118" s="110"/>
      <c r="BP118" s="110"/>
      <c r="BQ118" s="110"/>
      <c r="BR118" s="90"/>
      <c r="BS118" s="90"/>
      <c r="BT118" s="90"/>
      <c r="BU118" s="90"/>
      <c r="BV118" s="90"/>
      <c r="BW118" s="90"/>
      <c r="BX118" s="90"/>
      <c r="BY118" s="90"/>
      <c r="BZ118" s="90"/>
      <c r="CA118" s="90"/>
      <c r="CB118" s="90"/>
      <c r="CC118" s="90"/>
      <c r="CD118" s="90"/>
      <c r="CE118" s="90"/>
      <c r="CF118" s="90"/>
      <c r="CG118" s="90"/>
      <c r="CH118" s="90"/>
      <c r="CI118" s="90"/>
      <c r="CJ118" s="90"/>
      <c r="CK118" s="90"/>
      <c r="CL118" s="90"/>
      <c r="CM118" s="90"/>
    </row>
    <row r="119" spans="1:91" ht="32.4" x14ac:dyDescent="0.3">
      <c r="A119" s="90"/>
      <c r="B119" s="90"/>
      <c r="C119" s="90"/>
      <c r="D119" s="27"/>
      <c r="E119" s="27"/>
      <c r="F119" s="27"/>
      <c r="G119" s="27"/>
      <c r="H119" s="27"/>
      <c r="I119" s="27"/>
      <c r="J119" s="110"/>
      <c r="K119" s="110"/>
      <c r="L119" s="110"/>
      <c r="M119" s="110"/>
      <c r="N119" s="110"/>
      <c r="O119" s="110"/>
      <c r="P119" s="110"/>
      <c r="Q119" s="111"/>
      <c r="R119" s="111"/>
      <c r="S119" s="111"/>
      <c r="T119" s="111"/>
      <c r="U119" s="111"/>
      <c r="V119" s="111"/>
      <c r="W119" s="111"/>
      <c r="X119" s="111"/>
      <c r="Y119" s="111"/>
      <c r="Z119" s="111"/>
      <c r="AA119" s="111"/>
      <c r="AB119" s="110"/>
      <c r="AC119" s="110"/>
      <c r="AD119" s="110"/>
      <c r="AE119" s="110"/>
      <c r="AF119" s="110"/>
      <c r="AG119" s="113"/>
      <c r="AH119" s="113"/>
      <c r="AI119" s="113"/>
      <c r="AJ119" s="113" t="s">
        <v>17</v>
      </c>
      <c r="AK119" s="113" t="s">
        <v>97</v>
      </c>
      <c r="AL119" s="113" t="s">
        <v>17</v>
      </c>
      <c r="AM119" s="110" t="s">
        <v>97</v>
      </c>
      <c r="AN119" s="113" t="s">
        <v>17</v>
      </c>
      <c r="AO119" s="113" t="s">
        <v>97</v>
      </c>
      <c r="AP119" s="113" t="s">
        <v>17</v>
      </c>
      <c r="AQ119" s="113" t="s">
        <v>97</v>
      </c>
      <c r="AR119" s="113" t="s">
        <v>17</v>
      </c>
      <c r="AS119" s="113" t="s">
        <v>97</v>
      </c>
      <c r="AT119" s="113" t="s">
        <v>17</v>
      </c>
      <c r="AU119" s="113" t="s">
        <v>97</v>
      </c>
      <c r="AV119" s="113" t="s">
        <v>17</v>
      </c>
      <c r="AW119" s="113" t="s">
        <v>97</v>
      </c>
      <c r="AX119" s="113" t="s">
        <v>19</v>
      </c>
      <c r="AY119" s="110"/>
      <c r="AZ119" s="110"/>
      <c r="BA119" s="110"/>
      <c r="BB119" s="110"/>
      <c r="BC119" s="110"/>
      <c r="BD119" s="110"/>
      <c r="BE119" s="110"/>
      <c r="BF119" s="110"/>
      <c r="BG119" s="110"/>
      <c r="BH119" s="110"/>
      <c r="BI119" s="110"/>
      <c r="BJ119" s="110"/>
      <c r="BK119" s="110"/>
      <c r="BL119" s="110"/>
      <c r="BM119" s="110"/>
      <c r="BN119" s="110"/>
      <c r="BO119" s="110"/>
      <c r="BP119" s="110"/>
      <c r="BQ119" s="110"/>
      <c r="BR119" s="90"/>
      <c r="BS119" s="90"/>
      <c r="BT119" s="90"/>
      <c r="BU119" s="90"/>
      <c r="BV119" s="90"/>
      <c r="BW119" s="90"/>
      <c r="BX119" s="90"/>
      <c r="BY119" s="90"/>
      <c r="BZ119" s="90"/>
      <c r="CA119" s="90"/>
      <c r="CB119" s="90"/>
      <c r="CC119" s="90"/>
      <c r="CD119" s="90"/>
      <c r="CE119" s="90"/>
      <c r="CF119" s="90"/>
      <c r="CG119" s="90"/>
      <c r="CH119" s="90"/>
      <c r="CI119" s="90"/>
      <c r="CJ119" s="90"/>
      <c r="CK119" s="90"/>
      <c r="CL119" s="90"/>
      <c r="CM119" s="90"/>
    </row>
    <row r="120" spans="1:91" ht="39" x14ac:dyDescent="0.3">
      <c r="A120" s="90"/>
      <c r="B120" s="90"/>
      <c r="C120" s="90"/>
      <c r="D120" s="27"/>
      <c r="E120" s="27"/>
      <c r="F120" s="27"/>
      <c r="G120" s="27"/>
      <c r="H120" s="27"/>
      <c r="I120" s="27"/>
      <c r="J120" s="110"/>
      <c r="K120" s="110"/>
      <c r="L120" s="110"/>
      <c r="M120" s="110"/>
      <c r="N120" s="110"/>
      <c r="O120" s="110"/>
      <c r="P120" s="110"/>
      <c r="Q120" s="111"/>
      <c r="R120" s="111"/>
      <c r="S120" s="111"/>
      <c r="T120" s="111"/>
      <c r="U120" s="111"/>
      <c r="V120" s="111"/>
      <c r="W120" s="111"/>
      <c r="X120" s="111"/>
      <c r="Y120" s="111"/>
      <c r="Z120" s="111"/>
      <c r="AA120" s="111"/>
      <c r="AB120" s="110"/>
      <c r="AC120" s="110"/>
      <c r="AD120" s="110"/>
      <c r="AE120" s="110"/>
      <c r="AF120" s="110"/>
      <c r="AG120" s="113"/>
      <c r="AH120" s="115"/>
      <c r="AI120" s="116"/>
      <c r="AJ120" s="113" t="s">
        <v>102</v>
      </c>
      <c r="AK120" s="113" t="s">
        <v>102</v>
      </c>
      <c r="AL120" s="113" t="s">
        <v>7</v>
      </c>
      <c r="AM120" s="113" t="s">
        <v>7</v>
      </c>
      <c r="AN120" s="113" t="s">
        <v>8</v>
      </c>
      <c r="AO120" s="113" t="s">
        <v>8</v>
      </c>
      <c r="AP120" s="113" t="s">
        <v>9</v>
      </c>
      <c r="AQ120" s="113" t="s">
        <v>9</v>
      </c>
      <c r="AR120" s="113" t="s">
        <v>10</v>
      </c>
      <c r="AS120" s="113" t="s">
        <v>10</v>
      </c>
      <c r="AT120" s="113" t="s">
        <v>11</v>
      </c>
      <c r="AU120" s="113" t="s">
        <v>11</v>
      </c>
      <c r="AV120" s="113" t="s">
        <v>12</v>
      </c>
      <c r="AW120" s="113" t="s">
        <v>12</v>
      </c>
      <c r="AX120" s="113" t="s">
        <v>20</v>
      </c>
      <c r="AY120" s="110"/>
      <c r="AZ120" s="110"/>
      <c r="BA120" s="110"/>
      <c r="BB120" s="110"/>
      <c r="BC120" s="110"/>
      <c r="BD120" s="110"/>
      <c r="BE120" s="110"/>
      <c r="BF120" s="110"/>
      <c r="BG120" s="110"/>
      <c r="BH120" s="110"/>
      <c r="BI120" s="110"/>
      <c r="BJ120" s="110"/>
      <c r="BK120" s="110"/>
      <c r="BL120" s="110"/>
      <c r="BM120" s="110"/>
      <c r="BN120" s="110"/>
      <c r="BO120" s="110"/>
      <c r="BP120" s="110"/>
      <c r="BQ120" s="110"/>
      <c r="BR120" s="90"/>
      <c r="BS120" s="90"/>
      <c r="BT120" s="90"/>
      <c r="BU120" s="90"/>
      <c r="BV120" s="90"/>
      <c r="BW120" s="90"/>
      <c r="BX120" s="90"/>
      <c r="BY120" s="90"/>
      <c r="BZ120" s="90"/>
      <c r="CA120" s="90"/>
      <c r="CB120" s="90"/>
      <c r="CC120" s="90"/>
      <c r="CD120" s="90"/>
      <c r="CE120" s="90"/>
      <c r="CF120" s="90"/>
      <c r="CG120" s="90"/>
      <c r="CH120" s="90"/>
      <c r="CI120" s="90"/>
      <c r="CJ120" s="90"/>
      <c r="CK120" s="90"/>
      <c r="CL120" s="90"/>
      <c r="CM120" s="90"/>
    </row>
    <row r="121" spans="1:91" ht="34.799999999999997" x14ac:dyDescent="0.3">
      <c r="A121" s="90"/>
      <c r="B121" s="90"/>
      <c r="C121" s="90"/>
      <c r="D121" s="27"/>
      <c r="E121" s="27"/>
      <c r="F121" s="27"/>
      <c r="G121" s="27"/>
      <c r="H121" s="27"/>
      <c r="I121" s="27"/>
      <c r="J121" s="110"/>
      <c r="K121" s="110"/>
      <c r="L121" s="110"/>
      <c r="M121" s="110"/>
      <c r="N121" s="110"/>
      <c r="O121" s="110"/>
      <c r="P121" s="110"/>
      <c r="Q121" s="111"/>
      <c r="R121" s="111"/>
      <c r="S121" s="111"/>
      <c r="T121" s="111"/>
      <c r="U121" s="111"/>
      <c r="V121" s="111"/>
      <c r="W121" s="111"/>
      <c r="X121" s="111"/>
      <c r="Y121" s="111"/>
      <c r="Z121" s="111"/>
      <c r="AA121" s="111"/>
      <c r="AB121" s="110"/>
      <c r="AC121" s="110"/>
      <c r="AD121" s="110"/>
      <c r="AE121" s="110"/>
      <c r="AF121" s="110"/>
      <c r="AG121" s="113"/>
      <c r="AH121" s="114"/>
      <c r="AI121" s="114" t="s">
        <v>14</v>
      </c>
      <c r="AJ121" s="117">
        <f>Information!K24</f>
        <v>0</v>
      </c>
      <c r="AK121" s="118">
        <f>AK122-(Information!I24-Information!K24)</f>
        <v>0</v>
      </c>
      <c r="AL121" s="117">
        <f>Information!K25</f>
        <v>0</v>
      </c>
      <c r="AM121" s="118">
        <f>AM122-(Information!I25-Information!K25)</f>
        <v>0</v>
      </c>
      <c r="AN121" s="117">
        <f>Information!K26</f>
        <v>0</v>
      </c>
      <c r="AO121" s="118">
        <f>AO122-(Information!I26-Information!K26)</f>
        <v>0</v>
      </c>
      <c r="AP121" s="117">
        <f>Information!K27</f>
        <v>0</v>
      </c>
      <c r="AQ121" s="118">
        <f>AQ122-(Information!I27-Information!K27)</f>
        <v>0</v>
      </c>
      <c r="AR121" s="117">
        <f>Information!K28</f>
        <v>0</v>
      </c>
      <c r="AS121" s="118">
        <f>AS122-(Information!I28-Information!K28)</f>
        <v>0</v>
      </c>
      <c r="AT121" s="117">
        <f>Information!K29</f>
        <v>0</v>
      </c>
      <c r="AU121" s="118">
        <f>AU122-(Information!I29-Information!K29)</f>
        <v>0</v>
      </c>
      <c r="AV121" s="117">
        <f>Information!K30</f>
        <v>0</v>
      </c>
      <c r="AW121" s="118">
        <f>AW122-(Information!I30-Information!K30)</f>
        <v>0</v>
      </c>
      <c r="AX121" s="114">
        <v>115</v>
      </c>
      <c r="AY121" s="110"/>
      <c r="AZ121" s="110"/>
      <c r="BA121" s="110"/>
      <c r="BB121" s="110"/>
      <c r="BC121" s="110"/>
      <c r="BD121" s="110"/>
      <c r="BE121" s="110"/>
      <c r="BF121" s="110"/>
      <c r="BG121" s="110"/>
      <c r="BH121" s="110"/>
      <c r="BI121" s="110"/>
      <c r="BJ121" s="110"/>
      <c r="BK121" s="110"/>
      <c r="BL121" s="110"/>
      <c r="BM121" s="110"/>
      <c r="BN121" s="110"/>
      <c r="BO121" s="110"/>
      <c r="BP121" s="110"/>
      <c r="BQ121" s="110"/>
      <c r="BR121" s="90"/>
      <c r="BS121" s="90"/>
      <c r="BT121" s="90"/>
      <c r="BU121" s="90"/>
      <c r="BV121" s="90"/>
      <c r="BW121" s="90"/>
      <c r="BX121" s="90"/>
      <c r="BY121" s="90"/>
      <c r="BZ121" s="90"/>
      <c r="CA121" s="90"/>
      <c r="CB121" s="90"/>
      <c r="CC121" s="90"/>
      <c r="CD121" s="90"/>
      <c r="CE121" s="90"/>
      <c r="CF121" s="90"/>
      <c r="CG121" s="90"/>
      <c r="CH121" s="90"/>
      <c r="CI121" s="90"/>
      <c r="CJ121" s="90"/>
      <c r="CK121" s="90"/>
      <c r="CL121" s="90"/>
      <c r="CM121" s="90"/>
    </row>
    <row r="122" spans="1:91" ht="61.2" x14ac:dyDescent="0.3">
      <c r="A122" s="90"/>
      <c r="B122" s="90"/>
      <c r="C122" s="90"/>
      <c r="D122" s="27"/>
      <c r="E122" s="27"/>
      <c r="F122" s="27"/>
      <c r="G122" s="27"/>
      <c r="H122" s="27"/>
      <c r="I122" s="27"/>
      <c r="J122" s="119">
        <f>AQ122-(Information!J30-Information!I30)</f>
        <v>0</v>
      </c>
      <c r="K122" s="120" t="s">
        <v>98</v>
      </c>
      <c r="L122" s="110"/>
      <c r="M122" s="110"/>
      <c r="N122" s="110"/>
      <c r="O122" s="110"/>
      <c r="P122" s="110"/>
      <c r="Q122" s="111"/>
      <c r="R122" s="111"/>
      <c r="S122" s="111"/>
      <c r="T122" s="111"/>
      <c r="U122" s="111"/>
      <c r="V122" s="111"/>
      <c r="W122" s="111"/>
      <c r="X122" s="111"/>
      <c r="Y122" s="111"/>
      <c r="Z122" s="111"/>
      <c r="AA122" s="111"/>
      <c r="AB122" s="110"/>
      <c r="AC122" s="110"/>
      <c r="AD122" s="110"/>
      <c r="AE122" s="110"/>
      <c r="AF122" s="110"/>
      <c r="AG122" s="113"/>
      <c r="AH122" s="114"/>
      <c r="AI122" s="114" t="s">
        <v>15</v>
      </c>
      <c r="AJ122" s="112">
        <f>Information!I24</f>
        <v>0</v>
      </c>
      <c r="AK122" s="121">
        <f>Information!S24</f>
        <v>0</v>
      </c>
      <c r="AL122" s="112">
        <f>Information!I25</f>
        <v>0</v>
      </c>
      <c r="AM122" s="121">
        <f>Information!S25</f>
        <v>0</v>
      </c>
      <c r="AN122" s="112">
        <f>Information!I26</f>
        <v>0</v>
      </c>
      <c r="AO122" s="121">
        <f>Information!S26</f>
        <v>0</v>
      </c>
      <c r="AP122" s="112">
        <f>Information!I27</f>
        <v>0</v>
      </c>
      <c r="AQ122" s="121">
        <f>Information!S27</f>
        <v>0</v>
      </c>
      <c r="AR122" s="112">
        <f>Information!I28</f>
        <v>0</v>
      </c>
      <c r="AS122" s="121">
        <f>Information!S28</f>
        <v>0</v>
      </c>
      <c r="AT122" s="112">
        <f>Information!I29</f>
        <v>0</v>
      </c>
      <c r="AU122" s="121">
        <f>Information!S29</f>
        <v>0</v>
      </c>
      <c r="AV122" s="112">
        <f>Information!I30</f>
        <v>0</v>
      </c>
      <c r="AW122" s="121">
        <f>Information!S30</f>
        <v>0</v>
      </c>
      <c r="AX122" s="114">
        <v>100</v>
      </c>
      <c r="AY122" s="110"/>
      <c r="AZ122" s="110"/>
      <c r="BA122" s="110"/>
      <c r="BB122" s="110"/>
      <c r="BC122" s="110"/>
      <c r="BD122" s="110"/>
      <c r="BE122" s="110"/>
      <c r="BF122" s="110"/>
      <c r="BG122" s="110"/>
      <c r="BH122" s="110"/>
      <c r="BI122" s="110"/>
      <c r="BJ122" s="110"/>
      <c r="BK122" s="110"/>
      <c r="BL122" s="110"/>
      <c r="BM122" s="110"/>
      <c r="BN122" s="110"/>
      <c r="BO122" s="110"/>
      <c r="BP122" s="110"/>
      <c r="BQ122" s="110"/>
      <c r="BR122" s="90"/>
      <c r="BS122" s="90"/>
      <c r="BT122" s="90"/>
      <c r="BU122" s="90"/>
      <c r="BV122" s="90"/>
      <c r="BW122" s="90"/>
      <c r="BX122" s="90"/>
      <c r="BY122" s="90"/>
      <c r="BZ122" s="90"/>
      <c r="CA122" s="90"/>
      <c r="CB122" s="90"/>
      <c r="CC122" s="90"/>
      <c r="CD122" s="90"/>
      <c r="CE122" s="90"/>
      <c r="CF122" s="90"/>
      <c r="CG122" s="90"/>
      <c r="CH122" s="90"/>
      <c r="CI122" s="90"/>
      <c r="CJ122" s="90"/>
      <c r="CK122" s="90"/>
      <c r="CL122" s="90"/>
      <c r="CM122" s="90"/>
    </row>
    <row r="123" spans="1:91" ht="61.2" x14ac:dyDescent="0.3">
      <c r="A123" s="90"/>
      <c r="B123" s="90"/>
      <c r="C123" s="90"/>
      <c r="D123" s="27"/>
      <c r="E123" s="27"/>
      <c r="F123" s="27"/>
      <c r="G123" s="27"/>
      <c r="H123" s="27"/>
      <c r="I123" s="27"/>
      <c r="J123" s="110"/>
      <c r="K123" s="120" t="s">
        <v>99</v>
      </c>
      <c r="L123" s="110"/>
      <c r="M123" s="110"/>
      <c r="N123" s="110"/>
      <c r="O123" s="110"/>
      <c r="P123" s="110"/>
      <c r="Q123" s="111"/>
      <c r="R123" s="111"/>
      <c r="S123" s="111"/>
      <c r="T123" s="111"/>
      <c r="U123" s="111"/>
      <c r="V123" s="111"/>
      <c r="W123" s="111"/>
      <c r="X123" s="111"/>
      <c r="Y123" s="111"/>
      <c r="Z123" s="111"/>
      <c r="AA123" s="111"/>
      <c r="AB123" s="110"/>
      <c r="AC123" s="110"/>
      <c r="AD123" s="110"/>
      <c r="AE123" s="110"/>
      <c r="AF123" s="110"/>
      <c r="AG123" s="113"/>
      <c r="AH123" s="114"/>
      <c r="AI123" s="114" t="s">
        <v>16</v>
      </c>
      <c r="AJ123" s="112">
        <f>Information!J24</f>
        <v>0</v>
      </c>
      <c r="AK123" s="118">
        <f>AK122-(Information!I24-Information!J24)</f>
        <v>0</v>
      </c>
      <c r="AL123" s="112">
        <f>Information!J25</f>
        <v>0</v>
      </c>
      <c r="AM123" s="118">
        <f>AM122-(Information!I25-Information!J25)</f>
        <v>0</v>
      </c>
      <c r="AN123" s="112">
        <f>Information!J26</f>
        <v>0</v>
      </c>
      <c r="AO123" s="118">
        <f>AO122-(Information!I26-Information!J26)</f>
        <v>0</v>
      </c>
      <c r="AP123" s="112">
        <f>Information!J27</f>
        <v>0</v>
      </c>
      <c r="AQ123" s="118">
        <f>AQ122-(Information!I27-Information!J27)</f>
        <v>0</v>
      </c>
      <c r="AR123" s="112">
        <f>Information!J28</f>
        <v>0</v>
      </c>
      <c r="AS123" s="118">
        <f>AS122-(Information!I28-Information!J28)</f>
        <v>0</v>
      </c>
      <c r="AT123" s="112">
        <f>Information!J29</f>
        <v>0</v>
      </c>
      <c r="AU123" s="118">
        <f>AU122-(Information!I29-Information!J29)</f>
        <v>0</v>
      </c>
      <c r="AV123" s="112">
        <f>Information!J30</f>
        <v>0</v>
      </c>
      <c r="AW123" s="118">
        <f>AW122-(Information!I30-Information!J30)</f>
        <v>0</v>
      </c>
      <c r="AX123" s="114">
        <v>85</v>
      </c>
      <c r="AY123" s="110"/>
      <c r="AZ123" s="110"/>
      <c r="BA123" s="110"/>
      <c r="BB123" s="110"/>
      <c r="BC123" s="110"/>
      <c r="BD123" s="110"/>
      <c r="BE123" s="110"/>
      <c r="BF123" s="110"/>
      <c r="BG123" s="110"/>
      <c r="BH123" s="110"/>
      <c r="BI123" s="110"/>
      <c r="BJ123" s="110"/>
      <c r="BK123" s="110"/>
      <c r="BL123" s="110"/>
      <c r="BM123" s="110"/>
      <c r="BN123" s="110"/>
      <c r="BO123" s="110"/>
      <c r="BP123" s="110"/>
      <c r="BQ123" s="110"/>
      <c r="BR123" s="90"/>
      <c r="BS123" s="90"/>
      <c r="BT123" s="90"/>
      <c r="BU123" s="90"/>
      <c r="BV123" s="90"/>
      <c r="BW123" s="90"/>
      <c r="BX123" s="90"/>
      <c r="BY123" s="90"/>
      <c r="BZ123" s="90"/>
      <c r="CA123" s="90"/>
      <c r="CB123" s="90"/>
      <c r="CC123" s="90"/>
      <c r="CD123" s="90"/>
      <c r="CE123" s="90"/>
      <c r="CF123" s="90"/>
      <c r="CG123" s="90"/>
      <c r="CH123" s="90"/>
      <c r="CI123" s="90"/>
      <c r="CJ123" s="90"/>
      <c r="CK123" s="90"/>
      <c r="CL123" s="90"/>
      <c r="CM123" s="90"/>
    </row>
    <row r="124" spans="1:91" ht="32.4" x14ac:dyDescent="0.3">
      <c r="A124" s="90"/>
      <c r="B124" s="90"/>
      <c r="C124" s="90"/>
      <c r="D124" s="27"/>
      <c r="E124" s="27"/>
      <c r="F124" s="27"/>
      <c r="G124" s="27"/>
      <c r="H124" s="27"/>
      <c r="I124" s="27"/>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3"/>
      <c r="AH124" s="114"/>
      <c r="AI124" s="114"/>
      <c r="AJ124" s="114"/>
      <c r="AK124" s="112"/>
      <c r="AL124" s="114"/>
      <c r="AM124" s="112"/>
      <c r="AN124" s="114"/>
      <c r="AO124" s="112"/>
      <c r="AP124" s="114"/>
      <c r="AQ124" s="112"/>
      <c r="AR124" s="114"/>
      <c r="AS124" s="112"/>
      <c r="AT124" s="114"/>
      <c r="AU124" s="112"/>
      <c r="AV124" s="114"/>
      <c r="AW124" s="112"/>
      <c r="AX124" s="114"/>
      <c r="AY124" s="110"/>
      <c r="AZ124" s="110"/>
      <c r="BA124" s="110"/>
      <c r="BB124" s="110"/>
      <c r="BC124" s="110"/>
      <c r="BD124" s="110"/>
      <c r="BE124" s="110"/>
      <c r="BF124" s="110"/>
      <c r="BG124" s="110"/>
      <c r="BH124" s="110"/>
      <c r="BI124" s="110"/>
      <c r="BJ124" s="110"/>
      <c r="BK124" s="110"/>
      <c r="BL124" s="110"/>
      <c r="BM124" s="110"/>
      <c r="BN124" s="110"/>
      <c r="BO124" s="110"/>
      <c r="BP124" s="110"/>
      <c r="BQ124" s="110"/>
      <c r="BR124" s="90"/>
      <c r="BS124" s="90"/>
      <c r="BT124" s="90"/>
      <c r="BU124" s="90"/>
      <c r="BV124" s="90"/>
      <c r="BW124" s="90"/>
      <c r="BX124" s="90"/>
      <c r="BY124" s="90"/>
      <c r="BZ124" s="90"/>
      <c r="CA124" s="90"/>
      <c r="CB124" s="90"/>
      <c r="CC124" s="90"/>
      <c r="CD124" s="90"/>
      <c r="CE124" s="90"/>
      <c r="CF124" s="90"/>
      <c r="CG124" s="90"/>
      <c r="CH124" s="90"/>
      <c r="CI124" s="90"/>
      <c r="CJ124" s="90"/>
      <c r="CK124" s="90"/>
      <c r="CL124" s="90"/>
      <c r="CM124" s="90"/>
    </row>
    <row r="125" spans="1:91" ht="32.4" x14ac:dyDescent="0.3">
      <c r="A125" s="90"/>
      <c r="B125" s="90"/>
      <c r="C125" s="90"/>
      <c r="D125" s="27"/>
      <c r="E125" s="27"/>
      <c r="F125" s="27"/>
      <c r="G125" s="27"/>
      <c r="H125" s="27"/>
      <c r="I125" s="27"/>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3"/>
      <c r="AH125" s="114"/>
      <c r="AI125" s="114"/>
      <c r="AJ125" s="114" t="s">
        <v>21</v>
      </c>
      <c r="AK125" s="112" t="s">
        <v>70</v>
      </c>
      <c r="AL125" s="114" t="s">
        <v>22</v>
      </c>
      <c r="AM125" s="112" t="s">
        <v>70</v>
      </c>
      <c r="AN125" s="114" t="s">
        <v>23</v>
      </c>
      <c r="AO125" s="112" t="s">
        <v>70</v>
      </c>
      <c r="AP125" s="114" t="s">
        <v>24</v>
      </c>
      <c r="AQ125" s="112" t="s">
        <v>70</v>
      </c>
      <c r="AR125" s="114" t="s">
        <v>25</v>
      </c>
      <c r="AS125" s="112" t="s">
        <v>70</v>
      </c>
      <c r="AT125" s="114" t="s">
        <v>26</v>
      </c>
      <c r="AU125" s="112" t="s">
        <v>70</v>
      </c>
      <c r="AV125" s="114" t="s">
        <v>27</v>
      </c>
      <c r="AW125" s="112"/>
      <c r="AX125" s="114" t="s">
        <v>13</v>
      </c>
      <c r="AY125" s="110"/>
      <c r="AZ125" s="110"/>
      <c r="BA125" s="110"/>
      <c r="BB125" s="110"/>
      <c r="BC125" s="110"/>
      <c r="BD125" s="110"/>
      <c r="BE125" s="110"/>
      <c r="BF125" s="110"/>
      <c r="BG125" s="110"/>
      <c r="BH125" s="110"/>
      <c r="BI125" s="110"/>
      <c r="BJ125" s="110"/>
      <c r="BK125" s="110"/>
      <c r="BL125" s="110"/>
      <c r="BM125" s="110"/>
      <c r="BN125" s="110"/>
      <c r="BO125" s="110"/>
      <c r="BP125" s="110"/>
      <c r="BQ125" s="110"/>
      <c r="BR125" s="90"/>
      <c r="BS125" s="90"/>
      <c r="BT125" s="90"/>
      <c r="BU125" s="90"/>
      <c r="BV125" s="90"/>
      <c r="BW125" s="90"/>
      <c r="BX125" s="90"/>
      <c r="BY125" s="90"/>
      <c r="BZ125" s="90"/>
      <c r="CA125" s="90"/>
      <c r="CB125" s="90"/>
      <c r="CC125" s="90"/>
      <c r="CD125" s="90"/>
      <c r="CE125" s="90"/>
      <c r="CF125" s="90"/>
      <c r="CG125" s="90"/>
      <c r="CH125" s="90"/>
      <c r="CI125" s="90"/>
      <c r="CJ125" s="90"/>
      <c r="CK125" s="90"/>
      <c r="CL125" s="90"/>
      <c r="CM125" s="90"/>
    </row>
    <row r="126" spans="1:91" ht="32.4" x14ac:dyDescent="0.3">
      <c r="A126" s="90"/>
      <c r="B126" s="90"/>
      <c r="C126" s="90"/>
      <c r="D126" s="27"/>
      <c r="E126" s="27"/>
      <c r="F126" s="27"/>
      <c r="G126" s="27"/>
      <c r="H126" s="27"/>
      <c r="I126" s="27"/>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3"/>
      <c r="AH126" s="114"/>
      <c r="AI126" s="114"/>
      <c r="AJ126" s="114">
        <v>1</v>
      </c>
      <c r="AK126" s="112"/>
      <c r="AL126" s="114">
        <v>2</v>
      </c>
      <c r="AM126" s="112"/>
      <c r="AN126" s="114">
        <v>3</v>
      </c>
      <c r="AO126" s="112"/>
      <c r="AP126" s="114">
        <v>6</v>
      </c>
      <c r="AQ126" s="112"/>
      <c r="AR126" s="114">
        <v>7</v>
      </c>
      <c r="AS126" s="112"/>
      <c r="AT126" s="114">
        <v>5</v>
      </c>
      <c r="AU126" s="112"/>
      <c r="AV126" s="114">
        <v>4</v>
      </c>
      <c r="AW126" s="112"/>
      <c r="AX126" s="114"/>
      <c r="AY126" s="110"/>
      <c r="AZ126" s="110"/>
      <c r="BA126" s="110"/>
      <c r="BB126" s="110"/>
      <c r="BC126" s="110"/>
      <c r="BD126" s="110"/>
      <c r="BE126" s="110"/>
      <c r="BF126" s="110"/>
      <c r="BG126" s="110"/>
      <c r="BH126" s="110"/>
      <c r="BI126" s="110"/>
      <c r="BJ126" s="110"/>
      <c r="BK126" s="110"/>
      <c r="BL126" s="110"/>
      <c r="BM126" s="110"/>
      <c r="BN126" s="110"/>
      <c r="BO126" s="110"/>
      <c r="BP126" s="110"/>
      <c r="BQ126" s="110"/>
      <c r="BR126" s="90"/>
      <c r="BS126" s="90"/>
      <c r="BT126" s="90"/>
      <c r="BU126" s="90"/>
      <c r="BV126" s="90"/>
      <c r="BW126" s="90"/>
      <c r="BX126" s="90"/>
      <c r="BY126" s="90"/>
      <c r="BZ126" s="90"/>
      <c r="CA126" s="90"/>
      <c r="CB126" s="90"/>
      <c r="CC126" s="90"/>
      <c r="CD126" s="90"/>
      <c r="CE126" s="90"/>
      <c r="CF126" s="90"/>
      <c r="CG126" s="90"/>
      <c r="CH126" s="90"/>
      <c r="CI126" s="90"/>
      <c r="CJ126" s="90"/>
      <c r="CK126" s="90"/>
      <c r="CL126" s="90"/>
      <c r="CM126" s="90"/>
    </row>
    <row r="127" spans="1:91" ht="32.4" x14ac:dyDescent="0.3">
      <c r="A127" s="90"/>
      <c r="B127" s="90"/>
      <c r="C127" s="90"/>
      <c r="D127" s="27"/>
      <c r="E127" s="27"/>
      <c r="F127" s="27"/>
      <c r="G127" s="27"/>
      <c r="H127" s="27"/>
      <c r="I127" s="27"/>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3"/>
      <c r="AH127" s="113"/>
      <c r="AI127" s="113"/>
      <c r="AJ127" s="113"/>
      <c r="AK127" s="113"/>
      <c r="AL127" s="113"/>
      <c r="AM127" s="113"/>
      <c r="AN127" s="113"/>
      <c r="AO127" s="113"/>
      <c r="AP127" s="113"/>
      <c r="AQ127" s="113"/>
      <c r="AR127" s="113"/>
      <c r="AS127" s="113"/>
      <c r="AT127" s="113"/>
      <c r="AU127" s="113"/>
      <c r="AV127" s="113"/>
      <c r="AW127" s="113"/>
      <c r="AX127" s="113"/>
      <c r="AY127" s="110"/>
      <c r="AZ127" s="110"/>
      <c r="BA127" s="110"/>
      <c r="BB127" s="110"/>
      <c r="BC127" s="110"/>
      <c r="BD127" s="110"/>
      <c r="BE127" s="110"/>
      <c r="BF127" s="110"/>
      <c r="BG127" s="110"/>
      <c r="BH127" s="110"/>
      <c r="BI127" s="110"/>
      <c r="BJ127" s="110"/>
      <c r="BK127" s="110"/>
      <c r="BL127" s="110"/>
      <c r="BM127" s="110"/>
      <c r="BN127" s="110"/>
      <c r="BO127" s="110"/>
      <c r="BP127" s="110"/>
      <c r="BQ127" s="110"/>
      <c r="BR127" s="90"/>
      <c r="BS127" s="90"/>
      <c r="BT127" s="90"/>
      <c r="BU127" s="90"/>
      <c r="BV127" s="90"/>
      <c r="BW127" s="90"/>
      <c r="BX127" s="90"/>
      <c r="BY127" s="90"/>
      <c r="BZ127" s="90"/>
      <c r="CA127" s="90"/>
      <c r="CB127" s="90"/>
      <c r="CC127" s="90"/>
      <c r="CD127" s="90"/>
      <c r="CE127" s="90"/>
      <c r="CF127" s="90"/>
      <c r="CG127" s="90"/>
      <c r="CH127" s="90"/>
      <c r="CI127" s="90"/>
      <c r="CJ127" s="90"/>
      <c r="CK127" s="90"/>
      <c r="CL127" s="90"/>
      <c r="CM127" s="90"/>
    </row>
    <row r="128" spans="1:91" x14ac:dyDescent="0.3">
      <c r="A128" s="90"/>
      <c r="B128" s="90"/>
      <c r="C128" s="90"/>
      <c r="D128" s="27"/>
      <c r="E128" s="27"/>
      <c r="F128" s="27"/>
      <c r="G128" s="27"/>
      <c r="H128" s="27"/>
      <c r="I128" s="27"/>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c r="AV128" s="110"/>
      <c r="AW128" s="110"/>
      <c r="AX128" s="110"/>
      <c r="AY128" s="110"/>
      <c r="AZ128" s="110"/>
      <c r="BA128" s="110"/>
      <c r="BB128" s="110"/>
      <c r="BC128" s="110"/>
      <c r="BD128" s="110"/>
      <c r="BE128" s="110"/>
      <c r="BF128" s="110"/>
      <c r="BG128" s="110"/>
      <c r="BH128" s="110"/>
      <c r="BI128" s="110"/>
      <c r="BJ128" s="110"/>
      <c r="BK128" s="110"/>
      <c r="BL128" s="110"/>
      <c r="BM128" s="110"/>
      <c r="BN128" s="110"/>
      <c r="BO128" s="110"/>
      <c r="BP128" s="110"/>
      <c r="BQ128" s="110"/>
      <c r="BR128" s="90"/>
      <c r="BS128" s="90"/>
      <c r="BT128" s="90"/>
      <c r="BU128" s="90"/>
      <c r="BV128" s="90"/>
      <c r="BW128" s="90"/>
      <c r="BX128" s="90"/>
      <c r="BY128" s="90"/>
      <c r="BZ128" s="90"/>
      <c r="CA128" s="90"/>
      <c r="CB128" s="90"/>
      <c r="CC128" s="90"/>
      <c r="CD128" s="90"/>
      <c r="CE128" s="90"/>
      <c r="CF128" s="90"/>
      <c r="CG128" s="90"/>
      <c r="CH128" s="90"/>
      <c r="CI128" s="90"/>
      <c r="CJ128" s="90"/>
      <c r="CK128" s="90"/>
      <c r="CL128" s="90"/>
      <c r="CM128" s="90"/>
    </row>
    <row r="129" spans="1:91" x14ac:dyDescent="0.3">
      <c r="A129" s="90"/>
      <c r="B129" s="90"/>
      <c r="C129" s="90"/>
      <c r="D129" s="27"/>
      <c r="E129" s="27"/>
      <c r="F129" s="27"/>
      <c r="G129" s="27"/>
      <c r="H129" s="27"/>
      <c r="I129" s="27"/>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c r="AV129" s="110"/>
      <c r="AW129" s="110"/>
      <c r="AX129" s="110"/>
      <c r="AY129" s="110"/>
      <c r="AZ129" s="110"/>
      <c r="BA129" s="110"/>
      <c r="BB129" s="110"/>
      <c r="BC129" s="110"/>
      <c r="BD129" s="110"/>
      <c r="BE129" s="110"/>
      <c r="BF129" s="110"/>
      <c r="BG129" s="110"/>
      <c r="BH129" s="110"/>
      <c r="BI129" s="110"/>
      <c r="BJ129" s="110"/>
      <c r="BK129" s="110"/>
      <c r="BL129" s="110"/>
      <c r="BM129" s="110"/>
      <c r="BN129" s="110"/>
      <c r="BO129" s="110"/>
      <c r="BP129" s="110"/>
      <c r="BQ129" s="110"/>
      <c r="BR129" s="90"/>
      <c r="BS129" s="90"/>
      <c r="BT129" s="90"/>
      <c r="BU129" s="90"/>
      <c r="BV129" s="90"/>
      <c r="BW129" s="90"/>
      <c r="BX129" s="90"/>
      <c r="BY129" s="90"/>
      <c r="BZ129" s="90"/>
      <c r="CA129" s="90"/>
      <c r="CB129" s="90"/>
      <c r="CC129" s="90"/>
      <c r="CD129" s="90"/>
      <c r="CE129" s="90"/>
      <c r="CF129" s="90"/>
      <c r="CG129" s="90"/>
      <c r="CH129" s="90"/>
      <c r="CI129" s="90"/>
      <c r="CJ129" s="90"/>
      <c r="CK129" s="90"/>
      <c r="CL129" s="90"/>
      <c r="CM129" s="90"/>
    </row>
    <row r="130" spans="1:91" ht="45.6" x14ac:dyDescent="0.3">
      <c r="A130" s="90"/>
      <c r="B130" s="90"/>
      <c r="C130" s="90"/>
      <c r="D130" s="27"/>
      <c r="E130" s="27"/>
      <c r="F130" s="27"/>
      <c r="G130" s="27"/>
      <c r="H130" s="27"/>
      <c r="I130" s="27"/>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22" t="s">
        <v>100</v>
      </c>
      <c r="AG130" s="123"/>
      <c r="AH130" s="123"/>
      <c r="AI130" s="123"/>
      <c r="AJ130" s="123"/>
      <c r="AK130" s="123"/>
      <c r="AL130" s="124"/>
      <c r="AM130" s="123"/>
      <c r="AN130" s="123"/>
      <c r="AO130" s="123"/>
      <c r="AP130" s="123"/>
      <c r="AQ130" s="123"/>
      <c r="AR130" s="123"/>
      <c r="AS130" s="123"/>
      <c r="AT130" s="123"/>
      <c r="AU130" s="123"/>
      <c r="AV130" s="123"/>
      <c r="AW130" s="123"/>
      <c r="AX130" s="123"/>
      <c r="AY130" s="123"/>
      <c r="AZ130" s="123"/>
      <c r="BA130" s="110"/>
      <c r="BB130" s="110"/>
      <c r="BC130" s="110"/>
      <c r="BD130" s="110"/>
      <c r="BE130" s="110"/>
      <c r="BF130" s="110"/>
      <c r="BG130" s="110"/>
      <c r="BH130" s="110"/>
      <c r="BI130" s="110"/>
      <c r="BJ130" s="110"/>
      <c r="BK130" s="110"/>
      <c r="BL130" s="110"/>
      <c r="BM130" s="110"/>
      <c r="BN130" s="110"/>
      <c r="BO130" s="110"/>
      <c r="BP130" s="110"/>
      <c r="BQ130" s="110"/>
      <c r="BR130" s="90"/>
      <c r="BS130" s="90"/>
      <c r="BT130" s="90"/>
      <c r="BU130" s="90"/>
      <c r="BV130" s="90"/>
      <c r="BW130" s="90"/>
      <c r="BX130" s="90"/>
      <c r="BY130" s="90"/>
      <c r="BZ130" s="90"/>
      <c r="CA130" s="90"/>
      <c r="CB130" s="90"/>
      <c r="CC130" s="90"/>
      <c r="CD130" s="90"/>
      <c r="CE130" s="90"/>
      <c r="CF130" s="90"/>
      <c r="CG130" s="90"/>
      <c r="CH130" s="90"/>
      <c r="CI130" s="90"/>
      <c r="CJ130" s="90"/>
      <c r="CK130" s="90"/>
      <c r="CL130" s="90"/>
      <c r="CM130" s="90"/>
    </row>
    <row r="131" spans="1:91" x14ac:dyDescent="0.3">
      <c r="A131" s="90"/>
      <c r="B131" s="90"/>
      <c r="C131" s="90"/>
      <c r="D131" s="27"/>
      <c r="E131" s="27"/>
      <c r="F131" s="27"/>
      <c r="G131" s="27"/>
      <c r="H131" s="27"/>
      <c r="I131" s="27"/>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0"/>
      <c r="AO131" s="110"/>
      <c r="AP131" s="110"/>
      <c r="AQ131" s="110"/>
      <c r="AR131" s="110"/>
      <c r="AS131" s="110"/>
      <c r="AT131" s="110"/>
      <c r="AU131" s="110"/>
      <c r="AV131" s="110"/>
      <c r="AW131" s="110"/>
      <c r="AX131" s="110"/>
      <c r="AY131" s="110"/>
      <c r="AZ131" s="110"/>
      <c r="BA131" s="110"/>
      <c r="BB131" s="110"/>
      <c r="BC131" s="110"/>
      <c r="BD131" s="110"/>
      <c r="BE131" s="110"/>
      <c r="BF131" s="110"/>
      <c r="BG131" s="110"/>
      <c r="BH131" s="110"/>
      <c r="BI131" s="110"/>
      <c r="BJ131" s="110"/>
      <c r="BK131" s="110"/>
      <c r="BL131" s="110"/>
      <c r="BM131" s="110"/>
      <c r="BN131" s="110"/>
      <c r="BO131" s="110"/>
      <c r="BP131" s="110"/>
      <c r="BQ131" s="110"/>
      <c r="BR131" s="90"/>
      <c r="BS131" s="90"/>
      <c r="BT131" s="90"/>
      <c r="BU131" s="90"/>
      <c r="BV131" s="90"/>
      <c r="BW131" s="90"/>
      <c r="BX131" s="90"/>
      <c r="BY131" s="90"/>
      <c r="BZ131" s="90"/>
      <c r="CA131" s="90"/>
      <c r="CB131" s="90"/>
      <c r="CC131" s="90"/>
      <c r="CD131" s="90"/>
      <c r="CE131" s="90"/>
      <c r="CF131" s="90"/>
      <c r="CG131" s="90"/>
      <c r="CH131" s="90"/>
      <c r="CI131" s="90"/>
      <c r="CJ131" s="90"/>
      <c r="CK131" s="90"/>
      <c r="CL131" s="90"/>
      <c r="CM131" s="90"/>
    </row>
    <row r="132" spans="1:91" ht="34.799999999999997" x14ac:dyDescent="0.3">
      <c r="A132" s="90"/>
      <c r="B132" s="90"/>
      <c r="C132" s="90"/>
      <c r="D132" s="27"/>
      <c r="E132" s="27"/>
      <c r="F132" s="27"/>
      <c r="G132" s="27"/>
      <c r="H132" s="27"/>
      <c r="I132" s="27"/>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21"/>
      <c r="AI132" s="121"/>
      <c r="AJ132" s="121"/>
      <c r="AK132" s="110"/>
      <c r="AL132" s="121"/>
      <c r="AM132" s="110"/>
      <c r="AN132" s="121"/>
      <c r="AO132" s="110"/>
      <c r="AP132" s="121"/>
      <c r="AQ132" s="110"/>
      <c r="AR132" s="121"/>
      <c r="AS132" s="110"/>
      <c r="AT132" s="121"/>
      <c r="AU132" s="110"/>
      <c r="AV132" s="121"/>
      <c r="AW132" s="110"/>
      <c r="AX132" s="121"/>
      <c r="AY132" s="110"/>
      <c r="AZ132" s="110"/>
      <c r="BA132" s="110"/>
      <c r="BB132" s="110"/>
      <c r="BC132" s="110"/>
      <c r="BD132" s="110"/>
      <c r="BE132" s="110"/>
      <c r="BF132" s="110"/>
      <c r="BG132" s="110"/>
      <c r="BH132" s="110"/>
      <c r="BI132" s="110"/>
      <c r="BJ132" s="110"/>
      <c r="BK132" s="110"/>
      <c r="BL132" s="110"/>
      <c r="BM132" s="110"/>
      <c r="BN132" s="110"/>
      <c r="BO132" s="110"/>
      <c r="BP132" s="110"/>
      <c r="BQ132" s="110"/>
      <c r="BR132" s="90"/>
      <c r="BS132" s="90"/>
      <c r="BT132" s="90"/>
      <c r="BU132" s="90"/>
      <c r="BV132" s="90"/>
      <c r="BW132" s="90"/>
      <c r="BX132" s="90"/>
      <c r="BY132" s="90"/>
      <c r="BZ132" s="90"/>
      <c r="CA132" s="90"/>
      <c r="CB132" s="90"/>
      <c r="CC132" s="90"/>
      <c r="CD132" s="90"/>
      <c r="CE132" s="90"/>
      <c r="CF132" s="90"/>
      <c r="CG132" s="90"/>
      <c r="CH132" s="90"/>
      <c r="CI132" s="90"/>
      <c r="CJ132" s="90"/>
      <c r="CK132" s="90"/>
      <c r="CL132" s="90"/>
      <c r="CM132" s="90"/>
    </row>
    <row r="133" spans="1:91" ht="34.799999999999997" x14ac:dyDescent="0.3">
      <c r="A133" s="90"/>
      <c r="B133" s="90"/>
      <c r="C133" s="90"/>
      <c r="D133" s="27"/>
      <c r="E133" s="27"/>
      <c r="F133" s="27"/>
      <c r="G133" s="27"/>
      <c r="H133" s="27"/>
      <c r="I133" s="27"/>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21"/>
      <c r="AI133" s="121"/>
      <c r="AJ133" s="121"/>
      <c r="AK133" s="110"/>
      <c r="AL133" s="121"/>
      <c r="AM133" s="110"/>
      <c r="AN133" s="121"/>
      <c r="AO133" s="110"/>
      <c r="AP133" s="121"/>
      <c r="AQ133" s="110"/>
      <c r="AR133" s="121"/>
      <c r="AS133" s="110"/>
      <c r="AT133" s="121"/>
      <c r="AU133" s="110"/>
      <c r="AV133" s="121"/>
      <c r="AW133" s="110"/>
      <c r="AX133" s="121"/>
      <c r="AY133" s="110"/>
      <c r="AZ133" s="110"/>
      <c r="BA133" s="110"/>
      <c r="BB133" s="110"/>
      <c r="BC133" s="110"/>
      <c r="BD133" s="110"/>
      <c r="BE133" s="110"/>
      <c r="BF133" s="110"/>
      <c r="BG133" s="110"/>
      <c r="BH133" s="110"/>
      <c r="BI133" s="110"/>
      <c r="BJ133" s="110"/>
      <c r="BK133" s="110"/>
      <c r="BL133" s="110"/>
      <c r="BM133" s="110"/>
      <c r="BN133" s="110"/>
      <c r="BO133" s="110"/>
      <c r="BP133" s="110"/>
      <c r="BQ133" s="110"/>
      <c r="BR133" s="90"/>
      <c r="BS133" s="90"/>
      <c r="BT133" s="90"/>
      <c r="BU133" s="90"/>
      <c r="BV133" s="90"/>
      <c r="BW133" s="90"/>
      <c r="BX133" s="90"/>
      <c r="BY133" s="90"/>
      <c r="BZ133" s="90"/>
      <c r="CA133" s="90"/>
      <c r="CB133" s="90"/>
      <c r="CC133" s="90"/>
      <c r="CD133" s="90"/>
      <c r="CE133" s="90"/>
      <c r="CF133" s="90"/>
      <c r="CG133" s="90"/>
      <c r="CH133" s="90"/>
      <c r="CI133" s="90"/>
      <c r="CJ133" s="90"/>
      <c r="CK133" s="90"/>
      <c r="CL133" s="90"/>
      <c r="CM133" s="90"/>
    </row>
    <row r="134" spans="1:91" ht="34.799999999999997" x14ac:dyDescent="0.3">
      <c r="A134" s="90"/>
      <c r="B134" s="90"/>
      <c r="C134" s="90"/>
      <c r="D134" s="27"/>
      <c r="E134" s="27"/>
      <c r="F134" s="27"/>
      <c r="G134" s="27"/>
      <c r="H134" s="27"/>
      <c r="I134" s="27"/>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21"/>
      <c r="AI134" s="121"/>
      <c r="AJ134" s="121"/>
      <c r="AK134" s="110"/>
      <c r="AL134" s="121"/>
      <c r="AM134" s="110"/>
      <c r="AN134" s="121"/>
      <c r="AO134" s="110"/>
      <c r="AP134" s="121"/>
      <c r="AQ134" s="110"/>
      <c r="AR134" s="121"/>
      <c r="AS134" s="110"/>
      <c r="AT134" s="121"/>
      <c r="AU134" s="110"/>
      <c r="AV134" s="121"/>
      <c r="AW134" s="110"/>
      <c r="AX134" s="121"/>
      <c r="AY134" s="110"/>
      <c r="AZ134" s="110"/>
      <c r="BA134" s="110"/>
      <c r="BB134" s="110"/>
      <c r="BC134" s="110"/>
      <c r="BD134" s="110"/>
      <c r="BE134" s="110"/>
      <c r="BF134" s="110"/>
      <c r="BG134" s="110"/>
      <c r="BH134" s="110"/>
      <c r="BI134" s="110"/>
      <c r="BJ134" s="110"/>
      <c r="BK134" s="110"/>
      <c r="BL134" s="110"/>
      <c r="BM134" s="110"/>
      <c r="BN134" s="110"/>
      <c r="BO134" s="110"/>
      <c r="BP134" s="110"/>
      <c r="BQ134" s="110"/>
      <c r="BR134" s="90"/>
      <c r="BS134" s="90"/>
      <c r="BT134" s="90"/>
      <c r="BU134" s="90"/>
      <c r="BV134" s="90"/>
      <c r="BW134" s="90"/>
      <c r="BX134" s="90"/>
      <c r="BY134" s="90"/>
      <c r="BZ134" s="90"/>
      <c r="CA134" s="90"/>
      <c r="CB134" s="90"/>
      <c r="CC134" s="90"/>
      <c r="CD134" s="90"/>
      <c r="CE134" s="90"/>
      <c r="CF134" s="90"/>
      <c r="CG134" s="90"/>
      <c r="CH134" s="90"/>
      <c r="CI134" s="90"/>
      <c r="CJ134" s="90"/>
      <c r="CK134" s="90"/>
      <c r="CL134" s="90"/>
      <c r="CM134" s="90"/>
    </row>
    <row r="135" spans="1:91" x14ac:dyDescent="0.3">
      <c r="A135" s="90"/>
      <c r="B135" s="90"/>
      <c r="C135" s="90"/>
      <c r="D135" s="27"/>
      <c r="E135" s="27"/>
      <c r="F135" s="27"/>
      <c r="G135" s="27"/>
      <c r="H135" s="27"/>
      <c r="I135" s="27"/>
      <c r="J135" s="110"/>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110"/>
      <c r="AL135" s="110"/>
      <c r="AM135" s="110"/>
      <c r="AN135" s="110"/>
      <c r="AO135" s="110"/>
      <c r="AP135" s="110"/>
      <c r="AQ135" s="110"/>
      <c r="AR135" s="110"/>
      <c r="AS135" s="110"/>
      <c r="AT135" s="110"/>
      <c r="AU135" s="110"/>
      <c r="AV135" s="110"/>
      <c r="AW135" s="110"/>
      <c r="AX135" s="110"/>
      <c r="AY135" s="110"/>
      <c r="AZ135" s="110"/>
      <c r="BA135" s="110"/>
      <c r="BB135" s="110"/>
      <c r="BC135" s="110"/>
      <c r="BD135" s="110"/>
      <c r="BE135" s="110"/>
      <c r="BF135" s="110"/>
      <c r="BG135" s="110"/>
      <c r="BH135" s="110"/>
      <c r="BI135" s="110"/>
      <c r="BJ135" s="110"/>
      <c r="BK135" s="110"/>
      <c r="BL135" s="110"/>
      <c r="BM135" s="110"/>
      <c r="BN135" s="110"/>
      <c r="BO135" s="110"/>
      <c r="BP135" s="110"/>
      <c r="BQ135" s="110"/>
      <c r="BR135" s="90"/>
      <c r="BS135" s="90"/>
      <c r="BT135" s="90"/>
      <c r="BU135" s="90"/>
      <c r="BV135" s="90"/>
      <c r="BW135" s="90"/>
      <c r="BX135" s="90"/>
      <c r="BY135" s="90"/>
      <c r="BZ135" s="90"/>
      <c r="CA135" s="90"/>
      <c r="CB135" s="90"/>
      <c r="CC135" s="90"/>
      <c r="CD135" s="90"/>
      <c r="CE135" s="90"/>
      <c r="CF135" s="90"/>
      <c r="CG135" s="90"/>
      <c r="CH135" s="90"/>
      <c r="CI135" s="90"/>
      <c r="CJ135" s="90"/>
      <c r="CK135" s="90"/>
      <c r="CL135" s="90"/>
      <c r="CM135" s="90"/>
    </row>
    <row r="136" spans="1:91" x14ac:dyDescent="0.3">
      <c r="E136" s="2"/>
      <c r="F136" s="2"/>
      <c r="G136" s="2"/>
      <c r="H136" s="2"/>
      <c r="I136" s="2"/>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c r="BF136" s="125"/>
      <c r="BG136" s="125"/>
      <c r="BH136" s="125"/>
      <c r="BI136" s="125"/>
      <c r="BJ136" s="125"/>
      <c r="BK136" s="125"/>
      <c r="BL136" s="125"/>
      <c r="BM136" s="125"/>
      <c r="BN136" s="125"/>
      <c r="BO136" s="125"/>
      <c r="BP136" s="125"/>
      <c r="BQ136" s="125"/>
    </row>
    <row r="137" spans="1:91" x14ac:dyDescent="0.3">
      <c r="E137" s="2"/>
      <c r="F137" s="2"/>
      <c r="G137" s="2"/>
      <c r="H137" s="2"/>
      <c r="I137" s="2"/>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c r="AX137" s="125"/>
      <c r="AY137" s="125"/>
      <c r="AZ137" s="125"/>
      <c r="BA137" s="125"/>
      <c r="BB137" s="125"/>
      <c r="BC137" s="125"/>
      <c r="BD137" s="125"/>
      <c r="BE137" s="125"/>
      <c r="BF137" s="125"/>
      <c r="BG137" s="125"/>
      <c r="BH137" s="125"/>
      <c r="BI137" s="125"/>
      <c r="BJ137" s="125"/>
      <c r="BK137" s="125"/>
      <c r="BL137" s="125"/>
      <c r="BM137" s="125"/>
      <c r="BN137" s="125"/>
      <c r="BO137" s="125"/>
      <c r="BP137" s="125"/>
      <c r="BQ137" s="125"/>
    </row>
    <row r="138" spans="1:91" ht="34.799999999999997" x14ac:dyDescent="0.3">
      <c r="E138" s="2"/>
      <c r="F138" s="2"/>
      <c r="G138" s="2"/>
      <c r="H138" s="2"/>
      <c r="I138" s="2"/>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6"/>
      <c r="AM138" s="125"/>
      <c r="AN138" s="125"/>
      <c r="AO138" s="125"/>
      <c r="AP138" s="125"/>
      <c r="AQ138" s="125"/>
      <c r="AR138" s="125"/>
      <c r="AS138" s="125"/>
      <c r="AT138" s="125"/>
      <c r="AU138" s="125"/>
      <c r="AV138" s="125"/>
      <c r="AW138" s="125"/>
      <c r="AX138" s="125"/>
      <c r="AY138" s="125"/>
      <c r="AZ138" s="125"/>
      <c r="BA138" s="125"/>
      <c r="BB138" s="125"/>
      <c r="BC138" s="125"/>
      <c r="BD138" s="125"/>
      <c r="BE138" s="125"/>
      <c r="BF138" s="125"/>
      <c r="BG138" s="125"/>
      <c r="BH138" s="125"/>
      <c r="BI138" s="125"/>
      <c r="BJ138" s="125"/>
      <c r="BK138" s="125"/>
      <c r="BL138" s="125"/>
      <c r="BM138" s="125"/>
      <c r="BN138" s="125"/>
      <c r="BO138" s="125"/>
      <c r="BP138" s="125"/>
      <c r="BQ138" s="125"/>
    </row>
    <row r="139" spans="1:91" x14ac:dyDescent="0.3">
      <c r="E139" s="2"/>
      <c r="F139" s="2"/>
      <c r="G139" s="2"/>
      <c r="H139" s="2"/>
      <c r="I139" s="2"/>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10"/>
      <c r="AK139" s="125"/>
      <c r="AL139" s="110"/>
      <c r="AM139" s="125"/>
      <c r="AN139" s="110"/>
      <c r="AO139" s="125"/>
      <c r="AP139" s="110"/>
      <c r="AQ139" s="125"/>
      <c r="AR139" s="110"/>
      <c r="AS139" s="125"/>
      <c r="AT139" s="110"/>
      <c r="AU139" s="125"/>
      <c r="AV139" s="110"/>
      <c r="AW139" s="125"/>
      <c r="AX139" s="110"/>
      <c r="AY139" s="125"/>
      <c r="AZ139" s="125"/>
      <c r="BA139" s="125"/>
      <c r="BB139" s="125"/>
      <c r="BC139" s="125"/>
      <c r="BD139" s="125"/>
      <c r="BE139" s="125"/>
      <c r="BF139" s="125"/>
      <c r="BG139" s="125"/>
      <c r="BH139" s="125"/>
      <c r="BI139" s="125"/>
      <c r="BJ139" s="125"/>
      <c r="BK139" s="125"/>
      <c r="BL139" s="125"/>
      <c r="BM139" s="125"/>
      <c r="BN139" s="125"/>
      <c r="BO139" s="125"/>
      <c r="BP139" s="125"/>
      <c r="BQ139" s="125"/>
    </row>
    <row r="140" spans="1:91" ht="34.799999999999997" x14ac:dyDescent="0.3">
      <c r="E140" s="2"/>
      <c r="F140" s="2"/>
      <c r="G140" s="2"/>
      <c r="H140" s="2"/>
      <c r="I140" s="2"/>
      <c r="J140" s="2"/>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9"/>
      <c r="AI140" s="109"/>
      <c r="AJ140" s="109"/>
      <c r="AK140" s="108"/>
      <c r="AL140" s="109"/>
      <c r="AN140" s="3"/>
      <c r="AP140" s="3"/>
      <c r="AR140" s="3"/>
      <c r="AT140" s="3"/>
      <c r="AV140" s="3"/>
      <c r="AX140" s="3"/>
      <c r="AY140" s="2"/>
      <c r="AZ140" s="2"/>
      <c r="BA140" s="2"/>
      <c r="BB140" s="2"/>
      <c r="BC140" s="2"/>
      <c r="BD140" s="2"/>
      <c r="BE140" s="2"/>
      <c r="BF140" s="2"/>
      <c r="BG140" s="2"/>
      <c r="BH140" s="2"/>
      <c r="BI140" s="2"/>
      <c r="BJ140" s="2"/>
      <c r="BK140" s="2"/>
      <c r="BL140" s="2"/>
    </row>
    <row r="141" spans="1:91" ht="34.799999999999997" x14ac:dyDescent="0.3">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3"/>
      <c r="AI141" s="3"/>
      <c r="AJ141" s="3"/>
      <c r="AL141" s="3"/>
      <c r="AN141" s="3"/>
      <c r="AP141" s="3"/>
      <c r="AR141" s="3"/>
      <c r="AT141" s="3"/>
      <c r="AV141" s="3"/>
      <c r="AX141" s="3"/>
      <c r="AY141" s="2"/>
      <c r="AZ141" s="2"/>
      <c r="BA141" s="2"/>
      <c r="BB141" s="2"/>
      <c r="BC141" s="2"/>
      <c r="BD141" s="2"/>
      <c r="BE141" s="2"/>
      <c r="BF141" s="2"/>
      <c r="BG141" s="2"/>
      <c r="BH141" s="2"/>
      <c r="BI141" s="2"/>
      <c r="BJ141" s="2"/>
      <c r="BK141" s="2"/>
      <c r="BL141" s="2"/>
    </row>
    <row r="142" spans="1:91" ht="34.799999999999997" x14ac:dyDescent="0.3">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3"/>
      <c r="AI142" s="3"/>
      <c r="AJ142" s="3"/>
      <c r="AL142" s="3"/>
      <c r="AN142" s="3"/>
      <c r="AP142" s="3"/>
      <c r="AR142" s="3"/>
      <c r="AT142" s="3"/>
      <c r="AV142" s="3"/>
      <c r="AX142" s="3"/>
      <c r="AY142" s="2"/>
      <c r="AZ142" s="2"/>
      <c r="BA142" s="2"/>
      <c r="BB142" s="2"/>
      <c r="BC142" s="2"/>
      <c r="BD142" s="2"/>
      <c r="BE142" s="2"/>
      <c r="BF142" s="2"/>
      <c r="BG142" s="2"/>
      <c r="BH142" s="2"/>
      <c r="BI142" s="2"/>
      <c r="BJ142" s="2"/>
      <c r="BK142" s="2"/>
      <c r="BL142" s="2"/>
    </row>
    <row r="143" spans="1:91" x14ac:dyDescent="0.3">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row>
    <row r="144" spans="1:91" x14ac:dyDescent="0.3">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row>
    <row r="145" spans="5:64" x14ac:dyDescent="0.3">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row>
    <row r="146" spans="5:64" x14ac:dyDescent="0.3">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row>
    <row r="147" spans="5:64" x14ac:dyDescent="0.3">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row>
    <row r="148" spans="5:64" x14ac:dyDescent="0.3">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row>
    <row r="149" spans="5:64" x14ac:dyDescent="0.3">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row>
    <row r="150" spans="5:64" x14ac:dyDescent="0.3">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row>
    <row r="151" spans="5:64" x14ac:dyDescent="0.3">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row>
    <row r="152" spans="5:64" ht="15.6" x14ac:dyDescent="0.3">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6"/>
      <c r="AF152" s="6"/>
      <c r="AG152" s="6"/>
      <c r="AH152" s="6"/>
      <c r="AI152" s="15"/>
      <c r="AJ152" s="15"/>
      <c r="AK152" s="15"/>
      <c r="AL152" s="15"/>
      <c r="AM152" s="15"/>
      <c r="AN152" s="15"/>
      <c r="AO152" s="15"/>
      <c r="AP152" s="15"/>
      <c r="AQ152" s="15"/>
      <c r="AR152" s="2"/>
      <c r="AS152" s="2"/>
      <c r="AT152" s="2"/>
      <c r="AU152" s="2"/>
      <c r="AV152" s="2"/>
      <c r="AW152" s="2"/>
      <c r="AX152" s="2"/>
      <c r="AY152" s="2"/>
      <c r="AZ152" s="2"/>
      <c r="BA152" s="2"/>
      <c r="BB152" s="2"/>
      <c r="BC152" s="2"/>
      <c r="BD152" s="2"/>
      <c r="BE152" s="2"/>
      <c r="BF152" s="2"/>
      <c r="BG152" s="2"/>
      <c r="BH152" s="2"/>
      <c r="BI152" s="2"/>
      <c r="BJ152" s="2"/>
      <c r="BK152" s="2"/>
      <c r="BL152" s="2"/>
    </row>
    <row r="153" spans="5:64" ht="15.6" x14ac:dyDescent="0.3">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6"/>
      <c r="AF153" s="6"/>
      <c r="AG153" s="6"/>
      <c r="AH153" s="6"/>
      <c r="AI153" s="15"/>
      <c r="AJ153" s="15"/>
      <c r="AK153" s="15"/>
      <c r="AL153" s="15"/>
      <c r="AM153" s="15"/>
      <c r="AN153" s="15"/>
      <c r="AO153" s="15"/>
      <c r="AP153" s="15"/>
      <c r="AQ153" s="15"/>
      <c r="AR153" s="2"/>
      <c r="AS153" s="2"/>
      <c r="AT153" s="2"/>
      <c r="AU153" s="2"/>
      <c r="AV153" s="2"/>
      <c r="AW153" s="2"/>
      <c r="AX153" s="2"/>
      <c r="AY153" s="2"/>
      <c r="AZ153" s="2"/>
      <c r="BA153" s="2"/>
      <c r="BB153" s="2"/>
      <c r="BC153" s="2"/>
      <c r="BD153" s="2"/>
      <c r="BE153" s="2"/>
      <c r="BF153" s="2"/>
      <c r="BG153" s="2"/>
      <c r="BH153" s="2"/>
      <c r="BI153" s="2"/>
      <c r="BJ153" s="2"/>
      <c r="BK153" s="2"/>
      <c r="BL153" s="2"/>
    </row>
    <row r="154" spans="5:64" ht="15.6" x14ac:dyDescent="0.3">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6"/>
      <c r="AF154" s="6"/>
      <c r="AG154" s="6"/>
      <c r="AH154" s="6"/>
      <c r="AI154" s="15"/>
      <c r="AJ154" s="15"/>
      <c r="AK154" s="15"/>
      <c r="AL154" s="15"/>
      <c r="AM154" s="15"/>
      <c r="AN154" s="15"/>
      <c r="AO154" s="15"/>
      <c r="AP154" s="15"/>
      <c r="AQ154" s="15"/>
      <c r="AR154" s="2"/>
      <c r="AS154" s="2"/>
      <c r="AT154" s="2"/>
      <c r="AU154" s="2"/>
      <c r="AV154" s="2"/>
      <c r="AW154" s="2"/>
      <c r="AX154" s="2"/>
      <c r="AY154" s="2"/>
      <c r="AZ154" s="2"/>
      <c r="BA154" s="2"/>
      <c r="BB154" s="2"/>
      <c r="BC154" s="2"/>
      <c r="BD154" s="2"/>
      <c r="BE154" s="2"/>
      <c r="BF154" s="2"/>
      <c r="BG154" s="2"/>
      <c r="BH154" s="2"/>
      <c r="BI154" s="2"/>
      <c r="BJ154" s="2"/>
      <c r="BK154" s="2"/>
      <c r="BL154" s="2"/>
    </row>
    <row r="155" spans="5:64" ht="15.6" x14ac:dyDescent="0.3">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6"/>
      <c r="AF155" s="6"/>
      <c r="AG155" s="6"/>
      <c r="AH155" s="6"/>
      <c r="AI155" s="15"/>
      <c r="AJ155" s="15"/>
      <c r="AK155" s="15"/>
      <c r="AL155" s="15"/>
      <c r="AM155" s="15"/>
      <c r="AN155" s="15"/>
      <c r="AO155" s="15"/>
      <c r="AP155" s="15"/>
      <c r="AQ155" s="15"/>
      <c r="AR155" s="2"/>
      <c r="AS155" s="2"/>
      <c r="AT155" s="2"/>
      <c r="AU155" s="2"/>
      <c r="AV155" s="2"/>
      <c r="AW155" s="2"/>
      <c r="AX155" s="2"/>
      <c r="AY155" s="2"/>
      <c r="AZ155" s="2"/>
      <c r="BA155" s="2"/>
      <c r="BB155" s="2"/>
      <c r="BC155" s="2"/>
      <c r="BD155" s="2"/>
      <c r="BE155" s="2"/>
      <c r="BF155" s="2"/>
      <c r="BG155" s="2"/>
      <c r="BH155" s="2"/>
      <c r="BI155" s="2"/>
      <c r="BJ155" s="2"/>
      <c r="BK155" s="2"/>
      <c r="BL155" s="2"/>
    </row>
    <row r="156" spans="5:64" ht="15.6" x14ac:dyDescent="0.3">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6"/>
      <c r="AF156" s="6"/>
      <c r="AG156" s="6"/>
      <c r="AH156" s="6"/>
      <c r="AI156" s="15"/>
      <c r="AJ156" s="15"/>
      <c r="AK156" s="15"/>
      <c r="AL156" s="15"/>
      <c r="AM156" s="15"/>
      <c r="AN156" s="15"/>
      <c r="AO156" s="15"/>
      <c r="AP156" s="15"/>
      <c r="AQ156" s="15"/>
      <c r="AR156" s="2"/>
      <c r="AS156" s="2"/>
      <c r="AT156" s="2"/>
      <c r="AU156" s="2"/>
      <c r="AV156" s="2"/>
      <c r="AW156" s="2"/>
      <c r="AX156" s="2"/>
      <c r="AY156" s="2"/>
      <c r="AZ156" s="2"/>
      <c r="BA156" s="2"/>
      <c r="BB156" s="2"/>
      <c r="BC156" s="2"/>
      <c r="BD156" s="2"/>
      <c r="BE156" s="2"/>
      <c r="BF156" s="2"/>
      <c r="BG156" s="2"/>
      <c r="BH156" s="2"/>
      <c r="BI156" s="2"/>
      <c r="BJ156" s="2"/>
      <c r="BK156" s="2"/>
      <c r="BL156" s="2"/>
    </row>
    <row r="157" spans="5:64" ht="15.6" x14ac:dyDescent="0.3">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6"/>
      <c r="AF157" s="6"/>
      <c r="AG157" s="6"/>
      <c r="AH157" s="6"/>
      <c r="AI157" s="15"/>
      <c r="AJ157" s="15"/>
      <c r="AK157" s="15"/>
      <c r="AL157" s="15"/>
      <c r="AM157" s="15"/>
      <c r="AN157" s="15"/>
      <c r="AO157" s="15"/>
      <c r="AP157" s="15"/>
      <c r="AQ157" s="15"/>
      <c r="AR157" s="2"/>
      <c r="AS157" s="2"/>
      <c r="AT157" s="2"/>
      <c r="AU157" s="2"/>
      <c r="AV157" s="2"/>
      <c r="AW157" s="2"/>
      <c r="AX157" s="2"/>
      <c r="AY157" s="2"/>
      <c r="AZ157" s="2"/>
      <c r="BA157" s="2"/>
      <c r="BB157" s="2"/>
      <c r="BC157" s="2"/>
      <c r="BD157" s="2"/>
      <c r="BE157" s="2"/>
      <c r="BF157" s="2"/>
      <c r="BG157" s="2"/>
      <c r="BH157" s="2"/>
      <c r="BI157" s="2"/>
      <c r="BJ157" s="2"/>
      <c r="BK157" s="2"/>
      <c r="BL157" s="2"/>
    </row>
    <row r="158" spans="5:64" x14ac:dyDescent="0.3">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row>
    <row r="159" spans="5:64" x14ac:dyDescent="0.3">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row>
    <row r="160" spans="5:64" x14ac:dyDescent="0.3">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row>
    <row r="161" spans="5:64" x14ac:dyDescent="0.3">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row>
    <row r="162" spans="5:64" x14ac:dyDescent="0.3">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row>
    <row r="163" spans="5:64" x14ac:dyDescent="0.3">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row>
    <row r="164" spans="5:64" x14ac:dyDescent="0.3">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row>
    <row r="165" spans="5:64" x14ac:dyDescent="0.3">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row>
    <row r="166" spans="5:64" x14ac:dyDescent="0.3">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row>
    <row r="167" spans="5:64" x14ac:dyDescent="0.3">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row>
    <row r="168" spans="5:64" x14ac:dyDescent="0.3">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row>
    <row r="169" spans="5:64" x14ac:dyDescent="0.3">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row>
    <row r="170" spans="5:64" x14ac:dyDescent="0.3">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row>
    <row r="171" spans="5:64" x14ac:dyDescent="0.3">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row>
    <row r="172" spans="5:64" x14ac:dyDescent="0.3">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row>
    <row r="173" spans="5:64" x14ac:dyDescent="0.3">
      <c r="E173" s="2"/>
      <c r="F173" s="2"/>
      <c r="G173" s="2"/>
      <c r="H173" s="2"/>
      <c r="I173" s="2"/>
      <c r="J173" s="2"/>
      <c r="K173" s="2"/>
      <c r="L173" s="2"/>
      <c r="M173" s="2"/>
      <c r="N173" s="2"/>
      <c r="O173" s="173" t="s">
        <v>103</v>
      </c>
      <c r="P173" s="173"/>
      <c r="Q173" s="173"/>
      <c r="R173" s="173"/>
      <c r="S173" s="173"/>
      <c r="T173" s="173"/>
      <c r="U173" s="173"/>
      <c r="V173" s="173"/>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row>
    <row r="174" spans="5:64" x14ac:dyDescent="0.3">
      <c r="E174" s="2"/>
      <c r="F174" s="2"/>
      <c r="G174" s="2"/>
      <c r="H174" s="2"/>
      <c r="I174" s="2"/>
      <c r="J174" s="2"/>
      <c r="K174" s="2"/>
      <c r="L174" s="2"/>
      <c r="M174" s="2"/>
      <c r="N174" s="2"/>
      <c r="O174" s="173"/>
      <c r="P174" s="173"/>
      <c r="Q174" s="173"/>
      <c r="R174" s="173"/>
      <c r="S174" s="173"/>
      <c r="T174" s="173"/>
      <c r="U174" s="173"/>
      <c r="V174" s="173"/>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row>
    <row r="175" spans="5:64" x14ac:dyDescent="0.3">
      <c r="E175" s="2"/>
      <c r="F175" s="2"/>
      <c r="G175" s="2"/>
      <c r="H175" s="2"/>
      <c r="I175" s="2"/>
      <c r="J175" s="2"/>
      <c r="K175" s="2"/>
      <c r="L175" s="2"/>
      <c r="M175" s="2"/>
      <c r="N175" s="2"/>
      <c r="O175" s="173"/>
      <c r="P175" s="173"/>
      <c r="Q175" s="173"/>
      <c r="R175" s="173"/>
      <c r="S175" s="173"/>
      <c r="T175" s="173"/>
      <c r="U175" s="173"/>
      <c r="V175" s="173"/>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row>
    <row r="176" spans="5:64" x14ac:dyDescent="0.3">
      <c r="E176" s="2"/>
      <c r="F176" s="2"/>
      <c r="G176" s="2"/>
      <c r="H176" s="2"/>
      <c r="I176" s="2"/>
      <c r="J176" s="2"/>
      <c r="K176" s="2"/>
      <c r="L176" s="2"/>
      <c r="M176" s="2"/>
      <c r="N176" s="2"/>
      <c r="O176" s="173"/>
      <c r="P176" s="173"/>
      <c r="Q176" s="173"/>
      <c r="R176" s="173"/>
      <c r="S176" s="173"/>
      <c r="T176" s="173"/>
      <c r="U176" s="173"/>
      <c r="V176" s="173"/>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row>
    <row r="177" spans="5:64" x14ac:dyDescent="0.3">
      <c r="E177" s="2"/>
      <c r="F177" s="2"/>
      <c r="G177" s="2"/>
      <c r="H177" s="2"/>
      <c r="I177" s="2"/>
      <c r="J177" s="2"/>
      <c r="K177" s="2"/>
      <c r="L177" s="2"/>
      <c r="M177" s="2"/>
      <c r="N177" s="2"/>
      <c r="O177" s="173"/>
      <c r="P177" s="173"/>
      <c r="Q177" s="173"/>
      <c r="R177" s="173"/>
      <c r="S177" s="173"/>
      <c r="T177" s="173"/>
      <c r="U177" s="173"/>
      <c r="V177" s="173"/>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row>
    <row r="178" spans="5:64" x14ac:dyDescent="0.3">
      <c r="E178" s="2"/>
      <c r="F178" s="2"/>
      <c r="G178" s="2"/>
      <c r="H178" s="2"/>
      <c r="I178" s="2"/>
      <c r="J178" s="2"/>
      <c r="K178" s="2"/>
      <c r="L178" s="2"/>
      <c r="M178" s="2"/>
      <c r="N178" s="2"/>
      <c r="O178" s="173"/>
      <c r="P178" s="173"/>
      <c r="Q178" s="173"/>
      <c r="R178" s="173"/>
      <c r="S178" s="173"/>
      <c r="T178" s="173"/>
      <c r="U178" s="173"/>
      <c r="V178" s="173"/>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row>
    <row r="179" spans="5:64" x14ac:dyDescent="0.3">
      <c r="E179" s="2"/>
      <c r="F179" s="2"/>
      <c r="G179" s="2"/>
      <c r="H179" s="2"/>
      <c r="I179" s="2"/>
      <c r="J179" s="2"/>
      <c r="K179" s="2"/>
      <c r="L179" s="2"/>
      <c r="M179" s="2"/>
      <c r="N179" s="2"/>
      <c r="O179" s="173"/>
      <c r="P179" s="173"/>
      <c r="Q179" s="173"/>
      <c r="R179" s="173"/>
      <c r="S179" s="173"/>
      <c r="T179" s="173"/>
      <c r="U179" s="173"/>
      <c r="V179" s="173"/>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row>
    <row r="180" spans="5:64" x14ac:dyDescent="0.3">
      <c r="E180" s="2"/>
      <c r="F180" s="2"/>
      <c r="G180" s="2"/>
      <c r="H180" s="2"/>
      <c r="I180" s="2"/>
      <c r="J180" s="2"/>
      <c r="K180" s="2"/>
      <c r="L180" s="2"/>
      <c r="M180" s="2"/>
      <c r="N180" s="2"/>
      <c r="O180" s="173"/>
      <c r="P180" s="173"/>
      <c r="Q180" s="173"/>
      <c r="R180" s="173"/>
      <c r="S180" s="173"/>
      <c r="T180" s="173"/>
      <c r="U180" s="173"/>
      <c r="V180" s="173"/>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row>
    <row r="181" spans="5:64" x14ac:dyDescent="0.3">
      <c r="E181" s="2"/>
      <c r="F181" s="2"/>
      <c r="G181" s="2"/>
      <c r="H181" s="2"/>
      <c r="I181" s="2"/>
      <c r="J181" s="2"/>
      <c r="K181" s="2"/>
      <c r="L181" s="2"/>
      <c r="M181" s="2"/>
      <c r="N181" s="2"/>
      <c r="O181" s="173"/>
      <c r="P181" s="173"/>
      <c r="Q181" s="173"/>
      <c r="R181" s="173"/>
      <c r="S181" s="173"/>
      <c r="T181" s="173"/>
      <c r="U181" s="173"/>
      <c r="V181" s="173"/>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row>
    <row r="182" spans="5:64" ht="13.2" x14ac:dyDescent="0.25">
      <c r="O182" s="5" t="s">
        <v>28</v>
      </c>
      <c r="P182" s="5"/>
      <c r="Q182" s="5"/>
      <c r="R182" s="5"/>
      <c r="S182" s="5"/>
      <c r="T182" s="5"/>
      <c r="U182" s="5"/>
      <c r="V182" s="5"/>
    </row>
  </sheetData>
  <sheetProtection algorithmName="SHA-512" hashValue="H+PygHKC4fbvmk4AsoD2qCncz1bW72DOdeBmTTQk51TUO1jIo7idV4MqEJYdORJer7MO61LmWDdcuABPdezcvg==" saltValue="iy53dSQFuNsCJbcEVP136w==" spinCount="100000" sheet="1" objects="1" scenarios="1" selectLockedCells="1" selectUnlockedCells="1"/>
  <mergeCells count="6">
    <mergeCell ref="O173:V181"/>
    <mergeCell ref="BB3:BD3"/>
    <mergeCell ref="X3:Y3"/>
    <mergeCell ref="AK3:AN3"/>
    <mergeCell ref="E8:AO8"/>
    <mergeCell ref="E7:AO7"/>
  </mergeCells>
  <printOptions horizontalCentered="1" verticalCentered="1"/>
  <pageMargins left="0.75" right="0.75" top="1" bottom="1" header="0.5" footer="0.5"/>
  <pageSetup scale="3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Z39"/>
  <sheetViews>
    <sheetView showGridLines="0" showRowColHeaders="0" tabSelected="1" workbookViewId="0">
      <selection activeCell="P13" sqref="P13"/>
    </sheetView>
  </sheetViews>
  <sheetFormatPr defaultColWidth="8.5546875" defaultRowHeight="35.1" customHeight="1" x14ac:dyDescent="0.3"/>
  <cols>
    <col min="1" max="1" width="8.5546875" style="15"/>
    <col min="2" max="2" width="1.5546875" style="15" customWidth="1"/>
    <col min="3" max="3" width="2" style="15" customWidth="1"/>
    <col min="4" max="4" width="2.21875" style="15" customWidth="1"/>
    <col min="5" max="17" width="9.21875" style="15" customWidth="1"/>
    <col min="18" max="16384" width="8.5546875" style="15"/>
  </cols>
  <sheetData>
    <row r="1" spans="1:26" ht="35.1" customHeight="1" thickBot="1" x14ac:dyDescent="0.35">
      <c r="A1" s="33"/>
      <c r="B1" s="33"/>
      <c r="C1" s="33"/>
      <c r="D1" s="33"/>
      <c r="E1" s="33"/>
      <c r="F1" s="33"/>
      <c r="G1" s="33"/>
      <c r="H1" s="33"/>
      <c r="I1" s="33"/>
      <c r="J1" s="33"/>
      <c r="K1" s="33"/>
      <c r="L1" s="33"/>
      <c r="M1" s="33"/>
      <c r="N1" s="33"/>
      <c r="O1" s="33"/>
      <c r="P1" s="33"/>
      <c r="Q1" s="33"/>
      <c r="R1" s="33"/>
      <c r="S1" s="33"/>
      <c r="T1" s="33"/>
      <c r="U1" s="33"/>
      <c r="V1" s="33"/>
      <c r="W1" s="33"/>
      <c r="X1" s="33"/>
      <c r="Y1" s="33"/>
      <c r="Z1" s="33"/>
    </row>
    <row r="2" spans="1:26" ht="35.1" customHeight="1" thickTop="1" x14ac:dyDescent="0.3">
      <c r="A2" s="33"/>
      <c r="B2" s="33"/>
      <c r="C2" s="33"/>
      <c r="D2" s="33"/>
      <c r="E2" s="76"/>
      <c r="F2" s="200" t="s">
        <v>82</v>
      </c>
      <c r="G2" s="200"/>
      <c r="H2" s="200"/>
      <c r="I2" s="200"/>
      <c r="J2" s="200"/>
      <c r="K2" s="200"/>
      <c r="L2" s="200"/>
      <c r="M2" s="200"/>
      <c r="N2" s="200"/>
      <c r="O2" s="200"/>
      <c r="P2" s="200"/>
      <c r="Q2" s="77"/>
      <c r="R2" s="33"/>
      <c r="S2" s="33"/>
      <c r="T2" s="33"/>
      <c r="U2" s="33"/>
      <c r="V2" s="33"/>
      <c r="W2" s="33"/>
      <c r="X2" s="33"/>
      <c r="Y2" s="33"/>
      <c r="Z2" s="33"/>
    </row>
    <row r="3" spans="1:26" ht="26.25" customHeight="1" x14ac:dyDescent="0.3">
      <c r="A3" s="33"/>
      <c r="B3" s="33"/>
      <c r="C3" s="33"/>
      <c r="D3" s="33"/>
      <c r="E3" s="78"/>
      <c r="F3" s="201" t="s">
        <v>110</v>
      </c>
      <c r="G3" s="202"/>
      <c r="H3" s="202"/>
      <c r="I3" s="202"/>
      <c r="J3" s="202"/>
      <c r="K3" s="202"/>
      <c r="L3" s="202"/>
      <c r="M3" s="202"/>
      <c r="N3" s="202"/>
      <c r="O3" s="202"/>
      <c r="P3" s="202"/>
      <c r="Q3" s="80"/>
      <c r="R3" s="33"/>
      <c r="S3" s="33"/>
      <c r="T3" s="33"/>
      <c r="U3" s="33"/>
      <c r="V3" s="33"/>
      <c r="W3" s="33"/>
      <c r="X3" s="33"/>
      <c r="Y3" s="33"/>
      <c r="Z3" s="33"/>
    </row>
    <row r="4" spans="1:26" ht="30" customHeight="1" x14ac:dyDescent="0.3">
      <c r="A4" s="33"/>
      <c r="B4" s="33"/>
      <c r="C4" s="33"/>
      <c r="D4" s="33"/>
      <c r="E4" s="78"/>
      <c r="F4" s="202"/>
      <c r="G4" s="202"/>
      <c r="H4" s="202"/>
      <c r="I4" s="202"/>
      <c r="J4" s="202"/>
      <c r="K4" s="202"/>
      <c r="L4" s="202"/>
      <c r="M4" s="202"/>
      <c r="N4" s="202"/>
      <c r="O4" s="202"/>
      <c r="P4" s="202"/>
      <c r="Q4" s="80"/>
      <c r="R4" s="33"/>
      <c r="S4" s="33"/>
      <c r="T4" s="33"/>
      <c r="U4" s="33"/>
      <c r="V4" s="33"/>
      <c r="W4" s="33"/>
      <c r="X4" s="33"/>
      <c r="Y4" s="33"/>
      <c r="Z4" s="33"/>
    </row>
    <row r="5" spans="1:26" ht="35.1" customHeight="1" x14ac:dyDescent="0.3">
      <c r="A5" s="33"/>
      <c r="B5" s="33"/>
      <c r="C5" s="33"/>
      <c r="D5" s="33"/>
      <c r="E5" s="78"/>
      <c r="F5" s="201" t="s">
        <v>53</v>
      </c>
      <c r="G5" s="202"/>
      <c r="H5" s="202"/>
      <c r="I5" s="202"/>
      <c r="J5" s="202"/>
      <c r="K5" s="202"/>
      <c r="L5" s="202"/>
      <c r="M5" s="202"/>
      <c r="N5" s="202"/>
      <c r="O5" s="202"/>
      <c r="P5" s="202"/>
      <c r="Q5" s="80"/>
      <c r="R5" s="33"/>
      <c r="S5" s="33"/>
      <c r="T5" s="33"/>
      <c r="U5" s="33"/>
      <c r="V5" s="33"/>
      <c r="W5" s="33"/>
      <c r="X5" s="33"/>
      <c r="Y5" s="33"/>
      <c r="Z5" s="33"/>
    </row>
    <row r="6" spans="1:26" ht="26.25" customHeight="1" x14ac:dyDescent="0.3">
      <c r="A6" s="33"/>
      <c r="B6" s="33"/>
      <c r="C6" s="33"/>
      <c r="D6" s="33"/>
      <c r="E6" s="78"/>
      <c r="F6" s="202"/>
      <c r="G6" s="202"/>
      <c r="H6" s="202"/>
      <c r="I6" s="202"/>
      <c r="J6" s="202"/>
      <c r="K6" s="202"/>
      <c r="L6" s="202"/>
      <c r="M6" s="202"/>
      <c r="N6" s="202"/>
      <c r="O6" s="202"/>
      <c r="P6" s="202"/>
      <c r="Q6" s="80"/>
      <c r="R6" s="33"/>
      <c r="S6" s="33"/>
      <c r="T6" s="33"/>
      <c r="U6" s="33"/>
      <c r="V6" s="33"/>
      <c r="W6" s="33"/>
      <c r="X6" s="33"/>
      <c r="Y6" s="33"/>
      <c r="Z6" s="33"/>
    </row>
    <row r="7" spans="1:26" ht="35.1" customHeight="1" x14ac:dyDescent="0.3">
      <c r="A7" s="33"/>
      <c r="B7" s="33"/>
      <c r="C7" s="33"/>
      <c r="D7" s="33"/>
      <c r="E7" s="78"/>
      <c r="F7" s="201" t="s">
        <v>54</v>
      </c>
      <c r="G7" s="202"/>
      <c r="H7" s="202"/>
      <c r="I7" s="202"/>
      <c r="J7" s="202"/>
      <c r="K7" s="202"/>
      <c r="L7" s="202"/>
      <c r="M7" s="202"/>
      <c r="N7" s="202"/>
      <c r="O7" s="202"/>
      <c r="P7" s="202"/>
      <c r="Q7" s="80"/>
      <c r="R7" s="33"/>
      <c r="S7" s="33"/>
      <c r="T7" s="33"/>
      <c r="U7" s="33"/>
      <c r="V7" s="33"/>
      <c r="W7" s="33"/>
      <c r="X7" s="33"/>
      <c r="Y7" s="33"/>
      <c r="Z7" s="33"/>
    </row>
    <row r="8" spans="1:26" ht="26.25" customHeight="1" x14ac:dyDescent="0.3">
      <c r="A8" s="33"/>
      <c r="B8" s="33"/>
      <c r="C8" s="33"/>
      <c r="D8" s="33"/>
      <c r="E8" s="78"/>
      <c r="F8" s="202"/>
      <c r="G8" s="202"/>
      <c r="H8" s="202"/>
      <c r="I8" s="202"/>
      <c r="J8" s="202"/>
      <c r="K8" s="202"/>
      <c r="L8" s="202"/>
      <c r="M8" s="202"/>
      <c r="N8" s="202"/>
      <c r="O8" s="202"/>
      <c r="P8" s="202"/>
      <c r="Q8" s="80"/>
      <c r="R8" s="33"/>
      <c r="S8" s="33"/>
      <c r="T8" s="33"/>
      <c r="U8" s="33"/>
      <c r="V8" s="33"/>
      <c r="W8" s="33"/>
      <c r="X8" s="33"/>
      <c r="Y8" s="33"/>
      <c r="Z8" s="33"/>
    </row>
    <row r="9" spans="1:26" ht="35.1" customHeight="1" x14ac:dyDescent="0.3">
      <c r="A9" s="33"/>
      <c r="B9" s="33"/>
      <c r="C9" s="33"/>
      <c r="D9" s="33"/>
      <c r="E9" s="78"/>
      <c r="F9" s="201" t="s">
        <v>55</v>
      </c>
      <c r="G9" s="202"/>
      <c r="H9" s="202"/>
      <c r="I9" s="202"/>
      <c r="J9" s="202"/>
      <c r="K9" s="202"/>
      <c r="L9" s="202"/>
      <c r="M9" s="202"/>
      <c r="N9" s="202"/>
      <c r="O9" s="202"/>
      <c r="P9" s="202"/>
      <c r="Q9" s="80"/>
      <c r="R9" s="33"/>
      <c r="S9" s="33"/>
      <c r="T9" s="33"/>
      <c r="U9" s="33"/>
      <c r="V9" s="33"/>
      <c r="W9" s="33"/>
      <c r="X9" s="33"/>
      <c r="Y9" s="33"/>
      <c r="Z9" s="33"/>
    </row>
    <row r="10" spans="1:26" ht="26.25" customHeight="1" x14ac:dyDescent="0.3">
      <c r="A10" s="33"/>
      <c r="B10" s="33"/>
      <c r="C10" s="33"/>
      <c r="D10" s="33"/>
      <c r="E10" s="78"/>
      <c r="F10" s="202"/>
      <c r="G10" s="202"/>
      <c r="H10" s="202"/>
      <c r="I10" s="202"/>
      <c r="J10" s="202"/>
      <c r="K10" s="202"/>
      <c r="L10" s="202"/>
      <c r="M10" s="202"/>
      <c r="N10" s="202"/>
      <c r="O10" s="202"/>
      <c r="P10" s="202"/>
      <c r="Q10" s="80"/>
      <c r="R10" s="33"/>
      <c r="S10" s="33"/>
      <c r="T10" s="33"/>
      <c r="U10" s="33"/>
      <c r="V10" s="33"/>
      <c r="W10" s="33"/>
      <c r="X10" s="33"/>
      <c r="Y10" s="33"/>
      <c r="Z10" s="33"/>
    </row>
    <row r="11" spans="1:26" ht="34.5" customHeight="1" thickBot="1" x14ac:dyDescent="0.35">
      <c r="A11" s="33"/>
      <c r="B11" s="33"/>
      <c r="C11" s="33"/>
      <c r="D11" s="33"/>
      <c r="E11" s="78"/>
      <c r="F11" s="184" t="s">
        <v>83</v>
      </c>
      <c r="G11" s="184"/>
      <c r="H11" s="184"/>
      <c r="I11" s="184"/>
      <c r="J11" s="184"/>
      <c r="K11" s="184"/>
      <c r="L11" s="184"/>
      <c r="M11" s="184"/>
      <c r="N11" s="184"/>
      <c r="O11" s="184"/>
      <c r="P11" s="184"/>
      <c r="Q11" s="80"/>
      <c r="R11" s="33"/>
      <c r="S11" s="33"/>
      <c r="T11" s="33"/>
      <c r="U11" s="33"/>
      <c r="V11" s="33"/>
      <c r="W11" s="33"/>
      <c r="X11" s="33"/>
      <c r="Y11" s="33"/>
      <c r="Z11" s="33"/>
    </row>
    <row r="12" spans="1:26" ht="37.049999999999997" customHeight="1" thickBot="1" x14ac:dyDescent="0.35">
      <c r="A12" s="33"/>
      <c r="B12" s="33"/>
      <c r="C12" s="33"/>
      <c r="D12" s="33"/>
      <c r="E12" s="78"/>
      <c r="F12" s="197" t="s">
        <v>84</v>
      </c>
      <c r="G12" s="198"/>
      <c r="H12" s="198"/>
      <c r="I12" s="198"/>
      <c r="J12" s="198"/>
      <c r="K12" s="198"/>
      <c r="L12" s="198"/>
      <c r="M12" s="198"/>
      <c r="N12" s="198"/>
      <c r="O12" s="199"/>
      <c r="P12" s="75" t="s">
        <v>85</v>
      </c>
      <c r="Q12" s="80"/>
      <c r="R12" s="33"/>
      <c r="S12" s="33"/>
      <c r="T12" s="33"/>
      <c r="U12" s="33"/>
      <c r="V12" s="33"/>
      <c r="W12" s="33"/>
      <c r="X12" s="33"/>
      <c r="Y12" s="33"/>
      <c r="Z12" s="33"/>
    </row>
    <row r="13" spans="1:26" ht="35.1" customHeight="1" thickBot="1" x14ac:dyDescent="0.35">
      <c r="A13" s="33"/>
      <c r="B13" s="33"/>
      <c r="C13" s="33"/>
      <c r="D13" s="33"/>
      <c r="E13" s="78"/>
      <c r="F13" s="188" t="s">
        <v>86</v>
      </c>
      <c r="G13" s="189"/>
      <c r="H13" s="189"/>
      <c r="I13" s="189"/>
      <c r="J13" s="189"/>
      <c r="K13" s="189"/>
      <c r="L13" s="189"/>
      <c r="M13" s="189"/>
      <c r="N13" s="189"/>
      <c r="O13" s="190"/>
      <c r="P13" s="22"/>
      <c r="Q13" s="80"/>
      <c r="R13" s="33"/>
      <c r="S13" s="33"/>
      <c r="T13" s="33"/>
      <c r="U13" s="33"/>
      <c r="V13" s="33"/>
      <c r="W13" s="33"/>
      <c r="X13" s="33"/>
      <c r="Y13" s="33"/>
      <c r="Z13" s="33"/>
    </row>
    <row r="14" spans="1:26" ht="35.1" customHeight="1" thickBot="1" x14ac:dyDescent="0.35">
      <c r="A14" s="33"/>
      <c r="B14" s="33"/>
      <c r="C14" s="33"/>
      <c r="D14" s="33"/>
      <c r="E14" s="78"/>
      <c r="F14" s="188" t="s">
        <v>87</v>
      </c>
      <c r="G14" s="189"/>
      <c r="H14" s="189"/>
      <c r="I14" s="189"/>
      <c r="J14" s="189"/>
      <c r="K14" s="189"/>
      <c r="L14" s="189"/>
      <c r="M14" s="189"/>
      <c r="N14" s="189"/>
      <c r="O14" s="190"/>
      <c r="P14" s="22"/>
      <c r="Q14" s="80"/>
      <c r="R14" s="33"/>
      <c r="S14" s="33"/>
      <c r="T14" s="33"/>
      <c r="U14" s="33"/>
      <c r="V14" s="33"/>
      <c r="W14" s="33"/>
      <c r="X14" s="33"/>
      <c r="Y14" s="33"/>
      <c r="Z14" s="33"/>
    </row>
    <row r="15" spans="1:26" ht="35.1" customHeight="1" thickBot="1" x14ac:dyDescent="0.35">
      <c r="A15" s="33"/>
      <c r="B15" s="33"/>
      <c r="C15" s="33"/>
      <c r="D15" s="33"/>
      <c r="E15" s="78"/>
      <c r="F15" s="188" t="s">
        <v>88</v>
      </c>
      <c r="G15" s="189"/>
      <c r="H15" s="189"/>
      <c r="I15" s="189"/>
      <c r="J15" s="189"/>
      <c r="K15" s="189"/>
      <c r="L15" s="189"/>
      <c r="M15" s="189"/>
      <c r="N15" s="189"/>
      <c r="O15" s="190"/>
      <c r="P15" s="22"/>
      <c r="Q15" s="80"/>
      <c r="R15" s="33"/>
      <c r="S15" s="33"/>
      <c r="T15" s="33"/>
      <c r="U15" s="33"/>
      <c r="V15" s="33"/>
      <c r="W15" s="33"/>
      <c r="X15" s="33"/>
      <c r="Y15" s="33"/>
      <c r="Z15" s="33"/>
    </row>
    <row r="16" spans="1:26" ht="35.1" customHeight="1" thickBot="1" x14ac:dyDescent="0.35">
      <c r="A16" s="33"/>
      <c r="B16" s="33"/>
      <c r="C16" s="33"/>
      <c r="D16" s="33"/>
      <c r="E16" s="78"/>
      <c r="F16" s="188" t="s">
        <v>89</v>
      </c>
      <c r="G16" s="189"/>
      <c r="H16" s="189"/>
      <c r="I16" s="189"/>
      <c r="J16" s="189"/>
      <c r="K16" s="189"/>
      <c r="L16" s="189"/>
      <c r="M16" s="189"/>
      <c r="N16" s="189"/>
      <c r="O16" s="190"/>
      <c r="P16" s="22"/>
      <c r="Q16" s="80"/>
      <c r="R16" s="33"/>
      <c r="S16" s="33"/>
      <c r="T16" s="33"/>
      <c r="U16" s="33"/>
      <c r="V16" s="33"/>
      <c r="W16" s="33"/>
      <c r="X16" s="33"/>
      <c r="Y16" s="33"/>
      <c r="Z16" s="33"/>
    </row>
    <row r="17" spans="1:26" ht="35.1" customHeight="1" thickBot="1" x14ac:dyDescent="0.35">
      <c r="A17" s="33"/>
      <c r="B17" s="33"/>
      <c r="C17" s="33"/>
      <c r="D17" s="33"/>
      <c r="E17" s="78"/>
      <c r="F17" s="188" t="s">
        <v>90</v>
      </c>
      <c r="G17" s="189"/>
      <c r="H17" s="189"/>
      <c r="I17" s="189"/>
      <c r="J17" s="189"/>
      <c r="K17" s="189"/>
      <c r="L17" s="189"/>
      <c r="M17" s="189"/>
      <c r="N17" s="189"/>
      <c r="O17" s="190"/>
      <c r="P17" s="22"/>
      <c r="Q17" s="80"/>
      <c r="R17" s="33"/>
      <c r="S17" s="33"/>
      <c r="T17" s="33"/>
      <c r="U17" s="33"/>
      <c r="V17" s="33"/>
      <c r="W17" s="33"/>
      <c r="X17" s="33"/>
      <c r="Y17" s="33"/>
      <c r="Z17" s="33"/>
    </row>
    <row r="18" spans="1:26" ht="35.1" customHeight="1" thickBot="1" x14ac:dyDescent="0.35">
      <c r="A18" s="33"/>
      <c r="B18" s="33"/>
      <c r="C18" s="33"/>
      <c r="D18" s="33"/>
      <c r="E18" s="78"/>
      <c r="F18" s="188" t="s">
        <v>91</v>
      </c>
      <c r="G18" s="189"/>
      <c r="H18" s="189"/>
      <c r="I18" s="189"/>
      <c r="J18" s="189"/>
      <c r="K18" s="189"/>
      <c r="L18" s="189"/>
      <c r="M18" s="189"/>
      <c r="N18" s="189"/>
      <c r="O18" s="190"/>
      <c r="P18" s="22"/>
      <c r="Q18" s="80"/>
      <c r="R18" s="33"/>
      <c r="S18" s="33"/>
      <c r="T18" s="33"/>
      <c r="U18" s="33"/>
      <c r="V18" s="33"/>
      <c r="W18" s="33"/>
      <c r="X18" s="33"/>
      <c r="Y18" s="33"/>
      <c r="Z18" s="33"/>
    </row>
    <row r="19" spans="1:26" ht="35.1" customHeight="1" thickBot="1" x14ac:dyDescent="0.35">
      <c r="A19" s="33"/>
      <c r="B19" s="33"/>
      <c r="C19" s="33"/>
      <c r="D19" s="33"/>
      <c r="E19" s="78"/>
      <c r="F19" s="188" t="s">
        <v>92</v>
      </c>
      <c r="G19" s="189"/>
      <c r="H19" s="189"/>
      <c r="I19" s="189"/>
      <c r="J19" s="189"/>
      <c r="K19" s="189"/>
      <c r="L19" s="189"/>
      <c r="M19" s="189"/>
      <c r="N19" s="189"/>
      <c r="O19" s="190"/>
      <c r="P19" s="22"/>
      <c r="Q19" s="80"/>
      <c r="R19" s="33"/>
      <c r="S19" s="33"/>
      <c r="T19" s="33"/>
      <c r="U19" s="33"/>
      <c r="V19" s="33"/>
      <c r="W19" s="33"/>
      <c r="X19" s="33"/>
      <c r="Y19" s="33"/>
      <c r="Z19" s="33"/>
    </row>
    <row r="20" spans="1:26" ht="35.1" customHeight="1" thickBot="1" x14ac:dyDescent="0.35">
      <c r="A20" s="33"/>
      <c r="B20" s="33"/>
      <c r="C20" s="33"/>
      <c r="D20" s="33"/>
      <c r="E20" s="78"/>
      <c r="F20" s="188" t="s">
        <v>93</v>
      </c>
      <c r="G20" s="189"/>
      <c r="H20" s="189"/>
      <c r="I20" s="189"/>
      <c r="J20" s="189"/>
      <c r="K20" s="189"/>
      <c r="L20" s="189"/>
      <c r="M20" s="189"/>
      <c r="N20" s="189"/>
      <c r="O20" s="190"/>
      <c r="P20" s="22"/>
      <c r="Q20" s="80"/>
      <c r="R20" s="33"/>
      <c r="S20" s="33"/>
      <c r="T20" s="33"/>
      <c r="U20" s="33"/>
      <c r="V20" s="33"/>
      <c r="W20" s="33"/>
      <c r="X20" s="33"/>
      <c r="Y20" s="33"/>
      <c r="Z20" s="33"/>
    </row>
    <row r="21" spans="1:26" ht="35.1" customHeight="1" thickBot="1" x14ac:dyDescent="0.35">
      <c r="A21" s="33"/>
      <c r="B21" s="33"/>
      <c r="C21" s="33"/>
      <c r="D21" s="33"/>
      <c r="E21" s="78"/>
      <c r="F21" s="188" t="s">
        <v>94</v>
      </c>
      <c r="G21" s="189"/>
      <c r="H21" s="189"/>
      <c r="I21" s="189"/>
      <c r="J21" s="189"/>
      <c r="K21" s="189"/>
      <c r="L21" s="189"/>
      <c r="M21" s="189"/>
      <c r="N21" s="189"/>
      <c r="O21" s="190"/>
      <c r="P21" s="22"/>
      <c r="Q21" s="80"/>
      <c r="R21" s="33"/>
      <c r="S21" s="33"/>
      <c r="T21" s="33"/>
      <c r="U21" s="33"/>
      <c r="V21" s="33"/>
      <c r="W21" s="33"/>
      <c r="X21" s="33"/>
      <c r="Y21" s="33"/>
      <c r="Z21" s="33"/>
    </row>
    <row r="22" spans="1:26" ht="35.1" customHeight="1" thickBot="1" x14ac:dyDescent="0.35">
      <c r="A22" s="33"/>
      <c r="B22" s="33"/>
      <c r="C22" s="33"/>
      <c r="D22" s="33"/>
      <c r="E22" s="78"/>
      <c r="F22" s="188" t="s">
        <v>95</v>
      </c>
      <c r="G22" s="189"/>
      <c r="H22" s="189"/>
      <c r="I22" s="189"/>
      <c r="J22" s="189"/>
      <c r="K22" s="189"/>
      <c r="L22" s="189"/>
      <c r="M22" s="189"/>
      <c r="N22" s="189"/>
      <c r="O22" s="190"/>
      <c r="P22" s="23"/>
      <c r="Q22" s="80"/>
      <c r="R22" s="33"/>
      <c r="S22" s="33"/>
      <c r="T22" s="33"/>
      <c r="U22" s="33"/>
      <c r="V22" s="33"/>
      <c r="W22" s="33"/>
      <c r="X22" s="33"/>
      <c r="Y22" s="33"/>
      <c r="Z22" s="33"/>
    </row>
    <row r="23" spans="1:26" ht="35.1" customHeight="1" thickBot="1" x14ac:dyDescent="0.35">
      <c r="A23" s="33"/>
      <c r="B23" s="33"/>
      <c r="C23" s="33"/>
      <c r="D23" s="33"/>
      <c r="E23" s="78"/>
      <c r="F23" s="191" t="s">
        <v>56</v>
      </c>
      <c r="G23" s="192"/>
      <c r="H23" s="192"/>
      <c r="I23" s="192"/>
      <c r="J23" s="192"/>
      <c r="K23" s="192"/>
      <c r="L23" s="192"/>
      <c r="M23" s="192"/>
      <c r="N23" s="192"/>
      <c r="O23" s="193"/>
      <c r="P23" s="82">
        <f>SUM(P13:P22)</f>
        <v>0</v>
      </c>
      <c r="Q23" s="80"/>
      <c r="R23" s="33"/>
      <c r="S23" s="33"/>
      <c r="T23" s="33"/>
      <c r="U23" s="33"/>
      <c r="V23" s="33"/>
      <c r="W23" s="33"/>
      <c r="X23" s="33"/>
      <c r="Y23" s="33"/>
      <c r="Z23" s="33"/>
    </row>
    <row r="24" spans="1:26" ht="25.05" customHeight="1" thickTop="1" x14ac:dyDescent="0.3">
      <c r="A24" s="33"/>
      <c r="B24" s="33"/>
      <c r="C24" s="33"/>
      <c r="D24" s="33"/>
      <c r="E24" s="78"/>
      <c r="F24" s="33"/>
      <c r="G24" s="83" t="s">
        <v>57</v>
      </c>
      <c r="H24" s="84"/>
      <c r="I24" s="84"/>
      <c r="J24" s="84"/>
      <c r="K24" s="84"/>
      <c r="L24" s="84"/>
      <c r="M24" s="84"/>
      <c r="N24" s="84"/>
      <c r="O24" s="84"/>
      <c r="P24" s="85"/>
      <c r="Q24" s="80"/>
      <c r="R24" s="33"/>
      <c r="S24" s="33"/>
      <c r="T24" s="33"/>
      <c r="U24" s="33"/>
      <c r="V24" s="33"/>
      <c r="W24" s="33"/>
      <c r="X24" s="33"/>
      <c r="Y24" s="33"/>
      <c r="Z24" s="33"/>
    </row>
    <row r="25" spans="1:26" ht="25.05" customHeight="1" x14ac:dyDescent="0.3">
      <c r="A25" s="33"/>
      <c r="B25" s="33"/>
      <c r="C25" s="33"/>
      <c r="D25" s="33"/>
      <c r="E25" s="78"/>
      <c r="F25" s="33"/>
      <c r="G25" s="83" t="s">
        <v>58</v>
      </c>
      <c r="H25" s="84"/>
      <c r="I25" s="84"/>
      <c r="J25" s="84"/>
      <c r="K25" s="185" t="s">
        <v>60</v>
      </c>
      <c r="L25" s="186"/>
      <c r="M25" s="194" t="str">
        <f>IF(AND(COUNT(P13:P22)&gt;=1,COUNT(P13:P22)&lt;10),"DATA MISSING",IF(AND(P23&gt;=1,P23&lt;10),"NO DIFFERENCE",IF(AND(P23&gt;=10,P23&lt;21),"SLIGHTLY DIFFERENT",IF(AND(P23&gt;=21,P23&lt;40),"MODERATELY DIFFERENT",IF(AND(P23&gt;=40,P23&lt;51),"MARKEDLY DIFFERENT","")))))</f>
        <v/>
      </c>
      <c r="N25" s="195"/>
      <c r="O25" s="195"/>
      <c r="P25" s="196"/>
      <c r="Q25" s="80"/>
      <c r="R25" s="33"/>
      <c r="S25" s="33"/>
      <c r="T25" s="33"/>
      <c r="U25" s="33"/>
      <c r="V25" s="33"/>
      <c r="W25" s="33"/>
      <c r="X25" s="33"/>
      <c r="Y25" s="33"/>
      <c r="Z25" s="33"/>
    </row>
    <row r="26" spans="1:26" ht="25.05" customHeight="1" x14ac:dyDescent="0.3">
      <c r="A26" s="33"/>
      <c r="B26" s="33"/>
      <c r="C26" s="33"/>
      <c r="D26" s="33"/>
      <c r="E26" s="78"/>
      <c r="F26" s="33"/>
      <c r="G26" s="83" t="s">
        <v>59</v>
      </c>
      <c r="H26" s="84"/>
      <c r="I26" s="84"/>
      <c r="J26" s="84"/>
      <c r="K26" s="84"/>
      <c r="L26" s="84"/>
      <c r="M26" s="84"/>
      <c r="N26" s="84"/>
      <c r="O26" s="84"/>
      <c r="P26" s="86"/>
      <c r="Q26" s="80"/>
      <c r="R26" s="33"/>
      <c r="S26" s="33"/>
      <c r="T26" s="33"/>
      <c r="U26" s="33"/>
      <c r="V26" s="33"/>
      <c r="W26" s="33"/>
      <c r="X26" s="33"/>
      <c r="Y26" s="33"/>
      <c r="Z26" s="33"/>
    </row>
    <row r="27" spans="1:26" ht="35.1" customHeight="1" thickBot="1" x14ac:dyDescent="0.35">
      <c r="A27" s="33"/>
      <c r="B27" s="33"/>
      <c r="C27" s="33"/>
      <c r="D27" s="33"/>
      <c r="E27" s="78"/>
      <c r="F27" s="21"/>
      <c r="G27" s="21"/>
      <c r="H27" s="21"/>
      <c r="I27" s="21"/>
      <c r="J27" s="21"/>
      <c r="K27" s="87"/>
      <c r="L27" s="87"/>
      <c r="M27" s="87"/>
      <c r="N27" s="87"/>
      <c r="O27" s="87"/>
      <c r="P27" s="88"/>
      <c r="Q27" s="80"/>
      <c r="R27" s="33"/>
      <c r="S27" s="33"/>
      <c r="T27" s="33"/>
      <c r="U27" s="33"/>
      <c r="V27" s="33"/>
      <c r="W27" s="33"/>
      <c r="X27" s="33"/>
      <c r="Y27" s="33"/>
      <c r="Z27" s="33"/>
    </row>
    <row r="28" spans="1:26" ht="35.1" customHeight="1" thickTop="1" thickBot="1" x14ac:dyDescent="0.35">
      <c r="A28" s="33"/>
      <c r="B28" s="33"/>
      <c r="C28" s="33"/>
      <c r="D28" s="33"/>
      <c r="E28" s="79"/>
      <c r="F28" s="89"/>
      <c r="G28" s="187" t="s">
        <v>96</v>
      </c>
      <c r="H28" s="187"/>
      <c r="I28" s="187"/>
      <c r="J28" s="187"/>
      <c r="K28" s="187"/>
      <c r="L28" s="187"/>
      <c r="M28" s="187"/>
      <c r="N28" s="187"/>
      <c r="O28" s="187"/>
      <c r="P28" s="89"/>
      <c r="Q28" s="81"/>
      <c r="R28" s="33"/>
      <c r="S28" s="33"/>
      <c r="T28" s="33"/>
      <c r="U28" s="33"/>
      <c r="V28" s="33"/>
      <c r="W28" s="33"/>
      <c r="X28" s="33"/>
      <c r="Y28" s="33"/>
      <c r="Z28" s="33"/>
    </row>
    <row r="29" spans="1:26" ht="35.1" customHeight="1" thickTop="1" x14ac:dyDescent="0.3">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1:26" ht="35.1" customHeight="1" x14ac:dyDescent="0.3">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ht="35.1" customHeight="1" x14ac:dyDescent="0.3">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ht="35.1" customHeight="1" x14ac:dyDescent="0.3">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ht="35.1" customHeight="1" x14ac:dyDescent="0.3">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ht="35.1" customHeight="1" x14ac:dyDescent="0.3">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ht="35.1" customHeight="1" x14ac:dyDescent="0.3">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ht="35.1" customHeight="1" x14ac:dyDescent="0.3">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ht="35.1" customHeight="1" x14ac:dyDescent="0.3">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ht="35.1" customHeight="1" x14ac:dyDescent="0.3">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ht="35.1" customHeight="1" x14ac:dyDescent="0.3">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sheetData>
  <sheetProtection algorithmName="SHA-512" hashValue="cW9+MSaJcGy/JmrHvYS3RxDIa10csNGP7OwJwEB7rg9mxZYJfLD6FeVbEQZa1/8T4D3KxWOVQwTzZcwKBzDEAw==" saltValue="SRiKbttjLeNJU1jpVfO9aw==" spinCount="100000" sheet="1" objects="1" scenarios="1" selectLockedCells="1"/>
  <mergeCells count="21">
    <mergeCell ref="F2:P2"/>
    <mergeCell ref="F3:P4"/>
    <mergeCell ref="F5:P6"/>
    <mergeCell ref="F7:P8"/>
    <mergeCell ref="F9:P10"/>
    <mergeCell ref="F11:P11"/>
    <mergeCell ref="K25:L25"/>
    <mergeCell ref="G28:O28"/>
    <mergeCell ref="F20:O20"/>
    <mergeCell ref="F21:O21"/>
    <mergeCell ref="F22:O22"/>
    <mergeCell ref="F23:O23"/>
    <mergeCell ref="M25:P25"/>
    <mergeCell ref="F12:O12"/>
    <mergeCell ref="F13:O13"/>
    <mergeCell ref="F14:O14"/>
    <mergeCell ref="F15:O15"/>
    <mergeCell ref="F16:O16"/>
    <mergeCell ref="F17:O17"/>
    <mergeCell ref="F18:O18"/>
    <mergeCell ref="F19:O19"/>
  </mergeCells>
  <conditionalFormatting sqref="M25:P25">
    <cfRule type="expression" dxfId="3" priority="1">
      <formula>M25="DATA MISSING"</formula>
    </cfRule>
    <cfRule type="expression" dxfId="2" priority="2">
      <formula>M25="MARKEDLY DIFFERENT"</formula>
    </cfRule>
    <cfRule type="expression" dxfId="1" priority="3">
      <formula>M25="MODERATELY DIFFERENT"</formula>
    </cfRule>
    <cfRule type="expression" dxfId="0" priority="4">
      <formula>M25="SLIGHTLY DIFFERENT"</formula>
    </cfRule>
  </conditionalFormatting>
  <dataValidations count="1">
    <dataValidation type="whole" allowBlank="1" showInputMessage="1" showErrorMessage="1" errorTitle="Incorrect Value" error="Please enter a value between 1 and 5." sqref="P13:P22" xr:uid="{7106FDF2-0B2A-4A4D-81C0-20D6DA621911}">
      <formula1>1</formula1>
      <formula2>5</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D0505-7E8F-41F9-8C21-13EE4D5EF815}">
  <sheetPr codeName="Sheet4">
    <tabColor theme="5" tint="0.59999389629810485"/>
    <pageSetUpPr fitToPage="1"/>
  </sheetPr>
  <dimension ref="D2:S65"/>
  <sheetViews>
    <sheetView showGridLines="0" showRowColHeaders="0" topLeftCell="B1" zoomScaleNormal="100" workbookViewId="0">
      <selection activeCell="B1" sqref="B1"/>
    </sheetView>
  </sheetViews>
  <sheetFormatPr defaultColWidth="8.77734375" defaultRowHeight="14.4" x14ac:dyDescent="0.3"/>
  <cols>
    <col min="1" max="5" width="8.77734375" style="42"/>
    <col min="6" max="6" width="8.77734375" style="42" customWidth="1"/>
    <col min="7" max="18" width="8.77734375" style="42"/>
    <col min="19" max="19" width="8.77734375" style="42" customWidth="1"/>
    <col min="20" max="16384" width="8.77734375" style="42"/>
  </cols>
  <sheetData>
    <row r="2" spans="4:19" ht="34.200000000000003" x14ac:dyDescent="0.3">
      <c r="D2" s="203" t="s">
        <v>135</v>
      </c>
      <c r="E2" s="204"/>
      <c r="F2" s="204"/>
      <c r="G2" s="204"/>
      <c r="H2" s="204"/>
      <c r="I2" s="204"/>
      <c r="J2" s="204"/>
      <c r="K2" s="204"/>
      <c r="L2" s="204"/>
      <c r="M2" s="204"/>
      <c r="N2" s="204"/>
      <c r="O2" s="204"/>
      <c r="P2" s="204"/>
      <c r="Q2" s="204"/>
      <c r="R2" s="204"/>
      <c r="S2" s="204"/>
    </row>
    <row r="3" spans="4:19" ht="15" customHeight="1" x14ac:dyDescent="0.3">
      <c r="E3" s="205" t="s">
        <v>134</v>
      </c>
      <c r="F3" s="205"/>
      <c r="G3" s="205"/>
      <c r="H3" s="205"/>
      <c r="I3" s="205"/>
      <c r="J3" s="205"/>
      <c r="K3" s="205"/>
      <c r="L3" s="205"/>
      <c r="M3" s="205"/>
      <c r="N3" s="205"/>
      <c r="O3" s="205"/>
      <c r="P3" s="205"/>
      <c r="Q3" s="205"/>
      <c r="R3" s="205"/>
    </row>
    <row r="4" spans="4:19" x14ac:dyDescent="0.3">
      <c r="D4" s="63"/>
      <c r="E4" s="205"/>
      <c r="F4" s="205"/>
      <c r="G4" s="205"/>
      <c r="H4" s="205"/>
      <c r="I4" s="205"/>
      <c r="J4" s="205"/>
      <c r="K4" s="205"/>
      <c r="L4" s="205"/>
      <c r="M4" s="205"/>
      <c r="N4" s="205"/>
      <c r="O4" s="205"/>
      <c r="P4" s="205"/>
      <c r="Q4" s="205"/>
      <c r="R4" s="205"/>
    </row>
    <row r="5" spans="4:19" x14ac:dyDescent="0.3">
      <c r="E5" s="205"/>
      <c r="F5" s="205"/>
      <c r="G5" s="205"/>
      <c r="H5" s="205"/>
      <c r="I5" s="205"/>
      <c r="J5" s="205"/>
      <c r="K5" s="205"/>
      <c r="L5" s="205"/>
      <c r="M5" s="205"/>
      <c r="N5" s="205"/>
      <c r="O5" s="205"/>
      <c r="P5" s="205"/>
      <c r="Q5" s="205"/>
      <c r="R5" s="205"/>
    </row>
    <row r="6" spans="4:19" x14ac:dyDescent="0.3">
      <c r="E6" s="205"/>
      <c r="F6" s="205"/>
      <c r="G6" s="205"/>
      <c r="H6" s="205"/>
      <c r="I6" s="205"/>
      <c r="J6" s="205"/>
      <c r="K6" s="205"/>
      <c r="L6" s="205"/>
      <c r="M6" s="205"/>
      <c r="N6" s="205"/>
      <c r="O6" s="205"/>
      <c r="P6" s="205"/>
      <c r="Q6" s="205"/>
      <c r="R6" s="205"/>
    </row>
    <row r="7" spans="4:19" x14ac:dyDescent="0.3">
      <c r="E7" s="205"/>
      <c r="F7" s="205"/>
      <c r="G7" s="205"/>
      <c r="H7" s="205"/>
      <c r="I7" s="205"/>
      <c r="J7" s="205"/>
      <c r="K7" s="205"/>
      <c r="L7" s="205"/>
      <c r="M7" s="205"/>
      <c r="N7" s="205"/>
      <c r="O7" s="205"/>
      <c r="P7" s="205"/>
      <c r="Q7" s="205"/>
      <c r="R7" s="205"/>
    </row>
    <row r="8" spans="4:19" ht="15" customHeight="1" x14ac:dyDescent="0.3">
      <c r="E8" s="205"/>
      <c r="F8" s="205"/>
      <c r="G8" s="205"/>
      <c r="H8" s="205"/>
      <c r="I8" s="205"/>
      <c r="J8" s="205"/>
      <c r="K8" s="205"/>
      <c r="L8" s="205"/>
      <c r="M8" s="205"/>
      <c r="N8" s="205"/>
      <c r="O8" s="205"/>
      <c r="P8" s="205"/>
      <c r="Q8" s="205"/>
      <c r="R8" s="205"/>
    </row>
    <row r="9" spans="4:19" ht="22.05" customHeight="1" x14ac:dyDescent="0.3">
      <c r="E9" s="139" t="s">
        <v>133</v>
      </c>
    </row>
    <row r="10" spans="4:19" ht="20.100000000000001" customHeight="1" x14ac:dyDescent="0.3">
      <c r="E10" s="140" t="s">
        <v>132</v>
      </c>
    </row>
    <row r="11" spans="4:19" ht="20.100000000000001" customHeight="1" x14ac:dyDescent="0.3">
      <c r="D11" s="134"/>
      <c r="E11" s="140" t="s">
        <v>131</v>
      </c>
    </row>
    <row r="12" spans="4:19" ht="20.100000000000001" customHeight="1" x14ac:dyDescent="0.3">
      <c r="D12" s="134"/>
      <c r="E12" s="140" t="s">
        <v>130</v>
      </c>
    </row>
    <row r="13" spans="4:19" ht="20.100000000000001" customHeight="1" x14ac:dyDescent="0.3">
      <c r="D13" s="134"/>
      <c r="E13" s="140" t="s">
        <v>129</v>
      </c>
    </row>
    <row r="14" spans="4:19" ht="20.100000000000001" customHeight="1" x14ac:dyDescent="0.3">
      <c r="D14" s="134"/>
      <c r="E14" s="140" t="s">
        <v>128</v>
      </c>
    </row>
    <row r="15" spans="4:19" ht="20.100000000000001" customHeight="1" x14ac:dyDescent="0.3">
      <c r="D15" s="134"/>
      <c r="E15" s="140" t="s">
        <v>127</v>
      </c>
    </row>
    <row r="16" spans="4:19" ht="19.5" customHeight="1" x14ac:dyDescent="0.3">
      <c r="D16" s="134"/>
      <c r="E16" s="140" t="s">
        <v>126</v>
      </c>
    </row>
    <row r="17" spans="4:18" ht="19.5" customHeight="1" x14ac:dyDescent="0.3">
      <c r="D17" s="134"/>
      <c r="E17" s="140"/>
    </row>
    <row r="18" spans="4:18" ht="22.05" customHeight="1" x14ac:dyDescent="0.3">
      <c r="E18" s="139" t="s">
        <v>125</v>
      </c>
    </row>
    <row r="19" spans="4:18" ht="87.75" customHeight="1" x14ac:dyDescent="0.3">
      <c r="E19" s="206" t="s">
        <v>124</v>
      </c>
      <c r="F19" s="206"/>
      <c r="G19" s="206"/>
      <c r="H19" s="206"/>
      <c r="I19" s="206"/>
      <c r="J19" s="206"/>
      <c r="K19" s="206"/>
      <c r="L19" s="206"/>
      <c r="M19" s="206"/>
      <c r="N19" s="206"/>
      <c r="O19" s="206"/>
      <c r="P19" s="206"/>
      <c r="Q19" s="206"/>
      <c r="R19" s="206"/>
    </row>
    <row r="20" spans="4:18" ht="14.25" hidden="1" customHeight="1" x14ac:dyDescent="0.3">
      <c r="E20" s="138"/>
      <c r="F20" s="138"/>
      <c r="G20" s="138"/>
      <c r="H20" s="138"/>
      <c r="I20" s="138"/>
      <c r="J20" s="138"/>
      <c r="K20" s="138"/>
      <c r="L20" s="138"/>
      <c r="M20" s="138"/>
      <c r="N20" s="138"/>
      <c r="O20" s="138"/>
      <c r="P20" s="138"/>
      <c r="Q20" s="138"/>
      <c r="R20" s="138"/>
    </row>
    <row r="21" spans="4:18" ht="9.75" customHeight="1" x14ac:dyDescent="0.3"/>
    <row r="22" spans="4:18" ht="20.100000000000001" customHeight="1" x14ac:dyDescent="0.55000000000000004">
      <c r="E22" s="136" t="s">
        <v>123</v>
      </c>
      <c r="F22" s="137"/>
      <c r="G22" s="137"/>
    </row>
    <row r="23" spans="4:18" ht="20.100000000000001" customHeight="1" x14ac:dyDescent="0.3">
      <c r="E23" s="136" t="s">
        <v>122</v>
      </c>
    </row>
    <row r="24" spans="4:18" ht="20.100000000000001" customHeight="1" x14ac:dyDescent="0.3">
      <c r="E24" s="136" t="s">
        <v>121</v>
      </c>
    </row>
    <row r="25" spans="4:18" ht="20.100000000000001" customHeight="1" x14ac:dyDescent="0.3">
      <c r="D25" s="134"/>
    </row>
    <row r="26" spans="4:18" ht="101.25" customHeight="1" x14ac:dyDescent="0.3">
      <c r="D26" s="134"/>
      <c r="E26" s="206" t="s">
        <v>120</v>
      </c>
      <c r="F26" s="206"/>
      <c r="G26" s="206"/>
      <c r="H26" s="206"/>
      <c r="I26" s="206"/>
      <c r="J26" s="206"/>
      <c r="K26" s="206"/>
      <c r="L26" s="206"/>
      <c r="M26" s="206"/>
      <c r="N26" s="206"/>
      <c r="O26" s="206"/>
      <c r="P26" s="206"/>
      <c r="Q26" s="206"/>
      <c r="R26" s="206"/>
    </row>
    <row r="27" spans="4:18" ht="21.75" customHeight="1" x14ac:dyDescent="0.3">
      <c r="E27" s="135" t="s">
        <v>119</v>
      </c>
    </row>
    <row r="28" spans="4:18" ht="93.75" customHeight="1" x14ac:dyDescent="0.3">
      <c r="D28" s="134"/>
      <c r="E28" s="205" t="s">
        <v>118</v>
      </c>
      <c r="F28" s="205"/>
      <c r="G28" s="205"/>
      <c r="H28" s="205"/>
      <c r="I28" s="205"/>
      <c r="J28" s="205"/>
      <c r="K28" s="205"/>
      <c r="L28" s="205"/>
      <c r="M28" s="205"/>
      <c r="N28" s="205"/>
      <c r="O28" s="205"/>
      <c r="P28" s="205"/>
      <c r="Q28" s="205"/>
      <c r="R28" s="205"/>
    </row>
    <row r="29" spans="4:18" ht="15.75" customHeight="1" x14ac:dyDescent="0.3">
      <c r="D29" s="134"/>
      <c r="E29" s="207"/>
      <c r="F29" s="207"/>
      <c r="G29" s="207"/>
      <c r="H29" s="207"/>
      <c r="I29" s="207"/>
      <c r="J29" s="207"/>
      <c r="K29" s="207"/>
      <c r="L29" s="207"/>
      <c r="M29" s="207"/>
      <c r="N29" s="207"/>
      <c r="O29" s="207"/>
      <c r="P29" s="207"/>
      <c r="Q29" s="207"/>
      <c r="R29" s="207"/>
    </row>
    <row r="30" spans="4:18" ht="32.25" customHeight="1" x14ac:dyDescent="0.3">
      <c r="D30" s="134"/>
      <c r="E30" s="205" t="s">
        <v>117</v>
      </c>
      <c r="F30" s="205"/>
      <c r="G30" s="205"/>
      <c r="H30" s="205"/>
      <c r="I30" s="205"/>
      <c r="J30" s="205"/>
      <c r="K30" s="205"/>
      <c r="L30" s="205"/>
      <c r="M30" s="205"/>
      <c r="N30" s="205"/>
      <c r="O30" s="205"/>
      <c r="P30" s="205"/>
      <c r="Q30" s="205"/>
      <c r="R30" s="205"/>
    </row>
    <row r="31" spans="4:18" ht="289.5" customHeight="1" x14ac:dyDescent="0.3">
      <c r="D31" s="134"/>
      <c r="E31" s="131"/>
      <c r="F31" s="131"/>
      <c r="G31" s="131"/>
      <c r="H31" s="131"/>
      <c r="I31" s="131"/>
      <c r="J31" s="131"/>
      <c r="K31" s="131"/>
      <c r="L31" s="131"/>
      <c r="M31" s="131"/>
      <c r="N31" s="131"/>
      <c r="O31" s="131"/>
      <c r="P31" s="131"/>
      <c r="Q31" s="131"/>
      <c r="R31" s="131"/>
    </row>
    <row r="32" spans="4:18" ht="211.5" customHeight="1" x14ac:dyDescent="0.3">
      <c r="D32" s="134"/>
      <c r="E32" s="131"/>
      <c r="F32" s="131"/>
      <c r="G32" s="131"/>
      <c r="H32" s="131"/>
      <c r="I32" s="131"/>
      <c r="J32" s="131"/>
      <c r="K32" s="131"/>
      <c r="L32" s="131"/>
      <c r="M32" s="131"/>
      <c r="N32" s="131"/>
      <c r="O32" s="131"/>
      <c r="P32" s="131"/>
      <c r="Q32" s="131"/>
      <c r="R32" s="131"/>
    </row>
    <row r="33" spans="4:18" ht="15.75" customHeight="1" x14ac:dyDescent="0.3">
      <c r="D33" s="134"/>
      <c r="E33" s="207"/>
      <c r="F33" s="207"/>
      <c r="G33" s="207"/>
      <c r="H33" s="207"/>
      <c r="I33" s="207"/>
      <c r="J33" s="207"/>
      <c r="K33" s="207"/>
      <c r="L33" s="207"/>
      <c r="M33" s="207"/>
      <c r="N33" s="207"/>
      <c r="O33" s="207"/>
      <c r="P33" s="207"/>
      <c r="Q33" s="207"/>
      <c r="R33" s="207"/>
    </row>
    <row r="34" spans="4:18" ht="32.25" customHeight="1" x14ac:dyDescent="0.3">
      <c r="E34" s="205" t="s">
        <v>116</v>
      </c>
      <c r="F34" s="205"/>
      <c r="G34" s="205"/>
      <c r="H34" s="205"/>
      <c r="I34" s="205"/>
      <c r="J34" s="205"/>
      <c r="K34" s="205"/>
      <c r="L34" s="205"/>
      <c r="M34" s="205"/>
      <c r="N34" s="205"/>
      <c r="O34" s="205"/>
      <c r="P34" s="205"/>
      <c r="Q34" s="205"/>
      <c r="R34" s="205"/>
    </row>
    <row r="35" spans="4:18" ht="258.75" customHeight="1" x14ac:dyDescent="0.3">
      <c r="E35" s="131"/>
      <c r="F35" s="131"/>
      <c r="G35" s="131"/>
      <c r="H35" s="131"/>
      <c r="I35" s="131"/>
      <c r="J35" s="131"/>
      <c r="K35" s="131"/>
      <c r="L35" s="131"/>
      <c r="M35" s="131"/>
      <c r="N35" s="131"/>
      <c r="O35" s="131"/>
      <c r="P35" s="131"/>
      <c r="Q35" s="131"/>
      <c r="R35" s="131"/>
    </row>
    <row r="36" spans="4:18" x14ac:dyDescent="0.3">
      <c r="E36" s="207"/>
      <c r="F36" s="207"/>
      <c r="G36" s="207"/>
      <c r="H36" s="207"/>
      <c r="I36" s="207"/>
      <c r="J36" s="207"/>
      <c r="K36" s="207"/>
      <c r="L36" s="207"/>
      <c r="M36" s="207"/>
      <c r="N36" s="207"/>
      <c r="O36" s="207"/>
      <c r="P36" s="207"/>
      <c r="Q36" s="207"/>
      <c r="R36" s="207"/>
    </row>
    <row r="37" spans="4:18" ht="90" customHeight="1" x14ac:dyDescent="0.3">
      <c r="E37" s="205" t="s">
        <v>115</v>
      </c>
      <c r="F37" s="205"/>
      <c r="G37" s="205"/>
      <c r="H37" s="205"/>
      <c r="I37" s="205"/>
      <c r="J37" s="205"/>
      <c r="K37" s="205"/>
      <c r="L37" s="205"/>
      <c r="M37" s="205"/>
      <c r="N37" s="205"/>
      <c r="O37" s="205"/>
      <c r="P37" s="205"/>
      <c r="Q37" s="205"/>
      <c r="R37" s="205"/>
    </row>
    <row r="38" spans="4:18" ht="133.5" customHeight="1" x14ac:dyDescent="0.3">
      <c r="E38" s="133"/>
      <c r="F38" s="132"/>
      <c r="G38" s="132"/>
      <c r="H38" s="132"/>
      <c r="I38" s="132"/>
      <c r="J38" s="132"/>
      <c r="K38" s="132"/>
      <c r="L38" s="132"/>
      <c r="M38" s="132"/>
      <c r="N38" s="132"/>
      <c r="O38" s="132"/>
      <c r="P38" s="132"/>
      <c r="Q38" s="132"/>
      <c r="R38" s="132"/>
    </row>
    <row r="39" spans="4:18" ht="150" customHeight="1" x14ac:dyDescent="0.3">
      <c r="E39" s="132"/>
      <c r="F39" s="132"/>
      <c r="G39" s="132"/>
      <c r="H39" s="132"/>
      <c r="I39" s="132"/>
      <c r="J39" s="132"/>
      <c r="K39" s="132"/>
      <c r="L39" s="132"/>
      <c r="M39" s="132"/>
      <c r="N39" s="132"/>
      <c r="O39" s="132"/>
      <c r="P39" s="132"/>
      <c r="Q39" s="132"/>
      <c r="R39" s="132"/>
    </row>
    <row r="41" spans="4:18" ht="228" customHeight="1" x14ac:dyDescent="0.3">
      <c r="E41" s="205" t="s">
        <v>114</v>
      </c>
      <c r="F41" s="205"/>
      <c r="G41" s="205"/>
      <c r="H41" s="205"/>
      <c r="I41" s="205"/>
      <c r="J41" s="205"/>
      <c r="K41" s="205"/>
      <c r="L41" s="205"/>
      <c r="M41" s="205"/>
      <c r="N41" s="205"/>
      <c r="O41" s="205"/>
      <c r="P41" s="205"/>
      <c r="Q41" s="205"/>
      <c r="R41" s="205"/>
    </row>
    <row r="42" spans="4:18" ht="250.5" customHeight="1" x14ac:dyDescent="0.3">
      <c r="E42" s="131"/>
      <c r="F42" s="131"/>
      <c r="G42" s="131"/>
      <c r="H42" s="131"/>
      <c r="I42" s="131"/>
      <c r="J42" s="131"/>
      <c r="K42" s="131"/>
      <c r="L42" s="131"/>
      <c r="M42" s="131"/>
      <c r="N42" s="131"/>
      <c r="O42" s="131"/>
      <c r="P42" s="131"/>
      <c r="Q42" s="131"/>
      <c r="R42" s="131"/>
    </row>
    <row r="44" spans="4:18" ht="273.75" customHeight="1" x14ac:dyDescent="0.3">
      <c r="E44" s="205" t="s">
        <v>113</v>
      </c>
      <c r="F44" s="205"/>
      <c r="G44" s="205"/>
      <c r="H44" s="205"/>
      <c r="I44" s="205"/>
      <c r="J44" s="205"/>
      <c r="K44" s="205"/>
      <c r="L44" s="205"/>
      <c r="M44" s="205"/>
      <c r="N44" s="205"/>
      <c r="O44" s="205"/>
      <c r="P44" s="205"/>
      <c r="Q44" s="205"/>
      <c r="R44" s="205"/>
    </row>
    <row r="45" spans="4:18" ht="246" customHeight="1" x14ac:dyDescent="0.3">
      <c r="E45" s="131"/>
      <c r="F45" s="131"/>
      <c r="G45" s="131"/>
      <c r="H45" s="131"/>
      <c r="I45" s="131"/>
      <c r="J45" s="131"/>
      <c r="K45" s="131"/>
      <c r="L45" s="131"/>
      <c r="M45" s="131"/>
      <c r="N45" s="131"/>
      <c r="O45" s="131"/>
      <c r="P45" s="131"/>
      <c r="Q45" s="131"/>
      <c r="R45" s="131"/>
    </row>
    <row r="47" spans="4:18" ht="123" customHeight="1" x14ac:dyDescent="0.3">
      <c r="E47" s="205" t="s">
        <v>112</v>
      </c>
      <c r="F47" s="205"/>
      <c r="G47" s="205"/>
      <c r="H47" s="205"/>
      <c r="I47" s="205"/>
      <c r="J47" s="205"/>
      <c r="K47" s="205"/>
      <c r="L47" s="205"/>
      <c r="M47" s="205"/>
      <c r="N47" s="205"/>
      <c r="O47" s="205"/>
      <c r="P47" s="205"/>
      <c r="Q47" s="205"/>
      <c r="R47" s="205"/>
    </row>
    <row r="48" spans="4:18" ht="15.6" x14ac:dyDescent="0.3">
      <c r="F48" s="9"/>
      <c r="G48" s="8" t="s">
        <v>32</v>
      </c>
      <c r="H48" s="33"/>
      <c r="L48" s="68" t="s">
        <v>80</v>
      </c>
      <c r="M48" s="164">
        <v>90</v>
      </c>
      <c r="N48" s="165"/>
    </row>
    <row r="49" spans="5:15" ht="15.6" x14ac:dyDescent="0.3">
      <c r="F49" s="54"/>
      <c r="G49" s="54"/>
      <c r="H49" s="33"/>
      <c r="L49" s="66" t="s">
        <v>79</v>
      </c>
      <c r="M49" s="10" t="s">
        <v>30</v>
      </c>
      <c r="N49" s="11" t="s">
        <v>29</v>
      </c>
    </row>
    <row r="50" spans="5:15" ht="15.6" x14ac:dyDescent="0.3">
      <c r="F50" s="54"/>
      <c r="G50" s="55" t="s">
        <v>6</v>
      </c>
      <c r="H50" s="33"/>
      <c r="L50" s="37">
        <v>76</v>
      </c>
      <c r="M50" s="37">
        <v>70</v>
      </c>
      <c r="N50" s="37">
        <v>83</v>
      </c>
    </row>
    <row r="51" spans="5:15" ht="15.6" x14ac:dyDescent="0.3">
      <c r="F51" s="54"/>
      <c r="G51" s="55" t="s">
        <v>7</v>
      </c>
      <c r="H51" s="33"/>
      <c r="L51" s="37">
        <v>80</v>
      </c>
      <c r="M51" s="37">
        <v>74</v>
      </c>
      <c r="N51" s="37">
        <v>86</v>
      </c>
    </row>
    <row r="52" spans="5:15" ht="15.6" x14ac:dyDescent="0.3">
      <c r="F52" s="54"/>
      <c r="G52" s="55" t="s">
        <v>61</v>
      </c>
      <c r="H52" s="33"/>
      <c r="L52" s="37">
        <v>79</v>
      </c>
      <c r="M52" s="37">
        <v>70</v>
      </c>
      <c r="N52" s="37">
        <v>87</v>
      </c>
    </row>
    <row r="53" spans="5:15" ht="15.6" x14ac:dyDescent="0.3">
      <c r="F53" s="54"/>
      <c r="G53" s="55" t="s">
        <v>31</v>
      </c>
      <c r="H53" s="33"/>
      <c r="L53" s="37"/>
      <c r="M53" s="37"/>
      <c r="N53" s="37"/>
    </row>
    <row r="54" spans="5:15" ht="15.6" x14ac:dyDescent="0.3">
      <c r="F54" s="54"/>
      <c r="G54" s="55" t="s">
        <v>10</v>
      </c>
      <c r="H54" s="33"/>
      <c r="L54" s="37">
        <v>89</v>
      </c>
      <c r="M54" s="37">
        <v>80</v>
      </c>
      <c r="N54" s="37">
        <v>99</v>
      </c>
    </row>
    <row r="55" spans="5:15" ht="15.6" x14ac:dyDescent="0.3">
      <c r="F55" s="54"/>
      <c r="G55" s="55" t="s">
        <v>11</v>
      </c>
      <c r="H55" s="33"/>
      <c r="L55" s="37">
        <v>81</v>
      </c>
      <c r="M55" s="37">
        <v>75</v>
      </c>
      <c r="N55" s="37">
        <v>88</v>
      </c>
    </row>
    <row r="56" spans="5:15" ht="15.6" x14ac:dyDescent="0.3">
      <c r="F56" s="54"/>
      <c r="G56" s="55" t="s">
        <v>12</v>
      </c>
      <c r="H56" s="33"/>
      <c r="L56" s="37">
        <v>99</v>
      </c>
      <c r="M56" s="37">
        <v>91</v>
      </c>
      <c r="N56" s="37">
        <v>107</v>
      </c>
    </row>
    <row r="60" spans="5:15" x14ac:dyDescent="0.3">
      <c r="E60" s="169" t="s">
        <v>111</v>
      </c>
      <c r="F60" s="170"/>
      <c r="G60" s="170"/>
      <c r="H60" s="170"/>
      <c r="I60" s="170"/>
      <c r="J60" s="170"/>
      <c r="K60" s="170"/>
      <c r="L60" s="170"/>
      <c r="M60" s="170"/>
      <c r="N60" s="170"/>
      <c r="O60" s="170"/>
    </row>
    <row r="61" spans="5:15" x14ac:dyDescent="0.3">
      <c r="E61" s="171"/>
      <c r="F61" s="171"/>
      <c r="G61" s="171"/>
      <c r="H61" s="171"/>
      <c r="I61" s="171"/>
      <c r="J61" s="171"/>
      <c r="K61" s="171"/>
      <c r="L61" s="171"/>
      <c r="M61" s="171"/>
      <c r="N61" s="171"/>
      <c r="O61" s="171"/>
    </row>
    <row r="62" spans="5:15" x14ac:dyDescent="0.3">
      <c r="E62" s="63"/>
      <c r="F62" s="63"/>
      <c r="G62" s="63"/>
      <c r="H62" s="63"/>
      <c r="I62" s="63"/>
      <c r="J62" s="63"/>
      <c r="K62" s="63"/>
      <c r="L62" s="63"/>
      <c r="M62" s="63"/>
      <c r="N62" s="63"/>
      <c r="O62" s="63"/>
    </row>
    <row r="63" spans="5:15" ht="15.6" x14ac:dyDescent="0.3">
      <c r="G63" s="61" t="s">
        <v>39</v>
      </c>
      <c r="H63" s="62" t="s">
        <v>26</v>
      </c>
      <c r="I63" s="39">
        <v>83</v>
      </c>
      <c r="J63" s="63"/>
      <c r="K63" s="63"/>
      <c r="L63" s="63"/>
      <c r="M63" s="63"/>
      <c r="N63" s="63"/>
      <c r="O63" s="63"/>
    </row>
    <row r="64" spans="5:15" ht="15.6" x14ac:dyDescent="0.3">
      <c r="G64" s="61" t="s">
        <v>34</v>
      </c>
      <c r="H64" s="62" t="s">
        <v>26</v>
      </c>
      <c r="I64" s="39"/>
      <c r="J64" s="63"/>
      <c r="K64" s="63"/>
      <c r="L64" s="63"/>
      <c r="M64" s="63"/>
      <c r="N64" s="63"/>
      <c r="O64" s="63"/>
    </row>
    <row r="65" spans="7:15" ht="15.6" x14ac:dyDescent="0.3">
      <c r="G65" s="61" t="s">
        <v>34</v>
      </c>
      <c r="H65" s="62" t="s">
        <v>27</v>
      </c>
      <c r="I65" s="39"/>
      <c r="J65" s="63"/>
      <c r="K65" s="63"/>
      <c r="L65" s="63"/>
      <c r="M65" s="63"/>
      <c r="N65" s="63"/>
      <c r="O65" s="63"/>
    </row>
  </sheetData>
  <sheetProtection algorithmName="SHA-512" hashValue="iwIDliOiDjevM14wXNiM4nAkSskIbdAIQSQhAoXRtdD4I7wVXrHYa2UeKtbcgzqoC96VgBlHZPCCBiMwpr+M3g==" saltValue="kwq4rvRY7V0vuqCXQ5VpYA==" spinCount="100000" sheet="1" objects="1" scenarios="1"/>
  <mergeCells count="16">
    <mergeCell ref="E60:O61"/>
    <mergeCell ref="M48:N48"/>
    <mergeCell ref="E47:R47"/>
    <mergeCell ref="E30:R30"/>
    <mergeCell ref="E41:R41"/>
    <mergeCell ref="E44:R44"/>
    <mergeCell ref="E34:R34"/>
    <mergeCell ref="E33:R33"/>
    <mergeCell ref="E36:R36"/>
    <mergeCell ref="E37:R37"/>
    <mergeCell ref="D2:S2"/>
    <mergeCell ref="E3:R8"/>
    <mergeCell ref="E19:R19"/>
    <mergeCell ref="E28:R28"/>
    <mergeCell ref="E29:R29"/>
    <mergeCell ref="E26:R26"/>
  </mergeCells>
  <dataValidations count="3">
    <dataValidation type="whole" allowBlank="1" showDropDown="1" showInputMessage="1" showErrorMessage="1" errorTitle="Input Error" error="Please input a value from 40 to 160.  Scores of &lt;40 should be entered as 40." sqref="L50:N56" xr:uid="{85048719-2817-4412-9A9B-70BF179A76AF}">
      <formula1>40</formula1>
      <formula2>160</formula2>
    </dataValidation>
    <dataValidation type="custom" allowBlank="1" showInputMessage="1" showErrorMessage="1" errorTitle="Incorrect Entry" error="Please select a confidence interval value of 68, 90, or 95." sqref="M48:N48" xr:uid="{0DF27F13-C741-45BD-851A-F69DB3B94617}">
      <formula1>(OR(M48=68,M48=90,M48=95))</formula1>
    </dataValidation>
    <dataValidation type="whole" allowBlank="1" showInputMessage="1" showErrorMessage="1" errorTitle="Input error" error="Please input a value from 40 to 160.  Scores of &lt;40 should be entered as 40." sqref="I63:I65" xr:uid="{2C884C17-FF1F-4641-9F8B-94519B425469}">
      <formula1>40</formula1>
      <formula2>160</formula2>
    </dataValidation>
  </dataValidations>
  <printOptions verticalCentered="1"/>
  <pageMargins left="0.45" right="0.45" top="0.5" bottom="0.5" header="0.3" footer="0.3"/>
  <pageSetup scale="80" fitToHeight="0" orientation="landscape" r:id="rId1"/>
  <rowBreaks count="2" manualBreakCount="2">
    <brk id="26" max="16383" man="1"/>
    <brk id="35" max="16383" man="1"/>
  </rowBreaks>
  <colBreaks count="1" manualBreakCount="1">
    <brk id="3" min="1" max="6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Information</vt:lpstr>
      <vt:lpstr>D-SNAP Worksheet</vt:lpstr>
      <vt:lpstr>True Peer Estimator</vt:lpstr>
      <vt:lpstr>Domain Calculator</vt:lpstr>
      <vt:lpstr>'Domain Calculator'!Print_Area</vt:lpstr>
      <vt:lpstr>'D-SNAP Worksheet'!Print_Area</vt:lpstr>
      <vt:lpstr>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APSS</dc:creator>
  <dc:description>Tributes to TM</dc:description>
  <cp:lastModifiedBy>L P</cp:lastModifiedBy>
  <cp:lastPrinted>2024-02-22T16:59:43Z</cp:lastPrinted>
  <dcterms:created xsi:type="dcterms:W3CDTF">2022-08-12T15:21:41Z</dcterms:created>
  <dcterms:modified xsi:type="dcterms:W3CDTF">2026-02-08T16:07:37Z</dcterms:modified>
</cp:coreProperties>
</file>