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mgacademy365-my.sharepoint.com/personal/kinikia_kaponohughes_imgacademy_com/Documents/C - Hard Drive/Kinikia/Pool/WCCF/26WCCF/"/>
    </mc:Choice>
  </mc:AlternateContent>
  <xr:revisionPtr revIDLastSave="81" documentId="8_{FC67AD7E-8909-4277-95D2-03D1CB7BFE16}" xr6:coauthVersionLast="47" xr6:coauthVersionMax="47" xr10:uidLastSave="{92D89176-EC83-4FF4-8562-5EA42CB76449}"/>
  <workbookProtection workbookAlgorithmName="SHA-512" workbookHashValue="Y9909WpfQapKCcTqk6qG1SIZ3x6DFL0n/KlnxSxk5Xj4hAbwxtrUJUPqnD+LBx7pT3ZgyiIGlGDWFrwQ0D7RFA==" workbookSaltValue="/wT5PFwxiKMq5k/HYb16B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55" i="1" s="1"/>
  <c r="F53" i="1"/>
  <c r="F52" i="1"/>
  <c r="F51" i="1"/>
  <c r="F50" i="1"/>
  <c r="F49" i="1"/>
  <c r="F48" i="1"/>
  <c r="F47" i="1"/>
  <c r="F46" i="1"/>
  <c r="E53" i="1"/>
  <c r="E52" i="1"/>
  <c r="E51" i="1"/>
  <c r="G51" i="1" s="1"/>
  <c r="E50" i="1"/>
  <c r="E49" i="1"/>
  <c r="E48" i="1"/>
  <c r="E47" i="1"/>
  <c r="E46" i="1"/>
  <c r="X30" i="1"/>
  <c r="X29" i="1"/>
  <c r="X28" i="1"/>
  <c r="X27" i="1"/>
  <c r="X26" i="1"/>
  <c r="X25" i="1"/>
  <c r="X24" i="1"/>
  <c r="X23" i="1"/>
  <c r="D47" i="1"/>
  <c r="D48" i="1"/>
  <c r="D49" i="1"/>
  <c r="D50" i="1"/>
  <c r="D51" i="1"/>
  <c r="D52" i="1"/>
  <c r="D53" i="1"/>
  <c r="D46" i="1"/>
  <c r="Y24" i="1"/>
  <c r="Y25" i="1"/>
  <c r="Y26" i="1"/>
  <c r="Y27" i="1"/>
  <c r="Y28" i="1"/>
  <c r="Y29" i="1"/>
  <c r="Y30" i="1"/>
  <c r="Y23" i="1"/>
  <c r="Z24" i="1"/>
  <c r="H47" i="1" s="1"/>
  <c r="Z25" i="1"/>
  <c r="H48" i="1" s="1"/>
  <c r="Z26" i="1"/>
  <c r="H49" i="1" s="1"/>
  <c r="Z27" i="1"/>
  <c r="H50" i="1" s="1"/>
  <c r="Z28" i="1"/>
  <c r="H51" i="1"/>
  <c r="Z29" i="1"/>
  <c r="H52" i="1" s="1"/>
  <c r="Z30" i="1"/>
  <c r="H53" i="1" s="1"/>
  <c r="Z23" i="1"/>
  <c r="H46" i="1" s="1"/>
  <c r="G53" i="1" l="1"/>
  <c r="G50" i="1"/>
  <c r="G48" i="1"/>
  <c r="G46" i="1"/>
  <c r="G52" i="1"/>
  <c r="G47" i="1"/>
  <c r="G49" i="1"/>
  <c r="H54" i="1" l="1"/>
  <c r="H56" i="1" s="1"/>
</calcChain>
</file>

<file path=xl/sharedStrings.xml><?xml version="1.0" encoding="utf-8"?>
<sst xmlns="http://schemas.openxmlformats.org/spreadsheetml/2006/main" count="53" uniqueCount="51">
  <si>
    <t>Player Name 1</t>
  </si>
  <si>
    <t>Player Name 2</t>
  </si>
  <si>
    <t>Player Name 3</t>
  </si>
  <si>
    <t>Player Name 4</t>
  </si>
  <si>
    <t>Player Name 5</t>
  </si>
  <si>
    <t>Player Name 6</t>
  </si>
  <si>
    <t>Player Name 7</t>
  </si>
  <si>
    <t>Player Name 8</t>
  </si>
  <si>
    <t>Singles Total Entries</t>
  </si>
  <si>
    <t>League Organization</t>
  </si>
  <si>
    <t>FEE $</t>
  </si>
  <si>
    <t>Tournament Team Name :</t>
  </si>
  <si>
    <t>Captain's Name :</t>
  </si>
  <si>
    <t>Captain's Email :</t>
  </si>
  <si>
    <t>Captain's Phone :</t>
  </si>
  <si>
    <t>Team Total</t>
  </si>
  <si>
    <t>** Fill out registration form BEFORE you print it out in order for all totals and discounts to calculate properly **</t>
  </si>
  <si>
    <r>
      <t xml:space="preserve">COPY OF THIS COMPLETED REGISTRATION FORM </t>
    </r>
    <r>
      <rPr>
        <b/>
        <sz val="18"/>
        <color indexed="10"/>
        <rFont val="Calibri"/>
        <family val="2"/>
      </rPr>
      <t>ALONG WITH YOUR LEAGUE TEAM &amp; SINGLE'S STATS</t>
    </r>
    <r>
      <rPr>
        <b/>
        <sz val="18"/>
        <color indexed="8"/>
        <rFont val="Calibri"/>
        <family val="2"/>
      </rPr>
      <t xml:space="preserve"> </t>
    </r>
    <r>
      <rPr>
        <b/>
        <u/>
        <sz val="18"/>
        <color indexed="8"/>
        <rFont val="Calibri"/>
        <family val="2"/>
      </rPr>
      <t>MUST BE INCLUDED WITH PAID ENTRY</t>
    </r>
    <r>
      <rPr>
        <b/>
        <sz val="18"/>
        <color indexed="8"/>
        <rFont val="Calibri"/>
        <family val="2"/>
      </rPr>
      <t xml:space="preserve"> IN ORDER TO BE CONSIDERED REGISTERED</t>
    </r>
  </si>
  <si>
    <t>Player AVG / SKILL LEVEL</t>
  </si>
  <si>
    <t>League Team Name :</t>
  </si>
  <si>
    <t xml:space="preserve"> Submitting Player's email :</t>
  </si>
  <si>
    <t>Submitting Player's address:</t>
  </si>
  <si>
    <t xml:space="preserve">Submitting Player's phone : </t>
  </si>
  <si>
    <r>
      <t>At least 3 ORIGINAL TEAM MEMBERS (*</t>
    </r>
    <r>
      <rPr>
        <i/>
        <sz val="9"/>
        <color indexed="8"/>
        <rFont val="Calibri"/>
        <family val="2"/>
      </rPr>
      <t>2 for women's</t>
    </r>
    <r>
      <rPr>
        <sz val="9"/>
        <color indexed="8"/>
        <rFont val="Calibri"/>
        <family val="2"/>
      </rPr>
      <t>) must play all rounds of team play</t>
    </r>
  </si>
  <si>
    <t>League Name:</t>
  </si>
  <si>
    <t>League Coordinator's Name:</t>
  </si>
  <si>
    <t>League Coordinator's Phone:</t>
  </si>
  <si>
    <t>REQUIRED INFORMATION - TEAMS</t>
  </si>
  <si>
    <t>REQUIRED INFORMA-TION (ALL ENTRIES)</t>
  </si>
  <si>
    <t>8B</t>
  </si>
  <si>
    <t>9B</t>
  </si>
  <si>
    <t>F</t>
  </si>
  <si>
    <t>Female (x)</t>
  </si>
  <si>
    <t>ENTRY SUMMARY &amp; COSTS</t>
  </si>
  <si>
    <t># singles</t>
  </si>
  <si>
    <t>Players Names</t>
  </si>
  <si>
    <t>Singles Disc'd Amt, if appl</t>
  </si>
  <si>
    <t>TOTAL AMOUNT DUE :</t>
  </si>
  <si>
    <t>Multi-event Disc</t>
  </si>
  <si>
    <t>Costs will be calculated below.  Please make sure the player checkboxes are correctly selected and you have a NAME in the  player field.</t>
  </si>
  <si>
    <t>*Women cannot play in an OPEN AND WOMEN'S team</t>
  </si>
  <si>
    <r>
      <rPr>
        <sz val="12"/>
        <color indexed="8"/>
        <rFont val="Calibri"/>
        <family val="2"/>
      </rPr>
      <t xml:space="preserve">PLEASE MAIL </t>
    </r>
    <r>
      <rPr>
        <b/>
        <sz val="12"/>
        <color indexed="8"/>
        <rFont val="Calibri"/>
        <family val="2"/>
      </rPr>
      <t>U.S. CASHIER CHECK / U.S. MONEY ORDER</t>
    </r>
    <r>
      <rPr>
        <sz val="12"/>
        <color indexed="8"/>
        <rFont val="Calibri"/>
        <family val="2"/>
      </rPr>
      <t xml:space="preserve"> (ONLY) ENTRIES MADE PAYABLE TO:</t>
    </r>
    <r>
      <rPr>
        <sz val="11"/>
        <color theme="1"/>
        <rFont val="Calibri"/>
        <family val="2"/>
        <scheme val="minor"/>
      </rPr>
      <t xml:space="preserve">                             </t>
    </r>
    <r>
      <rPr>
        <b/>
        <sz val="18"/>
        <color indexed="8"/>
        <rFont val="Calibri"/>
        <family val="2"/>
      </rPr>
      <t>WCCF                                                                                                                                   P O BOX #1973, BRADENTON, FL  34206</t>
    </r>
  </si>
  <si>
    <r>
      <t>Team Roster (</t>
    </r>
    <r>
      <rPr>
        <b/>
        <sz val="16"/>
        <color indexed="9"/>
        <rFont val="Calibri"/>
        <family val="2"/>
      </rPr>
      <t>8 Max on a team)                         or 'Singles Only' Entries</t>
    </r>
  </si>
  <si>
    <t>* 8-BALL ($125)</t>
  </si>
  <si>
    <t>* 9-BALL ($125)</t>
  </si>
  <si>
    <t>WCCF MASTER PLAYER</t>
  </si>
  <si>
    <t>WOMAN PLAYING OPEN</t>
  </si>
  <si>
    <r>
      <rPr>
        <b/>
        <sz val="26"/>
        <color indexed="9"/>
        <rFont val="Georgia"/>
        <family val="1"/>
      </rPr>
      <t>2026 WEST COAST CHALLENGE TOURNAMENT</t>
    </r>
    <r>
      <rPr>
        <b/>
        <sz val="22"/>
        <color indexed="9"/>
        <rFont val="Georgia"/>
        <family val="1"/>
      </rPr>
      <t xml:space="preserve"> REGISTRATION FORM</t>
    </r>
  </si>
  <si>
    <t>TEAMS ($275 / $475)</t>
  </si>
  <si>
    <r>
      <t xml:space="preserve">TOURNAMENT EVENT TO BE FOLLOWED AND SCORED ON </t>
    </r>
    <r>
      <rPr>
        <b/>
        <i/>
        <sz val="12"/>
        <color theme="1"/>
        <rFont val="Calibri"/>
        <family val="2"/>
        <scheme val="minor"/>
      </rPr>
      <t>COMPUSPORT</t>
    </r>
    <r>
      <rPr>
        <i/>
        <sz val="12"/>
        <color theme="1"/>
        <rFont val="Calibri"/>
        <family val="2"/>
        <scheme val="minor"/>
      </rPr>
      <t xml:space="preserve"> PHONE APP.  DOWNLOAD TO YOUR PHONE PRIOR TO THE EVENT.</t>
    </r>
  </si>
  <si>
    <r>
      <t xml:space="preserve">*WOMEN'S TEAMS may have up to 2 Master Players on their roster.  If both Master Players chose to shoot in the same round a 10 BALL </t>
    </r>
    <r>
      <rPr>
        <i/>
        <u/>
        <sz val="11"/>
        <color theme="1"/>
        <rFont val="Calibri"/>
        <family val="2"/>
        <scheme val="minor"/>
      </rPr>
      <t>TOTAL</t>
    </r>
    <r>
      <rPr>
        <i/>
        <sz val="11"/>
        <color theme="1"/>
        <rFont val="Calibri"/>
        <family val="2"/>
        <scheme val="minor"/>
      </rPr>
      <t xml:space="preserve"> SPOT will be given to their opposing team*  Gold Division teams may only have ONE (male) Master player in a match.  Open teams wanting to compete with more than one Master player may enter the PLATINUM Division.  All open team matches are played heads-up (no handicaps).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</si>
</sst>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.00"/>
    <numFmt numFmtId="166" formatCode="000.0"/>
    <numFmt numFmtId="167" formatCode="0_);\(0\)"/>
  </numFmts>
  <fonts count="67" x14ac:knownFonts="1">
    <font>
      <sz val="11"/>
      <color theme="1"/>
      <name val="Calibri"/>
      <family val="2"/>
      <scheme val="minor"/>
    </font>
    <font>
      <b/>
      <sz val="18"/>
      <color indexed="10"/>
      <name val="Calibri"/>
      <family val="2"/>
    </font>
    <font>
      <b/>
      <sz val="18"/>
      <color indexed="8"/>
      <name val="Calibri"/>
      <family val="2"/>
    </font>
    <font>
      <b/>
      <u/>
      <sz val="18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6"/>
      <color indexed="9"/>
      <name val="Calibri"/>
      <family val="2"/>
    </font>
    <font>
      <i/>
      <sz val="9"/>
      <color indexed="8"/>
      <name val="Calibri"/>
      <family val="2"/>
    </font>
    <font>
      <b/>
      <sz val="22"/>
      <color indexed="9"/>
      <name val="Georgia"/>
      <family val="1"/>
    </font>
    <font>
      <b/>
      <sz val="26"/>
      <color indexed="9"/>
      <name val="Georg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i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i/>
      <sz val="16"/>
      <color theme="2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2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7" tint="0.399975585192419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22"/>
      <color theme="0"/>
      <name val="Georgia"/>
      <family val="1"/>
    </font>
    <font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b/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</patternFill>
    </fill>
    <fill>
      <patternFill patternType="solid">
        <fgColor rgb="FF0070C0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CC33"/>
      </patternFill>
    </fill>
    <fill>
      <patternFill patternType="solid">
        <fgColor rgb="FF397DC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7">
    <xf numFmtId="0" fontId="0" fillId="0" borderId="0" xfId="0"/>
    <xf numFmtId="0" fontId="19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22" fillId="0" borderId="0" xfId="0" applyFont="1" applyProtection="1">
      <protection locked="0"/>
    </xf>
    <xf numFmtId="2" fontId="23" fillId="4" borderId="3" xfId="0" applyNumberFormat="1" applyFon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24" fillId="5" borderId="3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left" indent="1"/>
    </xf>
    <xf numFmtId="0" fontId="23" fillId="0" borderId="0" xfId="0" applyFont="1" applyAlignment="1" applyProtection="1">
      <alignment horizontal="left" indent="1"/>
      <protection locked="0"/>
    </xf>
    <xf numFmtId="0" fontId="31" fillId="0" borderId="0" xfId="0" applyFont="1" applyAlignment="1" applyProtection="1">
      <alignment horizontal="left" indent="1"/>
      <protection locked="0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14" fillId="0" borderId="0" xfId="0" quotePrefix="1" applyFont="1" applyAlignment="1">
      <alignment horizontal="right" vertical="center" indent="2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34" fillId="0" borderId="0" xfId="0" applyFont="1" applyAlignment="1" applyProtection="1">
      <alignment horizontal="left" indent="1"/>
      <protection locked="0"/>
    </xf>
    <xf numFmtId="0" fontId="18" fillId="0" borderId="0" xfId="0" applyFont="1" applyProtection="1">
      <protection locked="0"/>
    </xf>
    <xf numFmtId="0" fontId="22" fillId="0" borderId="0" xfId="0" applyFont="1" applyAlignment="1" applyProtection="1">
      <alignment horizontal="left" indent="1"/>
      <protection locked="0"/>
    </xf>
    <xf numFmtId="0" fontId="35" fillId="0" borderId="0" xfId="0" applyFont="1" applyAlignment="1" applyProtection="1">
      <alignment vertical="center"/>
      <protection locked="0"/>
    </xf>
    <xf numFmtId="0" fontId="15" fillId="0" borderId="0" xfId="0" quotePrefix="1" applyFont="1" applyAlignment="1" applyProtection="1">
      <alignment horizontal="left" vertical="center" indent="2"/>
      <protection locked="0"/>
    </xf>
    <xf numFmtId="0" fontId="14" fillId="0" borderId="0" xfId="0" quotePrefix="1" applyFont="1" applyAlignment="1" applyProtection="1">
      <alignment horizontal="left" vertical="center" indent="1"/>
      <protection locked="0" hidden="1"/>
    </xf>
    <xf numFmtId="0" fontId="15" fillId="0" borderId="0" xfId="0" applyFont="1" applyAlignment="1" applyProtection="1">
      <alignment horizontal="left" indent="1"/>
      <protection locked="0"/>
    </xf>
    <xf numFmtId="0" fontId="14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23" fillId="0" borderId="0" xfId="0" applyFont="1" applyAlignment="1">
      <alignment horizontal="left" indent="1"/>
    </xf>
    <xf numFmtId="0" fontId="38" fillId="0" borderId="0" xfId="0" applyFont="1"/>
    <xf numFmtId="165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5" xfId="0" applyFont="1" applyBorder="1" applyAlignment="1">
      <alignment vertical="center"/>
    </xf>
    <xf numFmtId="0" fontId="40" fillId="5" borderId="6" xfId="0" applyFont="1" applyFill="1" applyBorder="1" applyAlignment="1">
      <alignment vertical="center" wrapText="1"/>
    </xf>
    <xf numFmtId="0" fontId="41" fillId="5" borderId="6" xfId="0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9" fillId="0" borderId="0" xfId="0" applyFont="1" applyAlignment="1">
      <alignment vertical="center"/>
    </xf>
    <xf numFmtId="0" fontId="0" fillId="0" borderId="11" xfId="0" applyBorder="1" applyProtection="1">
      <protection locked="0"/>
    </xf>
    <xf numFmtId="44" fontId="43" fillId="3" borderId="3" xfId="2" applyFont="1" applyFill="1" applyBorder="1" applyAlignment="1" applyProtection="1">
      <alignment horizontal="center" vertical="center"/>
    </xf>
    <xf numFmtId="0" fontId="19" fillId="8" borderId="3" xfId="0" applyFont="1" applyFill="1" applyBorder="1" applyAlignment="1" applyProtection="1">
      <alignment horizontal="center" vertical="center"/>
      <protection locked="0"/>
    </xf>
    <xf numFmtId="0" fontId="19" fillId="8" borderId="4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 wrapText="1"/>
    </xf>
    <xf numFmtId="2" fontId="44" fillId="0" borderId="0" xfId="0" applyNumberFormat="1" applyFont="1" applyAlignment="1" applyProtection="1">
      <alignment horizontal="center" vertical="center" wrapText="1"/>
      <protection locked="0"/>
    </xf>
    <xf numFmtId="43" fontId="43" fillId="3" borderId="3" xfId="1" applyFont="1" applyFill="1" applyBorder="1" applyAlignment="1" applyProtection="1">
      <alignment horizontal="center" vertical="center"/>
    </xf>
    <xf numFmtId="43" fontId="45" fillId="3" borderId="3" xfId="1" applyFont="1" applyFill="1" applyBorder="1" applyAlignment="1" applyProtection="1">
      <alignment horizontal="center" vertical="center"/>
    </xf>
    <xf numFmtId="167" fontId="23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166" fontId="22" fillId="0" borderId="12" xfId="0" applyNumberFormat="1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3" fontId="22" fillId="3" borderId="3" xfId="1" applyFont="1" applyFill="1" applyBorder="1" applyAlignment="1" applyProtection="1">
      <alignment horizontal="center" vertical="center"/>
    </xf>
    <xf numFmtId="44" fontId="22" fillId="3" borderId="3" xfId="2" applyFont="1" applyFill="1" applyBorder="1" applyAlignment="1" applyProtection="1">
      <alignment horizontal="center" vertical="center"/>
    </xf>
    <xf numFmtId="167" fontId="31" fillId="0" borderId="0" xfId="0" applyNumberFormat="1" applyFont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7" fillId="0" borderId="0" xfId="0" applyFont="1"/>
    <xf numFmtId="0" fontId="23" fillId="0" borderId="0" xfId="0" applyFont="1" applyAlignment="1">
      <alignment wrapText="1"/>
    </xf>
    <xf numFmtId="0" fontId="48" fillId="3" borderId="3" xfId="0" applyFont="1" applyFill="1" applyBorder="1" applyAlignment="1">
      <alignment vertical="center"/>
    </xf>
    <xf numFmtId="0" fontId="49" fillId="0" borderId="0" xfId="0" applyFont="1" applyAlignment="1">
      <alignment vertical="center" wrapText="1"/>
    </xf>
    <xf numFmtId="0" fontId="17" fillId="0" borderId="11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50" fillId="0" borderId="0" xfId="0" applyFont="1" applyAlignment="1">
      <alignment vertical="center" wrapText="1"/>
    </xf>
    <xf numFmtId="0" fontId="0" fillId="9" borderId="3" xfId="0" applyFill="1" applyBorder="1" applyProtection="1">
      <protection locked="0"/>
    </xf>
    <xf numFmtId="43" fontId="13" fillId="9" borderId="3" xfId="1" applyFont="1" applyFill="1" applyBorder="1" applyAlignment="1" applyProtection="1">
      <alignment horizontal="center" vertical="center"/>
    </xf>
    <xf numFmtId="0" fontId="17" fillId="9" borderId="3" xfId="0" applyFont="1" applyFill="1" applyBorder="1" applyAlignment="1" applyProtection="1">
      <alignment horizontal="center" vertical="center"/>
      <protection locked="0"/>
    </xf>
    <xf numFmtId="0" fontId="19" fillId="8" borderId="14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51" fillId="0" borderId="15" xfId="0" applyFont="1" applyBorder="1" applyAlignment="1">
      <alignment horizontal="left" vertical="center" indent="1"/>
    </xf>
    <xf numFmtId="0" fontId="12" fillId="8" borderId="15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51" fillId="0" borderId="3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28" fillId="4" borderId="11" xfId="0" applyFont="1" applyFill="1" applyBorder="1" applyAlignment="1">
      <alignment vertical="center"/>
    </xf>
    <xf numFmtId="0" fontId="28" fillId="4" borderId="0" xfId="0" applyFont="1" applyFill="1" applyAlignment="1">
      <alignment vertical="center"/>
    </xf>
    <xf numFmtId="0" fontId="42" fillId="14" borderId="0" xfId="0" applyFont="1" applyFill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0" fillId="3" borderId="3" xfId="0" applyFont="1" applyFill="1" applyBorder="1" applyAlignment="1">
      <alignment vertical="center"/>
    </xf>
    <xf numFmtId="0" fontId="60" fillId="3" borderId="2" xfId="0" applyFont="1" applyFill="1" applyBorder="1" applyAlignment="1">
      <alignment vertical="center"/>
    </xf>
    <xf numFmtId="0" fontId="60" fillId="3" borderId="10" xfId="0" applyFont="1" applyFill="1" applyBorder="1" applyAlignment="1">
      <alignment vertical="center"/>
    </xf>
    <xf numFmtId="0" fontId="59" fillId="0" borderId="0" xfId="0" applyFont="1" applyAlignment="1" applyProtection="1">
      <alignment horizontal="center"/>
      <protection locked="0"/>
    </xf>
    <xf numFmtId="44" fontId="28" fillId="11" borderId="22" xfId="0" applyNumberFormat="1" applyFont="1" applyFill="1" applyBorder="1" applyAlignment="1">
      <alignment horizontal="center" vertical="center"/>
    </xf>
    <xf numFmtId="44" fontId="28" fillId="11" borderId="23" xfId="0" applyNumberFormat="1" applyFont="1" applyFill="1" applyBorder="1" applyAlignment="1">
      <alignment horizontal="center" vertical="center"/>
    </xf>
    <xf numFmtId="44" fontId="28" fillId="11" borderId="24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22" fillId="7" borderId="3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56" fillId="2" borderId="6" xfId="0" applyFont="1" applyFill="1" applyBorder="1" applyAlignment="1" applyProtection="1">
      <alignment horizontal="left" vertical="center"/>
      <protection locked="0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56" fillId="2" borderId="10" xfId="0" applyFont="1" applyFill="1" applyBorder="1" applyAlignment="1" applyProtection="1">
      <alignment horizontal="left" vertical="center"/>
      <protection locked="0"/>
    </xf>
    <xf numFmtId="0" fontId="39" fillId="3" borderId="4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0" fontId="22" fillId="7" borderId="6" xfId="3" applyFont="1" applyFill="1" applyBorder="1" applyAlignment="1" applyProtection="1">
      <alignment horizontal="center"/>
      <protection locked="0"/>
    </xf>
    <xf numFmtId="0" fontId="22" fillId="7" borderId="10" xfId="3" applyFont="1" applyFill="1" applyBorder="1" applyAlignment="1" applyProtection="1">
      <alignment horizontal="center"/>
      <protection locked="0"/>
    </xf>
    <xf numFmtId="164" fontId="52" fillId="0" borderId="5" xfId="0" applyNumberFormat="1" applyFont="1" applyBorder="1" applyAlignment="1">
      <alignment horizontal="right" vertical="center"/>
    </xf>
    <xf numFmtId="164" fontId="52" fillId="0" borderId="17" xfId="0" applyNumberFormat="1" applyFont="1" applyBorder="1" applyAlignment="1">
      <alignment horizontal="right" vertical="center"/>
    </xf>
    <xf numFmtId="164" fontId="52" fillId="0" borderId="7" xfId="0" applyNumberFormat="1" applyFont="1" applyBorder="1" applyAlignment="1">
      <alignment horizontal="right" vertical="center"/>
    </xf>
    <xf numFmtId="0" fontId="52" fillId="0" borderId="3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44" fontId="54" fillId="0" borderId="6" xfId="0" applyNumberFormat="1" applyFont="1" applyBorder="1" applyAlignment="1">
      <alignment horizontal="center" vertical="center"/>
    </xf>
    <xf numFmtId="44" fontId="54" fillId="0" borderId="10" xfId="0" applyNumberFormat="1" applyFont="1" applyBorder="1" applyAlignment="1">
      <alignment horizontal="center" vertical="center"/>
    </xf>
    <xf numFmtId="0" fontId="53" fillId="10" borderId="0" xfId="0" applyFont="1" applyFill="1" applyAlignment="1">
      <alignment horizontal="center" vertical="center" wrapText="1"/>
    </xf>
    <xf numFmtId="0" fontId="53" fillId="10" borderId="1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 applyProtection="1">
      <alignment vertical="center"/>
      <protection locked="0"/>
    </xf>
    <xf numFmtId="0" fontId="57" fillId="11" borderId="6" xfId="0" applyFont="1" applyFill="1" applyBorder="1" applyAlignment="1">
      <alignment horizontal="right" vertical="center" wrapText="1"/>
    </xf>
    <xf numFmtId="0" fontId="57" fillId="11" borderId="2" xfId="0" applyFont="1" applyFill="1" applyBorder="1" applyAlignment="1">
      <alignment horizontal="right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58" fillId="12" borderId="0" xfId="0" applyFont="1" applyFill="1" applyAlignment="1">
      <alignment horizontal="center" vertical="center" wrapText="1"/>
    </xf>
    <xf numFmtId="0" fontId="58" fillId="12" borderId="21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16" fillId="6" borderId="6" xfId="3" applyFill="1" applyBorder="1" applyAlignment="1" applyProtection="1">
      <alignment horizontal="center" vertical="center"/>
      <protection locked="0"/>
    </xf>
    <xf numFmtId="0" fontId="22" fillId="6" borderId="10" xfId="3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 wrapText="1"/>
    </xf>
    <xf numFmtId="44" fontId="55" fillId="0" borderId="5" xfId="0" applyNumberFormat="1" applyFont="1" applyBorder="1" applyAlignment="1">
      <alignment horizontal="right" vertical="center"/>
    </xf>
    <xf numFmtId="44" fontId="55" fillId="0" borderId="7" xfId="0" applyNumberFormat="1" applyFont="1" applyBorder="1" applyAlignment="1">
      <alignment horizontal="right" vertical="center"/>
    </xf>
    <xf numFmtId="0" fontId="0" fillId="13" borderId="5" xfId="0" applyFill="1" applyBorder="1" applyAlignment="1">
      <alignment horizontal="center" wrapText="1"/>
    </xf>
    <xf numFmtId="0" fontId="0" fillId="13" borderId="17" xfId="0" applyFill="1" applyBorder="1" applyAlignment="1">
      <alignment horizontal="center" wrapText="1"/>
    </xf>
    <xf numFmtId="0" fontId="0" fillId="13" borderId="7" xfId="0" applyFill="1" applyBorder="1" applyAlignment="1">
      <alignment horizontal="center" wrapText="1"/>
    </xf>
    <xf numFmtId="0" fontId="0" fillId="13" borderId="11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0" fillId="13" borderId="13" xfId="0" applyFill="1" applyBorder="1" applyAlignment="1">
      <alignment horizontal="center" wrapText="1"/>
    </xf>
    <xf numFmtId="0" fontId="0" fillId="13" borderId="8" xfId="0" applyFill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13" borderId="9" xfId="0" applyFill="1" applyBorder="1" applyAlignment="1">
      <alignment horizontal="center" wrapText="1"/>
    </xf>
    <xf numFmtId="0" fontId="22" fillId="6" borderId="5" xfId="3" applyNumberFormat="1" applyFont="1" applyFill="1" applyBorder="1" applyAlignment="1" applyProtection="1">
      <alignment horizontal="center" vertical="center"/>
      <protection locked="0"/>
    </xf>
    <xf numFmtId="0" fontId="22" fillId="6" borderId="7" xfId="3" applyNumberFormat="1" applyFont="1" applyFill="1" applyBorder="1" applyAlignment="1" applyProtection="1">
      <alignment horizontal="center" vertical="center"/>
      <protection locked="0"/>
    </xf>
    <xf numFmtId="0" fontId="22" fillId="6" borderId="8" xfId="3" applyNumberFormat="1" applyFont="1" applyFill="1" applyBorder="1" applyAlignment="1" applyProtection="1">
      <alignment horizontal="center" vertical="center"/>
      <protection locked="0"/>
    </xf>
    <xf numFmtId="0" fontId="22" fillId="6" borderId="9" xfId="3" applyNumberFormat="1" applyFont="1" applyFill="1" applyBorder="1" applyAlignment="1" applyProtection="1">
      <alignment horizontal="center" vertical="center"/>
      <protection locked="0"/>
    </xf>
    <xf numFmtId="0" fontId="22" fillId="6" borderId="6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0" fontId="40" fillId="12" borderId="0" xfId="0" applyFont="1" applyFill="1" applyAlignment="1">
      <alignment horizontal="right" vertical="center"/>
    </xf>
    <xf numFmtId="0" fontId="40" fillId="12" borderId="13" xfId="0" applyFont="1" applyFill="1" applyBorder="1" applyAlignment="1">
      <alignment horizontal="right" vertical="center"/>
    </xf>
    <xf numFmtId="0" fontId="62" fillId="12" borderId="0" xfId="0" applyFont="1" applyFill="1" applyAlignment="1">
      <alignment horizontal="right" vertical="center"/>
    </xf>
    <xf numFmtId="0" fontId="62" fillId="12" borderId="13" xfId="0" applyFont="1" applyFill="1" applyBorder="1" applyAlignment="1">
      <alignment horizontal="right" vertical="center"/>
    </xf>
    <xf numFmtId="0" fontId="14" fillId="0" borderId="0" xfId="0" applyFont="1" applyAlignment="1" applyProtection="1">
      <alignment horizontal="left" indent="1"/>
      <protection locked="0"/>
    </xf>
    <xf numFmtId="0" fontId="66" fillId="0" borderId="0" xfId="0" applyFont="1" applyAlignment="1" applyProtection="1">
      <alignment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8">
    <dxf>
      <font>
        <b val="0"/>
        <i/>
        <color theme="4" tint="-0.24994659260841701"/>
      </font>
    </dxf>
    <dxf>
      <font>
        <color theme="0" tint="-0.24994659260841701"/>
      </font>
    </dxf>
    <dxf>
      <font>
        <color rgb="FFFF7C80"/>
      </font>
    </dxf>
    <dxf>
      <font>
        <b val="0"/>
        <i/>
        <color theme="9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  <dxf>
      <font>
        <b val="0"/>
        <i/>
        <color theme="4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N$26" lockText="1" noThreeD="1"/>
</file>

<file path=xl/ctrlProps/ctrlProp12.xml><?xml version="1.0" encoding="utf-8"?>
<formControlPr xmlns="http://schemas.microsoft.com/office/spreadsheetml/2009/9/main" objectType="CheckBox" fmlaLink="$O$26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N$27" lockText="1" noThreeD="1"/>
</file>

<file path=xl/ctrlProps/ctrlProp15.xml><?xml version="1.0" encoding="utf-8"?>
<formControlPr xmlns="http://schemas.microsoft.com/office/spreadsheetml/2009/9/main" objectType="CheckBox" fmlaLink="$O$27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28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N$23" noThreeD="1"/>
</file>

<file path=xl/ctrlProps/ctrlProp20.xml><?xml version="1.0" encoding="utf-8"?>
<formControlPr xmlns="http://schemas.microsoft.com/office/spreadsheetml/2009/9/main" objectType="CheckBox" fmlaLink="$N$29" lockText="1" noThreeD="1"/>
</file>

<file path=xl/ctrlProps/ctrlProp21.xml><?xml version="1.0" encoding="utf-8"?>
<formControlPr xmlns="http://schemas.microsoft.com/office/spreadsheetml/2009/9/main" objectType="CheckBox" fmlaLink="$O$29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N$30" lockText="1" noThreeD="1"/>
</file>

<file path=xl/ctrlProps/ctrlProp24.xml><?xml version="1.0" encoding="utf-8"?>
<formControlPr xmlns="http://schemas.microsoft.com/office/spreadsheetml/2009/9/main" objectType="CheckBox" fmlaLink="$O$30" lockText="1" noThreeD="1"/>
</file>

<file path=xl/ctrlProps/ctrlProp25.xml><?xml version="1.0" encoding="utf-8"?>
<formControlPr xmlns="http://schemas.microsoft.com/office/spreadsheetml/2009/9/main" objectType="Radio" checked="Checked" firstButton="1" fmlaLink="$F$15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O$2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M$23" noThreeD="1"/>
</file>

<file path=xl/ctrlProps/ctrlProp35.xml><?xml version="1.0" encoding="utf-8"?>
<formControlPr xmlns="http://schemas.microsoft.com/office/spreadsheetml/2009/9/main" objectType="CheckBox" fmlaLink="$M24" noThreeD="1"/>
</file>

<file path=xl/ctrlProps/ctrlProp36.xml><?xml version="1.0" encoding="utf-8"?>
<formControlPr xmlns="http://schemas.microsoft.com/office/spreadsheetml/2009/9/main" objectType="CheckBox" fmlaLink="$M25" noThreeD="1"/>
</file>

<file path=xl/ctrlProps/ctrlProp37.xml><?xml version="1.0" encoding="utf-8"?>
<formControlPr xmlns="http://schemas.microsoft.com/office/spreadsheetml/2009/9/main" objectType="CheckBox" fmlaLink="$M26" noThreeD="1"/>
</file>

<file path=xl/ctrlProps/ctrlProp38.xml><?xml version="1.0" encoding="utf-8"?>
<formControlPr xmlns="http://schemas.microsoft.com/office/spreadsheetml/2009/9/main" objectType="CheckBox" fmlaLink="$M27" noThreeD="1"/>
</file>

<file path=xl/ctrlProps/ctrlProp39.xml><?xml version="1.0" encoding="utf-8"?>
<formControlPr xmlns="http://schemas.microsoft.com/office/spreadsheetml/2009/9/main" objectType="CheckBox" fmlaLink="$M28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M29" noThreeD="1"/>
</file>

<file path=xl/ctrlProps/ctrlProp41.xml><?xml version="1.0" encoding="utf-8"?>
<formControlPr xmlns="http://schemas.microsoft.com/office/spreadsheetml/2009/9/main" objectType="CheckBox" fmlaLink="$M30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fmlaLink="$N$24" lockText="1" noThreeD="1"/>
</file>

<file path=xl/ctrlProps/ctrlProp6.xml><?xml version="1.0" encoding="utf-8"?>
<formControlPr xmlns="http://schemas.microsoft.com/office/spreadsheetml/2009/9/main" objectType="CheckBox" fmlaLink="$O$24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N$25" lockText="1" noThreeD="1"/>
</file>

<file path=xl/ctrlProps/ctrlProp9.xml><?xml version="1.0" encoding="utf-8"?>
<formControlPr xmlns="http://schemas.microsoft.com/office/spreadsheetml/2009/9/main" objectType="CheckBox" fmlaLink="$O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21</xdr:row>
          <xdr:rowOff>1171575</xdr:rowOff>
        </xdr:from>
        <xdr:to>
          <xdr:col>5</xdr:col>
          <xdr:colOff>600075</xdr:colOff>
          <xdr:row>23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22</xdr:row>
          <xdr:rowOff>0</xdr:rowOff>
        </xdr:from>
        <xdr:to>
          <xdr:col>7</xdr:col>
          <xdr:colOff>638175</xdr:colOff>
          <xdr:row>23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22</xdr:row>
          <xdr:rowOff>57150</xdr:rowOff>
        </xdr:from>
        <xdr:to>
          <xdr:col>8</xdr:col>
          <xdr:colOff>542925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23</xdr:row>
          <xdr:rowOff>0</xdr:rowOff>
        </xdr:from>
        <xdr:to>
          <xdr:col>5</xdr:col>
          <xdr:colOff>542925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23</xdr:row>
          <xdr:rowOff>9525</xdr:rowOff>
        </xdr:from>
        <xdr:to>
          <xdr:col>7</xdr:col>
          <xdr:colOff>581025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23</xdr:row>
          <xdr:rowOff>47625</xdr:rowOff>
        </xdr:from>
        <xdr:to>
          <xdr:col>8</xdr:col>
          <xdr:colOff>542925</xdr:colOff>
          <xdr:row>24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24</xdr:row>
          <xdr:rowOff>0</xdr:rowOff>
        </xdr:from>
        <xdr:to>
          <xdr:col>5</xdr:col>
          <xdr:colOff>542925</xdr:colOff>
          <xdr:row>25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24</xdr:row>
          <xdr:rowOff>9525</xdr:rowOff>
        </xdr:from>
        <xdr:to>
          <xdr:col>7</xdr:col>
          <xdr:colOff>581025</xdr:colOff>
          <xdr:row>25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24</xdr:row>
          <xdr:rowOff>47625</xdr:rowOff>
        </xdr:from>
        <xdr:to>
          <xdr:col>8</xdr:col>
          <xdr:colOff>542925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25</xdr:row>
          <xdr:rowOff>0</xdr:rowOff>
        </xdr:from>
        <xdr:to>
          <xdr:col>5</xdr:col>
          <xdr:colOff>542925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25</xdr:row>
          <xdr:rowOff>9525</xdr:rowOff>
        </xdr:from>
        <xdr:to>
          <xdr:col>7</xdr:col>
          <xdr:colOff>581025</xdr:colOff>
          <xdr:row>26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25</xdr:row>
          <xdr:rowOff>47625</xdr:rowOff>
        </xdr:from>
        <xdr:to>
          <xdr:col>8</xdr:col>
          <xdr:colOff>542925</xdr:colOff>
          <xdr:row>26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26</xdr:row>
          <xdr:rowOff>0</xdr:rowOff>
        </xdr:from>
        <xdr:to>
          <xdr:col>5</xdr:col>
          <xdr:colOff>542925</xdr:colOff>
          <xdr:row>27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26</xdr:row>
          <xdr:rowOff>9525</xdr:rowOff>
        </xdr:from>
        <xdr:to>
          <xdr:col>7</xdr:col>
          <xdr:colOff>581025</xdr:colOff>
          <xdr:row>27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26</xdr:row>
          <xdr:rowOff>47625</xdr:rowOff>
        </xdr:from>
        <xdr:to>
          <xdr:col>8</xdr:col>
          <xdr:colOff>542925</xdr:colOff>
          <xdr:row>27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27</xdr:row>
          <xdr:rowOff>0</xdr:rowOff>
        </xdr:from>
        <xdr:to>
          <xdr:col>5</xdr:col>
          <xdr:colOff>542925</xdr:colOff>
          <xdr:row>28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27</xdr:row>
          <xdr:rowOff>9525</xdr:rowOff>
        </xdr:from>
        <xdr:to>
          <xdr:col>7</xdr:col>
          <xdr:colOff>581025</xdr:colOff>
          <xdr:row>28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27</xdr:row>
          <xdr:rowOff>47625</xdr:rowOff>
        </xdr:from>
        <xdr:to>
          <xdr:col>8</xdr:col>
          <xdr:colOff>542925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</xdr:row>
          <xdr:rowOff>0</xdr:rowOff>
        </xdr:from>
        <xdr:to>
          <xdr:col>5</xdr:col>
          <xdr:colOff>542925</xdr:colOff>
          <xdr:row>29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28</xdr:row>
          <xdr:rowOff>9525</xdr:rowOff>
        </xdr:from>
        <xdr:to>
          <xdr:col>7</xdr:col>
          <xdr:colOff>581025</xdr:colOff>
          <xdr:row>29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28</xdr:row>
          <xdr:rowOff>47625</xdr:rowOff>
        </xdr:from>
        <xdr:to>
          <xdr:col>8</xdr:col>
          <xdr:colOff>542925</xdr:colOff>
          <xdr:row>29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29</xdr:row>
          <xdr:rowOff>0</xdr:rowOff>
        </xdr:from>
        <xdr:to>
          <xdr:col>5</xdr:col>
          <xdr:colOff>542925</xdr:colOff>
          <xdr:row>30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29</xdr:row>
          <xdr:rowOff>9525</xdr:rowOff>
        </xdr:from>
        <xdr:to>
          <xdr:col>7</xdr:col>
          <xdr:colOff>581025</xdr:colOff>
          <xdr:row>30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29</xdr:row>
          <xdr:rowOff>47625</xdr:rowOff>
        </xdr:from>
        <xdr:to>
          <xdr:col>8</xdr:col>
          <xdr:colOff>542925</xdr:colOff>
          <xdr:row>30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234030</xdr:colOff>
      <xdr:row>2</xdr:row>
      <xdr:rowOff>139700</xdr:rowOff>
    </xdr:from>
    <xdr:to>
      <xdr:col>10</xdr:col>
      <xdr:colOff>358775</xdr:colOff>
      <xdr:row>8</xdr:row>
      <xdr:rowOff>206375</xdr:rowOff>
    </xdr:to>
    <xdr:pic>
      <xdr:nvPicPr>
        <xdr:cNvPr id="1289" name="Picture 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2630" y="863600"/>
          <a:ext cx="1464595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1543050</xdr:colOff>
          <xdr:row>12</xdr:row>
          <xdr:rowOff>57150</xdr:rowOff>
        </xdr:from>
        <xdr:to>
          <xdr:col>3</xdr:col>
          <xdr:colOff>1143000</xdr:colOff>
          <xdr:row>13</xdr:row>
          <xdr:rowOff>219075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SINGLES ONLY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22</xdr:row>
          <xdr:rowOff>0</xdr:rowOff>
        </xdr:from>
        <xdr:to>
          <xdr:col>6</xdr:col>
          <xdr:colOff>542925</xdr:colOff>
          <xdr:row>23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542925</xdr:colOff>
          <xdr:row>24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542925</xdr:colOff>
          <xdr:row>25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542925</xdr:colOff>
          <xdr:row>26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542925</xdr:colOff>
          <xdr:row>27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0</xdr:rowOff>
        </xdr:from>
        <xdr:to>
          <xdr:col>6</xdr:col>
          <xdr:colOff>542925</xdr:colOff>
          <xdr:row>28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542925</xdr:colOff>
          <xdr:row>29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542925</xdr:colOff>
          <xdr:row>30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25</xdr:row>
          <xdr:rowOff>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26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27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28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29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12</xdr:row>
          <xdr:rowOff>47625</xdr:rowOff>
        </xdr:from>
        <xdr:to>
          <xdr:col>9</xdr:col>
          <xdr:colOff>133350</xdr:colOff>
          <xdr:row>13</xdr:row>
          <xdr:rowOff>219075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86306FBB-57BE-9BAB-849E-CC7C834C46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9525" cap="flat" cmpd="sng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WOMEN'S TEAM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12</xdr:row>
          <xdr:rowOff>38100</xdr:rowOff>
        </xdr:from>
        <xdr:to>
          <xdr:col>6</xdr:col>
          <xdr:colOff>514350</xdr:colOff>
          <xdr:row>13</xdr:row>
          <xdr:rowOff>209550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DAB1932D-59BC-E5F9-FD9A-8337BB087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OPEN TEAM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2324100</xdr:colOff>
          <xdr:row>12</xdr:row>
          <xdr:rowOff>28575</xdr:rowOff>
        </xdr:from>
        <xdr:to>
          <xdr:col>4</xdr:col>
          <xdr:colOff>476250</xdr:colOff>
          <xdr:row>13</xdr:row>
          <xdr:rowOff>200025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7B582F17-6E56-04D6-4ED3-0891AEED8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 w="9525" cap="flat" cmpd="sng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PLATINUM TEAM</a:t>
              </a:r>
            </a:p>
          </xdr:txBody>
        </xdr:sp>
        <xdr:clientData fLocksWithSheet="0"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zoomScaleNormal="100" workbookViewId="0">
      <selection activeCell="AB25" sqref="AB25"/>
    </sheetView>
  </sheetViews>
  <sheetFormatPr defaultColWidth="9.140625" defaultRowHeight="15" x14ac:dyDescent="0.25"/>
  <cols>
    <col min="1" max="1" width="10" style="2" customWidth="1"/>
    <col min="2" max="2" width="15.85546875" style="2" customWidth="1"/>
    <col min="3" max="3" width="7.85546875" style="2" customWidth="1"/>
    <col min="4" max="4" width="44" style="2" customWidth="1"/>
    <col min="5" max="5" width="10.85546875" style="2" customWidth="1"/>
    <col min="6" max="9" width="9.7109375" style="2" customWidth="1"/>
    <col min="10" max="11" width="10.42578125" style="2" customWidth="1"/>
    <col min="12" max="12" width="10" style="2" customWidth="1"/>
    <col min="13" max="15" width="8.140625" style="2" hidden="1" customWidth="1"/>
    <col min="16" max="23" width="4.42578125" style="2" hidden="1" customWidth="1"/>
    <col min="24" max="24" width="8.5703125" style="2" hidden="1" customWidth="1"/>
    <col min="25" max="26" width="8.85546875" style="2" hidden="1" customWidth="1"/>
    <col min="27" max="27" width="4.42578125" style="2" hidden="1" customWidth="1"/>
    <col min="28" max="28" width="4.42578125" style="2" customWidth="1"/>
    <col min="29" max="16384" width="9.140625" style="2"/>
  </cols>
  <sheetData>
    <row r="1" spans="1:24" ht="21.6" customHeight="1" x14ac:dyDescent="0.25">
      <c r="A1" s="137" t="s">
        <v>47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/>
      <c r="M1"/>
      <c r="N1"/>
      <c r="O1"/>
      <c r="P1"/>
      <c r="Q1"/>
      <c r="R1"/>
      <c r="S1"/>
      <c r="T1"/>
      <c r="U1"/>
      <c r="V1"/>
    </row>
    <row r="2" spans="1:24" ht="36" customHeight="1" x14ac:dyDescent="0.25">
      <c r="A2" s="139"/>
      <c r="B2" s="138"/>
      <c r="C2" s="138"/>
      <c r="D2" s="138"/>
      <c r="E2" s="138"/>
      <c r="F2" s="138"/>
      <c r="G2" s="138"/>
      <c r="H2" s="138"/>
      <c r="I2" s="138"/>
      <c r="J2" s="138"/>
      <c r="K2" s="138"/>
      <c r="L2"/>
      <c r="M2"/>
      <c r="N2"/>
      <c r="O2"/>
      <c r="P2"/>
      <c r="Q2"/>
      <c r="R2"/>
      <c r="S2"/>
      <c r="T2"/>
      <c r="U2"/>
      <c r="V2"/>
    </row>
    <row r="3" spans="1:24" ht="18.75" customHeight="1" x14ac:dyDescent="0.25">
      <c r="B3" s="21"/>
      <c r="C3" s="21"/>
      <c r="E3" s="19"/>
      <c r="F3" s="19"/>
      <c r="G3" s="19"/>
      <c r="H3" s="28"/>
      <c r="I3" s="28"/>
      <c r="J3" s="28"/>
      <c r="K3" s="28"/>
      <c r="R3" s="27"/>
      <c r="S3" s="27"/>
      <c r="T3" s="27"/>
      <c r="U3" s="27"/>
      <c r="V3" s="27"/>
      <c r="W3" s="30"/>
      <c r="X3" s="30"/>
    </row>
    <row r="4" spans="1:24" ht="18.75" customHeight="1" x14ac:dyDescent="0.25">
      <c r="A4" s="99" t="s">
        <v>20</v>
      </c>
      <c r="B4" s="99"/>
      <c r="C4" s="141"/>
      <c r="D4" s="142"/>
      <c r="E4" s="140" t="s">
        <v>28</v>
      </c>
      <c r="R4" s="4"/>
      <c r="S4" s="4"/>
      <c r="T4" s="4"/>
      <c r="U4" s="4"/>
      <c r="V4" s="4"/>
    </row>
    <row r="5" spans="1:24" ht="18.75" customHeight="1" x14ac:dyDescent="0.25">
      <c r="A5" s="99" t="s">
        <v>21</v>
      </c>
      <c r="B5" s="99"/>
      <c r="C5" s="155"/>
      <c r="D5" s="156"/>
      <c r="E5" s="140"/>
      <c r="R5" s="4"/>
      <c r="S5" s="4"/>
      <c r="T5" s="4"/>
      <c r="U5" s="4"/>
      <c r="V5" s="4"/>
    </row>
    <row r="6" spans="1:24" ht="18.75" customHeight="1" x14ac:dyDescent="0.25">
      <c r="A6" s="100"/>
      <c r="B6" s="101"/>
      <c r="C6" s="157"/>
      <c r="D6" s="158"/>
      <c r="E6" s="140"/>
      <c r="R6" s="4"/>
      <c r="S6" s="4"/>
      <c r="T6" s="4"/>
      <c r="U6" s="4"/>
      <c r="V6" s="4"/>
    </row>
    <row r="7" spans="1:24" ht="18.75" customHeight="1" x14ac:dyDescent="0.25">
      <c r="A7" s="99" t="s">
        <v>22</v>
      </c>
      <c r="B7" s="99"/>
      <c r="C7" s="159"/>
      <c r="D7" s="160"/>
      <c r="E7" s="140"/>
      <c r="R7" s="4"/>
      <c r="S7" s="4"/>
      <c r="T7" s="4"/>
      <c r="U7" s="4"/>
      <c r="V7" s="4"/>
    </row>
    <row r="8" spans="1:24" ht="18.75" customHeight="1" x14ac:dyDescent="0.25">
      <c r="B8" s="5"/>
      <c r="C8" s="5"/>
      <c r="D8" s="28"/>
      <c r="E8" s="18"/>
      <c r="F8" s="29"/>
      <c r="G8" s="29"/>
      <c r="H8" s="28"/>
      <c r="I8" s="28"/>
      <c r="J8" s="28"/>
      <c r="K8" s="28"/>
      <c r="R8" s="4"/>
      <c r="S8" s="4"/>
      <c r="T8" s="4"/>
      <c r="U8" s="4"/>
      <c r="V8" s="4"/>
      <c r="W8" s="30"/>
      <c r="X8" s="30"/>
    </row>
    <row r="9" spans="1:24" ht="26.25" customHeight="1" x14ac:dyDescent="0.25">
      <c r="A9" s="71" t="s">
        <v>24</v>
      </c>
      <c r="B9" s="71"/>
      <c r="C9" s="120"/>
      <c r="D9" s="121"/>
      <c r="E9" s="41"/>
      <c r="F9" s="106" t="s">
        <v>9</v>
      </c>
      <c r="G9" s="106"/>
      <c r="H9" s="106"/>
      <c r="R9" s="4"/>
      <c r="S9" s="4"/>
      <c r="T9" s="4"/>
      <c r="U9" s="4"/>
      <c r="V9" s="4"/>
      <c r="W9" s="30"/>
      <c r="X9" s="30"/>
    </row>
    <row r="10" spans="1:24" ht="21" customHeight="1" x14ac:dyDescent="0.25">
      <c r="A10" s="71" t="s">
        <v>25</v>
      </c>
      <c r="B10" s="71"/>
      <c r="C10" s="120"/>
      <c r="D10" s="121"/>
      <c r="E10" s="41"/>
      <c r="F10" s="107"/>
      <c r="G10" s="108"/>
      <c r="H10" s="109"/>
      <c r="I10" s="41"/>
      <c r="J10" s="41"/>
      <c r="K10" s="41"/>
      <c r="R10" s="4"/>
      <c r="S10" s="4"/>
      <c r="T10" s="4"/>
      <c r="U10" s="4"/>
      <c r="V10" s="4"/>
      <c r="W10" s="30"/>
      <c r="X10" s="30"/>
    </row>
    <row r="11" spans="1:24" ht="21.75" customHeight="1" x14ac:dyDescent="0.25">
      <c r="A11" s="71" t="s">
        <v>26</v>
      </c>
      <c r="B11" s="71"/>
      <c r="C11" s="110"/>
      <c r="D11" s="110"/>
      <c r="E11" s="41"/>
      <c r="F11" s="19"/>
      <c r="G11" s="19"/>
      <c r="H11" s="28"/>
      <c r="I11" s="28"/>
      <c r="J11" s="28"/>
      <c r="K11" s="28"/>
      <c r="R11" s="4"/>
      <c r="S11" s="4"/>
      <c r="T11" s="4"/>
      <c r="U11" s="4"/>
      <c r="V11" s="4"/>
      <c r="W11" s="30"/>
      <c r="X11" s="30"/>
    </row>
    <row r="12" spans="1:24" ht="18.75" hidden="1" customHeight="1" x14ac:dyDescent="0.25">
      <c r="B12" s="21"/>
      <c r="C12" s="21"/>
      <c r="E12" s="19"/>
      <c r="F12" s="19"/>
      <c r="G12" s="19"/>
      <c r="H12" s="28"/>
      <c r="I12" s="28"/>
      <c r="J12" s="28"/>
      <c r="K12" s="28"/>
      <c r="R12" s="27"/>
      <c r="S12" s="27"/>
      <c r="T12" s="27"/>
      <c r="U12" s="27"/>
      <c r="V12" s="27"/>
      <c r="W12" s="30"/>
      <c r="X12" s="30"/>
    </row>
    <row r="13" spans="1:24" ht="18.75" customHeight="1" x14ac:dyDescent="0.25">
      <c r="B13" s="21"/>
      <c r="C13" s="21"/>
      <c r="E13" s="19"/>
      <c r="F13" s="19"/>
      <c r="G13" s="19"/>
      <c r="H13" s="28"/>
      <c r="I13" s="28"/>
      <c r="J13" s="28"/>
      <c r="K13" s="28"/>
      <c r="L13" s="30"/>
      <c r="M13" s="30"/>
      <c r="N13" s="30"/>
      <c r="O13" s="30"/>
      <c r="P13" s="30"/>
      <c r="Q13" s="30"/>
      <c r="R13" s="27"/>
      <c r="S13" s="27"/>
      <c r="T13" s="27"/>
      <c r="U13" s="27"/>
      <c r="V13" s="27"/>
      <c r="W13" s="30"/>
      <c r="X13" s="30"/>
    </row>
    <row r="14" spans="1:24" ht="18.75" customHeight="1" x14ac:dyDescent="0.25">
      <c r="A14" s="6"/>
      <c r="B14" s="22"/>
      <c r="C14" s="22"/>
      <c r="D14" s="6"/>
      <c r="E14" s="20"/>
      <c r="F14" s="20"/>
      <c r="G14" s="20"/>
      <c r="H14" s="31"/>
      <c r="I14" s="31"/>
      <c r="J14" s="31"/>
      <c r="K14" s="31"/>
      <c r="L14" s="30"/>
      <c r="M14" s="30"/>
      <c r="N14" s="30"/>
      <c r="O14" s="30"/>
      <c r="P14" s="30"/>
      <c r="Q14" s="30"/>
      <c r="R14" s="27"/>
      <c r="S14" s="32"/>
      <c r="T14" s="32"/>
      <c r="U14" s="32"/>
      <c r="V14" s="32"/>
      <c r="W14" s="6"/>
      <c r="X14" s="6"/>
    </row>
    <row r="15" spans="1:24" s="36" customFormat="1" ht="18.75" customHeight="1" x14ac:dyDescent="0.25">
      <c r="B15" s="23">
        <v>1</v>
      </c>
      <c r="C15" s="23"/>
      <c r="D15" s="33"/>
      <c r="E15" s="34" t="b">
        <v>0</v>
      </c>
      <c r="F15" s="35">
        <v>1</v>
      </c>
      <c r="G15" s="35"/>
      <c r="H15" s="165"/>
      <c r="I15" s="165"/>
      <c r="J15" s="165"/>
      <c r="K15" s="165"/>
      <c r="R15" s="166"/>
      <c r="S15" s="166"/>
      <c r="T15" s="166"/>
      <c r="U15" s="166"/>
      <c r="V15" s="166"/>
    </row>
    <row r="16" spans="1:24" ht="19.5" customHeight="1" x14ac:dyDescent="0.25">
      <c r="A16" s="161" t="s">
        <v>11</v>
      </c>
      <c r="B16" s="161"/>
      <c r="C16" s="162"/>
      <c r="D16" s="113"/>
      <c r="E16" s="114"/>
      <c r="F16" s="114"/>
      <c r="G16" s="115"/>
      <c r="H16" s="7" t="s">
        <v>10</v>
      </c>
      <c r="I16" s="8">
        <f>IF(F15=1,0,IF(F15=4,475,IF(OR(F15=2,F15=3),275,"")))</f>
        <v>0</v>
      </c>
      <c r="J16" s="52"/>
      <c r="L16" s="30"/>
      <c r="M16" s="30"/>
      <c r="O16" s="30"/>
      <c r="P16" s="30"/>
      <c r="Q16" s="30"/>
      <c r="W16" s="30"/>
      <c r="X16" s="30"/>
    </row>
    <row r="17" spans="1:30" ht="19.5" customHeight="1" x14ac:dyDescent="0.25">
      <c r="A17" s="163" t="s">
        <v>19</v>
      </c>
      <c r="B17" s="163"/>
      <c r="C17" s="164"/>
      <c r="D17" s="134"/>
      <c r="E17" s="134"/>
      <c r="F17" s="134"/>
      <c r="G17" s="134"/>
      <c r="H17" s="46"/>
      <c r="I17" s="36" t="b">
        <v>1</v>
      </c>
      <c r="J17" s="51"/>
      <c r="K17" s="51"/>
      <c r="L17" s="30"/>
      <c r="M17" s="57"/>
      <c r="N17" s="30"/>
      <c r="O17" s="30"/>
      <c r="P17" s="30"/>
      <c r="Q17" s="30"/>
      <c r="W17" s="30"/>
      <c r="X17" s="30"/>
    </row>
    <row r="18" spans="1:30" ht="19.5" customHeight="1" x14ac:dyDescent="0.25">
      <c r="A18" s="37"/>
      <c r="B18" s="111" t="s">
        <v>12</v>
      </c>
      <c r="C18" s="112"/>
      <c r="D18" s="10"/>
      <c r="E18" s="116" t="s">
        <v>27</v>
      </c>
      <c r="F18" s="116"/>
      <c r="G18" s="56"/>
      <c r="H18" s="25"/>
      <c r="I18" s="25"/>
      <c r="J18" s="25"/>
      <c r="K18" s="25"/>
      <c r="L18" s="37"/>
      <c r="M18" s="12"/>
      <c r="S18" s="68"/>
      <c r="T18" s="68"/>
      <c r="U18" s="68"/>
      <c r="V18" s="68"/>
      <c r="W18" s="30"/>
      <c r="X18" s="30"/>
    </row>
    <row r="19" spans="1:30" ht="19.5" customHeight="1" x14ac:dyDescent="0.25">
      <c r="A19" s="30"/>
      <c r="B19" s="111" t="s">
        <v>13</v>
      </c>
      <c r="C19" s="112"/>
      <c r="D19" s="9"/>
      <c r="E19" s="117"/>
      <c r="F19" s="117"/>
      <c r="G19" s="56"/>
      <c r="H19" s="25"/>
      <c r="I19" s="25"/>
      <c r="J19" s="25"/>
      <c r="K19" s="25"/>
      <c r="L19" s="30"/>
    </row>
    <row r="20" spans="1:30" ht="19.149999999999999" customHeight="1" x14ac:dyDescent="0.25">
      <c r="A20" s="30"/>
      <c r="B20" s="111" t="s">
        <v>14</v>
      </c>
      <c r="C20" s="112"/>
      <c r="D20" s="10"/>
      <c r="E20" s="117"/>
      <c r="F20" s="117"/>
      <c r="G20" s="132" t="s">
        <v>40</v>
      </c>
      <c r="H20" s="132"/>
      <c r="I20" s="92"/>
      <c r="J20" s="92"/>
      <c r="K20" s="92"/>
      <c r="L20" s="30"/>
    </row>
    <row r="21" spans="1:30" ht="21" customHeight="1" x14ac:dyDescent="0.25">
      <c r="A21" s="36"/>
      <c r="B21" s="38"/>
      <c r="C21" s="38"/>
      <c r="D21" s="24"/>
      <c r="E21" s="24"/>
      <c r="F21" s="24"/>
      <c r="G21" s="133"/>
      <c r="H21" s="133"/>
      <c r="I21" s="91"/>
      <c r="J21" s="92"/>
      <c r="K21" s="92"/>
      <c r="L21" s="36"/>
      <c r="AD21" s="39"/>
    </row>
    <row r="22" spans="1:30" ht="42" x14ac:dyDescent="0.25">
      <c r="A22"/>
      <c r="B22" s="47"/>
      <c r="C22" s="11" t="s">
        <v>32</v>
      </c>
      <c r="D22" s="48" t="s">
        <v>42</v>
      </c>
      <c r="E22" s="11" t="s">
        <v>18</v>
      </c>
      <c r="F22" s="11" t="s">
        <v>45</v>
      </c>
      <c r="G22" s="11" t="s">
        <v>48</v>
      </c>
      <c r="H22" s="11" t="s">
        <v>43</v>
      </c>
      <c r="I22" s="89" t="s">
        <v>44</v>
      </c>
      <c r="J22" s="95" t="s">
        <v>46</v>
      </c>
      <c r="K22" s="90"/>
      <c r="L22"/>
      <c r="M22" s="50" t="s">
        <v>31</v>
      </c>
      <c r="N22" s="50" t="s">
        <v>29</v>
      </c>
      <c r="O22" s="50" t="s">
        <v>30</v>
      </c>
      <c r="P22" s="50"/>
      <c r="Q22" s="50"/>
      <c r="Z22" s="61" t="s">
        <v>34</v>
      </c>
    </row>
    <row r="23" spans="1:30" ht="22.9" customHeight="1" x14ac:dyDescent="0.25">
      <c r="A23" s="118" t="s">
        <v>23</v>
      </c>
      <c r="B23" s="73" t="s">
        <v>0</v>
      </c>
      <c r="C23" s="54"/>
      <c r="D23" s="1"/>
      <c r="E23" s="49">
        <v>0</v>
      </c>
      <c r="F23" s="12"/>
      <c r="G23" s="12"/>
      <c r="H23" s="12"/>
      <c r="I23" s="12"/>
      <c r="J23" s="96" t="b">
        <v>0</v>
      </c>
      <c r="K23" s="12"/>
      <c r="M23" s="2" t="b">
        <v>0</v>
      </c>
      <c r="N23" s="2" t="b">
        <v>0</v>
      </c>
      <c r="O23" s="2" t="b">
        <v>0</v>
      </c>
      <c r="X23" s="58">
        <f t="shared" ref="X23:X30" si="0">IF(N23=TRUE,125,0)</f>
        <v>0</v>
      </c>
      <c r="Y23" s="53" t="str">
        <f>IF(OR(N23=TRUE,O23=TRUE,P23=TRUE,Q23=TRUE),"singles","")</f>
        <v/>
      </c>
      <c r="Z23" s="60">
        <f>COUNTIF(N23:Q23,TRUE)</f>
        <v>0</v>
      </c>
    </row>
    <row r="24" spans="1:30" ht="22.9" customHeight="1" thickBot="1" x14ac:dyDescent="0.3">
      <c r="A24" s="118"/>
      <c r="B24" s="73" t="s">
        <v>1</v>
      </c>
      <c r="C24" s="82"/>
      <c r="D24" s="83"/>
      <c r="E24" s="49">
        <v>0</v>
      </c>
      <c r="F24" s="12"/>
      <c r="G24" s="12"/>
      <c r="H24" s="12"/>
      <c r="I24" s="12"/>
      <c r="J24" s="96" t="b">
        <v>0</v>
      </c>
      <c r="K24" s="12"/>
      <c r="L24" s="72"/>
      <c r="M24" s="2" t="b">
        <v>0</v>
      </c>
      <c r="N24" s="2" t="b">
        <v>0</v>
      </c>
      <c r="O24" s="2" t="b">
        <v>0</v>
      </c>
      <c r="X24" s="58">
        <f t="shared" si="0"/>
        <v>0</v>
      </c>
      <c r="Y24" s="53" t="str">
        <f t="shared" ref="Y24:Y30" si="1">IF(OR(N24=TRUE,O24=TRUE,P24=TRUE,Q24=TRUE),"singles","")</f>
        <v/>
      </c>
      <c r="Z24" s="60">
        <f t="shared" ref="Z24:Z30" si="2">COUNTIF(N24:Q24,TRUE)</f>
        <v>0</v>
      </c>
    </row>
    <row r="25" spans="1:30" s="6" customFormat="1" ht="22.9" customHeight="1" thickBot="1" x14ac:dyDescent="0.3">
      <c r="A25" s="118"/>
      <c r="B25" s="84" t="s">
        <v>2</v>
      </c>
      <c r="C25" s="85"/>
      <c r="D25" s="86"/>
      <c r="E25" s="62">
        <v>0</v>
      </c>
      <c r="F25" s="63"/>
      <c r="G25" s="63"/>
      <c r="H25" s="63"/>
      <c r="I25" s="63"/>
      <c r="J25" s="98" t="b">
        <v>0</v>
      </c>
      <c r="K25" s="12"/>
      <c r="L25" s="72"/>
      <c r="M25" s="6" t="b">
        <v>0</v>
      </c>
      <c r="N25" s="6" t="b">
        <v>0</v>
      </c>
      <c r="O25" s="6" t="b">
        <v>0</v>
      </c>
      <c r="X25" s="64">
        <f t="shared" si="0"/>
        <v>0</v>
      </c>
      <c r="Y25" s="65" t="str">
        <f t="shared" si="1"/>
        <v/>
      </c>
      <c r="Z25" s="66">
        <f t="shared" si="2"/>
        <v>0</v>
      </c>
    </row>
    <row r="26" spans="1:30" ht="22.9" customHeight="1" x14ac:dyDescent="0.25">
      <c r="A26" s="118"/>
      <c r="B26" s="74" t="s">
        <v>3</v>
      </c>
      <c r="C26" s="55"/>
      <c r="D26" s="1"/>
      <c r="E26" s="49">
        <v>0</v>
      </c>
      <c r="F26" s="12"/>
      <c r="G26" s="12"/>
      <c r="H26" s="12"/>
      <c r="I26" s="12"/>
      <c r="J26" s="96" t="b">
        <v>0</v>
      </c>
      <c r="K26" s="12"/>
      <c r="L26" s="72"/>
      <c r="M26" s="2" t="b">
        <v>0</v>
      </c>
      <c r="N26" s="2" t="b">
        <v>0</v>
      </c>
      <c r="O26" s="2" t="b">
        <v>0</v>
      </c>
      <c r="X26" s="58">
        <f t="shared" si="0"/>
        <v>0</v>
      </c>
      <c r="Y26" s="53" t="str">
        <f t="shared" si="1"/>
        <v/>
      </c>
      <c r="Z26" s="60">
        <f t="shared" si="2"/>
        <v>0</v>
      </c>
    </row>
    <row r="27" spans="1:30" ht="22.9" customHeight="1" x14ac:dyDescent="0.25">
      <c r="A27" s="118"/>
      <c r="B27" s="74" t="s">
        <v>4</v>
      </c>
      <c r="C27" s="54"/>
      <c r="D27" s="3"/>
      <c r="E27" s="49">
        <v>0</v>
      </c>
      <c r="F27" s="12"/>
      <c r="G27" s="12"/>
      <c r="H27" s="12"/>
      <c r="I27" s="12"/>
      <c r="J27" s="96" t="b">
        <v>0</v>
      </c>
      <c r="K27" s="12"/>
      <c r="L27" s="72"/>
      <c r="M27" s="2" t="b">
        <v>0</v>
      </c>
      <c r="N27" s="2" t="b">
        <v>0</v>
      </c>
      <c r="O27" s="2" t="b">
        <v>0</v>
      </c>
      <c r="X27" s="58">
        <f t="shared" si="0"/>
        <v>0</v>
      </c>
      <c r="Y27" s="53" t="str">
        <f t="shared" si="1"/>
        <v/>
      </c>
      <c r="Z27" s="60">
        <f t="shared" si="2"/>
        <v>0</v>
      </c>
    </row>
    <row r="28" spans="1:30" ht="22.9" customHeight="1" x14ac:dyDescent="0.25">
      <c r="A28" s="118"/>
      <c r="B28" s="74" t="s">
        <v>5</v>
      </c>
      <c r="C28" s="54"/>
      <c r="D28" s="3"/>
      <c r="E28" s="49">
        <v>0</v>
      </c>
      <c r="F28" s="12"/>
      <c r="G28" s="12"/>
      <c r="H28" s="12"/>
      <c r="I28" s="12"/>
      <c r="J28" s="96" t="b">
        <v>0</v>
      </c>
      <c r="K28" s="12"/>
      <c r="L28" s="72"/>
      <c r="M28" s="2" t="b">
        <v>0</v>
      </c>
      <c r="N28" s="2" t="b">
        <v>0</v>
      </c>
      <c r="O28" s="2" t="b">
        <v>0</v>
      </c>
      <c r="X28" s="58">
        <f t="shared" si="0"/>
        <v>0</v>
      </c>
      <c r="Y28" s="53" t="str">
        <f t="shared" si="1"/>
        <v/>
      </c>
      <c r="Z28" s="60">
        <f t="shared" si="2"/>
        <v>0</v>
      </c>
    </row>
    <row r="29" spans="1:30" ht="22.9" customHeight="1" x14ac:dyDescent="0.25">
      <c r="A29" s="118"/>
      <c r="B29" s="74" t="s">
        <v>6</v>
      </c>
      <c r="C29" s="54"/>
      <c r="D29" s="3"/>
      <c r="E29" s="49">
        <v>0</v>
      </c>
      <c r="F29" s="12"/>
      <c r="G29" s="12"/>
      <c r="H29" s="12"/>
      <c r="I29" s="12"/>
      <c r="J29" s="96" t="b">
        <v>0</v>
      </c>
      <c r="K29" s="12"/>
      <c r="L29" s="72"/>
      <c r="M29" s="2" t="b">
        <v>0</v>
      </c>
      <c r="N29" s="2" t="b">
        <v>0</v>
      </c>
      <c r="O29" s="2" t="b">
        <v>0</v>
      </c>
      <c r="X29" s="58">
        <f t="shared" si="0"/>
        <v>0</v>
      </c>
      <c r="Y29" s="53" t="str">
        <f t="shared" si="1"/>
        <v/>
      </c>
      <c r="Z29" s="60">
        <f t="shared" si="2"/>
        <v>0</v>
      </c>
    </row>
    <row r="30" spans="1:30" ht="22.9" customHeight="1" x14ac:dyDescent="0.25">
      <c r="A30" s="119"/>
      <c r="B30" s="75" t="s">
        <v>7</v>
      </c>
      <c r="C30" s="54"/>
      <c r="D30" s="3"/>
      <c r="E30" s="76">
        <v>0</v>
      </c>
      <c r="F30" s="77"/>
      <c r="G30" s="77"/>
      <c r="H30" s="77"/>
      <c r="I30" s="77"/>
      <c r="J30" s="97" t="b">
        <v>0</v>
      </c>
      <c r="K30" s="12"/>
      <c r="L30" s="72"/>
      <c r="M30" s="2" t="b">
        <v>0</v>
      </c>
      <c r="N30" s="2" t="b">
        <v>0</v>
      </c>
      <c r="O30" s="2" t="b">
        <v>0</v>
      </c>
      <c r="X30" s="58">
        <f t="shared" si="0"/>
        <v>0</v>
      </c>
      <c r="Y30" s="53" t="str">
        <f t="shared" si="1"/>
        <v/>
      </c>
      <c r="Z30" s="60">
        <f t="shared" si="2"/>
        <v>0</v>
      </c>
    </row>
    <row r="31" spans="1:30" x14ac:dyDescent="0.25">
      <c r="B31"/>
      <c r="C31"/>
    </row>
    <row r="32" spans="1:30" ht="54.75" customHeight="1" x14ac:dyDescent="0.25">
      <c r="A32" s="126" t="s">
        <v>50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1:22" ht="18" customHeight="1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22" customFormat="1" ht="15" customHeight="1" x14ac:dyDescent="0.3">
      <c r="B34" s="69" t="s">
        <v>16</v>
      </c>
      <c r="C34" s="26"/>
      <c r="D34" s="26"/>
      <c r="E34" s="26"/>
      <c r="F34" s="44"/>
      <c r="G34" s="26"/>
      <c r="H34" s="26"/>
      <c r="I34" s="26"/>
      <c r="J34" s="26"/>
      <c r="K34" s="26"/>
      <c r="R34" s="13"/>
      <c r="S34" s="14"/>
      <c r="T34" s="14"/>
      <c r="U34" s="15"/>
      <c r="V34" s="15"/>
    </row>
    <row r="35" spans="1:22" customFormat="1" ht="16.149999999999999" customHeight="1" thickBot="1" x14ac:dyDescent="0.4">
      <c r="A35" s="17"/>
      <c r="B35" s="16"/>
      <c r="C35" s="16"/>
      <c r="D35" s="42"/>
      <c r="E35" s="43"/>
      <c r="F35" s="44"/>
      <c r="G35" s="2"/>
      <c r="H35" s="45"/>
      <c r="I35" s="45"/>
      <c r="J35" s="45"/>
      <c r="K35" s="45"/>
      <c r="L35" s="17"/>
      <c r="M35" s="17"/>
    </row>
    <row r="36" spans="1:22" customFormat="1" ht="48.75" customHeight="1" thickTop="1" thickBot="1" x14ac:dyDescent="0.3">
      <c r="A36" s="127" t="s">
        <v>17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9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22" customFormat="1" ht="13.5" customHeight="1" thickTop="1" x14ac:dyDescent="0.25"/>
    <row r="38" spans="1:22" customFormat="1" ht="23.45" customHeight="1" x14ac:dyDescent="0.25">
      <c r="C38" s="146" t="s">
        <v>41</v>
      </c>
      <c r="D38" s="147"/>
      <c r="E38" s="147"/>
      <c r="F38" s="147"/>
      <c r="G38" s="147"/>
      <c r="H38" s="147"/>
      <c r="I38" s="148"/>
    </row>
    <row r="39" spans="1:22" customFormat="1" ht="23.45" customHeight="1" x14ac:dyDescent="0.25">
      <c r="C39" s="149"/>
      <c r="D39" s="150"/>
      <c r="E39" s="150"/>
      <c r="F39" s="150"/>
      <c r="G39" s="150"/>
      <c r="H39" s="150"/>
      <c r="I39" s="151"/>
    </row>
    <row r="40" spans="1:22" ht="19.149999999999999" customHeight="1" x14ac:dyDescent="0.5">
      <c r="B40" s="40"/>
      <c r="C40" s="152"/>
      <c r="D40" s="153"/>
      <c r="E40" s="153"/>
      <c r="F40" s="153"/>
      <c r="G40" s="153"/>
      <c r="H40" s="153"/>
      <c r="I40" s="154"/>
    </row>
    <row r="41" spans="1:22" ht="14.45" customHeight="1" x14ac:dyDescent="0.25">
      <c r="C41" s="68"/>
      <c r="D41" s="68"/>
      <c r="E41" s="68"/>
      <c r="F41" s="68"/>
      <c r="G41" s="68"/>
    </row>
    <row r="42" spans="1:22" x14ac:dyDescent="0.25">
      <c r="B42" s="143" t="s">
        <v>39</v>
      </c>
      <c r="C42" s="143"/>
      <c r="D42" s="143"/>
      <c r="E42" s="143"/>
      <c r="F42" s="143"/>
      <c r="G42" s="143"/>
      <c r="H42" s="143"/>
      <c r="I42" s="143"/>
      <c r="J42" s="143"/>
    </row>
    <row r="43" spans="1:22" x14ac:dyDescent="0.25">
      <c r="B43" s="67"/>
      <c r="C43" s="67"/>
      <c r="D43" s="67"/>
      <c r="E43" s="67"/>
      <c r="F43" s="67"/>
      <c r="G43" s="67"/>
      <c r="H43" s="67"/>
      <c r="I43" s="67"/>
      <c r="J43" s="67"/>
    </row>
    <row r="44" spans="1:22" ht="21" x14ac:dyDescent="0.25">
      <c r="D44" s="93" t="s">
        <v>33</v>
      </c>
      <c r="E44" s="94"/>
      <c r="F44" s="94"/>
      <c r="G44" s="94"/>
      <c r="H44" s="94"/>
    </row>
    <row r="45" spans="1:22" ht="60" x14ac:dyDescent="0.25">
      <c r="D45" s="81" t="s">
        <v>35</v>
      </c>
      <c r="E45" s="87" t="s">
        <v>29</v>
      </c>
      <c r="F45" s="87" t="s">
        <v>30</v>
      </c>
      <c r="G45" s="88" t="s">
        <v>36</v>
      </c>
      <c r="H45" s="88" t="s">
        <v>38</v>
      </c>
    </row>
    <row r="46" spans="1:22" x14ac:dyDescent="0.25">
      <c r="D46" s="79">
        <f t="shared" ref="D46:D53" si="3">D23</f>
        <v>0</v>
      </c>
      <c r="E46" s="58">
        <f t="shared" ref="E46:F53" si="4">IF(N23=TRUE,125,0)</f>
        <v>0</v>
      </c>
      <c r="F46" s="58">
        <f t="shared" si="4"/>
        <v>0</v>
      </c>
      <c r="G46" s="80">
        <f>SUM(E46+F46) + H46</f>
        <v>0</v>
      </c>
      <c r="H46" s="59">
        <f t="shared" ref="H46:H53" si="5">IF(Z23&gt;1,-10,0)</f>
        <v>0</v>
      </c>
    </row>
    <row r="47" spans="1:22" x14ac:dyDescent="0.25">
      <c r="D47" s="79">
        <f t="shared" si="3"/>
        <v>0</v>
      </c>
      <c r="E47" s="58">
        <f t="shared" si="4"/>
        <v>0</v>
      </c>
      <c r="F47" s="58">
        <f t="shared" si="4"/>
        <v>0</v>
      </c>
      <c r="G47" s="80">
        <f t="shared" ref="G47:G53" si="6">SUM(E47+F47) + H47</f>
        <v>0</v>
      </c>
      <c r="H47" s="59">
        <f t="shared" si="5"/>
        <v>0</v>
      </c>
    </row>
    <row r="48" spans="1:22" x14ac:dyDescent="0.25">
      <c r="D48" s="79">
        <f t="shared" si="3"/>
        <v>0</v>
      </c>
      <c r="E48" s="58">
        <f t="shared" si="4"/>
        <v>0</v>
      </c>
      <c r="F48" s="64">
        <f t="shared" si="4"/>
        <v>0</v>
      </c>
      <c r="G48" s="80">
        <f t="shared" si="6"/>
        <v>0</v>
      </c>
      <c r="H48" s="59">
        <f t="shared" si="5"/>
        <v>0</v>
      </c>
    </row>
    <row r="49" spans="1:11" x14ac:dyDescent="0.25">
      <c r="D49" s="79">
        <f t="shared" si="3"/>
        <v>0</v>
      </c>
      <c r="E49" s="58">
        <f t="shared" si="4"/>
        <v>0</v>
      </c>
      <c r="F49" s="58">
        <f t="shared" si="4"/>
        <v>0</v>
      </c>
      <c r="G49" s="80">
        <f t="shared" si="6"/>
        <v>0</v>
      </c>
      <c r="H49" s="59">
        <f t="shared" si="5"/>
        <v>0</v>
      </c>
    </row>
    <row r="50" spans="1:11" x14ac:dyDescent="0.25">
      <c r="D50" s="79">
        <f t="shared" si="3"/>
        <v>0</v>
      </c>
      <c r="E50" s="58">
        <f t="shared" si="4"/>
        <v>0</v>
      </c>
      <c r="F50" s="58">
        <f t="shared" si="4"/>
        <v>0</v>
      </c>
      <c r="G50" s="80">
        <f t="shared" si="6"/>
        <v>0</v>
      </c>
      <c r="H50" s="59">
        <f t="shared" si="5"/>
        <v>0</v>
      </c>
    </row>
    <row r="51" spans="1:11" x14ac:dyDescent="0.25">
      <c r="D51" s="79">
        <f t="shared" si="3"/>
        <v>0</v>
      </c>
      <c r="E51" s="58">
        <f t="shared" si="4"/>
        <v>0</v>
      </c>
      <c r="F51" s="58">
        <f t="shared" si="4"/>
        <v>0</v>
      </c>
      <c r="G51" s="80">
        <f t="shared" si="6"/>
        <v>0</v>
      </c>
      <c r="H51" s="59">
        <f t="shared" si="5"/>
        <v>0</v>
      </c>
    </row>
    <row r="52" spans="1:11" x14ac:dyDescent="0.25">
      <c r="D52" s="79">
        <f t="shared" si="3"/>
        <v>0</v>
      </c>
      <c r="E52" s="58">
        <f t="shared" si="4"/>
        <v>0</v>
      </c>
      <c r="F52" s="58">
        <f t="shared" si="4"/>
        <v>0</v>
      </c>
      <c r="G52" s="80">
        <f t="shared" si="6"/>
        <v>0</v>
      </c>
      <c r="H52" s="59">
        <f t="shared" si="5"/>
        <v>0</v>
      </c>
    </row>
    <row r="53" spans="1:11" x14ac:dyDescent="0.25">
      <c r="D53" s="79">
        <f t="shared" si="3"/>
        <v>0</v>
      </c>
      <c r="E53" s="58">
        <f t="shared" si="4"/>
        <v>0</v>
      </c>
      <c r="F53" s="58">
        <f t="shared" si="4"/>
        <v>0</v>
      </c>
      <c r="G53" s="80">
        <f t="shared" si="6"/>
        <v>0</v>
      </c>
      <c r="H53" s="59">
        <f t="shared" si="5"/>
        <v>0</v>
      </c>
    </row>
    <row r="54" spans="1:11" ht="14.45" customHeight="1" x14ac:dyDescent="0.25">
      <c r="E54" s="125" t="s">
        <v>8</v>
      </c>
      <c r="F54" s="125"/>
      <c r="G54" s="125"/>
      <c r="H54" s="130">
        <f>SUM(G46:G53)</f>
        <v>0</v>
      </c>
      <c r="I54" s="131"/>
    </row>
    <row r="55" spans="1:11" ht="16.5" thickBot="1" x14ac:dyDescent="0.3">
      <c r="E55" s="122" t="s">
        <v>15</v>
      </c>
      <c r="F55" s="123"/>
      <c r="G55" s="124"/>
      <c r="H55" s="144">
        <f>I16</f>
        <v>0</v>
      </c>
      <c r="I55" s="145"/>
    </row>
    <row r="56" spans="1:11" ht="21" customHeight="1" thickBot="1" x14ac:dyDescent="0.3">
      <c r="E56" s="135" t="s">
        <v>37</v>
      </c>
      <c r="F56" s="136"/>
      <c r="G56" s="136"/>
      <c r="H56" s="103">
        <f>SUM(H54+H55)</f>
        <v>0</v>
      </c>
      <c r="I56" s="104"/>
      <c r="J56" s="105"/>
    </row>
    <row r="58" spans="1:11" ht="15.75" x14ac:dyDescent="0.25">
      <c r="A58" s="102" t="s">
        <v>49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</sheetData>
  <protectedRanges>
    <protectedRange sqref="D3:E3 D12:E15" name="Range1"/>
  </protectedRanges>
  <mergeCells count="31">
    <mergeCell ref="B19:C19"/>
    <mergeCell ref="G20:H21"/>
    <mergeCell ref="D17:G17"/>
    <mergeCell ref="E56:G56"/>
    <mergeCell ref="A1:K2"/>
    <mergeCell ref="E4:E7"/>
    <mergeCell ref="C4:D4"/>
    <mergeCell ref="B42:J42"/>
    <mergeCell ref="H55:I55"/>
    <mergeCell ref="C38:I40"/>
    <mergeCell ref="C5:D6"/>
    <mergeCell ref="C7:D7"/>
    <mergeCell ref="A16:C16"/>
    <mergeCell ref="A17:C17"/>
    <mergeCell ref="B18:C18"/>
    <mergeCell ref="A58:K58"/>
    <mergeCell ref="H56:J56"/>
    <mergeCell ref="F9:H9"/>
    <mergeCell ref="F10:H10"/>
    <mergeCell ref="C11:D11"/>
    <mergeCell ref="B20:C20"/>
    <mergeCell ref="D16:G16"/>
    <mergeCell ref="E18:F20"/>
    <mergeCell ref="A23:A30"/>
    <mergeCell ref="C9:D9"/>
    <mergeCell ref="C10:D10"/>
    <mergeCell ref="E55:G55"/>
    <mergeCell ref="E54:G54"/>
    <mergeCell ref="A32:K32"/>
    <mergeCell ref="A36:K36"/>
    <mergeCell ref="H54:I54"/>
  </mergeCells>
  <phoneticPr fontId="5" type="noConversion"/>
  <conditionalFormatting sqref="E55 H55">
    <cfRule type="cellIs" dxfId="7" priority="10" operator="equal">
      <formula>0</formula>
    </cfRule>
    <cfRule type="cellIs" dxfId="6" priority="11" operator="greaterThan">
      <formula>0</formula>
    </cfRule>
  </conditionalFormatting>
  <conditionalFormatting sqref="E46:F53">
    <cfRule type="cellIs" dxfId="5" priority="7" operator="equal">
      <formula>0</formula>
    </cfRule>
    <cfRule type="cellIs" dxfId="4" priority="9" operator="greaterThan">
      <formula>0</formula>
    </cfRule>
  </conditionalFormatting>
  <conditionalFormatting sqref="G46:G53">
    <cfRule type="cellIs" dxfId="3" priority="8" operator="greaterThan">
      <formula>0</formula>
    </cfRule>
  </conditionalFormatting>
  <conditionalFormatting sqref="H46:H53">
    <cfRule type="cellIs" dxfId="2" priority="6" operator="greaterThan">
      <formula>0</formula>
    </cfRule>
  </conditionalFormatting>
  <conditionalFormatting sqref="X23:Y30">
    <cfRule type="cellIs" dxfId="1" priority="1" operator="equal">
      <formula>0</formula>
    </cfRule>
    <cfRule type="cellIs" dxfId="0" priority="2" operator="greaterThan">
      <formula>0</formula>
    </cfRule>
  </conditionalFormatting>
  <dataValidations count="7">
    <dataValidation type="list" allowBlank="1" showInputMessage="1" showErrorMessage="1" sqref="F10:G10" xr:uid="{00000000-0002-0000-0000-000000000000}">
      <formula1>"VNEA,BCA,ACS,APA,UPA,TAP,NAPA,OTHER (Contact tournament Director)"</formula1>
    </dataValidation>
    <dataValidation allowBlank="1" showInputMessage="1" showErrorMessage="1" promptTitle="TEAM NAME!" prompt="Please enter your 'Original' and 'Tournament' team name and the required CAPTAIN'S contact details." sqref="D16:D17" xr:uid="{00000000-0002-0000-0000-000001000000}"/>
    <dataValidation type="decimal" allowBlank="1" showErrorMessage="1" errorTitle="ENTER PLAYER AVERAGES (XX.XX)" error="PLEASE ENTER THE REQUIRED PLAYERS AVERAGE  [FORMAT (XX.XX)]_x000a_MIN = 0_x000a_MAX = 10" promptTitle="SINGLE PLAYER AVERAGES!!" prompt="Single Players are REQUIRED to have an AVG._x000a_Please make sure you enter a number between 1 and 10! " sqref="E23:E30" xr:uid="{00000000-0002-0000-0000-000002000000}">
      <formula1>0</formula1>
      <formula2>10</formula2>
    </dataValidation>
    <dataValidation allowBlank="1" showInputMessage="1" showErrorMessage="1" promptTitle="ENTER PLAYER NAMES!" prompt="Player names are required when entering 8 and/or 9 ball competitions. If you select the checkboxes and don't enter a player name, your fees will not be registered." sqref="D23" xr:uid="{00000000-0002-0000-0000-000003000000}"/>
    <dataValidation allowBlank="1" showInputMessage="1" showErrorMessage="1" promptTitle="CONTACT DETAILS!" prompt="Email and Cell number for the main contact are required!" sqref="C9:C11 E10 K9 I9 E4 E9:G9 C4:C5" xr:uid="{00000000-0002-0000-0000-000004000000}"/>
    <dataValidation type="list" allowBlank="1" showInputMessage="1" showErrorMessage="1" sqref="L18:M18 A18" xr:uid="{00000000-0002-0000-0000-000005000000}">
      <formula1>"X,"</formula1>
    </dataValidation>
    <dataValidation type="decimal" allowBlank="1" showInputMessage="1" showErrorMessage="1" errorTitle="ENTER PLAYER AVERAGES (XX.XX)" error="PLEASE ENTER THE REQUIRED PLAYERS AVERAGE  [FORMAT (XX.XX)]_x000a_MIN = 0_x000a_MAX = 10" promptTitle="TEAM PLAYER AVERAGES!!" prompt="Team Players are REQUIRED to have an AVG._x000a_Please make sure you enter a number between 1 and 10! " sqref="E35" xr:uid="{00000000-0002-0000-0000-000006000000}">
      <formula1>0</formula1>
      <formula2>10</formula2>
    </dataValidation>
  </dataValidations>
  <printOptions horizontalCentered="1"/>
  <pageMargins left="0.25" right="0.25" top="0.5" bottom="0.5" header="0.3" footer="0.3"/>
  <pageSetup scale="72" fitToHeight="2" orientation="landscape" horizontalDpi="300" verticalDpi="300" r:id="rId1"/>
  <headerFooter>
    <oddFooter>Page &amp;P of &amp;N</oddFooter>
  </headerFooter>
  <rowBreaks count="1" manualBreakCount="1">
    <brk id="32" max="10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21</xdr:row>
                    <xdr:rowOff>1171575</xdr:rowOff>
                  </from>
                  <to>
                    <xdr:col>5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7</xdr:col>
                    <xdr:colOff>295275</xdr:colOff>
                    <xdr:row>22</xdr:row>
                    <xdr:rowOff>0</xdr:rowOff>
                  </from>
                  <to>
                    <xdr:col>7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8</xdr:col>
                    <xdr:colOff>295275</xdr:colOff>
                    <xdr:row>22</xdr:row>
                    <xdr:rowOff>57150</xdr:rowOff>
                  </from>
                  <to>
                    <xdr:col>8</xdr:col>
                    <xdr:colOff>542925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276225</xdr:colOff>
                    <xdr:row>23</xdr:row>
                    <xdr:rowOff>0</xdr:rowOff>
                  </from>
                  <to>
                    <xdr:col>5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295275</xdr:colOff>
                    <xdr:row>23</xdr:row>
                    <xdr:rowOff>9525</xdr:rowOff>
                  </from>
                  <to>
                    <xdr:col>7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295275</xdr:colOff>
                    <xdr:row>23</xdr:row>
                    <xdr:rowOff>47625</xdr:rowOff>
                  </from>
                  <to>
                    <xdr:col>8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5</xdr:col>
                    <xdr:colOff>276225</xdr:colOff>
                    <xdr:row>24</xdr:row>
                    <xdr:rowOff>0</xdr:rowOff>
                  </from>
                  <to>
                    <xdr:col>5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295275</xdr:colOff>
                    <xdr:row>24</xdr:row>
                    <xdr:rowOff>9525</xdr:rowOff>
                  </from>
                  <to>
                    <xdr:col>7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24</xdr:row>
                    <xdr:rowOff>47625</xdr:rowOff>
                  </from>
                  <to>
                    <xdr:col>8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5</xdr:col>
                    <xdr:colOff>276225</xdr:colOff>
                    <xdr:row>25</xdr:row>
                    <xdr:rowOff>0</xdr:rowOff>
                  </from>
                  <to>
                    <xdr:col>5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7</xdr:col>
                    <xdr:colOff>295275</xdr:colOff>
                    <xdr:row>25</xdr:row>
                    <xdr:rowOff>9525</xdr:rowOff>
                  </from>
                  <to>
                    <xdr:col>7</xdr:col>
                    <xdr:colOff>581025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8</xdr:col>
                    <xdr:colOff>295275</xdr:colOff>
                    <xdr:row>25</xdr:row>
                    <xdr:rowOff>47625</xdr:rowOff>
                  </from>
                  <to>
                    <xdr:col>8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276225</xdr:colOff>
                    <xdr:row>26</xdr:row>
                    <xdr:rowOff>0</xdr:rowOff>
                  </from>
                  <to>
                    <xdr:col>5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7</xdr:col>
                    <xdr:colOff>295275</xdr:colOff>
                    <xdr:row>26</xdr:row>
                    <xdr:rowOff>9525</xdr:rowOff>
                  </from>
                  <to>
                    <xdr:col>7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8</xdr:col>
                    <xdr:colOff>295275</xdr:colOff>
                    <xdr:row>26</xdr:row>
                    <xdr:rowOff>47625</xdr:rowOff>
                  </from>
                  <to>
                    <xdr:col>8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5</xdr:col>
                    <xdr:colOff>276225</xdr:colOff>
                    <xdr:row>27</xdr:row>
                    <xdr:rowOff>0</xdr:rowOff>
                  </from>
                  <to>
                    <xdr:col>5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7</xdr:col>
                    <xdr:colOff>295275</xdr:colOff>
                    <xdr:row>27</xdr:row>
                    <xdr:rowOff>9525</xdr:rowOff>
                  </from>
                  <to>
                    <xdr:col>7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8</xdr:col>
                    <xdr:colOff>295275</xdr:colOff>
                    <xdr:row>27</xdr:row>
                    <xdr:rowOff>47625</xdr:rowOff>
                  </from>
                  <to>
                    <xdr:col>8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5</xdr:col>
                    <xdr:colOff>276225</xdr:colOff>
                    <xdr:row>28</xdr:row>
                    <xdr:rowOff>0</xdr:rowOff>
                  </from>
                  <to>
                    <xdr:col>5</xdr:col>
                    <xdr:colOff>542925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7</xdr:col>
                    <xdr:colOff>295275</xdr:colOff>
                    <xdr:row>28</xdr:row>
                    <xdr:rowOff>9525</xdr:rowOff>
                  </from>
                  <to>
                    <xdr:col>7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8</xdr:col>
                    <xdr:colOff>295275</xdr:colOff>
                    <xdr:row>28</xdr:row>
                    <xdr:rowOff>47625</xdr:rowOff>
                  </from>
                  <to>
                    <xdr:col>8</xdr:col>
                    <xdr:colOff>542925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5</xdr:col>
                    <xdr:colOff>276225</xdr:colOff>
                    <xdr:row>29</xdr:row>
                    <xdr:rowOff>0</xdr:rowOff>
                  </from>
                  <to>
                    <xdr:col>5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7</xdr:col>
                    <xdr:colOff>295275</xdr:colOff>
                    <xdr:row>29</xdr:row>
                    <xdr:rowOff>9525</xdr:rowOff>
                  </from>
                  <to>
                    <xdr:col>7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8</xdr:col>
                    <xdr:colOff>295275</xdr:colOff>
                    <xdr:row>29</xdr:row>
                    <xdr:rowOff>47625</xdr:rowOff>
                  </from>
                  <to>
                    <xdr:col>8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Option Button 41">
              <controlPr locked="0" defaultSize="0" autoFill="0" autoLine="0" autoPict="0">
                <anchor moveWithCells="1">
                  <from>
                    <xdr:col>1</xdr:col>
                    <xdr:colOff>1543050</xdr:colOff>
                    <xdr:row>12</xdr:row>
                    <xdr:rowOff>57150</xdr:rowOff>
                  </from>
                  <to>
                    <xdr:col>3</xdr:col>
                    <xdr:colOff>1143000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0" name="Check Box 183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22</xdr:row>
                    <xdr:rowOff>0</xdr:rowOff>
                  </from>
                  <to>
                    <xdr:col>6</xdr:col>
                    <xdr:colOff>542925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1" name="Check Box 184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542925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2" name="Check Box 185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3" name="Check Box 186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542925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4" name="Check Box 187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542925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5" name="Check Box 188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542925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6" name="Check Box 189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542925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7" name="Check Box 190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542925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8" name="Check Box 192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0</xdr:rowOff>
                  </from>
                  <to>
                    <xdr:col>2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9" name="Check Box 193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0</xdr:rowOff>
                  </from>
                  <to>
                    <xdr:col>2</xdr:col>
                    <xdr:colOff>590550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0" name="Check Box 200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0</xdr:rowOff>
                  </from>
                  <to>
                    <xdr:col>2</xdr:col>
                    <xdr:colOff>590550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41" name="Check Box 201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25</xdr:row>
                    <xdr:rowOff>0</xdr:rowOff>
                  </from>
                  <to>
                    <xdr:col>2</xdr:col>
                    <xdr:colOff>590550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42" name="Check Box 202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26</xdr:row>
                    <xdr:rowOff>0</xdr:rowOff>
                  </from>
                  <to>
                    <xdr:col>2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43" name="Check Box 203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27</xdr:row>
                    <xdr:rowOff>0</xdr:rowOff>
                  </from>
                  <to>
                    <xdr:col>2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44" name="Check Box 204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28</xdr:row>
                    <xdr:rowOff>0</xdr:rowOff>
                  </from>
                  <to>
                    <xdr:col>2</xdr:col>
                    <xdr:colOff>590550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5" name="Check Box 205">
              <controlPr locked="0" defaultSize="0" autoFill="0" autoLine="0" autoPict="0">
                <anchor moveWithCells="1">
                  <from>
                    <xdr:col>2</xdr:col>
                    <xdr:colOff>247650</xdr:colOff>
                    <xdr:row>29</xdr:row>
                    <xdr:rowOff>0</xdr:rowOff>
                  </from>
                  <to>
                    <xdr:col>2</xdr:col>
                    <xdr:colOff>590550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46" name="Option Button 207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12</xdr:row>
                    <xdr:rowOff>47625</xdr:rowOff>
                  </from>
                  <to>
                    <xdr:col>9</xdr:col>
                    <xdr:colOff>133350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47" name="Option Button 208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12</xdr:row>
                    <xdr:rowOff>38100</xdr:rowOff>
                  </from>
                  <to>
                    <xdr:col>6</xdr:col>
                    <xdr:colOff>514350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8" name="Option Button 209">
              <controlPr locked="0" defaultSize="0" autoFill="0" autoLine="0" autoPict="0">
                <anchor moveWithCells="1">
                  <from>
                    <xdr:col>3</xdr:col>
                    <xdr:colOff>2324100</xdr:colOff>
                    <xdr:row>12</xdr:row>
                    <xdr:rowOff>28575</xdr:rowOff>
                  </from>
                  <to>
                    <xdr:col>4</xdr:col>
                    <xdr:colOff>476250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Kinikia Kapono Hughes</dc:creator>
  <cp:lastModifiedBy>Kinikia Kapono Hughes</cp:lastModifiedBy>
  <cp:lastPrinted>2024-01-12T02:38:37Z</cp:lastPrinted>
  <dcterms:created xsi:type="dcterms:W3CDTF">2021-03-22T17:44:22Z</dcterms:created>
  <dcterms:modified xsi:type="dcterms:W3CDTF">2026-02-16T20:43:37Z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2024-01-12T02:22:41Z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d36a67fe-14ee-4c15-8354-63bf1998b068</vt:lpwstr>
  </property>
  <property fmtid="{D5CDD505-2E9C-101B-9397-08002B2CF9AE}" pid="7" name="MSIP_Label_defa4170-0d19-0005-0004-bc88714345d2_ActionId">
    <vt:lpwstr>ecc2e10f-742a-407e-94c3-b18e5091c976</vt:lpwstr>
  </property>
  <property fmtid="{D5CDD505-2E9C-101B-9397-08002B2CF9AE}" pid="8" name="MSIP_Label_defa4170-0d19-0005-0004-bc88714345d2_ContentBits">
    <vt:lpwstr>0</vt:lpwstr>
  </property>
</Properties>
</file>