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OLEHOA Links\Financials\"/>
    </mc:Choice>
  </mc:AlternateContent>
  <xr:revisionPtr revIDLastSave="0" documentId="8_{D1126A2C-A650-4C2C-A7BA-6F055D91B0BC}" xr6:coauthVersionLast="47" xr6:coauthVersionMax="47" xr10:uidLastSave="{00000000-0000-0000-0000-000000000000}"/>
  <bookViews>
    <workbookView xWindow="-108" yWindow="-108" windowWidth="30936" windowHeight="16776" xr2:uid="{9EDACA83-6C58-415D-BE26-8D03053BDC30}"/>
  </bookViews>
  <sheets>
    <sheet name="Sheet1" sheetId="1" r:id="rId1"/>
  </sheets>
  <definedNames>
    <definedName name="_xlnm.Print_Area" localSheetId="0">Sheet1!$A$2:$J$34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39" i="1"/>
  <c r="H36" i="1"/>
  <c r="H31" i="1"/>
  <c r="E31" i="1"/>
  <c r="H24" i="1"/>
  <c r="H23" i="1"/>
  <c r="H22" i="1"/>
  <c r="G26" i="1"/>
  <c r="H26" i="1" s="1"/>
  <c r="G20" i="1"/>
  <c r="D27" i="1"/>
  <c r="C27" i="1"/>
  <c r="E24" i="1"/>
  <c r="E25" i="1"/>
  <c r="E26" i="1"/>
  <c r="E23" i="1"/>
  <c r="E22" i="1"/>
  <c r="E14" i="1"/>
  <c r="E13" i="1"/>
  <c r="E18" i="1"/>
  <c r="E19" i="1"/>
  <c r="E17" i="1"/>
  <c r="E16" i="1"/>
  <c r="E11" i="1"/>
  <c r="E7" i="1"/>
  <c r="E8" i="1"/>
  <c r="E9" i="1"/>
  <c r="E10" i="1"/>
  <c r="E6" i="1"/>
  <c r="E5" i="1"/>
  <c r="H15" i="1"/>
  <c r="H16" i="1"/>
  <c r="H17" i="1"/>
  <c r="H18" i="1"/>
  <c r="H19" i="1"/>
  <c r="H14" i="1"/>
  <c r="H13" i="1"/>
  <c r="H7" i="1"/>
  <c r="H8" i="1"/>
  <c r="H9" i="1"/>
  <c r="H10" i="1"/>
  <c r="H5" i="1"/>
  <c r="G11" i="1"/>
  <c r="H11" i="1" s="1"/>
  <c r="E27" i="1" l="1"/>
  <c r="E20" i="1"/>
  <c r="G27" i="1"/>
  <c r="H27" i="1" s="1"/>
  <c r="H20" i="1"/>
</calcChain>
</file>

<file path=xl/sharedStrings.xml><?xml version="1.0" encoding="utf-8"?>
<sst xmlns="http://schemas.openxmlformats.org/spreadsheetml/2006/main" count="76" uniqueCount="71">
  <si>
    <t>Expense</t>
  </si>
  <si>
    <t>Management</t>
  </si>
  <si>
    <t>Office, Printing, Postage</t>
  </si>
  <si>
    <t>Audit, Tax, Lic/permits</t>
  </si>
  <si>
    <t>Insurance</t>
  </si>
  <si>
    <t>Grounds</t>
  </si>
  <si>
    <t>Admin</t>
  </si>
  <si>
    <t>Park Improvements</t>
  </si>
  <si>
    <t>Park Maintenance</t>
  </si>
  <si>
    <t>Irrigation/Repairs</t>
  </si>
  <si>
    <t>Lighting/Repairs</t>
  </si>
  <si>
    <t>Social Events</t>
  </si>
  <si>
    <t>Landscape/Trees</t>
  </si>
  <si>
    <t>Utilities</t>
  </si>
  <si>
    <t>Electricity/Lighting</t>
  </si>
  <si>
    <t>Water</t>
  </si>
  <si>
    <t>Verizon/WiFi</t>
  </si>
  <si>
    <t>Internet Website</t>
  </si>
  <si>
    <t>Notes</t>
  </si>
  <si>
    <t>Contract Maintenance/Mowing</t>
  </si>
  <si>
    <t>Lake upkeep</t>
  </si>
  <si>
    <t>damn inspection</t>
  </si>
  <si>
    <t>TOTAL</t>
  </si>
  <si>
    <t>5000-00</t>
  </si>
  <si>
    <t>5010-00</t>
  </si>
  <si>
    <t>5040-00</t>
  </si>
  <si>
    <t>5051-00</t>
  </si>
  <si>
    <t>5090-00</t>
  </si>
  <si>
    <t>5016-00</t>
  </si>
  <si>
    <t>5301-00</t>
  </si>
  <si>
    <t>5302-00</t>
  </si>
  <si>
    <t>5300-00</t>
  </si>
  <si>
    <t>5320-00</t>
  </si>
  <si>
    <t>5350-00</t>
  </si>
  <si>
    <t>5351-00</t>
  </si>
  <si>
    <t>5303-00</t>
  </si>
  <si>
    <t>currently included above</t>
  </si>
  <si>
    <t>5710-00</t>
  </si>
  <si>
    <t>5750-00</t>
  </si>
  <si>
    <t>Misc. Admin / BOD Mtgs</t>
  </si>
  <si>
    <r>
      <t xml:space="preserve">Variance in budget:                             increase </t>
    </r>
    <r>
      <rPr>
        <b/>
        <sz val="11"/>
        <color theme="1"/>
        <rFont val="Calibri"/>
        <family val="2"/>
        <scheme val="minor"/>
      </rPr>
      <t>$655</t>
    </r>
    <r>
      <rPr>
        <sz val="11"/>
        <color theme="1"/>
        <rFont val="Calibri"/>
        <family val="2"/>
        <scheme val="minor"/>
      </rPr>
      <t xml:space="preserve"> from 2022</t>
    </r>
  </si>
  <si>
    <t>Annual mtg, county filings, etc</t>
  </si>
  <si>
    <t>2022 Budget</t>
  </si>
  <si>
    <t>2023 Budget</t>
  </si>
  <si>
    <t>2023 Actual</t>
  </si>
  <si>
    <t>Variance</t>
  </si>
  <si>
    <t>2022 Actual</t>
  </si>
  <si>
    <t>2022 Variance</t>
  </si>
  <si>
    <t>2023 Variance</t>
  </si>
  <si>
    <t>Admin TOTALS</t>
  </si>
  <si>
    <t>Grounds TOTALS</t>
  </si>
  <si>
    <t>Utilities TOTALS</t>
  </si>
  <si>
    <t>Income</t>
  </si>
  <si>
    <t>2022 Budgeted</t>
  </si>
  <si>
    <t xml:space="preserve">2023 Actual </t>
  </si>
  <si>
    <t>Operating Account Balances at Year End</t>
  </si>
  <si>
    <t>Year Over Year Change</t>
  </si>
  <si>
    <t>Reserve Account Balances at Year End</t>
  </si>
  <si>
    <t>2024 Budget</t>
  </si>
  <si>
    <t>decrease budget  amt</t>
  </si>
  <si>
    <t>*will log event posters as 'Social'</t>
  </si>
  <si>
    <t>increased cost of mowing mid year</t>
  </si>
  <si>
    <r>
      <rPr>
        <sz val="12"/>
        <color rgb="FF7030A0"/>
        <rFont val="Calibri"/>
        <family val="2"/>
        <scheme val="minor"/>
      </rPr>
      <t xml:space="preserve">decrease </t>
    </r>
    <r>
      <rPr>
        <sz val="12"/>
        <color theme="9" tint="-0.249977111117893"/>
        <rFont val="Calibri"/>
        <family val="2"/>
        <scheme val="minor"/>
      </rPr>
      <t>*will log event posters as 'Social'</t>
    </r>
  </si>
  <si>
    <t>(pavilion 2023)</t>
  </si>
  <si>
    <t>decrease budget  amt- plan changed 2023</t>
  </si>
  <si>
    <t>Actual Assessments</t>
  </si>
  <si>
    <t>Actual Other</t>
  </si>
  <si>
    <t>57-5771</t>
  </si>
  <si>
    <t>5770-00</t>
  </si>
  <si>
    <t>2023 Budgeted</t>
  </si>
  <si>
    <t>2024 Budgeted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</si>
</sst>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164" fontId="3" fillId="0" borderId="1" xfId="0" applyNumberFormat="1" applyFont="1" applyBorder="1"/>
    <xf numFmtId="164" fontId="2" fillId="0" borderId="1" xfId="0" applyNumberFormat="1" applyFont="1" applyBorder="1"/>
    <xf numFmtId="164" fontId="4" fillId="0" borderId="1" xfId="0" applyNumberFormat="1" applyFont="1" applyBorder="1"/>
    <xf numFmtId="164" fontId="2" fillId="2" borderId="1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wrapText="1"/>
    </xf>
    <xf numFmtId="8" fontId="0" fillId="0" borderId="1" xfId="0" applyNumberFormat="1" applyBorder="1"/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8" xfId="0" applyNumberFormat="1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0" fontId="2" fillId="0" borderId="3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164" fontId="2" fillId="0" borderId="1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1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0" borderId="16" xfId="0" applyFont="1" applyBorder="1"/>
    <xf numFmtId="0" fontId="2" fillId="3" borderId="17" xfId="0" applyFont="1" applyFill="1" applyBorder="1" applyAlignment="1">
      <alignment horizontal="center"/>
    </xf>
    <xf numFmtId="0" fontId="0" fillId="0" borderId="16" xfId="0" applyBorder="1"/>
    <xf numFmtId="0" fontId="3" fillId="3" borderId="17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5" fillId="0" borderId="16" xfId="0" applyFont="1" applyBorder="1"/>
    <xf numFmtId="0" fontId="5" fillId="3" borderId="17" xfId="0" applyFont="1" applyFill="1" applyBorder="1" applyAlignment="1">
      <alignment horizontal="center"/>
    </xf>
    <xf numFmtId="164" fontId="2" fillId="3" borderId="17" xfId="0" applyNumberFormat="1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7" xfId="0" applyFill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8" fontId="0" fillId="0" borderId="9" xfId="0" applyNumberFormat="1" applyBorder="1"/>
    <xf numFmtId="0" fontId="0" fillId="0" borderId="10" xfId="0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164" fontId="3" fillId="0" borderId="16" xfId="0" applyNumberFormat="1" applyFont="1" applyBorder="1"/>
    <xf numFmtId="164" fontId="3" fillId="0" borderId="17" xfId="0" applyNumberFormat="1" applyFont="1" applyBorder="1"/>
    <xf numFmtId="164" fontId="4" fillId="0" borderId="16" xfId="0" applyNumberFormat="1" applyFont="1" applyBorder="1"/>
    <xf numFmtId="164" fontId="2" fillId="2" borderId="16" xfId="0" applyNumberFormat="1" applyFont="1" applyFill="1" applyBorder="1"/>
    <xf numFmtId="164" fontId="2" fillId="2" borderId="17" xfId="0" applyNumberFormat="1" applyFont="1" applyFill="1" applyBorder="1"/>
    <xf numFmtId="0" fontId="0" fillId="0" borderId="17" xfId="0" applyBorder="1"/>
    <xf numFmtId="164" fontId="3" fillId="2" borderId="17" xfId="0" applyNumberFormat="1" applyFont="1" applyFill="1" applyBorder="1"/>
    <xf numFmtId="164" fontId="2" fillId="0" borderId="16" xfId="0" applyNumberFormat="1" applyFont="1" applyBorder="1"/>
    <xf numFmtId="164" fontId="2" fillId="0" borderId="17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164" fontId="0" fillId="2" borderId="17" xfId="0" applyNumberFormat="1" applyFill="1" applyBorder="1"/>
    <xf numFmtId="0" fontId="2" fillId="3" borderId="5" xfId="0" applyFont="1" applyFill="1" applyBorder="1" applyAlignment="1">
      <alignment horizontal="center"/>
    </xf>
    <xf numFmtId="0" fontId="2" fillId="3" borderId="16" xfId="0" applyFont="1" applyFill="1" applyBorder="1"/>
    <xf numFmtId="164" fontId="3" fillId="3" borderId="16" xfId="0" applyNumberFormat="1" applyFont="1" applyFill="1" applyBorder="1"/>
    <xf numFmtId="164" fontId="6" fillId="3" borderId="16" xfId="0" applyNumberFormat="1" applyFont="1" applyFill="1" applyBorder="1"/>
    <xf numFmtId="164" fontId="2" fillId="3" borderId="16" xfId="0" applyNumberFormat="1" applyFont="1" applyFill="1" applyBorder="1"/>
    <xf numFmtId="164" fontId="8" fillId="3" borderId="16" xfId="0" applyNumberFormat="1" applyFont="1" applyFill="1" applyBorder="1"/>
    <xf numFmtId="164" fontId="1" fillId="3" borderId="16" xfId="0" applyNumberFormat="1" applyFont="1" applyFill="1" applyBorder="1"/>
    <xf numFmtId="0" fontId="0" fillId="0" borderId="10" xfId="0" applyBorder="1" applyAlignment="1">
      <alignment horizontal="center" wrapText="1"/>
    </xf>
    <xf numFmtId="0" fontId="3" fillId="0" borderId="17" xfId="0" applyFont="1" applyBorder="1"/>
    <xf numFmtId="0" fontId="4" fillId="0" borderId="17" xfId="0" applyFont="1" applyBorder="1"/>
    <xf numFmtId="0" fontId="2" fillId="2" borderId="17" xfId="0" applyFont="1" applyFill="1" applyBorder="1"/>
    <xf numFmtId="0" fontId="2" fillId="0" borderId="17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164" fontId="2" fillId="0" borderId="18" xfId="0" applyNumberFormat="1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164" fontId="2" fillId="0" borderId="16" xfId="0" applyNumberFormat="1" applyFont="1" applyBorder="1" applyAlignment="1">
      <alignment wrapText="1"/>
    </xf>
    <xf numFmtId="164" fontId="2" fillId="0" borderId="19" xfId="0" applyNumberFormat="1" applyFont="1" applyBorder="1" applyAlignment="1">
      <alignment wrapText="1"/>
    </xf>
    <xf numFmtId="164" fontId="2" fillId="0" borderId="17" xfId="0" applyNumberFormat="1" applyFont="1" applyBorder="1" applyAlignment="1">
      <alignment wrapText="1"/>
    </xf>
    <xf numFmtId="0" fontId="0" fillId="0" borderId="20" xfId="0" applyBorder="1"/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16" xfId="0" applyNumberFormat="1" applyFont="1" applyBorder="1"/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C3118-A4A2-4441-9FDA-EF5759E96760}">
  <dimension ref="A2:P39"/>
  <sheetViews>
    <sheetView tabSelected="1" workbookViewId="0">
      <selection activeCell="F30" sqref="F30:I33"/>
    </sheetView>
  </sheetViews>
  <sheetFormatPr defaultColWidth="9.109375" defaultRowHeight="14.4" x14ac:dyDescent="0.3"/>
  <cols>
    <col min="1" max="1" width="8.88671875" customWidth="1"/>
    <col min="2" max="2" width="30.6640625" customWidth="1"/>
    <col min="3" max="3" width="17.109375" customWidth="1"/>
    <col min="4" max="4" width="15.88671875" customWidth="1"/>
    <col min="5" max="5" width="15.6640625" customWidth="1"/>
    <col min="6" max="6" width="16.5546875" customWidth="1"/>
    <col min="7" max="7" width="15.21875" customWidth="1"/>
    <col min="8" max="8" width="16.5546875" customWidth="1"/>
    <col min="9" max="9" width="19.44140625" customWidth="1"/>
    <col min="10" max="10" width="47.21875" style="14" customWidth="1"/>
  </cols>
  <sheetData>
    <row r="2" spans="1:10" s="8" customFormat="1" ht="16.2" thickBot="1" x14ac:dyDescent="0.35">
      <c r="B2" s="86"/>
      <c r="C2" s="86"/>
      <c r="D2" s="86"/>
      <c r="E2" s="86"/>
      <c r="F2" s="86"/>
      <c r="G2" s="12"/>
      <c r="H2" s="12"/>
      <c r="I2" s="12"/>
      <c r="J2" s="12"/>
    </row>
    <row r="3" spans="1:10" s="9" customFormat="1" ht="15.6" x14ac:dyDescent="0.3">
      <c r="A3" s="27"/>
      <c r="B3" s="18" t="s">
        <v>0</v>
      </c>
      <c r="C3" s="16" t="s">
        <v>42</v>
      </c>
      <c r="D3" s="17" t="s">
        <v>46</v>
      </c>
      <c r="E3" s="18" t="s">
        <v>47</v>
      </c>
      <c r="F3" s="16" t="s">
        <v>43</v>
      </c>
      <c r="G3" s="17" t="s">
        <v>44</v>
      </c>
      <c r="H3" s="18" t="s">
        <v>48</v>
      </c>
      <c r="I3" s="64" t="s">
        <v>58</v>
      </c>
      <c r="J3" s="28" t="s">
        <v>18</v>
      </c>
    </row>
    <row r="4" spans="1:10" s="8" customFormat="1" ht="15.6" x14ac:dyDescent="0.3">
      <c r="A4" s="29"/>
      <c r="B4" s="50" t="s">
        <v>6</v>
      </c>
      <c r="C4" s="49"/>
      <c r="D4" s="3"/>
      <c r="E4" s="50"/>
      <c r="F4" s="49"/>
      <c r="G4" s="3"/>
      <c r="H4" s="50"/>
      <c r="I4" s="65"/>
      <c r="J4" s="30"/>
    </row>
    <row r="5" spans="1:10" ht="15.6" x14ac:dyDescent="0.3">
      <c r="A5" s="31" t="s">
        <v>23</v>
      </c>
      <c r="B5" s="72" t="s">
        <v>1</v>
      </c>
      <c r="C5" s="51">
        <v>6720</v>
      </c>
      <c r="D5" s="4">
        <v>6720</v>
      </c>
      <c r="E5" s="52">
        <f t="shared" ref="E5:E11" si="0">C5-D5</f>
        <v>0</v>
      </c>
      <c r="F5" s="51">
        <v>6720</v>
      </c>
      <c r="G5" s="4">
        <v>6720</v>
      </c>
      <c r="H5" s="52">
        <f t="shared" ref="H5:H11" si="1">F5-G5</f>
        <v>0</v>
      </c>
      <c r="I5" s="66">
        <v>6720</v>
      </c>
      <c r="J5" s="32"/>
    </row>
    <row r="6" spans="1:10" ht="15.6" x14ac:dyDescent="0.3">
      <c r="A6" s="31" t="s">
        <v>24</v>
      </c>
      <c r="B6" s="72" t="s">
        <v>2</v>
      </c>
      <c r="C6" s="51">
        <v>2000</v>
      </c>
      <c r="D6" s="4">
        <v>401.39</v>
      </c>
      <c r="E6" s="52">
        <f t="shared" si="0"/>
        <v>1598.6100000000001</v>
      </c>
      <c r="F6" s="51">
        <v>400</v>
      </c>
      <c r="G6" s="4">
        <v>1096.3399999999999</v>
      </c>
      <c r="H6" s="52">
        <f t="shared" si="1"/>
        <v>-696.33999999999992</v>
      </c>
      <c r="I6" s="66">
        <v>400</v>
      </c>
      <c r="J6" s="33" t="s">
        <v>60</v>
      </c>
    </row>
    <row r="7" spans="1:10" ht="15.6" x14ac:dyDescent="0.3">
      <c r="A7" s="31" t="s">
        <v>25</v>
      </c>
      <c r="B7" s="72" t="s">
        <v>3</v>
      </c>
      <c r="C7" s="51">
        <v>290</v>
      </c>
      <c r="D7" s="4">
        <v>240</v>
      </c>
      <c r="E7" s="52">
        <f t="shared" si="0"/>
        <v>50</v>
      </c>
      <c r="F7" s="51">
        <v>300</v>
      </c>
      <c r="G7" s="4">
        <v>270.95</v>
      </c>
      <c r="H7" s="52">
        <f t="shared" si="1"/>
        <v>29.050000000000011</v>
      </c>
      <c r="I7" s="66">
        <v>300</v>
      </c>
      <c r="J7" s="32"/>
    </row>
    <row r="8" spans="1:10" ht="15.6" x14ac:dyDescent="0.3">
      <c r="A8" s="31" t="s">
        <v>26</v>
      </c>
      <c r="B8" s="72" t="s">
        <v>4</v>
      </c>
      <c r="C8" s="51">
        <v>4700</v>
      </c>
      <c r="D8" s="4">
        <v>3427</v>
      </c>
      <c r="E8" s="52">
        <f t="shared" si="0"/>
        <v>1273</v>
      </c>
      <c r="F8" s="51">
        <v>3500</v>
      </c>
      <c r="G8" s="4">
        <v>3202</v>
      </c>
      <c r="H8" s="52">
        <f t="shared" si="1"/>
        <v>298</v>
      </c>
      <c r="I8" s="66">
        <v>3500</v>
      </c>
      <c r="J8" s="32"/>
    </row>
    <row r="9" spans="1:10" s="13" customFormat="1" ht="15.6" x14ac:dyDescent="0.3">
      <c r="A9" s="34" t="s">
        <v>27</v>
      </c>
      <c r="B9" s="73" t="s">
        <v>39</v>
      </c>
      <c r="C9" s="53">
        <v>0</v>
      </c>
      <c r="D9" s="6"/>
      <c r="E9" s="52">
        <f t="shared" si="0"/>
        <v>0</v>
      </c>
      <c r="F9" s="53">
        <v>250</v>
      </c>
      <c r="G9" s="6">
        <v>661.98</v>
      </c>
      <c r="H9" s="52">
        <f t="shared" si="1"/>
        <v>-411.98</v>
      </c>
      <c r="I9" s="66">
        <v>250</v>
      </c>
      <c r="J9" s="35" t="s">
        <v>41</v>
      </c>
    </row>
    <row r="10" spans="1:10" ht="15.6" x14ac:dyDescent="0.3">
      <c r="A10" s="31" t="s">
        <v>28</v>
      </c>
      <c r="B10" s="72" t="s">
        <v>11</v>
      </c>
      <c r="C10" s="51">
        <v>200</v>
      </c>
      <c r="D10" s="4">
        <v>976.48</v>
      </c>
      <c r="E10" s="52">
        <f t="shared" si="0"/>
        <v>-776.48</v>
      </c>
      <c r="F10" s="51">
        <v>2000</v>
      </c>
      <c r="G10" s="4">
        <v>769.34</v>
      </c>
      <c r="H10" s="52">
        <f t="shared" si="1"/>
        <v>1230.6599999999999</v>
      </c>
      <c r="I10" s="67">
        <v>1500</v>
      </c>
      <c r="J10" s="33" t="s">
        <v>62</v>
      </c>
    </row>
    <row r="11" spans="1:10" ht="15.6" x14ac:dyDescent="0.3">
      <c r="A11" s="31"/>
      <c r="B11" s="74" t="s">
        <v>49</v>
      </c>
      <c r="C11" s="54">
        <v>13890</v>
      </c>
      <c r="D11" s="7">
        <v>10906.9</v>
      </c>
      <c r="E11" s="55">
        <f t="shared" si="0"/>
        <v>2983.1000000000004</v>
      </c>
      <c r="F11" s="54">
        <v>13170</v>
      </c>
      <c r="G11" s="7">
        <f>SUM(G5:G10)</f>
        <v>12720.61</v>
      </c>
      <c r="H11" s="55">
        <f t="shared" si="1"/>
        <v>449.38999999999942</v>
      </c>
      <c r="I11" s="68">
        <v>12700</v>
      </c>
      <c r="J11" s="36"/>
    </row>
    <row r="12" spans="1:10" ht="15.6" x14ac:dyDescent="0.3">
      <c r="A12" s="31"/>
      <c r="B12" s="50" t="s">
        <v>5</v>
      </c>
      <c r="C12" s="51"/>
      <c r="D12" s="4"/>
      <c r="E12" s="52"/>
      <c r="F12" s="51"/>
      <c r="G12" s="4"/>
      <c r="H12" s="52"/>
      <c r="I12" s="66"/>
      <c r="J12" s="32"/>
    </row>
    <row r="13" spans="1:10" ht="15.6" x14ac:dyDescent="0.3">
      <c r="A13" s="31" t="s">
        <v>31</v>
      </c>
      <c r="B13" s="72" t="s">
        <v>19</v>
      </c>
      <c r="C13" s="51">
        <v>12880</v>
      </c>
      <c r="D13" s="4">
        <v>12175</v>
      </c>
      <c r="E13" s="52">
        <f>C13-D13</f>
        <v>705</v>
      </c>
      <c r="F13" s="51">
        <v>12880</v>
      </c>
      <c r="G13" s="4">
        <v>14222</v>
      </c>
      <c r="H13" s="52">
        <f t="shared" ref="H13:H19" si="2">F13-G13</f>
        <v>-1342</v>
      </c>
      <c r="I13" s="67">
        <v>16500</v>
      </c>
      <c r="J13" s="37" t="s">
        <v>61</v>
      </c>
    </row>
    <row r="14" spans="1:10" ht="15.6" x14ac:dyDescent="0.3">
      <c r="A14" s="31" t="s">
        <v>29</v>
      </c>
      <c r="B14" s="72" t="s">
        <v>7</v>
      </c>
      <c r="C14" s="51">
        <v>0</v>
      </c>
      <c r="D14" s="4">
        <v>3481.94</v>
      </c>
      <c r="E14" s="52">
        <f>C14-D14</f>
        <v>-3481.94</v>
      </c>
      <c r="F14" s="51">
        <v>1100</v>
      </c>
      <c r="G14" s="4">
        <v>20803</v>
      </c>
      <c r="H14" s="52">
        <f t="shared" si="2"/>
        <v>-19703</v>
      </c>
      <c r="I14" s="67">
        <v>1000</v>
      </c>
      <c r="J14" s="37" t="s">
        <v>63</v>
      </c>
    </row>
    <row r="15" spans="1:10" s="13" customFormat="1" ht="15.6" x14ac:dyDescent="0.3">
      <c r="A15" s="34" t="s">
        <v>30</v>
      </c>
      <c r="B15" s="73" t="s">
        <v>8</v>
      </c>
      <c r="C15" s="87" t="s">
        <v>36</v>
      </c>
      <c r="D15" s="88"/>
      <c r="E15" s="56"/>
      <c r="F15" s="53">
        <v>900</v>
      </c>
      <c r="G15" s="6">
        <v>1391.23</v>
      </c>
      <c r="H15" s="52">
        <f t="shared" si="2"/>
        <v>-491.23</v>
      </c>
      <c r="I15" s="67">
        <v>1000</v>
      </c>
      <c r="J15" s="38"/>
    </row>
    <row r="16" spans="1:10" ht="15.6" x14ac:dyDescent="0.3">
      <c r="A16" s="31" t="s">
        <v>35</v>
      </c>
      <c r="B16" s="72" t="s">
        <v>20</v>
      </c>
      <c r="C16" s="51">
        <v>0</v>
      </c>
      <c r="D16" s="4">
        <v>500</v>
      </c>
      <c r="E16" s="52">
        <f>C16-D16</f>
        <v>-500</v>
      </c>
      <c r="F16" s="51">
        <v>500</v>
      </c>
      <c r="G16" s="4">
        <v>587</v>
      </c>
      <c r="H16" s="52">
        <f t="shared" si="2"/>
        <v>-87</v>
      </c>
      <c r="I16" s="66">
        <v>500</v>
      </c>
      <c r="J16" s="38" t="s">
        <v>21</v>
      </c>
    </row>
    <row r="17" spans="1:16" ht="15.6" x14ac:dyDescent="0.3">
      <c r="A17" s="31" t="s">
        <v>32</v>
      </c>
      <c r="B17" s="72" t="s">
        <v>12</v>
      </c>
      <c r="C17" s="51">
        <v>500</v>
      </c>
      <c r="D17" s="4">
        <v>665.63</v>
      </c>
      <c r="E17" s="52">
        <f>C17-D17</f>
        <v>-165.63</v>
      </c>
      <c r="F17" s="51">
        <v>650</v>
      </c>
      <c r="G17" s="4">
        <v>230.89</v>
      </c>
      <c r="H17" s="52">
        <f t="shared" si="2"/>
        <v>419.11</v>
      </c>
      <c r="I17" s="69">
        <v>650</v>
      </c>
      <c r="J17" s="37"/>
    </row>
    <row r="18" spans="1:16" ht="15.6" x14ac:dyDescent="0.3">
      <c r="A18" s="31" t="s">
        <v>33</v>
      </c>
      <c r="B18" s="72" t="s">
        <v>9</v>
      </c>
      <c r="C18" s="51">
        <v>800</v>
      </c>
      <c r="D18" s="4">
        <v>167</v>
      </c>
      <c r="E18" s="52">
        <f>C18-D18</f>
        <v>633</v>
      </c>
      <c r="F18" s="51">
        <v>200</v>
      </c>
      <c r="G18" s="4">
        <v>105</v>
      </c>
      <c r="H18" s="52">
        <f t="shared" si="2"/>
        <v>95</v>
      </c>
      <c r="I18" s="66">
        <v>200</v>
      </c>
      <c r="J18" s="32"/>
    </row>
    <row r="19" spans="1:16" ht="15.6" x14ac:dyDescent="0.3">
      <c r="A19" s="31" t="s">
        <v>34</v>
      </c>
      <c r="B19" s="72" t="s">
        <v>10</v>
      </c>
      <c r="C19" s="51">
        <v>800</v>
      </c>
      <c r="D19" s="4">
        <v>0</v>
      </c>
      <c r="E19" s="52">
        <f>C19-D19</f>
        <v>800</v>
      </c>
      <c r="F19" s="51">
        <v>300</v>
      </c>
      <c r="G19" s="4">
        <v>391.5</v>
      </c>
      <c r="H19" s="52">
        <f t="shared" si="2"/>
        <v>-91.5</v>
      </c>
      <c r="I19" s="66">
        <v>300</v>
      </c>
      <c r="J19" s="32"/>
    </row>
    <row r="20" spans="1:16" ht="16.2" thickBot="1" x14ac:dyDescent="0.35">
      <c r="A20" s="31"/>
      <c r="B20" s="74" t="s">
        <v>50</v>
      </c>
      <c r="C20" s="54">
        <v>14980</v>
      </c>
      <c r="D20" s="7">
        <v>13896.69</v>
      </c>
      <c r="E20" s="57">
        <f>SUM(E13:E19)</f>
        <v>-2009.5700000000002</v>
      </c>
      <c r="F20" s="54">
        <v>16330</v>
      </c>
      <c r="G20" s="7">
        <f>SUM(G13:G19)</f>
        <v>37730.620000000003</v>
      </c>
      <c r="H20" s="63">
        <f>SUM(H13:H19)</f>
        <v>-21200.62</v>
      </c>
      <c r="I20" s="70">
        <v>20150</v>
      </c>
      <c r="J20" s="32"/>
    </row>
    <row r="21" spans="1:16" ht="16.2" thickBot="1" x14ac:dyDescent="0.35">
      <c r="A21" s="31"/>
      <c r="B21" s="50" t="s">
        <v>13</v>
      </c>
      <c r="C21" s="51"/>
      <c r="D21" s="4"/>
      <c r="E21" s="52"/>
      <c r="F21" s="51"/>
      <c r="G21" s="4"/>
      <c r="H21" s="52"/>
      <c r="I21" s="66"/>
      <c r="J21" s="32"/>
      <c r="P21" s="83"/>
    </row>
    <row r="22" spans="1:16" ht="15.6" x14ac:dyDescent="0.3">
      <c r="A22" s="31" t="s">
        <v>37</v>
      </c>
      <c r="B22" s="72" t="s">
        <v>14</v>
      </c>
      <c r="C22" s="51">
        <v>2250</v>
      </c>
      <c r="D22" s="4">
        <v>1639.81</v>
      </c>
      <c r="E22" s="52">
        <f t="shared" ref="E22:E27" si="3">C22-D22</f>
        <v>610.19000000000005</v>
      </c>
      <c r="F22" s="51">
        <v>2250</v>
      </c>
      <c r="G22" s="4">
        <v>1833.04</v>
      </c>
      <c r="H22" s="52">
        <f>F22-G22</f>
        <v>416.96000000000004</v>
      </c>
      <c r="I22" s="66">
        <v>2000</v>
      </c>
      <c r="J22" s="37" t="s">
        <v>59</v>
      </c>
    </row>
    <row r="23" spans="1:16" ht="15.6" x14ac:dyDescent="0.3">
      <c r="A23" s="31" t="s">
        <v>38</v>
      </c>
      <c r="B23" s="72" t="s">
        <v>15</v>
      </c>
      <c r="C23" s="51">
        <v>845</v>
      </c>
      <c r="D23" s="4">
        <v>1159.3399999999999</v>
      </c>
      <c r="E23" s="52">
        <f t="shared" si="3"/>
        <v>-314.33999999999992</v>
      </c>
      <c r="F23" s="51">
        <v>845</v>
      </c>
      <c r="G23" s="4">
        <v>369.62</v>
      </c>
      <c r="H23" s="52">
        <f>F23-G23</f>
        <v>475.38</v>
      </c>
      <c r="I23" s="66">
        <v>600</v>
      </c>
      <c r="J23" s="37" t="s">
        <v>59</v>
      </c>
    </row>
    <row r="24" spans="1:16" ht="15.6" x14ac:dyDescent="0.3">
      <c r="A24" s="31" t="s">
        <v>68</v>
      </c>
      <c r="B24" s="72" t="s">
        <v>16</v>
      </c>
      <c r="C24" s="51">
        <v>657</v>
      </c>
      <c r="D24" s="4">
        <v>620.08000000000004</v>
      </c>
      <c r="E24" s="52">
        <f t="shared" si="3"/>
        <v>36.919999999999959</v>
      </c>
      <c r="F24" s="51">
        <v>550</v>
      </c>
      <c r="G24" s="4">
        <v>240.96</v>
      </c>
      <c r="H24" s="52">
        <f>F24-G24</f>
        <v>309.03999999999996</v>
      </c>
      <c r="I24" s="66">
        <v>300</v>
      </c>
      <c r="J24" s="37" t="s">
        <v>64</v>
      </c>
    </row>
    <row r="25" spans="1:16" ht="15.6" x14ac:dyDescent="0.3">
      <c r="A25" s="31" t="s">
        <v>67</v>
      </c>
      <c r="B25" s="72" t="s">
        <v>17</v>
      </c>
      <c r="C25" s="51">
        <v>0</v>
      </c>
      <c r="D25" s="4">
        <v>195</v>
      </c>
      <c r="E25" s="52">
        <f t="shared" si="3"/>
        <v>-195</v>
      </c>
      <c r="F25" s="51">
        <v>200</v>
      </c>
      <c r="G25" s="4">
        <v>200</v>
      </c>
      <c r="H25" s="52">
        <v>178.85</v>
      </c>
      <c r="I25" s="66">
        <v>200</v>
      </c>
      <c r="J25" s="32"/>
    </row>
    <row r="26" spans="1:16" ht="15.6" x14ac:dyDescent="0.3">
      <c r="A26" s="31"/>
      <c r="B26" s="74" t="s">
        <v>51</v>
      </c>
      <c r="C26" s="54">
        <v>3752</v>
      </c>
      <c r="D26" s="7">
        <v>3548.57</v>
      </c>
      <c r="E26" s="55">
        <f t="shared" si="3"/>
        <v>203.42999999999984</v>
      </c>
      <c r="F26" s="54">
        <v>3845</v>
      </c>
      <c r="G26" s="7">
        <f>SUM(G22:G24)</f>
        <v>2443.62</v>
      </c>
      <c r="H26" s="55">
        <f>F26-G26</f>
        <v>1401.38</v>
      </c>
      <c r="I26" s="68">
        <v>3100</v>
      </c>
      <c r="J26" s="32"/>
    </row>
    <row r="27" spans="1:16" ht="28.8" customHeight="1" x14ac:dyDescent="0.3">
      <c r="A27" s="31"/>
      <c r="B27" s="75" t="s">
        <v>22</v>
      </c>
      <c r="C27" s="58">
        <f>C11+C20+C26</f>
        <v>32622</v>
      </c>
      <c r="D27" s="5">
        <f>D11+D20+D26</f>
        <v>28352.16</v>
      </c>
      <c r="E27" s="59">
        <f t="shared" si="3"/>
        <v>4269.84</v>
      </c>
      <c r="F27" s="58">
        <v>33345</v>
      </c>
      <c r="G27" s="5">
        <f>G11+G20+G26</f>
        <v>52894.850000000006</v>
      </c>
      <c r="H27" s="59">
        <f>F27-G27</f>
        <v>-19549.850000000006</v>
      </c>
      <c r="I27" s="68">
        <v>35950</v>
      </c>
      <c r="J27" s="39" t="s">
        <v>40</v>
      </c>
    </row>
    <row r="28" spans="1:16" ht="16.2" thickBot="1" x14ac:dyDescent="0.35">
      <c r="A28" s="45"/>
      <c r="B28" s="76"/>
      <c r="C28" s="60"/>
      <c r="D28" s="61"/>
      <c r="E28" s="62"/>
      <c r="F28" s="60"/>
      <c r="G28" s="61"/>
      <c r="H28" s="62"/>
      <c r="I28" s="60"/>
      <c r="J28" s="71"/>
    </row>
    <row r="29" spans="1:16" ht="24" customHeight="1" thickBot="1" x14ac:dyDescent="0.35">
      <c r="A29" s="89" t="s">
        <v>52</v>
      </c>
      <c r="B29" s="90"/>
      <c r="C29" s="91"/>
      <c r="D29" s="91"/>
      <c r="E29" s="91"/>
      <c r="F29" s="91"/>
      <c r="G29" s="91"/>
      <c r="H29" s="91"/>
      <c r="I29" s="91"/>
      <c r="J29" s="92"/>
    </row>
    <row r="30" spans="1:16" ht="15.6" x14ac:dyDescent="0.3">
      <c r="A30" s="40"/>
      <c r="B30" s="15"/>
      <c r="C30" s="77" t="s">
        <v>53</v>
      </c>
      <c r="D30" s="17" t="s">
        <v>46</v>
      </c>
      <c r="E30" s="23" t="s">
        <v>45</v>
      </c>
      <c r="F30" s="77" t="s">
        <v>69</v>
      </c>
      <c r="G30" s="17" t="s">
        <v>54</v>
      </c>
      <c r="H30" s="18" t="s">
        <v>45</v>
      </c>
      <c r="I30" s="26" t="s">
        <v>70</v>
      </c>
      <c r="J30" s="41"/>
    </row>
    <row r="31" spans="1:16" ht="15.6" x14ac:dyDescent="0.3">
      <c r="A31" s="31"/>
      <c r="B31" s="22" t="s">
        <v>52</v>
      </c>
      <c r="C31" s="79">
        <v>31136</v>
      </c>
      <c r="D31" s="10">
        <v>35928.75</v>
      </c>
      <c r="E31" s="25">
        <f>D31-C31</f>
        <v>4792.75</v>
      </c>
      <c r="F31" s="79">
        <v>33916</v>
      </c>
      <c r="G31" s="10">
        <v>37096.269999999997</v>
      </c>
      <c r="H31" s="82">
        <f>G31-F31</f>
        <v>3180.2699999999968</v>
      </c>
      <c r="I31" s="78">
        <v>34750</v>
      </c>
      <c r="J31" s="42"/>
    </row>
    <row r="32" spans="1:16" ht="24" customHeight="1" x14ac:dyDescent="0.3">
      <c r="A32" s="31"/>
      <c r="B32" s="22" t="s">
        <v>65</v>
      </c>
      <c r="C32" s="80"/>
      <c r="D32" s="10">
        <v>31907.08</v>
      </c>
      <c r="E32" s="25"/>
      <c r="F32" s="80"/>
      <c r="G32" s="10">
        <v>33811</v>
      </c>
      <c r="H32" s="82"/>
      <c r="I32" s="78"/>
      <c r="J32" s="42"/>
    </row>
    <row r="33" spans="1:10" ht="16.2" thickBot="1" x14ac:dyDescent="0.35">
      <c r="A33" s="31"/>
      <c r="B33" s="22" t="s">
        <v>66</v>
      </c>
      <c r="C33" s="19"/>
      <c r="D33" s="20">
        <v>4021</v>
      </c>
      <c r="E33" s="24"/>
      <c r="F33" s="19"/>
      <c r="G33" s="20">
        <v>3075</v>
      </c>
      <c r="H33" s="21"/>
      <c r="I33" s="81"/>
      <c r="J33" s="42"/>
    </row>
    <row r="34" spans="1:10" s="8" customFormat="1" ht="26.4" customHeight="1" x14ac:dyDescent="0.3">
      <c r="A34" s="29"/>
      <c r="B34" s="93" t="s">
        <v>55</v>
      </c>
      <c r="C34" s="90"/>
      <c r="D34" s="90"/>
      <c r="E34" s="90"/>
      <c r="F34" s="90"/>
      <c r="G34" s="90"/>
      <c r="H34" s="90"/>
      <c r="I34" s="90"/>
      <c r="J34" s="94"/>
    </row>
    <row r="35" spans="1:10" x14ac:dyDescent="0.3">
      <c r="A35" s="31"/>
      <c r="B35" s="1"/>
      <c r="C35" s="2">
        <v>2022</v>
      </c>
      <c r="D35" s="2"/>
      <c r="E35" s="2"/>
      <c r="F35" s="2">
        <v>2023</v>
      </c>
      <c r="G35" s="1"/>
      <c r="H35" s="2" t="s">
        <v>56</v>
      </c>
      <c r="I35" s="2"/>
      <c r="J35" s="43"/>
    </row>
    <row r="36" spans="1:10" x14ac:dyDescent="0.3">
      <c r="A36" s="31"/>
      <c r="B36" s="1"/>
      <c r="C36" s="11">
        <v>36287.519999999997</v>
      </c>
      <c r="D36" s="1"/>
      <c r="E36" s="1"/>
      <c r="F36" s="11">
        <v>21837.33</v>
      </c>
      <c r="G36" s="1"/>
      <c r="H36" s="11">
        <f>F36-C36</f>
        <v>-14450.189999999995</v>
      </c>
      <c r="I36" s="11"/>
      <c r="J36" s="43"/>
    </row>
    <row r="37" spans="1:10" x14ac:dyDescent="0.3">
      <c r="A37" s="31"/>
      <c r="B37" s="84" t="s">
        <v>57</v>
      </c>
      <c r="C37" s="84"/>
      <c r="D37" s="84"/>
      <c r="E37" s="84"/>
      <c r="F37" s="84"/>
      <c r="G37" s="84"/>
      <c r="H37" s="84"/>
      <c r="I37" s="84"/>
      <c r="J37" s="85"/>
    </row>
    <row r="38" spans="1:10" x14ac:dyDescent="0.3">
      <c r="A38" s="31"/>
      <c r="B38" s="2"/>
      <c r="C38" s="2">
        <v>2022</v>
      </c>
      <c r="D38" s="2"/>
      <c r="E38" s="2"/>
      <c r="F38" s="2">
        <v>2023</v>
      </c>
      <c r="G38" s="2"/>
      <c r="H38" s="2" t="s">
        <v>56</v>
      </c>
      <c r="I38" s="2"/>
      <c r="J38" s="44"/>
    </row>
    <row r="39" spans="1:10" ht="15" thickBot="1" x14ac:dyDescent="0.35">
      <c r="A39" s="45"/>
      <c r="B39" s="46"/>
      <c r="C39" s="47">
        <v>13205.88</v>
      </c>
      <c r="D39" s="46"/>
      <c r="E39" s="46"/>
      <c r="F39" s="47">
        <v>13415.3</v>
      </c>
      <c r="G39" s="46"/>
      <c r="H39" s="47">
        <f>F39-C39</f>
        <v>209.42000000000007</v>
      </c>
      <c r="I39" s="47"/>
      <c r="J39" s="48"/>
    </row>
  </sheetData>
  <mergeCells count="5">
    <mergeCell ref="B37:J37"/>
    <mergeCell ref="B2:F2"/>
    <mergeCell ref="C15:D15"/>
    <mergeCell ref="A29:J29"/>
    <mergeCell ref="B34:J34"/>
  </mergeCells>
  <pageMargins left="0.2" right="0.2" top="0.25" bottom="0.2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Sandy Corrigan</cp:lastModifiedBy>
  <cp:lastPrinted>2024-01-10T11:31:26Z</cp:lastPrinted>
  <dcterms:created xsi:type="dcterms:W3CDTF">2022-12-14T13:02:46Z</dcterms:created>
  <dcterms:modified xsi:type="dcterms:W3CDTF">2024-02-28T11:31:00Z</dcterms:modified>
</cp:coreProperties>
</file>