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b0c75450339421ce/Documents/"/>
    </mc:Choice>
  </mc:AlternateContent>
  <xr:revisionPtr revIDLastSave="160" documentId="8_{D5EDF2F4-7385-4C78-A91E-0A9203E7E7BF}" xr6:coauthVersionLast="47" xr6:coauthVersionMax="47" xr10:uidLastSave="{9F902DD5-3565-4F69-98E7-222327A70C02}"/>
  <bookViews>
    <workbookView xWindow="-110" yWindow="-110" windowWidth="19420" windowHeight="10420" xr2:uid="{9ACDC7DE-21DE-4FD3-AF10-8BBA46D67C0F}"/>
  </bookViews>
  <sheets>
    <sheet name="Driving Distance" sheetId="1" r:id="rId1"/>
    <sheet name="Flying within USA"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5" i="2"/>
  <c r="G18" i="2" s="1"/>
  <c r="E18" i="2"/>
  <c r="C16" i="2"/>
  <c r="E12" i="2"/>
  <c r="G12" i="2" s="1"/>
  <c r="C10" i="2"/>
  <c r="E10" i="2" s="1"/>
  <c r="G8" i="2"/>
  <c r="E18" i="1"/>
  <c r="C16" i="1"/>
  <c r="E12" i="1" s="1"/>
  <c r="G12" i="1" s="1"/>
  <c r="C10" i="1"/>
  <c r="E10" i="1" s="1"/>
  <c r="G10" i="1" s="1"/>
  <c r="G8" i="1"/>
  <c r="E5" i="1"/>
  <c r="G5" i="1" s="1"/>
  <c r="G17" i="1" l="1"/>
  <c r="G10" i="2"/>
  <c r="G17" i="2" s="1"/>
  <c r="G20" i="1" l="1"/>
  <c r="G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Yvonne Rodriguez</author>
  </authors>
  <commentList>
    <comment ref="E5" authorId="0" shapeId="0" xr:uid="{8B2DFC73-A8EC-4C11-83A2-38AB027A7B9B}">
      <text>
        <r>
          <rPr>
            <sz val="9"/>
            <color indexed="81"/>
            <rFont val="Tahoma"/>
            <charset val="1"/>
          </rPr>
          <t>An additional 20 miles has been added to account for driving distance to and from overnight accomodations, then multiplied by 2 for the return trip</t>
        </r>
      </text>
    </comment>
    <comment ref="G5" authorId="0" shapeId="0" xr:uid="{65B08257-DEE0-4E79-B31D-3DEC89552F22}">
      <text>
        <r>
          <rPr>
            <sz val="9"/>
            <color indexed="81"/>
            <rFont val="Tahoma"/>
            <family val="2"/>
          </rPr>
          <t>Total mileage x $0.56
(standard mileage rate 
in the USA)</t>
        </r>
      </text>
    </comment>
    <comment ref="E8" authorId="0" shapeId="0" xr:uid="{D141F4BC-9DED-49DB-88D7-844E8500BE9F}">
      <text>
        <r>
          <rPr>
            <sz val="9"/>
            <color indexed="81"/>
            <rFont val="Tahoma"/>
            <family val="2"/>
          </rPr>
          <t>This is only an approximate amount.  Final price will depend on hotel availability and could be higher or lower.</t>
        </r>
      </text>
    </comment>
    <comment ref="E10" authorId="0" shapeId="0" xr:uid="{B0C13CAE-7AA4-49AF-B06D-A5F93A10087B}">
      <text>
        <r>
          <rPr>
            <sz val="9"/>
            <color indexed="81"/>
            <rFont val="Tahoma"/>
            <family val="2"/>
          </rPr>
          <t xml:space="preserve">Current Per Diem rate is $59 per day
</t>
        </r>
      </text>
    </comment>
    <comment ref="B14" authorId="0" shapeId="0" xr:uid="{6ED9DC0B-8B0A-419F-B836-D36714B41194}">
      <text>
        <r>
          <rPr>
            <sz val="9"/>
            <color indexed="81"/>
            <rFont val="Tahoma"/>
            <family val="2"/>
          </rPr>
          <t>You may also choose to skip filling up the form and input the minimum booking amount for that weekday for a faster quote</t>
        </r>
      </text>
    </comment>
    <comment ref="B16" authorId="0" shapeId="0" xr:uid="{735F145D-13D3-42B7-A78F-12DAB815937B}">
      <text>
        <r>
          <rPr>
            <sz val="9"/>
            <color indexed="81"/>
            <rFont val="Tahoma"/>
            <family val="2"/>
          </rPr>
          <t>Why a minimum fee?
Performers book multiple shows per day. Fridays thru Sundays are the busiest days with an average of 3 bookings per day.  
When performers accept a booking out-of-town, the minimum booking amount covers for the loses in declined bookings for those days.</t>
        </r>
      </text>
    </comment>
    <comment ref="G18" authorId="0" shapeId="0" xr:uid="{291A8730-72B7-42C8-8A64-3D55F584D836}">
      <text>
        <r>
          <rPr>
            <sz val="9"/>
            <color indexed="81"/>
            <rFont val="Tahoma"/>
            <family val="2"/>
          </rPr>
          <t xml:space="preserve">Per diem cost + show cost of additional dancers
A discount is applied when booking multiple dancers
</t>
        </r>
      </text>
    </comment>
    <comment ref="B19" authorId="0" shapeId="0" xr:uid="{5D0DBB28-6482-4145-966B-1CE099001A5C}">
      <text>
        <r>
          <rPr>
            <sz val="9"/>
            <color indexed="81"/>
            <rFont val="Tahoma"/>
            <family val="2"/>
          </rPr>
          <t>More than 4 performers will require additional rooms, vehicles,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Yvonne Rodriguez</author>
  </authors>
  <commentList>
    <comment ref="G5" authorId="0" shapeId="0" xr:uid="{DBBF8BED-4137-483B-B2E6-01796BFFAC2A}">
      <text>
        <r>
          <rPr>
            <sz val="9"/>
            <color indexed="81"/>
            <rFont val="Tahoma"/>
            <family val="2"/>
          </rPr>
          <t>Total mileage x $0.56
(standard mileage rate 
in the USA)</t>
        </r>
      </text>
    </comment>
    <comment ref="E8" authorId="0" shapeId="0" xr:uid="{83C85326-9E0A-4670-933A-A660D5E673C8}">
      <text>
        <r>
          <rPr>
            <sz val="9"/>
            <color indexed="81"/>
            <rFont val="Tahoma"/>
            <family val="2"/>
          </rPr>
          <t>This is only an approximate amount.  Final price will depend on hotel availability and could be higher or lower.</t>
        </r>
      </text>
    </comment>
    <comment ref="E10" authorId="0" shapeId="0" xr:uid="{8C2BD407-D573-4BE7-8799-A4B89C441429}">
      <text>
        <r>
          <rPr>
            <sz val="9"/>
            <color indexed="81"/>
            <rFont val="Tahoma"/>
            <family val="2"/>
          </rPr>
          <t xml:space="preserve">Current Per Diem rate is $59 per day
</t>
        </r>
      </text>
    </comment>
    <comment ref="B16" authorId="0" shapeId="0" xr:uid="{49C8E1CD-9681-46C9-8FC5-39A935DCA0E3}">
      <text>
        <r>
          <rPr>
            <sz val="9"/>
            <color indexed="81"/>
            <rFont val="Tahoma"/>
            <family val="2"/>
          </rPr>
          <t>Why a minimum fee?
Performers book multiple shows per day. Fridays, Saturdays and Sundays are the busies days with an average of 3 bookings per day.  When performers accept a booking out-of-town, the minimum booking amount covers for the loses in declined bookings for those days. When flying, additional time the day before and the day after needs to be accounted in case there are flight delays.</t>
        </r>
      </text>
    </comment>
    <comment ref="G18" authorId="0" shapeId="0" xr:uid="{00D658E7-DBC2-484C-AC2E-96592A2747D9}">
      <text>
        <r>
          <rPr>
            <sz val="9"/>
            <color indexed="81"/>
            <rFont val="Tahoma"/>
            <family val="2"/>
          </rPr>
          <t>Per diem cost plus show cost of additional dancers</t>
        </r>
      </text>
    </comment>
    <comment ref="B19" authorId="0" shapeId="0" xr:uid="{AC6E0D4B-E6F5-419E-BCEE-47B627F44E40}">
      <text>
        <r>
          <rPr>
            <sz val="9"/>
            <color indexed="81"/>
            <rFont val="Tahoma"/>
            <family val="2"/>
          </rPr>
          <t>More than 4 performers will require additional rooms, vehicles, etc.</t>
        </r>
      </text>
    </comment>
  </commentList>
</comments>
</file>

<file path=xl/sharedStrings.xml><?xml version="1.0" encoding="utf-8"?>
<sst xmlns="http://schemas.openxmlformats.org/spreadsheetml/2006/main" count="70" uniqueCount="56">
  <si>
    <t>Hotel Nights</t>
  </si>
  <si>
    <t>Total</t>
  </si>
  <si>
    <t>1)</t>
  </si>
  <si>
    <t>Cost</t>
  </si>
  <si>
    <t>2)</t>
  </si>
  <si>
    <t>One-way
miles</t>
  </si>
  <si>
    <t>Total
Mileage</t>
  </si>
  <si>
    <t>Average Cost
per Night</t>
  </si>
  <si>
    <t>3)</t>
  </si>
  <si>
    <t>days</t>
  </si>
  <si>
    <t>USA Per Diem rate. This is the same as your hotel nights and it is prefilled. This will cover food and other incidentals.</t>
  </si>
  <si>
    <t>Total Per Diem
Cost</t>
  </si>
  <si>
    <t>4)</t>
  </si>
  <si>
    <t>1st Day</t>
  </si>
  <si>
    <t>2nd Day</t>
  </si>
  <si>
    <t>3rd Day</t>
  </si>
  <si>
    <t>4th Day</t>
  </si>
  <si>
    <t>Cost of Show(s)</t>
  </si>
  <si>
    <r>
      <t xml:space="preserve">Please click the link below and make your show selections. 
</t>
    </r>
    <r>
      <rPr>
        <sz val="9"/>
        <color theme="1"/>
        <rFont val="Calibri"/>
        <family val="2"/>
        <scheme val="minor"/>
      </rPr>
      <t xml:space="preserve">If booking multiple dancers, please only fill up the form with one dancer. You can select multiple dancers at the end of this spreadsheet
</t>
    </r>
    <r>
      <rPr>
        <sz val="11"/>
        <color theme="1"/>
        <rFont val="Calibri"/>
        <family val="2"/>
        <scheme val="minor"/>
      </rPr>
      <t xml:space="preserve">
</t>
    </r>
  </si>
  <si>
    <t>www.calconic.com/calculator-widgets/haydee-dance-booking-request-1-3/60e74c2b6db6df002a036532?layouts=true</t>
  </si>
  <si>
    <t xml:space="preserve">
* If booking multiple continuous days, please fill up and submit a form for each  
   day. Note the total for each day in the box(es) to the right -----&gt;
</t>
  </si>
  <si>
    <t>5)</t>
  </si>
  <si>
    <t>Subtotal</t>
  </si>
  <si>
    <t># of Dancers</t>
  </si>
  <si>
    <t>If you need more than 4 performers, please select 4, then contact Haydee for the correct amount</t>
  </si>
  <si>
    <t>Additional dancers. Input 0 if you are only booking one dancer (up to 3 more)</t>
  </si>
  <si>
    <t>Total Dancers</t>
  </si>
  <si>
    <t>Grand Total:</t>
  </si>
  <si>
    <t>Cost of Round-Trip Flight</t>
  </si>
  <si>
    <r>
      <t xml:space="preserve">Out-of-Town Booking Estimate*
</t>
    </r>
    <r>
      <rPr>
        <b/>
        <sz val="12"/>
        <color theme="1"/>
        <rFont val="Calibri"/>
        <family val="2"/>
        <scheme val="minor"/>
      </rPr>
      <t>Driving Distance</t>
    </r>
  </si>
  <si>
    <r>
      <t xml:space="preserve">Out-of-Town Booking Estimate*
</t>
    </r>
    <r>
      <rPr>
        <b/>
        <sz val="14"/>
        <color theme="1"/>
        <rFont val="Calibri"/>
        <family val="2"/>
        <scheme val="minor"/>
      </rPr>
      <t>Flying within USA</t>
    </r>
  </si>
  <si>
    <t>*This quote is only an estimate. Final costs will depend on accomodation costs and final flight costs</t>
  </si>
  <si>
    <r>
      <t xml:space="preserve">Please check the prices of the Southwest flights using the link below. 
Select a minimum of 2 passengers. (Haydee always travels with an assistant)
</t>
    </r>
    <r>
      <rPr>
        <sz val="9"/>
        <color theme="1"/>
        <rFont val="Calibri"/>
        <family val="2"/>
        <scheme val="minor"/>
      </rPr>
      <t>*If you prefer a different airline, please make sure to include the cost of two checked bags 
   roundtrip per performer. Two bags are required to be able to fit the props and costumes for the 
   shows.
*Please select departing day one day before your event, and return date one day after your event. 
  This is in case there are flight delays.</t>
    </r>
    <r>
      <rPr>
        <sz val="11"/>
        <color theme="1"/>
        <rFont val="Calibri"/>
        <family val="2"/>
        <scheme val="minor"/>
      </rPr>
      <t xml:space="preserve">
</t>
    </r>
    <r>
      <rPr>
        <sz val="9"/>
        <color theme="1"/>
        <rFont val="Calibri"/>
        <family val="2"/>
        <scheme val="minor"/>
      </rPr>
      <t>* Departing from Houston, TX</t>
    </r>
  </si>
  <si>
    <t>Please enter the number of hotel nights. Include one night before your event to allow time for any possible delays. (Minimum 2 nights)</t>
  </si>
  <si>
    <t>* Monday through Thursday = $500
* Friday minimum = $750
* Saturday minimum = $1000
* Sunday minimum = $1000 
***If booking multiple continuous days, minimum only applies to first day booked.
       Second day booked will be regular price.
***If your selections for the first day do not amount to the minimum listed above, the 
       minimum feel will still be charged</t>
  </si>
  <si>
    <t>Minimum booking totals apply per dancer:</t>
  </si>
  <si>
    <t>https://www.southwest.com/air/low-fare-calendar/index.html?int=HOME-BOOKING-WIDGET-LFC&amp;adultPassengersCount=1&amp;currencyCode=DOLLARS&amp;departureDate=2021-09-28&amp;destinationAirportCode=&amp;originationAirportCode=IAH&amp;returnDate=2021-10-01&amp;tripType=roundtrip</t>
  </si>
  <si>
    <t>Estimated Average Cost
per Night</t>
  </si>
  <si>
    <t>Total Per
Diem Cost</t>
  </si>
  <si>
    <t># of Additional
Dancers</t>
  </si>
  <si>
    <r>
      <rPr>
        <b/>
        <sz val="11"/>
        <color theme="1"/>
        <rFont val="Calibri"/>
        <family val="2"/>
        <scheme val="minor"/>
      </rPr>
      <t>USA Per Diem Cost:</t>
    </r>
    <r>
      <rPr>
        <sz val="11"/>
        <color theme="1"/>
        <rFont val="Calibri"/>
        <family val="2"/>
        <scheme val="minor"/>
      </rPr>
      <t xml:space="preserve"> Current rate is $59/day 
</t>
    </r>
    <r>
      <rPr>
        <sz val="10"/>
        <color theme="1"/>
        <rFont val="Calibri"/>
        <family val="2"/>
        <scheme val="minor"/>
      </rPr>
      <t>This will cover food and other incidentals. This is automatically updated when you input "Hotel Nights"</t>
    </r>
  </si>
  <si>
    <r>
      <rPr>
        <b/>
        <sz val="11"/>
        <color theme="1"/>
        <rFont val="Calibri"/>
        <family val="2"/>
        <scheme val="minor"/>
      </rPr>
      <t xml:space="preserve">Hotel Nights: </t>
    </r>
    <r>
      <rPr>
        <sz val="11"/>
        <color theme="1"/>
        <rFont val="Calibri"/>
        <family val="2"/>
        <scheme val="minor"/>
      </rPr>
      <t xml:space="preserve">Please enter total hotel nights. 
</t>
    </r>
    <r>
      <rPr>
        <sz val="10"/>
        <color theme="1"/>
        <rFont val="Calibri"/>
        <family val="2"/>
        <scheme val="minor"/>
      </rPr>
      <t>If your event takes place before 4pm, the night before your event needs to be included to allow time for travel and preparation. Exceptions are made in certain cases.</t>
    </r>
  </si>
  <si>
    <t>www.google.com/maps/dir/Houston,+TX+77095//@29.8143043,-95.7099084,11z/data=!4m12!4m11!1m5!1m1!1s0x8640d6ce50e00cff:0xd276f136c786113!2m2!1d-95.6563119!2d29.9108312!1m0!2m2!2b1!3b1!3e0</t>
  </si>
  <si>
    <r>
      <rPr>
        <b/>
        <sz val="11"/>
        <color theme="1"/>
        <rFont val="Calibri"/>
        <family val="2"/>
        <scheme val="minor"/>
      </rPr>
      <t>Mileage Costs:</t>
    </r>
    <r>
      <rPr>
        <sz val="11"/>
        <color theme="1"/>
        <rFont val="Calibri"/>
        <family val="2"/>
        <scheme val="minor"/>
      </rPr>
      <t xml:space="preserve"> please click link below, enter your </t>
    </r>
    <r>
      <rPr>
        <b/>
        <sz val="11"/>
        <color theme="1"/>
        <rFont val="Calibri"/>
        <family val="2"/>
        <scheme val="minor"/>
      </rPr>
      <t>event address</t>
    </r>
    <r>
      <rPr>
        <sz val="11"/>
        <color theme="1"/>
        <rFont val="Calibri"/>
        <family val="2"/>
        <scheme val="minor"/>
      </rPr>
      <t xml:space="preserve"> in the "Destination" section, then type the total of one-way miles in the box -------&gt;</t>
    </r>
  </si>
  <si>
    <t>https://haydeedance.com/book-now</t>
  </si>
  <si>
    <r>
      <rPr>
        <b/>
        <sz val="11"/>
        <color theme="1"/>
        <rFont val="Calibri"/>
        <family val="2"/>
        <scheme val="minor"/>
      </rPr>
      <t>Make Your Show Selection:</t>
    </r>
    <r>
      <rPr>
        <sz val="11"/>
        <color theme="1"/>
        <rFont val="Calibri"/>
        <family val="2"/>
        <scheme val="minor"/>
      </rPr>
      <t xml:space="preserve"> </t>
    </r>
    <r>
      <rPr>
        <sz val="10"/>
        <color theme="1"/>
        <rFont val="Calibri"/>
        <family val="2"/>
        <scheme val="minor"/>
      </rPr>
      <t xml:space="preserve"> Minimum booking totals apply (see below).  Click the link to select your show options. When filling up the Book Now form, please leave city as </t>
    </r>
    <r>
      <rPr>
        <b/>
        <sz val="10"/>
        <color theme="1"/>
        <rFont val="Calibri"/>
        <family val="2"/>
        <scheme val="minor"/>
      </rPr>
      <t>Houston, TX</t>
    </r>
    <r>
      <rPr>
        <sz val="10"/>
        <color theme="1"/>
        <rFont val="Calibri"/>
        <family val="2"/>
        <scheme val="minor"/>
      </rPr>
      <t>.  If booking multiple dancers, please only select 1 on the form. You can select multiple dancers at the end of this sheet.</t>
    </r>
    <r>
      <rPr>
        <sz val="11"/>
        <color theme="1"/>
        <rFont val="Calibri"/>
        <family val="2"/>
        <scheme val="minor"/>
      </rPr>
      <t xml:space="preserve">
</t>
    </r>
  </si>
  <si>
    <t xml:space="preserve">*If your selections for the first day do not amount to the minimum listed above, the </t>
  </si>
  <si>
    <t>1st Day
Booked</t>
  </si>
  <si>
    <t>2nd Day
Booked</t>
  </si>
  <si>
    <t>3rd Day
Booked</t>
  </si>
  <si>
    <t>4th Day
Booked</t>
  </si>
  <si>
    <r>
      <rPr>
        <b/>
        <sz val="11"/>
        <color theme="1"/>
        <rFont val="Calibri"/>
        <family val="2"/>
        <scheme val="minor"/>
      </rPr>
      <t xml:space="preserve">Additional Dancers: </t>
    </r>
    <r>
      <rPr>
        <sz val="11"/>
        <color theme="1"/>
        <rFont val="Calibri"/>
        <family val="2"/>
        <scheme val="minor"/>
      </rPr>
      <t>Enter number of extra dancers. Enter 0 if you are only booking 1 dancer</t>
    </r>
  </si>
  <si>
    <t>Up to 4. If you need more than 4 performers, please select 4, contact Haydee.</t>
  </si>
  <si>
    <t xml:space="preserve">* If booking multiple continuous days:
    - fill up and submit a form for each day, then input the total for each day in the box(es) -----&gt;
    - if total doesn't meet the minimum for that day of the week, please enter the minimum listed below
    - minimum for second continuous day booked and each day after is always $400 per day
</t>
  </si>
  <si>
    <t>* Monday thru Thursday = $400
* Friday thru Sunday = $750</t>
  </si>
  <si>
    <t>*This quote is only an estimate. Final costs will depend on accomodation costs and final mileage. Hover over      where present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</si>
</sst>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indexed="81"/>
      <name val="Tahoma"/>
      <charset val="1"/>
    </font>
    <font>
      <b/>
      <sz val="26"/>
      <color theme="1"/>
      <name val="Calibri"/>
      <family val="2"/>
      <scheme val="minor"/>
    </font>
    <font>
      <b/>
      <sz val="22"/>
      <color theme="1"/>
      <name val="Calibri"/>
      <family val="2"/>
      <scheme val="minor"/>
    </font>
    <font>
      <b/>
      <sz val="20"/>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i/>
      <sz val="10"/>
      <color theme="1"/>
      <name val="Calibri"/>
      <family val="2"/>
      <scheme val="minor"/>
    </font>
    <font>
      <i/>
      <sz val="9"/>
      <color theme="1"/>
      <name val="Calibri"/>
      <family val="2"/>
      <scheme val="minor"/>
    </font>
    <font>
      <b/>
      <i/>
      <sz val="9"/>
      <color theme="1"/>
      <name val="Calibri"/>
      <family val="2"/>
      <scheme val="minor"/>
    </font>
    <font>
      <sz val="9"/>
      <color indexed="81"/>
      <name val="Tahoma"/>
      <family val="2"/>
    </font>
    <font>
      <b/>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13">
    <xf numFmtId="0" fontId="0" fillId="0" borderId="0" xfId="0"/>
    <xf numFmtId="44" fontId="0" fillId="0" borderId="0" xfId="1" applyFont="1"/>
    <xf numFmtId="0" fontId="0" fillId="0" borderId="0" xfId="0" applyAlignment="1">
      <alignment horizontal="right"/>
    </xf>
    <xf numFmtId="0" fontId="3" fillId="0" borderId="0" xfId="2"/>
    <xf numFmtId="0" fontId="0" fillId="2" borderId="1" xfId="0" applyFill="1" applyBorder="1" applyAlignment="1">
      <alignment horizontal="center" vertical="center"/>
    </xf>
    <xf numFmtId="0" fontId="15" fillId="0" borderId="0" xfId="1" applyNumberFormat="1" applyFont="1" applyAlignment="1">
      <alignment horizontal="center" vertical="center" wrapText="1"/>
    </xf>
    <xf numFmtId="0" fontId="2" fillId="0" borderId="0" xfId="1" applyNumberFormat="1" applyFont="1" applyAlignment="1">
      <alignment horizontal="center" vertical="center"/>
    </xf>
    <xf numFmtId="164" fontId="2" fillId="0" borderId="0" xfId="1" applyNumberFormat="1" applyFont="1" applyAlignment="1">
      <alignment horizontal="center" vertical="center"/>
    </xf>
    <xf numFmtId="164" fontId="10" fillId="0" borderId="0" xfId="1" applyNumberFormat="1" applyFont="1" applyAlignment="1">
      <alignment horizontal="center" vertical="center"/>
    </xf>
    <xf numFmtId="0" fontId="0" fillId="0" borderId="0" xfId="0" applyAlignment="1">
      <alignment horizontal="right" vertical="top"/>
    </xf>
    <xf numFmtId="0" fontId="0" fillId="0" borderId="0" xfId="0" applyAlignment="1">
      <alignment vertical="top"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xf>
    <xf numFmtId="6" fontId="2" fillId="0" borderId="0" xfId="1" applyNumberFormat="1" applyFont="1" applyAlignment="1">
      <alignment horizontal="center" vertical="center"/>
    </xf>
    <xf numFmtId="44" fontId="15" fillId="0" borderId="0" xfId="1" applyFont="1" applyAlignment="1">
      <alignment horizontal="center" vertical="center" wrapText="1"/>
    </xf>
    <xf numFmtId="164" fontId="10" fillId="0" borderId="0" xfId="0" applyNumberFormat="1" applyFont="1" applyAlignment="1">
      <alignment horizontal="center" vertical="center"/>
    </xf>
    <xf numFmtId="0" fontId="0" fillId="2"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vertical="top" wrapText="1"/>
    </xf>
    <xf numFmtId="0" fontId="3" fillId="0" borderId="0" xfId="2" applyAlignment="1">
      <alignment horizontal="left" vertical="top" wrapText="1"/>
    </xf>
    <xf numFmtId="164" fontId="0" fillId="2" borderId="1" xfId="0" applyNumberFormat="1"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Border="1" applyAlignment="1">
      <alignment horizontal="center" vertical="center"/>
    </xf>
    <xf numFmtId="0" fontId="9" fillId="0" borderId="7" xfId="0" applyFont="1" applyBorder="1" applyAlignment="1">
      <alignment horizontal="center"/>
    </xf>
    <xf numFmtId="164" fontId="0" fillId="2" borderId="4" xfId="0" applyNumberFormat="1" applyFill="1" applyBorder="1" applyAlignment="1">
      <alignment horizontal="center" vertical="center"/>
    </xf>
    <xf numFmtId="0" fontId="0" fillId="0" borderId="8" xfId="0" applyBorder="1" applyAlignment="1">
      <alignment horizontal="right"/>
    </xf>
    <xf numFmtId="0" fontId="8" fillId="0" borderId="8" xfId="0" applyFont="1" applyBorder="1" applyAlignment="1">
      <alignment horizontal="right"/>
    </xf>
    <xf numFmtId="0" fontId="0" fillId="0" borderId="8" xfId="0" applyBorder="1"/>
    <xf numFmtId="164" fontId="8" fillId="0" borderId="8" xfId="0" applyNumberFormat="1" applyFont="1" applyBorder="1" applyAlignment="1">
      <alignment horizontal="center" vertical="center"/>
    </xf>
    <xf numFmtId="0" fontId="0" fillId="0" borderId="9" xfId="0" applyBorder="1"/>
    <xf numFmtId="0" fontId="12" fillId="0" borderId="0" xfId="0" applyFont="1"/>
    <xf numFmtId="164" fontId="6" fillId="0" borderId="3" xfId="0" applyNumberFormat="1" applyFont="1" applyBorder="1" applyAlignment="1">
      <alignment horizontal="center" vertical="center"/>
    </xf>
    <xf numFmtId="0" fontId="3" fillId="0" borderId="0" xfId="2" applyAlignment="1">
      <alignment vertical="top" wrapText="1"/>
    </xf>
    <xf numFmtId="164" fontId="0" fillId="0" borderId="0" xfId="0" applyNumberFormat="1" applyFill="1" applyBorder="1" applyAlignment="1">
      <alignment horizontal="center" vertical="center"/>
    </xf>
    <xf numFmtId="0" fontId="14" fillId="0" borderId="0" xfId="0" applyFont="1" applyFill="1" applyBorder="1" applyAlignment="1">
      <alignment horizontal="center" vertical="center" wrapText="1"/>
    </xf>
    <xf numFmtId="0" fontId="0" fillId="0" borderId="6" xfId="0" applyBorder="1" applyAlignment="1">
      <alignment horizontal="right" vertical="top"/>
    </xf>
    <xf numFmtId="0" fontId="0" fillId="0" borderId="0" xfId="0" applyBorder="1" applyAlignment="1">
      <alignment vertical="top" wrapText="1"/>
    </xf>
    <xf numFmtId="0" fontId="0" fillId="0" borderId="6" xfId="0" applyBorder="1" applyAlignment="1">
      <alignment horizontal="right"/>
    </xf>
    <xf numFmtId="0" fontId="3" fillId="0" borderId="0" xfId="2" applyBorder="1"/>
    <xf numFmtId="0" fontId="0" fillId="0" borderId="0" xfId="0" applyBorder="1"/>
    <xf numFmtId="0" fontId="0" fillId="0" borderId="0" xfId="0" applyBorder="1" applyAlignment="1">
      <alignment horizontal="left" vertical="top" wrapText="1"/>
    </xf>
    <xf numFmtId="0" fontId="11" fillId="0" borderId="0" xfId="0" applyFont="1" applyBorder="1" applyAlignment="1">
      <alignment horizontal="left" vertical="top" wrapText="1"/>
    </xf>
    <xf numFmtId="0" fontId="13" fillId="2" borderId="0" xfId="0" applyFont="1" applyFill="1" applyBorder="1" applyAlignment="1">
      <alignment horizontal="center" vertical="center"/>
    </xf>
    <xf numFmtId="0" fontId="12" fillId="0" borderId="0" xfId="0" applyFont="1" applyBorder="1"/>
    <xf numFmtId="0" fontId="9" fillId="0" borderId="19" xfId="0" applyFont="1" applyBorder="1" applyAlignment="1">
      <alignment horizontal="center"/>
    </xf>
    <xf numFmtId="0" fontId="0" fillId="0" borderId="20" xfId="0" applyBorder="1"/>
    <xf numFmtId="164" fontId="10" fillId="0" borderId="20" xfId="0" applyNumberFormat="1" applyFont="1" applyBorder="1" applyAlignment="1">
      <alignment horizontal="center" vertical="center"/>
    </xf>
    <xf numFmtId="164" fontId="8" fillId="0" borderId="21" xfId="0" applyNumberFormat="1" applyFont="1" applyBorder="1" applyAlignment="1">
      <alignment horizontal="center" vertical="center"/>
    </xf>
    <xf numFmtId="164" fontId="6" fillId="0" borderId="1" xfId="0" applyNumberFormat="1" applyFont="1" applyBorder="1" applyAlignment="1">
      <alignment horizontal="center" vertical="center"/>
    </xf>
    <xf numFmtId="44" fontId="0" fillId="0" borderId="6" xfId="1" applyFont="1" applyBorder="1" applyAlignment="1">
      <alignment horizontal="right" vertical="center"/>
    </xf>
    <xf numFmtId="44" fontId="0" fillId="0" borderId="13" xfId="1" applyFont="1" applyBorder="1" applyAlignment="1">
      <alignment horizontal="left"/>
    </xf>
    <xf numFmtId="6" fontId="2" fillId="0" borderId="6" xfId="1" applyNumberFormat="1" applyFont="1" applyBorder="1" applyAlignment="1">
      <alignment horizontal="right" vertical="center"/>
    </xf>
    <xf numFmtId="44" fontId="15" fillId="0" borderId="13" xfId="1" applyFont="1" applyBorder="1" applyAlignment="1">
      <alignment horizontal="left" vertical="center" wrapText="1"/>
    </xf>
    <xf numFmtId="164" fontId="2" fillId="0" borderId="6" xfId="1" applyNumberFormat="1" applyFont="1" applyBorder="1" applyAlignment="1">
      <alignment horizontal="right" vertical="center"/>
    </xf>
    <xf numFmtId="44" fontId="0" fillId="0" borderId="6" xfId="1" applyFont="1" applyBorder="1"/>
    <xf numFmtId="44" fontId="0" fillId="0" borderId="13" xfId="1" applyFont="1" applyBorder="1"/>
    <xf numFmtId="0" fontId="0" fillId="3" borderId="24" xfId="0" applyFill="1" applyBorder="1" applyAlignment="1">
      <alignment horizontal="right"/>
    </xf>
    <xf numFmtId="0" fontId="0" fillId="3" borderId="25" xfId="0" applyFill="1" applyBorder="1"/>
    <xf numFmtId="44" fontId="0" fillId="3" borderId="25" xfId="1" applyFont="1" applyFill="1" applyBorder="1"/>
    <xf numFmtId="44" fontId="0" fillId="3" borderId="12" xfId="1" applyFont="1" applyFill="1" applyBorder="1"/>
    <xf numFmtId="0" fontId="2" fillId="0" borderId="6" xfId="0" applyFont="1" applyBorder="1" applyAlignment="1">
      <alignment horizontal="right"/>
    </xf>
    <xf numFmtId="0" fontId="2" fillId="0" borderId="6" xfId="0" applyFont="1" applyBorder="1" applyAlignment="1">
      <alignment horizontal="right" vertical="top"/>
    </xf>
    <xf numFmtId="164" fontId="0" fillId="2" borderId="4" xfId="0" applyNumberFormat="1" applyFont="1" applyFill="1" applyBorder="1" applyAlignment="1">
      <alignment horizontal="center" vertical="center"/>
    </xf>
    <xf numFmtId="0" fontId="0" fillId="3" borderId="17" xfId="0" applyFill="1" applyBorder="1" applyAlignment="1">
      <alignment horizontal="right"/>
    </xf>
    <xf numFmtId="0" fontId="0" fillId="3" borderId="18" xfId="0" applyFill="1" applyBorder="1"/>
    <xf numFmtId="0" fontId="0" fillId="3" borderId="0" xfId="0" applyFill="1"/>
    <xf numFmtId="0" fontId="0" fillId="3" borderId="0" xfId="0" applyFill="1" applyAlignment="1">
      <alignment horizontal="right"/>
    </xf>
    <xf numFmtId="44" fontId="0" fillId="3" borderId="0" xfId="1" applyFont="1" applyFill="1"/>
    <xf numFmtId="0" fontId="0" fillId="3" borderId="14" xfId="0" applyFill="1" applyBorder="1" applyAlignment="1">
      <alignment horizontal="right"/>
    </xf>
    <xf numFmtId="0" fontId="8" fillId="3" borderId="8" xfId="0" applyFont="1" applyFill="1" applyBorder="1" applyAlignment="1">
      <alignment horizontal="right"/>
    </xf>
    <xf numFmtId="0" fontId="0" fillId="3" borderId="9" xfId="0" applyFill="1" applyBorder="1"/>
    <xf numFmtId="0" fontId="0" fillId="3" borderId="8" xfId="0" applyFill="1" applyBorder="1"/>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14" fillId="2" borderId="6" xfId="0" applyFont="1" applyFill="1" applyBorder="1" applyAlignment="1">
      <alignment horizontal="center" vertical="center" wrapText="1"/>
    </xf>
    <xf numFmtId="0" fontId="2" fillId="0" borderId="6" xfId="1" applyNumberFormat="1" applyFont="1" applyBorder="1" applyAlignment="1">
      <alignment horizontal="right" vertical="center"/>
    </xf>
    <xf numFmtId="0" fontId="15" fillId="0" borderId="13" xfId="1" applyNumberFormat="1" applyFont="1" applyBorder="1" applyAlignment="1">
      <alignment horizontal="left" vertical="center" wrapText="1"/>
    </xf>
    <xf numFmtId="164" fontId="10" fillId="0" borderId="20" xfId="1" applyNumberFormat="1" applyFont="1" applyBorder="1" applyAlignment="1">
      <alignment horizontal="center" vertical="center"/>
    </xf>
    <xf numFmtId="0" fontId="5" fillId="0" borderId="0" xfId="0" applyFont="1" applyAlignment="1">
      <alignment horizontal="center" wrapText="1"/>
    </xf>
    <xf numFmtId="0" fontId="12" fillId="0" borderId="0" xfId="0" applyFont="1" applyAlignment="1">
      <alignment horizontal="center"/>
    </xf>
    <xf numFmtId="0" fontId="0" fillId="2" borderId="4" xfId="0" applyFill="1" applyBorder="1" applyAlignment="1">
      <alignment horizontal="center" vertical="center"/>
    </xf>
    <xf numFmtId="0" fontId="14" fillId="2" borderId="10" xfId="0" applyFont="1" applyFill="1" applyBorder="1" applyAlignment="1">
      <alignment horizontal="center" vertical="center" wrapText="1"/>
    </xf>
    <xf numFmtId="0" fontId="14" fillId="2" borderId="0" xfId="0" applyFont="1" applyFill="1" applyBorder="1" applyAlignment="1">
      <alignment horizontal="center" vertical="center"/>
    </xf>
    <xf numFmtId="164" fontId="2" fillId="0" borderId="22" xfId="1" applyNumberFormat="1" applyFont="1" applyBorder="1" applyAlignment="1">
      <alignment horizontal="center" vertical="center"/>
    </xf>
    <xf numFmtId="164" fontId="2" fillId="0" borderId="20" xfId="1" applyNumberFormat="1" applyFont="1" applyBorder="1" applyAlignment="1">
      <alignment horizontal="center" vertical="center"/>
    </xf>
    <xf numFmtId="44" fontId="15" fillId="0" borderId="16" xfId="1" applyFont="1" applyBorder="1" applyAlignment="1">
      <alignment horizontal="center" vertical="center"/>
    </xf>
    <xf numFmtId="44" fontId="15" fillId="0" borderId="13" xfId="1" applyFont="1" applyBorder="1" applyAlignment="1">
      <alignment horizontal="center" vertical="center"/>
    </xf>
    <xf numFmtId="0" fontId="2" fillId="0" borderId="23" xfId="1" applyNumberFormat="1" applyFont="1" applyBorder="1" applyAlignment="1">
      <alignment horizontal="right" vertical="center"/>
    </xf>
    <xf numFmtId="44" fontId="6" fillId="0" borderId="2" xfId="1" applyFont="1" applyBorder="1" applyAlignment="1">
      <alignment horizontal="center" vertical="center"/>
    </xf>
    <xf numFmtId="44" fontId="6" fillId="0" borderId="3" xfId="1" applyFont="1" applyBorder="1" applyAlignment="1">
      <alignment horizontal="center" vertical="center"/>
    </xf>
    <xf numFmtId="164" fontId="2" fillId="0" borderId="6" xfId="1" applyNumberFormat="1" applyFont="1" applyBorder="1" applyAlignment="1">
      <alignment horizontal="center" vertical="center"/>
    </xf>
    <xf numFmtId="44" fontId="15" fillId="0" borderId="13" xfId="1" applyFont="1" applyBorder="1" applyAlignment="1">
      <alignment horizontal="center" vertical="center" wrapText="1"/>
    </xf>
    <xf numFmtId="164" fontId="10" fillId="0" borderId="20" xfId="0" applyNumberFormat="1" applyFont="1" applyBorder="1" applyAlignment="1">
      <alignment horizontal="center" vertical="center"/>
    </xf>
    <xf numFmtId="44" fontId="7" fillId="0" borderId="14" xfId="1" applyFont="1" applyBorder="1" applyAlignment="1">
      <alignment horizontal="right" vertical="center"/>
    </xf>
    <xf numFmtId="44" fontId="7" fillId="0" borderId="15" xfId="1" applyFont="1" applyBorder="1" applyAlignment="1">
      <alignment horizontal="right" vertical="center"/>
    </xf>
    <xf numFmtId="0" fontId="5" fillId="0" borderId="0" xfId="0" applyFont="1" applyAlignment="1">
      <alignment horizontal="center"/>
    </xf>
    <xf numFmtId="0" fontId="14" fillId="2" borderId="10" xfId="0" applyFont="1" applyFill="1" applyBorder="1" applyAlignment="1">
      <alignment horizontal="center" vertical="center"/>
    </xf>
    <xf numFmtId="0" fontId="14" fillId="2" borderId="0" xfId="0" applyFont="1" applyFill="1" applyAlignment="1">
      <alignment horizontal="center" vertical="center"/>
    </xf>
    <xf numFmtId="0" fontId="2" fillId="0" borderId="10" xfId="1" applyNumberFormat="1" applyFont="1" applyBorder="1" applyAlignment="1">
      <alignment horizontal="right" vertical="center"/>
    </xf>
    <xf numFmtId="0" fontId="2" fillId="0" borderId="0" xfId="1" applyNumberFormat="1" applyFont="1" applyAlignment="1">
      <alignment horizontal="right" vertical="center"/>
    </xf>
    <xf numFmtId="44" fontId="15" fillId="0" borderId="10" xfId="1" applyFont="1" applyBorder="1" applyAlignment="1">
      <alignment horizontal="center" vertical="center"/>
    </xf>
    <xf numFmtId="44" fontId="15" fillId="0" borderId="0" xfId="1" applyFont="1" applyAlignment="1">
      <alignment horizontal="center" vertical="center"/>
    </xf>
    <xf numFmtId="164" fontId="2" fillId="0" borderId="10" xfId="1" applyNumberFormat="1" applyFont="1" applyBorder="1" applyAlignment="1">
      <alignment horizontal="center" vertical="center"/>
    </xf>
    <xf numFmtId="164" fontId="2" fillId="0" borderId="0" xfId="1" applyNumberFormat="1" applyFont="1" applyAlignment="1">
      <alignment horizontal="center" vertical="center"/>
    </xf>
    <xf numFmtId="44" fontId="6" fillId="0" borderId="11" xfId="1" applyFont="1" applyBorder="1" applyAlignment="1">
      <alignment horizontal="center" vertical="center"/>
    </xf>
    <xf numFmtId="44" fontId="15" fillId="0" borderId="0" xfId="1" applyFont="1" applyAlignment="1">
      <alignment horizontal="center" vertical="center" wrapText="1"/>
    </xf>
    <xf numFmtId="164" fontId="10" fillId="0" borderId="0" xfId="0" applyNumberFormat="1" applyFont="1" applyAlignment="1">
      <alignment horizontal="center" vertical="center"/>
    </xf>
    <xf numFmtId="44" fontId="7" fillId="0" borderId="8" xfId="1" applyFont="1" applyBorder="1" applyAlignment="1">
      <alignment horizontal="right" vertical="center"/>
    </xf>
    <xf numFmtId="0" fontId="3" fillId="0" borderId="0" xfId="2" applyBorder="1" applyAlignment="1">
      <alignment horizontal="left" vertical="center" wrapText="1"/>
    </xf>
    <xf numFmtId="0" fontId="14" fillId="2"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2" fillId="0" borderId="0" xfId="0" applyFont="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93133</xdr:colOff>
      <xdr:row>1</xdr:row>
      <xdr:rowOff>24054</xdr:rowOff>
    </xdr:from>
    <xdr:to>
      <xdr:col>3</xdr:col>
      <xdr:colOff>185738</xdr:colOff>
      <xdr:row>1</xdr:row>
      <xdr:rowOff>133496</xdr:rowOff>
    </xdr:to>
    <xdr:pic>
      <xdr:nvPicPr>
        <xdr:cNvPr id="2" name="Picture 1">
          <a:extLst>
            <a:ext uri="{FF2B5EF4-FFF2-40B4-BE49-F238E27FC236}">
              <a16:creationId xmlns:a16="http://schemas.microsoft.com/office/drawing/2014/main" id="{250FE7B4-A4CE-4192-A48C-9CADFBC26EAD}"/>
            </a:ext>
          </a:extLst>
        </xdr:cNvPr>
        <xdr:cNvPicPr>
          <a:picLocks noChangeAspect="1"/>
        </xdr:cNvPicPr>
      </xdr:nvPicPr>
      <xdr:blipFill rotWithShape="1">
        <a:blip xmlns:r="http://schemas.openxmlformats.org/officeDocument/2006/relationships" r:embed="rId1"/>
        <a:srcRect l="19710" t="46751" r="78268" b="49028"/>
        <a:stretch/>
      </xdr:blipFill>
      <xdr:spPr>
        <a:xfrm>
          <a:off x="6760633" y="722554"/>
          <a:ext cx="92605" cy="1094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aydeedance.com/book-now" TargetMode="External"/><Relationship Id="rId1" Type="http://schemas.openxmlformats.org/officeDocument/2006/relationships/hyperlink" Target="http://www.google.com/maps/dir/Houston,+TX+77095/@29.8143043,-95.7099084,11z/data=!4m12!4m11!1m5!1m1!1s0x8640d6ce50e00cff:0xd276f136c786113!2m2!1d-95.6563119!2d29.9108312!1m0!2m2!2b1!3b1!3e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uthwest.com/air/low-fare-calendar/index.html?int=HOME-BOOKING-WIDGET-LFC&amp;adultPassengersCount=1&amp;currencyCode=DOLLARS&amp;departureDate=2021-09-28&amp;destinationAirportCode=&amp;originationAirportCode=IAH&amp;returnDate=2021-10-01&amp;tripType=roundtrip" TargetMode="External"/><Relationship Id="rId1" Type="http://schemas.openxmlformats.org/officeDocument/2006/relationships/hyperlink" Target="http://www.calconic.com/calculator-widgets/haydee-dance-booking-request-1-3/60e74c2b6db6df002a036532?layouts=tru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0919-A2FA-41A8-B560-844A98CEB211}">
  <dimension ref="A1:G20"/>
  <sheetViews>
    <sheetView showGridLines="0" tabSelected="1" zoomScaleNormal="100" workbookViewId="0">
      <selection sqref="A1:G1"/>
    </sheetView>
  </sheetViews>
  <sheetFormatPr defaultRowHeight="14.5" x14ac:dyDescent="0.35"/>
  <cols>
    <col min="1" max="1" width="4.81640625" style="67" customWidth="1"/>
    <col min="2" max="2" width="80.453125" style="66" customWidth="1"/>
    <col min="3" max="3" width="10.1796875" style="66" customWidth="1"/>
    <col min="4" max="4" width="9.453125" style="66" customWidth="1"/>
    <col min="5" max="5" width="10.36328125" style="68" customWidth="1"/>
    <col min="6" max="6" width="13.36328125" style="68" customWidth="1"/>
    <col min="7" max="7" width="21.453125" style="66" customWidth="1"/>
    <col min="8" max="16384" width="8.7265625" style="66"/>
  </cols>
  <sheetData>
    <row r="1" spans="1:7" ht="55" customHeight="1" x14ac:dyDescent="0.75">
      <c r="A1" s="79" t="s">
        <v>29</v>
      </c>
      <c r="B1" s="79"/>
      <c r="C1" s="79"/>
      <c r="D1" s="79"/>
      <c r="E1" s="79"/>
      <c r="F1" s="79"/>
      <c r="G1" s="79"/>
    </row>
    <row r="2" spans="1:7" ht="13" customHeight="1" x14ac:dyDescent="0.35">
      <c r="A2" s="80" t="s">
        <v>55</v>
      </c>
      <c r="B2" s="80"/>
      <c r="C2" s="80"/>
      <c r="D2" s="80"/>
      <c r="E2" s="80"/>
      <c r="F2" s="80"/>
      <c r="G2" s="80"/>
    </row>
    <row r="3" spans="1:7" ht="8.5" customHeight="1" thickBot="1" x14ac:dyDescent="0.4">
      <c r="A3" s="2"/>
      <c r="B3"/>
      <c r="C3"/>
      <c r="D3"/>
      <c r="E3" s="1"/>
      <c r="F3" s="1"/>
      <c r="G3"/>
    </row>
    <row r="4" spans="1:7" ht="19" thickBot="1" x14ac:dyDescent="0.5">
      <c r="A4" s="57"/>
      <c r="B4" s="58"/>
      <c r="C4" s="58"/>
      <c r="D4" s="58"/>
      <c r="E4" s="59"/>
      <c r="F4" s="60"/>
      <c r="G4" s="45" t="s">
        <v>3</v>
      </c>
    </row>
    <row r="5" spans="1:7" ht="29.5" thickTop="1" x14ac:dyDescent="0.35">
      <c r="A5" s="62" t="s">
        <v>2</v>
      </c>
      <c r="B5" s="37" t="s">
        <v>43</v>
      </c>
      <c r="C5" s="73">
        <v>0</v>
      </c>
      <c r="D5" s="75" t="s">
        <v>5</v>
      </c>
      <c r="E5" s="76">
        <f>(C5+20)*2</f>
        <v>40</v>
      </c>
      <c r="F5" s="77" t="s">
        <v>6</v>
      </c>
      <c r="G5" s="78">
        <f>IF(C5=0,0,(E5*0.56))</f>
        <v>0</v>
      </c>
    </row>
    <row r="6" spans="1:7" ht="15" thickBot="1" x14ac:dyDescent="0.4">
      <c r="A6" s="38"/>
      <c r="B6" s="39" t="s">
        <v>42</v>
      </c>
      <c r="C6" s="74"/>
      <c r="D6" s="75"/>
      <c r="E6" s="76"/>
      <c r="F6" s="77"/>
      <c r="G6" s="78"/>
    </row>
    <row r="7" spans="1:7" ht="15" thickBot="1" x14ac:dyDescent="0.4">
      <c r="A7" s="38"/>
      <c r="B7" s="39"/>
      <c r="C7" s="40"/>
      <c r="D7" s="40"/>
      <c r="E7" s="50"/>
      <c r="F7" s="51"/>
      <c r="G7" s="46"/>
    </row>
    <row r="8" spans="1:7" ht="45" customHeight="1" thickBot="1" x14ac:dyDescent="0.4">
      <c r="A8" s="62" t="s">
        <v>4</v>
      </c>
      <c r="B8" s="37" t="s">
        <v>41</v>
      </c>
      <c r="C8" s="4">
        <v>0</v>
      </c>
      <c r="D8" s="23" t="s">
        <v>0</v>
      </c>
      <c r="E8" s="52">
        <v>150</v>
      </c>
      <c r="F8" s="53" t="s">
        <v>37</v>
      </c>
      <c r="G8" s="47">
        <f>E8*C8</f>
        <v>0</v>
      </c>
    </row>
    <row r="9" spans="1:7" ht="15" thickBot="1" x14ac:dyDescent="0.4">
      <c r="A9" s="38"/>
      <c r="B9" s="39"/>
      <c r="C9" s="40"/>
      <c r="D9" s="40"/>
      <c r="E9" s="50"/>
      <c r="F9" s="51"/>
      <c r="G9" s="46"/>
    </row>
    <row r="10" spans="1:7" ht="29" customHeight="1" thickBot="1" x14ac:dyDescent="0.4">
      <c r="A10" s="62" t="s">
        <v>8</v>
      </c>
      <c r="B10" s="41" t="s">
        <v>40</v>
      </c>
      <c r="C10" s="16">
        <f>C8</f>
        <v>0</v>
      </c>
      <c r="D10" s="23" t="s">
        <v>9</v>
      </c>
      <c r="E10" s="54">
        <f>59*C10</f>
        <v>0</v>
      </c>
      <c r="F10" s="53" t="s">
        <v>38</v>
      </c>
      <c r="G10" s="47">
        <f>E10</f>
        <v>0</v>
      </c>
    </row>
    <row r="11" spans="1:7" ht="15" thickBot="1" x14ac:dyDescent="0.4">
      <c r="A11" s="38"/>
      <c r="B11" s="39"/>
      <c r="C11" s="40"/>
      <c r="D11" s="40"/>
      <c r="E11" s="55"/>
      <c r="F11" s="56"/>
      <c r="G11" s="46"/>
    </row>
    <row r="12" spans="1:7" ht="44.5" customHeight="1" thickBot="1" x14ac:dyDescent="0.4">
      <c r="A12" s="62" t="s">
        <v>12</v>
      </c>
      <c r="B12" s="41" t="s">
        <v>45</v>
      </c>
      <c r="C12" s="21">
        <v>0</v>
      </c>
      <c r="D12" s="110" t="s">
        <v>47</v>
      </c>
      <c r="E12" s="91">
        <f>C16</f>
        <v>0</v>
      </c>
      <c r="F12" s="92" t="s">
        <v>17</v>
      </c>
      <c r="G12" s="93">
        <f>E12</f>
        <v>0</v>
      </c>
    </row>
    <row r="13" spans="1:7" ht="55" customHeight="1" thickBot="1" x14ac:dyDescent="0.4">
      <c r="A13" s="36"/>
      <c r="B13" s="109" t="s">
        <v>44</v>
      </c>
      <c r="C13" s="21">
        <v>0</v>
      </c>
      <c r="D13" s="110" t="s">
        <v>48</v>
      </c>
      <c r="E13" s="91"/>
      <c r="F13" s="92"/>
      <c r="G13" s="93"/>
    </row>
    <row r="14" spans="1:7" ht="55" customHeight="1" thickBot="1" x14ac:dyDescent="0.4">
      <c r="A14" s="36"/>
      <c r="B14" s="42" t="s">
        <v>53</v>
      </c>
      <c r="C14" s="21">
        <v>0</v>
      </c>
      <c r="D14" s="110" t="s">
        <v>49</v>
      </c>
      <c r="E14" s="91"/>
      <c r="F14" s="92"/>
      <c r="G14" s="93"/>
    </row>
    <row r="15" spans="1:7" ht="55" customHeight="1" thickBot="1" x14ac:dyDescent="0.4">
      <c r="A15" s="36"/>
      <c r="B15" s="112" t="s">
        <v>35</v>
      </c>
      <c r="C15" s="21">
        <v>0</v>
      </c>
      <c r="D15" s="110" t="s">
        <v>50</v>
      </c>
      <c r="E15" s="91"/>
      <c r="F15" s="92"/>
      <c r="G15" s="93"/>
    </row>
    <row r="16" spans="1:7" ht="55" customHeight="1" x14ac:dyDescent="0.35">
      <c r="A16" s="36"/>
      <c r="B16" s="111" t="s">
        <v>54</v>
      </c>
      <c r="C16" s="63">
        <f>SUM(C12:C15)</f>
        <v>0</v>
      </c>
      <c r="D16" s="43" t="s">
        <v>1</v>
      </c>
      <c r="E16" s="91"/>
      <c r="F16" s="92"/>
      <c r="G16" s="93"/>
    </row>
    <row r="17" spans="1:7" ht="26.5" thickBot="1" x14ac:dyDescent="0.55000000000000004">
      <c r="A17" s="69"/>
      <c r="B17" s="70" t="s">
        <v>46</v>
      </c>
      <c r="C17" s="71"/>
      <c r="D17" s="72"/>
      <c r="E17" s="94" t="s">
        <v>22</v>
      </c>
      <c r="F17" s="95"/>
      <c r="G17" s="48">
        <f>SUM(G5:G16)</f>
        <v>0</v>
      </c>
    </row>
    <row r="18" spans="1:7" ht="25" customHeight="1" thickTop="1" x14ac:dyDescent="0.35">
      <c r="A18" s="61" t="s">
        <v>21</v>
      </c>
      <c r="B18" s="40" t="s">
        <v>51</v>
      </c>
      <c r="C18" s="81">
        <v>0</v>
      </c>
      <c r="D18" s="82" t="s">
        <v>39</v>
      </c>
      <c r="E18" s="88">
        <f>C18+1</f>
        <v>1</v>
      </c>
      <c r="F18" s="86" t="s">
        <v>26</v>
      </c>
      <c r="G18" s="84">
        <f>IF(C18=0,0,((E10*C18)+(E12-(25*E18))))</f>
        <v>0</v>
      </c>
    </row>
    <row r="19" spans="1:7" ht="18" customHeight="1" thickBot="1" x14ac:dyDescent="0.4">
      <c r="A19" s="38"/>
      <c r="B19" s="44" t="s">
        <v>52</v>
      </c>
      <c r="C19" s="74"/>
      <c r="D19" s="83"/>
      <c r="E19" s="76"/>
      <c r="F19" s="87"/>
      <c r="G19" s="85"/>
    </row>
    <row r="20" spans="1:7" ht="33.5" customHeight="1" thickBot="1" x14ac:dyDescent="0.4">
      <c r="A20" s="64"/>
      <c r="B20" s="65"/>
      <c r="C20" s="65"/>
      <c r="D20" s="65"/>
      <c r="E20" s="89" t="s">
        <v>27</v>
      </c>
      <c r="F20" s="90"/>
      <c r="G20" s="49">
        <f>G17+G18</f>
        <v>0</v>
      </c>
    </row>
  </sheetData>
  <sheetProtection algorithmName="SHA-512" hashValue="4nonnx84rqWDxrz1iRjawp01NdUrGKz9UjIyu79DXoe3qIfFojjrEpldN8TntVr9km/jOJNdRUUwEupybiGDZw==" saltValue="LixtemB9Swl/u4FmBnGWwQ==" spinCount="100000" sheet="1" objects="1" scenarios="1"/>
  <protectedRanges>
    <protectedRange sqref="C5:C6 C8 C12:C15 C18:C19" name="Range1"/>
  </protectedRanges>
  <mergeCells count="17">
    <mergeCell ref="E20:F20"/>
    <mergeCell ref="E12:E16"/>
    <mergeCell ref="F12:F16"/>
    <mergeCell ref="G12:G16"/>
    <mergeCell ref="E17:F17"/>
    <mergeCell ref="A1:G1"/>
    <mergeCell ref="A2:G2"/>
    <mergeCell ref="C18:C19"/>
    <mergeCell ref="D18:D19"/>
    <mergeCell ref="G18:G19"/>
    <mergeCell ref="F18:F19"/>
    <mergeCell ref="E18:E19"/>
    <mergeCell ref="C5:C6"/>
    <mergeCell ref="D5:D6"/>
    <mergeCell ref="E5:E6"/>
    <mergeCell ref="F5:F6"/>
    <mergeCell ref="G5:G6"/>
  </mergeCells>
  <hyperlinks>
    <hyperlink ref="B6" r:id="rId1" xr:uid="{4B52F81D-905F-47D4-BA69-D60AE727960C}"/>
    <hyperlink ref="B13" r:id="rId2" xr:uid="{5D030C33-FAEC-4109-AC5B-D6FC063D6E50}"/>
  </hyperlinks>
  <pageMargins left="0.7" right="0.7" top="0.75" bottom="0.75" header="0.3" footer="0.3"/>
  <pageSetup orientation="portrait" verticalDpi="300"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B5C7-9E2C-41E6-A1E0-A036772BCD77}">
  <dimension ref="A1:G20"/>
  <sheetViews>
    <sheetView showGridLines="0" topLeftCell="A15" zoomScale="93" zoomScaleNormal="93" workbookViewId="0">
      <selection activeCell="B9" sqref="B9"/>
    </sheetView>
  </sheetViews>
  <sheetFormatPr defaultRowHeight="14.5" x14ac:dyDescent="0.35"/>
  <cols>
    <col min="1" max="1" width="8.7265625" style="2"/>
    <col min="2" max="2" width="68" customWidth="1"/>
    <col min="3" max="3" width="10.1796875" customWidth="1"/>
    <col min="4" max="4" width="9.453125" customWidth="1"/>
    <col min="5" max="5" width="10.36328125" style="1" customWidth="1"/>
    <col min="6" max="6" width="13.36328125" style="1" customWidth="1"/>
    <col min="7" max="7" width="21.453125" customWidth="1"/>
  </cols>
  <sheetData>
    <row r="1" spans="1:7" ht="55" customHeight="1" x14ac:dyDescent="0.75">
      <c r="B1" s="79" t="s">
        <v>30</v>
      </c>
      <c r="C1" s="96"/>
      <c r="D1" s="96"/>
      <c r="E1" s="96"/>
      <c r="F1" s="96"/>
      <c r="G1" s="96"/>
    </row>
    <row r="2" spans="1:7" ht="13" customHeight="1" x14ac:dyDescent="0.35">
      <c r="B2" s="80" t="s">
        <v>31</v>
      </c>
      <c r="C2" s="80"/>
      <c r="D2" s="80"/>
      <c r="E2" s="80"/>
      <c r="F2" s="80"/>
      <c r="G2" s="80"/>
    </row>
    <row r="3" spans="1:7" ht="11.5" customHeight="1" x14ac:dyDescent="0.35"/>
    <row r="4" spans="1:7" ht="19" thickBot="1" x14ac:dyDescent="0.5">
      <c r="G4" s="24" t="s">
        <v>3</v>
      </c>
    </row>
    <row r="5" spans="1:7" ht="104.5" thickTop="1" thickBot="1" x14ac:dyDescent="0.4">
      <c r="A5" s="9" t="s">
        <v>2</v>
      </c>
      <c r="B5" s="10" t="s">
        <v>32</v>
      </c>
      <c r="C5" s="21">
        <v>350</v>
      </c>
      <c r="D5" s="11" t="s">
        <v>28</v>
      </c>
      <c r="E5" s="6"/>
      <c r="F5" s="5"/>
      <c r="G5" s="8">
        <f>C5</f>
        <v>350</v>
      </c>
    </row>
    <row r="6" spans="1:7" ht="18" customHeight="1" x14ac:dyDescent="0.35">
      <c r="A6" s="9"/>
      <c r="B6" s="33" t="s">
        <v>36</v>
      </c>
      <c r="C6" s="34"/>
      <c r="D6" s="35"/>
      <c r="E6" s="6"/>
      <c r="F6" s="5"/>
      <c r="G6" s="8"/>
    </row>
    <row r="7" spans="1:7" ht="15" thickBot="1" x14ac:dyDescent="0.4">
      <c r="B7" s="3"/>
    </row>
    <row r="8" spans="1:7" ht="27.5" customHeight="1" thickBot="1" x14ac:dyDescent="0.4">
      <c r="A8" s="9" t="s">
        <v>4</v>
      </c>
      <c r="B8" s="10" t="s">
        <v>33</v>
      </c>
      <c r="C8" s="4">
        <v>2</v>
      </c>
      <c r="D8" s="12" t="s">
        <v>0</v>
      </c>
      <c r="E8" s="13">
        <v>150</v>
      </c>
      <c r="F8" s="14" t="s">
        <v>7</v>
      </c>
      <c r="G8" s="15">
        <f>E8*C8</f>
        <v>300</v>
      </c>
    </row>
    <row r="9" spans="1:7" ht="15" thickBot="1" x14ac:dyDescent="0.4">
      <c r="B9" s="3"/>
    </row>
    <row r="10" spans="1:7" ht="29" customHeight="1" thickBot="1" x14ac:dyDescent="0.4">
      <c r="A10" s="9" t="s">
        <v>8</v>
      </c>
      <c r="B10" s="18" t="s">
        <v>10</v>
      </c>
      <c r="C10" s="16">
        <f>C8</f>
        <v>2</v>
      </c>
      <c r="D10" s="23" t="s">
        <v>9</v>
      </c>
      <c r="E10" s="7">
        <f>59*C10</f>
        <v>118</v>
      </c>
      <c r="F10" s="14" t="s">
        <v>11</v>
      </c>
      <c r="G10" s="15">
        <f>E10</f>
        <v>118</v>
      </c>
    </row>
    <row r="11" spans="1:7" ht="15" thickBot="1" x14ac:dyDescent="0.4">
      <c r="B11" s="3"/>
    </row>
    <row r="12" spans="1:7" ht="38" customHeight="1" thickBot="1" x14ac:dyDescent="0.4">
      <c r="A12" s="9" t="s">
        <v>12</v>
      </c>
      <c r="B12" s="18" t="s">
        <v>18</v>
      </c>
      <c r="C12" s="21">
        <v>750</v>
      </c>
      <c r="D12" s="12" t="s">
        <v>13</v>
      </c>
      <c r="E12" s="104">
        <f>C16</f>
        <v>750</v>
      </c>
      <c r="F12" s="106" t="s">
        <v>17</v>
      </c>
      <c r="G12" s="107">
        <f>E12</f>
        <v>750</v>
      </c>
    </row>
    <row r="13" spans="1:7" ht="38" customHeight="1" thickBot="1" x14ac:dyDescent="0.4">
      <c r="A13" s="9"/>
      <c r="B13" s="17" t="s">
        <v>20</v>
      </c>
      <c r="C13" s="21">
        <v>0</v>
      </c>
      <c r="D13" s="12" t="s">
        <v>14</v>
      </c>
      <c r="E13" s="104"/>
      <c r="F13" s="106"/>
      <c r="G13" s="107"/>
    </row>
    <row r="14" spans="1:7" ht="38" customHeight="1" thickBot="1" x14ac:dyDescent="0.4">
      <c r="A14" s="9"/>
      <c r="B14" s="20" t="s">
        <v>19</v>
      </c>
      <c r="C14" s="21">
        <v>0</v>
      </c>
      <c r="D14" s="12" t="s">
        <v>15</v>
      </c>
      <c r="E14" s="104"/>
      <c r="F14" s="106"/>
      <c r="G14" s="107"/>
    </row>
    <row r="15" spans="1:7" ht="38" customHeight="1" thickBot="1" x14ac:dyDescent="0.4">
      <c r="A15" s="9"/>
      <c r="B15" s="17" t="s">
        <v>35</v>
      </c>
      <c r="C15" s="21">
        <v>0</v>
      </c>
      <c r="D15" s="12" t="s">
        <v>16</v>
      </c>
      <c r="E15" s="104"/>
      <c r="F15" s="106"/>
      <c r="G15" s="107"/>
    </row>
    <row r="16" spans="1:7" ht="117" x14ac:dyDescent="0.35">
      <c r="A16" s="9"/>
      <c r="B16" s="19" t="s">
        <v>34</v>
      </c>
      <c r="C16" s="25">
        <f>SUM(C12:C15)</f>
        <v>750</v>
      </c>
      <c r="D16" s="22" t="s">
        <v>1</v>
      </c>
      <c r="E16" s="104"/>
      <c r="F16" s="106"/>
      <c r="G16" s="107"/>
    </row>
    <row r="17" spans="1:7" ht="26.5" thickBot="1" x14ac:dyDescent="0.55000000000000004">
      <c r="A17" s="26"/>
      <c r="B17" s="27"/>
      <c r="C17" s="30"/>
      <c r="D17" s="28"/>
      <c r="E17" s="108" t="s">
        <v>22</v>
      </c>
      <c r="F17" s="108"/>
      <c r="G17" s="29">
        <f>SUM(G5:G16)</f>
        <v>1518</v>
      </c>
    </row>
    <row r="18" spans="1:7" ht="25" customHeight="1" thickTop="1" x14ac:dyDescent="0.35">
      <c r="A18" s="2" t="s">
        <v>21</v>
      </c>
      <c r="B18" t="s">
        <v>25</v>
      </c>
      <c r="C18" s="81">
        <v>2</v>
      </c>
      <c r="D18" s="97" t="s">
        <v>23</v>
      </c>
      <c r="E18" s="99">
        <f>C18+1</f>
        <v>3</v>
      </c>
      <c r="F18" s="101" t="s">
        <v>26</v>
      </c>
      <c r="G18" s="103">
        <f>(G5*C18)+(E10*C18)+(E12-(50*C18))</f>
        <v>1586</v>
      </c>
    </row>
    <row r="19" spans="1:7" ht="15" thickBot="1" x14ac:dyDescent="0.4">
      <c r="B19" s="31" t="s">
        <v>24</v>
      </c>
      <c r="C19" s="74"/>
      <c r="D19" s="98"/>
      <c r="E19" s="100"/>
      <c r="F19" s="102"/>
      <c r="G19" s="104"/>
    </row>
    <row r="20" spans="1:7" ht="33.5" customHeight="1" thickBot="1" x14ac:dyDescent="0.4">
      <c r="E20" s="89" t="s">
        <v>27</v>
      </c>
      <c r="F20" s="105"/>
      <c r="G20" s="32">
        <f>G17+G18</f>
        <v>3104</v>
      </c>
    </row>
  </sheetData>
  <mergeCells count="12">
    <mergeCell ref="E20:F20"/>
    <mergeCell ref="E12:E16"/>
    <mergeCell ref="F12:F16"/>
    <mergeCell ref="G12:G16"/>
    <mergeCell ref="E17:F17"/>
    <mergeCell ref="B1:G1"/>
    <mergeCell ref="B2:G2"/>
    <mergeCell ref="C18:C19"/>
    <mergeCell ref="D18:D19"/>
    <mergeCell ref="E18:E19"/>
    <mergeCell ref="F18:F19"/>
    <mergeCell ref="G18:G19"/>
  </mergeCells>
  <hyperlinks>
    <hyperlink ref="B14" r:id="rId1" xr:uid="{848497AC-E4BF-4572-B204-3E1AF7E56F88}"/>
    <hyperlink ref="B6" r:id="rId2" xr:uid="{BEC4BE46-03E7-4BFC-9D43-00B61769E32E}"/>
  </hyperlinks>
  <pageMargins left="0.7" right="0.7" top="0.75" bottom="0.75" header="0.3" footer="0.3"/>
  <pageSetup orientation="portrait" verticalDpi="30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Driving Distance</vt:lpstr>
      <vt:lpstr>Flying within USA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Rodriguez</dc:creator>
  <cp:lastModifiedBy>Yvonne Rodriguez</cp:lastModifiedBy>
  <dcterms:created xsi:type="dcterms:W3CDTF">2021-09-28T02:09:16Z</dcterms:created>
  <dcterms:modified xsi:type="dcterms:W3CDTF">2021-09-28T08:56:42Z</dcterms:modified>
</cp:coreProperties>
</file>