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tmu\Documents\Shepherd of the Hills\Finance Council\2018-19\SOH 06-2019\FInal June reports\"/>
    </mc:Choice>
  </mc:AlternateContent>
  <xr:revisionPtr revIDLastSave="0" documentId="13_ncr:1_{966E6D15-CE55-4DB1-9629-689A63CE49AB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Receipts" sheetId="1" r:id="rId1"/>
    <sheet name="Expense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H43" i="1" l="1"/>
  <c r="H15" i="1" l="1"/>
  <c r="I22" i="2" l="1"/>
  <c r="I14" i="2"/>
  <c r="H22" i="1"/>
  <c r="H30" i="1" s="1"/>
  <c r="H35" i="1" l="1"/>
  <c r="I24" i="2"/>
  <c r="I27" i="2" s="1"/>
</calcChain>
</file>

<file path=xl/sharedStrings.xml><?xml version="1.0" encoding="utf-8"?>
<sst xmlns="http://schemas.openxmlformats.org/spreadsheetml/2006/main" count="88" uniqueCount="66">
  <si>
    <t>Ordinary Income</t>
  </si>
  <si>
    <t>Plate Collections</t>
  </si>
  <si>
    <t>Envelopes</t>
  </si>
  <si>
    <t>Total Special Funds ( Bulletin ads, etc.)</t>
  </si>
  <si>
    <t>Special transactions (Parish share of Annual Appeal)</t>
  </si>
  <si>
    <t>Total Receipts for Year</t>
  </si>
  <si>
    <t xml:space="preserve">Parish Income </t>
  </si>
  <si>
    <t>Where We Were Last Fiscal Year</t>
  </si>
  <si>
    <t>Cash in Checking</t>
  </si>
  <si>
    <t>Cash in Savings</t>
  </si>
  <si>
    <t>Stocks</t>
  </si>
  <si>
    <t>Shepherd of the Hills Catholic Church</t>
  </si>
  <si>
    <t>Financial Comparison Sheet</t>
  </si>
  <si>
    <t>Where We Are this Fiscal Year</t>
  </si>
  <si>
    <t>Parish Expendtures</t>
  </si>
  <si>
    <t>Total Personnel Costs (Priests salaries/benefits, lay salaries, etc)</t>
  </si>
  <si>
    <t>Non-Personnel Costs</t>
  </si>
  <si>
    <t>Utilties (electricity, fuel, sewage, water, telephone)</t>
  </si>
  <si>
    <t>Worship Expenses (candles, hosts, wine, flowers, etc.)</t>
  </si>
  <si>
    <t>Repairs and maintenance (church/rectory, contracted services)</t>
  </si>
  <si>
    <t>Community Life (Hospitality)</t>
  </si>
  <si>
    <t>Total Non-personnel costs</t>
  </si>
  <si>
    <t>Cathedraticum</t>
  </si>
  <si>
    <t>Catholic Virginian</t>
  </si>
  <si>
    <t>Madonna House Assessment</t>
  </si>
  <si>
    <t>Total Expenditures for the Year</t>
  </si>
  <si>
    <t>Parish Sharing Assessment</t>
  </si>
  <si>
    <t>Total All Receipts for the Year</t>
  </si>
  <si>
    <t>Net Proceeds</t>
  </si>
  <si>
    <t xml:space="preserve"> </t>
  </si>
  <si>
    <t>Diocese Mission Grant</t>
  </si>
  <si>
    <t>Living our Mission Parish Share</t>
  </si>
  <si>
    <t>Building Beautification</t>
  </si>
  <si>
    <t>Building our Future</t>
  </si>
  <si>
    <t>Outreach and Development</t>
  </si>
  <si>
    <t>Funds spent</t>
  </si>
  <si>
    <t>total available</t>
  </si>
  <si>
    <t>BBT CD</t>
  </si>
  <si>
    <t>Church Repairs</t>
  </si>
  <si>
    <t>Social Bld Repairs</t>
  </si>
  <si>
    <t>Grounds Improv</t>
  </si>
  <si>
    <t>Parking Lot Pave</t>
  </si>
  <si>
    <t>Total</t>
  </si>
  <si>
    <t>Parish Charities</t>
  </si>
  <si>
    <t>as of 8/8/17</t>
  </si>
  <si>
    <t>Total Sunday Ordinary Income</t>
  </si>
  <si>
    <t>Capital Improvement Collection</t>
  </si>
  <si>
    <t>Funds Avail.</t>
  </si>
  <si>
    <t>Stock Sale - General Dynamics/Alliance Bernstein</t>
  </si>
  <si>
    <t>Capital Reserve Funds</t>
  </si>
  <si>
    <t>July 1, 2018-June 30, 2019</t>
  </si>
  <si>
    <t>Capital Reserve CD</t>
  </si>
  <si>
    <t>Parish Receipts (2018-2019)</t>
  </si>
  <si>
    <t>Social Building Rental</t>
  </si>
  <si>
    <t>Religious Education</t>
  </si>
  <si>
    <t>Total Other Income ( fundraising, poor box, etc.)</t>
  </si>
  <si>
    <t>Liturgy and Worship Designated Flowers</t>
  </si>
  <si>
    <t>Faith and Formation</t>
  </si>
  <si>
    <t>Parish Charities/Justice and Peace</t>
  </si>
  <si>
    <t xml:space="preserve">  Insurance</t>
  </si>
  <si>
    <r>
      <t>Living Our Mission(</t>
    </r>
    <r>
      <rPr>
        <sz val="8"/>
        <color theme="1"/>
        <rFont val="Calibri"/>
        <family val="2"/>
        <scheme val="minor"/>
      </rPr>
      <t xml:space="preserve"> Raised platform, 1/2 social hall floor, deposit for signs</t>
    </r>
    <r>
      <rPr>
        <sz val="11"/>
        <color theme="1"/>
        <rFont val="Calibri"/>
        <family val="2"/>
        <scheme val="minor"/>
      </rPr>
      <t>)</t>
    </r>
  </si>
  <si>
    <t>Total Assessments  sent to Diocese</t>
  </si>
  <si>
    <t>Assessments  Sent to Diocese</t>
  </si>
  <si>
    <t>2018-2019Funds received</t>
  </si>
  <si>
    <t>$6589.23 (includes $5K grant)</t>
  </si>
  <si>
    <t>as of 6/30/19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</si>
</sst>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8" fontId="0" fillId="0" borderId="0" xfId="1" applyNumberFormat="1" applyFont="1"/>
    <xf numFmtId="44" fontId="4" fillId="0" borderId="0" xfId="1" applyFont="1"/>
    <xf numFmtId="0" fontId="5" fillId="0" borderId="0" xfId="0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workbookViewId="0">
      <selection activeCell="H43" sqref="A1:I43"/>
    </sheetView>
  </sheetViews>
  <sheetFormatPr defaultRowHeight="14.25" x14ac:dyDescent="0.45"/>
  <cols>
    <col min="1" max="1" width="8.59765625" customWidth="1"/>
    <col min="2" max="2" width="18.73046875" customWidth="1"/>
    <col min="3" max="3" width="0.73046875" customWidth="1"/>
    <col min="4" max="4" width="22.265625" style="1" customWidth="1"/>
    <col min="5" max="5" width="0.1328125" hidden="1" customWidth="1"/>
    <col min="6" max="6" width="10.73046875" customWidth="1"/>
    <col min="7" max="7" width="14.73046875" style="1" customWidth="1"/>
    <col min="8" max="8" width="13.46484375" style="1" customWidth="1"/>
    <col min="9" max="9" width="4.53125" hidden="1" customWidth="1"/>
  </cols>
  <sheetData>
    <row r="1" spans="1:9" x14ac:dyDescent="0.45">
      <c r="A1" s="2" t="s">
        <v>11</v>
      </c>
      <c r="B1" s="2"/>
      <c r="C1" s="2"/>
      <c r="D1" s="3"/>
      <c r="E1" s="2"/>
      <c r="F1" s="2"/>
      <c r="G1" s="3"/>
      <c r="H1" s="3"/>
      <c r="I1" s="2"/>
    </row>
    <row r="2" spans="1:9" x14ac:dyDescent="0.45">
      <c r="A2" s="2" t="s">
        <v>50</v>
      </c>
      <c r="B2" s="2"/>
      <c r="C2" s="2"/>
      <c r="D2" s="3"/>
      <c r="E2" s="2"/>
      <c r="F2" s="2"/>
      <c r="G2" s="3"/>
      <c r="H2" s="3"/>
      <c r="I2" s="2"/>
    </row>
    <row r="3" spans="1:9" x14ac:dyDescent="0.45">
      <c r="A3" s="2" t="s">
        <v>12</v>
      </c>
      <c r="B3" s="2"/>
      <c r="C3" s="2"/>
      <c r="D3" s="3"/>
      <c r="E3" s="2"/>
      <c r="F3" s="2"/>
      <c r="G3" s="3"/>
      <c r="H3" s="3"/>
      <c r="I3" s="2"/>
    </row>
    <row r="4" spans="1:9" x14ac:dyDescent="0.45">
      <c r="A4" s="2"/>
      <c r="B4" s="2"/>
      <c r="C4" s="2"/>
      <c r="D4" s="3"/>
      <c r="E4" s="2"/>
      <c r="F4" s="2"/>
      <c r="G4" s="3"/>
      <c r="H4" s="3"/>
      <c r="I4" s="2"/>
    </row>
    <row r="5" spans="1:9" x14ac:dyDescent="0.45">
      <c r="A5" s="2" t="s">
        <v>7</v>
      </c>
      <c r="B5" s="2"/>
      <c r="C5" s="2"/>
      <c r="D5" s="3"/>
      <c r="E5" s="2"/>
      <c r="F5" s="2" t="s">
        <v>13</v>
      </c>
      <c r="G5" s="2"/>
      <c r="H5" s="3"/>
      <c r="I5" s="2"/>
    </row>
    <row r="6" spans="1:9" x14ac:dyDescent="0.45">
      <c r="A6" s="2" t="s">
        <v>8</v>
      </c>
      <c r="B6" s="2"/>
      <c r="C6" s="2"/>
      <c r="D6" s="3">
        <v>29322.62</v>
      </c>
      <c r="E6" s="2"/>
      <c r="F6" s="2" t="s">
        <v>8</v>
      </c>
      <c r="G6" s="3"/>
      <c r="H6" s="3">
        <v>27506.14</v>
      </c>
    </row>
    <row r="7" spans="1:9" x14ac:dyDescent="0.45">
      <c r="A7" s="2" t="s">
        <v>9</v>
      </c>
      <c r="B7" s="2"/>
      <c r="C7" s="2"/>
      <c r="D7" s="3">
        <v>46516.95</v>
      </c>
      <c r="E7" s="2"/>
      <c r="F7" s="2" t="s">
        <v>9</v>
      </c>
      <c r="G7" s="3"/>
      <c r="H7" s="1">
        <v>46520.93</v>
      </c>
      <c r="I7" s="2"/>
    </row>
    <row r="8" spans="1:9" x14ac:dyDescent="0.45">
      <c r="A8" s="7" t="s">
        <v>29</v>
      </c>
      <c r="B8" s="7" t="s">
        <v>37</v>
      </c>
      <c r="C8" s="1" t="s">
        <v>38</v>
      </c>
      <c r="D8" s="1">
        <v>50000</v>
      </c>
      <c r="F8" s="7" t="s">
        <v>37</v>
      </c>
      <c r="G8" s="1" t="s">
        <v>38</v>
      </c>
      <c r="H8" s="1">
        <v>50000</v>
      </c>
      <c r="I8" s="2"/>
    </row>
    <row r="9" spans="1:9" x14ac:dyDescent="0.45">
      <c r="A9" s="2"/>
      <c r="B9" s="7" t="s">
        <v>37</v>
      </c>
      <c r="C9" s="3" t="s">
        <v>39</v>
      </c>
      <c r="D9" s="3">
        <v>50000</v>
      </c>
      <c r="E9" s="2"/>
      <c r="F9" s="7" t="s">
        <v>37</v>
      </c>
      <c r="G9" s="3" t="s">
        <v>39</v>
      </c>
      <c r="H9" s="3">
        <v>50000</v>
      </c>
      <c r="I9" s="2"/>
    </row>
    <row r="10" spans="1:9" x14ac:dyDescent="0.45">
      <c r="A10" s="2"/>
      <c r="B10" s="7" t="s">
        <v>37</v>
      </c>
      <c r="C10" s="3" t="s">
        <v>40</v>
      </c>
      <c r="D10" s="3">
        <v>50000</v>
      </c>
      <c r="E10" s="2"/>
      <c r="F10" s="7" t="s">
        <v>37</v>
      </c>
      <c r="G10" s="3" t="s">
        <v>40</v>
      </c>
      <c r="H10" s="3">
        <v>50000</v>
      </c>
      <c r="I10" s="2"/>
    </row>
    <row r="11" spans="1:9" x14ac:dyDescent="0.45">
      <c r="A11" s="2"/>
      <c r="B11" s="7" t="s">
        <v>37</v>
      </c>
      <c r="C11" s="3" t="s">
        <v>41</v>
      </c>
      <c r="D11" s="3">
        <v>50000</v>
      </c>
      <c r="E11" s="2"/>
      <c r="F11" s="7" t="s">
        <v>37</v>
      </c>
      <c r="G11" s="3" t="s">
        <v>41</v>
      </c>
      <c r="H11" s="3">
        <v>50000</v>
      </c>
      <c r="I11" s="2"/>
    </row>
    <row r="12" spans="1:9" x14ac:dyDescent="0.45">
      <c r="A12" s="2" t="s">
        <v>10</v>
      </c>
      <c r="B12" s="2" t="s">
        <v>44</v>
      </c>
      <c r="C12" s="2"/>
      <c r="D12" s="3">
        <v>0</v>
      </c>
      <c r="E12" s="2"/>
      <c r="F12" s="2" t="s">
        <v>10</v>
      </c>
      <c r="G12" s="3" t="s">
        <v>65</v>
      </c>
      <c r="H12" s="3">
        <v>0</v>
      </c>
      <c r="I12" s="2"/>
    </row>
    <row r="13" spans="1:9" x14ac:dyDescent="0.45">
      <c r="A13" s="2" t="s">
        <v>37</v>
      </c>
      <c r="B13" s="2" t="s">
        <v>51</v>
      </c>
      <c r="C13" s="2"/>
      <c r="D13" s="3">
        <v>50000</v>
      </c>
      <c r="E13" s="2"/>
      <c r="F13" s="2" t="s">
        <v>37</v>
      </c>
      <c r="G13" s="3" t="s">
        <v>49</v>
      </c>
      <c r="H13" s="3">
        <v>50000</v>
      </c>
      <c r="I13" s="2"/>
    </row>
    <row r="14" spans="1:9" x14ac:dyDescent="0.45">
      <c r="I14" s="2"/>
    </row>
    <row r="15" spans="1:9" x14ac:dyDescent="0.45">
      <c r="C15" t="s">
        <v>42</v>
      </c>
      <c r="D15" s="1">
        <f>SUM(D6:D13)</f>
        <v>325839.57</v>
      </c>
      <c r="H15" s="1">
        <f>SUM(H6:H13)</f>
        <v>324027.07</v>
      </c>
      <c r="I15" s="2"/>
    </row>
    <row r="16" spans="1:9" x14ac:dyDescent="0.45">
      <c r="G16" s="1" t="s">
        <v>29</v>
      </c>
      <c r="H16" s="12"/>
      <c r="I16" s="2"/>
    </row>
    <row r="17" spans="1:8" x14ac:dyDescent="0.45">
      <c r="A17" t="s">
        <v>52</v>
      </c>
      <c r="H17" s="12"/>
    </row>
    <row r="19" spans="1:8" x14ac:dyDescent="0.45">
      <c r="A19" t="s">
        <v>0</v>
      </c>
    </row>
    <row r="20" spans="1:8" x14ac:dyDescent="0.45">
      <c r="B20" t="s">
        <v>1</v>
      </c>
      <c r="G20" s="1">
        <v>27987.89</v>
      </c>
    </row>
    <row r="21" spans="1:8" x14ac:dyDescent="0.45">
      <c r="B21" t="s">
        <v>2</v>
      </c>
      <c r="G21" s="1">
        <v>52865</v>
      </c>
    </row>
    <row r="22" spans="1:8" x14ac:dyDescent="0.45">
      <c r="A22" t="s">
        <v>45</v>
      </c>
      <c r="H22" s="1">
        <f>SUM(G20:G21)</f>
        <v>80852.89</v>
      </c>
    </row>
    <row r="23" spans="1:8" x14ac:dyDescent="0.45">
      <c r="A23" t="s">
        <v>46</v>
      </c>
      <c r="H23" s="1">
        <v>2431</v>
      </c>
    </row>
    <row r="24" spans="1:8" x14ac:dyDescent="0.45">
      <c r="A24" t="s">
        <v>55</v>
      </c>
      <c r="G24" s="1" t="s">
        <v>29</v>
      </c>
      <c r="H24" s="1">
        <v>4551.76</v>
      </c>
    </row>
    <row r="25" spans="1:8" x14ac:dyDescent="0.45">
      <c r="A25" t="s">
        <v>54</v>
      </c>
      <c r="G25" s="1" t="s">
        <v>29</v>
      </c>
      <c r="H25" s="1">
        <v>885</v>
      </c>
    </row>
    <row r="26" spans="1:8" x14ac:dyDescent="0.45">
      <c r="A26" t="s">
        <v>43</v>
      </c>
      <c r="G26" s="1" t="s">
        <v>29</v>
      </c>
      <c r="H26" s="1">
        <v>2492.2199999999998</v>
      </c>
    </row>
    <row r="27" spans="1:8" x14ac:dyDescent="0.45">
      <c r="A27" t="s">
        <v>53</v>
      </c>
      <c r="H27" s="1">
        <v>195</v>
      </c>
    </row>
    <row r="28" spans="1:8" x14ac:dyDescent="0.45">
      <c r="A28" t="s">
        <v>56</v>
      </c>
      <c r="H28" s="1">
        <v>403</v>
      </c>
    </row>
    <row r="29" spans="1:8" x14ac:dyDescent="0.45">
      <c r="A29" t="s">
        <v>3</v>
      </c>
      <c r="G29" s="1" t="s">
        <v>29</v>
      </c>
      <c r="H29" s="1">
        <v>500</v>
      </c>
    </row>
    <row r="30" spans="1:8" x14ac:dyDescent="0.45">
      <c r="A30" t="s">
        <v>6</v>
      </c>
      <c r="H30" s="1">
        <f>SUM(H22:H29)</f>
        <v>92310.87</v>
      </c>
    </row>
    <row r="31" spans="1:8" x14ac:dyDescent="0.45">
      <c r="A31" t="s">
        <v>30</v>
      </c>
      <c r="H31" s="1">
        <v>5000</v>
      </c>
    </row>
    <row r="32" spans="1:8" x14ac:dyDescent="0.45">
      <c r="A32" t="s">
        <v>4</v>
      </c>
      <c r="H32" s="1">
        <v>3515</v>
      </c>
    </row>
    <row r="33" spans="1:9" x14ac:dyDescent="0.45">
      <c r="A33" s="16" t="s">
        <v>31</v>
      </c>
      <c r="B33" s="16"/>
      <c r="H33" s="1">
        <v>4182.22</v>
      </c>
    </row>
    <row r="34" spans="1:9" x14ac:dyDescent="0.45">
      <c r="A34" s="8" t="s">
        <v>48</v>
      </c>
      <c r="B34" s="8"/>
      <c r="H34" s="1">
        <v>0</v>
      </c>
    </row>
    <row r="35" spans="1:9" x14ac:dyDescent="0.45">
      <c r="A35" t="s">
        <v>5</v>
      </c>
      <c r="H35" s="1">
        <f>SUM(H30:H34)</f>
        <v>105008.09</v>
      </c>
    </row>
    <row r="36" spans="1:9" x14ac:dyDescent="0.45">
      <c r="A36" s="2"/>
      <c r="B36" s="2"/>
      <c r="C36" s="2"/>
      <c r="D36" s="3"/>
      <c r="E36" s="2"/>
      <c r="F36" s="2"/>
      <c r="G36" s="3"/>
      <c r="H36" s="3"/>
      <c r="I36" s="2"/>
    </row>
    <row r="37" spans="1:9" x14ac:dyDescent="0.45">
      <c r="A37" s="17" t="s">
        <v>31</v>
      </c>
      <c r="B37" s="17"/>
      <c r="C37" s="17"/>
      <c r="D37" s="17"/>
      <c r="E37" s="17"/>
      <c r="F37" s="17"/>
      <c r="G37" s="17"/>
      <c r="H37" s="17"/>
      <c r="I37" s="17"/>
    </row>
    <row r="38" spans="1:9" x14ac:dyDescent="0.45">
      <c r="D38"/>
    </row>
    <row r="39" spans="1:9" x14ac:dyDescent="0.45">
      <c r="A39" s="16" t="s">
        <v>32</v>
      </c>
      <c r="B39" s="16"/>
      <c r="C39" s="16"/>
      <c r="D39" s="14" t="s">
        <v>63</v>
      </c>
      <c r="F39" s="15" t="s">
        <v>35</v>
      </c>
      <c r="H39" s="1" t="s">
        <v>47</v>
      </c>
    </row>
    <row r="40" spans="1:9" x14ac:dyDescent="0.45">
      <c r="A40" s="6" t="s">
        <v>33</v>
      </c>
      <c r="B40" s="6"/>
      <c r="C40" s="6"/>
      <c r="D40" s="13" t="s">
        <v>64</v>
      </c>
      <c r="F40" s="11">
        <v>10231.709999999999</v>
      </c>
      <c r="H40" s="1">
        <v>6801.97</v>
      </c>
    </row>
    <row r="41" spans="1:9" x14ac:dyDescent="0.45">
      <c r="A41" s="6" t="s">
        <v>34</v>
      </c>
      <c r="B41" s="6"/>
      <c r="C41" s="6"/>
      <c r="D41" s="1">
        <v>1589.23</v>
      </c>
      <c r="F41" s="9">
        <v>0</v>
      </c>
      <c r="H41" s="1">
        <v>-2054.4</v>
      </c>
    </row>
    <row r="42" spans="1:9" x14ac:dyDescent="0.45">
      <c r="D42" s="1">
        <v>1003.76</v>
      </c>
      <c r="F42" s="9">
        <v>-500</v>
      </c>
      <c r="H42" s="1">
        <v>11980.84</v>
      </c>
    </row>
    <row r="43" spans="1:9" x14ac:dyDescent="0.45">
      <c r="D43"/>
      <c r="F43" s="9"/>
      <c r="G43" s="1" t="s">
        <v>36</v>
      </c>
      <c r="H43" s="1">
        <f>SUM(H40:H42)</f>
        <v>16728.41</v>
      </c>
      <c r="I43" s="1"/>
    </row>
    <row r="44" spans="1:9" x14ac:dyDescent="0.45">
      <c r="D44"/>
      <c r="G44"/>
      <c r="H44"/>
    </row>
  </sheetData>
  <mergeCells count="3">
    <mergeCell ref="A33:B33"/>
    <mergeCell ref="A37:I37"/>
    <mergeCell ref="A39:C39"/>
  </mergeCells>
  <printOptions gridLines="1"/>
  <pageMargins left="0.7" right="0.7" top="0.75" bottom="0.75" header="0.3" footer="0.3"/>
  <pageSetup orientation="portrait" horizontalDpi="300" verticalDpi="300" r:id="rId1"/>
  <headerFooter>
    <oddHeader>&amp;C2018-2019 SOTH Financial Position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8"/>
  <sheetViews>
    <sheetView view="pageLayout" zoomScaleNormal="100" workbookViewId="0">
      <selection activeCell="K19" sqref="K19"/>
    </sheetView>
  </sheetViews>
  <sheetFormatPr defaultRowHeight="14.25" x14ac:dyDescent="0.45"/>
  <cols>
    <col min="4" max="4" width="1.86328125" customWidth="1"/>
    <col min="5" max="5" width="23.73046875" customWidth="1"/>
    <col min="6" max="6" width="3" customWidth="1"/>
    <col min="7" max="7" width="9.1328125" style="9" customWidth="1"/>
    <col min="8" max="8" width="11.59765625" style="1" bestFit="1" customWidth="1"/>
    <col min="9" max="9" width="13.1328125" style="1" customWidth="1"/>
  </cols>
  <sheetData>
    <row r="2" spans="1:9" x14ac:dyDescent="0.45">
      <c r="A2" t="s">
        <v>14</v>
      </c>
    </row>
    <row r="3" spans="1:9" x14ac:dyDescent="0.45">
      <c r="A3" t="s">
        <v>15</v>
      </c>
      <c r="I3" s="1">
        <v>63197.22</v>
      </c>
    </row>
    <row r="6" spans="1:9" x14ac:dyDescent="0.45">
      <c r="A6" t="s">
        <v>16</v>
      </c>
    </row>
    <row r="7" spans="1:9" x14ac:dyDescent="0.45">
      <c r="B7" t="s">
        <v>17</v>
      </c>
      <c r="H7" s="1">
        <v>12083.94</v>
      </c>
    </row>
    <row r="8" spans="1:9" x14ac:dyDescent="0.45">
      <c r="B8" t="s">
        <v>18</v>
      </c>
      <c r="H8" s="1">
        <v>1147.22</v>
      </c>
    </row>
    <row r="9" spans="1:9" x14ac:dyDescent="0.45">
      <c r="B9" t="s">
        <v>19</v>
      </c>
      <c r="H9" s="1">
        <v>7979.03</v>
      </c>
    </row>
    <row r="10" spans="1:9" x14ac:dyDescent="0.45">
      <c r="B10" t="s">
        <v>60</v>
      </c>
      <c r="H10" s="1">
        <v>10731.71</v>
      </c>
    </row>
    <row r="11" spans="1:9" x14ac:dyDescent="0.45">
      <c r="B11" t="s">
        <v>57</v>
      </c>
      <c r="H11" s="1">
        <v>199.73</v>
      </c>
    </row>
    <row r="12" spans="1:9" x14ac:dyDescent="0.45">
      <c r="B12" t="s">
        <v>58</v>
      </c>
      <c r="H12" s="1">
        <v>2858.29</v>
      </c>
    </row>
    <row r="13" spans="1:9" x14ac:dyDescent="0.45">
      <c r="B13" t="s">
        <v>20</v>
      </c>
      <c r="H13" s="1">
        <v>755.28</v>
      </c>
    </row>
    <row r="14" spans="1:9" x14ac:dyDescent="0.45">
      <c r="A14" t="s">
        <v>21</v>
      </c>
      <c r="I14" s="1">
        <f>SUM(H7:H13)</f>
        <v>35755.199999999997</v>
      </c>
    </row>
    <row r="16" spans="1:9" x14ac:dyDescent="0.45">
      <c r="A16" t="s">
        <v>62</v>
      </c>
    </row>
    <row r="17" spans="1:9" x14ac:dyDescent="0.45">
      <c r="B17" t="s">
        <v>22</v>
      </c>
      <c r="H17" s="1">
        <v>6840</v>
      </c>
    </row>
    <row r="18" spans="1:9" x14ac:dyDescent="0.45">
      <c r="B18" t="s">
        <v>59</v>
      </c>
      <c r="H18" s="1">
        <v>2344.62</v>
      </c>
    </row>
    <row r="19" spans="1:9" x14ac:dyDescent="0.45">
      <c r="B19" t="s">
        <v>23</v>
      </c>
      <c r="H19" s="1">
        <v>1563</v>
      </c>
    </row>
    <row r="20" spans="1:9" x14ac:dyDescent="0.45">
      <c r="B20" t="s">
        <v>24</v>
      </c>
      <c r="H20" s="1">
        <v>33.479999999999997</v>
      </c>
    </row>
    <row r="21" spans="1:9" x14ac:dyDescent="0.45">
      <c r="B21" t="s">
        <v>26</v>
      </c>
      <c r="H21" s="1">
        <v>2668</v>
      </c>
    </row>
    <row r="22" spans="1:9" x14ac:dyDescent="0.45">
      <c r="A22" t="s">
        <v>61</v>
      </c>
      <c r="I22" s="1">
        <f>SUM(H17:H21)</f>
        <v>13449.099999999999</v>
      </c>
    </row>
    <row r="23" spans="1:9" x14ac:dyDescent="0.45">
      <c r="A23" s="4"/>
      <c r="B23" s="4"/>
      <c r="C23" s="4"/>
      <c r="D23" s="4"/>
      <c r="E23" s="4"/>
      <c r="F23" s="4"/>
      <c r="G23" s="10"/>
      <c r="H23" s="5"/>
      <c r="I23" s="5"/>
    </row>
    <row r="24" spans="1:9" x14ac:dyDescent="0.45">
      <c r="A24" t="s">
        <v>25</v>
      </c>
      <c r="I24" s="1">
        <f>SUM(I3:I22)</f>
        <v>112401.51999999999</v>
      </c>
    </row>
    <row r="26" spans="1:9" x14ac:dyDescent="0.45">
      <c r="A26" t="s">
        <v>27</v>
      </c>
      <c r="I26" s="1">
        <v>105008.09</v>
      </c>
    </row>
    <row r="27" spans="1:9" x14ac:dyDescent="0.45">
      <c r="A27" t="s">
        <v>28</v>
      </c>
      <c r="I27" s="1">
        <f>SUM(I26-I24)</f>
        <v>-7393.429999999993</v>
      </c>
    </row>
    <row r="28" spans="1:9" x14ac:dyDescent="0.45">
      <c r="A28" s="4"/>
      <c r="B28" s="4"/>
      <c r="C28" s="4"/>
      <c r="D28" s="4"/>
      <c r="E28" s="4"/>
      <c r="F28" s="4"/>
      <c r="G28" s="10"/>
      <c r="H28" s="5"/>
      <c r="I28" s="5"/>
    </row>
  </sheetData>
  <printOptions gridLines="1"/>
  <pageMargins left="0.7" right="0.7" top="0.75" bottom="0.75" header="0.3" footer="0.3"/>
  <pageSetup orientation="portrait" horizontalDpi="300" verticalDpi="300" r:id="rId1"/>
  <headerFooter>
    <oddHeader xml:space="preserve">&amp;C2018-2019 SOTH Financial Position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Receipts</vt:lpstr>
      <vt:lpstr>Expenses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Ann Williams Murray</cp:lastModifiedBy>
  <cp:lastPrinted>2019-11-03T11:31:14Z</cp:lastPrinted>
  <dcterms:created xsi:type="dcterms:W3CDTF">2015-09-17T16:41:28Z</dcterms:created>
  <dcterms:modified xsi:type="dcterms:W3CDTF">2019-11-03T11:33:28Z</dcterms:modified>
</cp:coreProperties>
</file>